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446998\Documents\OFFLINE\Household and Dwelling Estimates\3 - other geographies\5 - uk-parliamentary-constituency-ukpc-household-and-dwelling-estimates\"/>
    </mc:Choice>
  </mc:AlternateContent>
  <bookViews>
    <workbookView xWindow="0" yWindow="0" windowWidth="13128" windowHeight="6108"/>
  </bookViews>
  <sheets>
    <sheet name="Cover Sheet" sheetId="53" r:id="rId1"/>
    <sheet name="Table of contents" sheetId="25" r:id="rId2"/>
    <sheet name="Notes" sheetId="54" r:id="rId3"/>
    <sheet name="2005" sheetId="41" r:id="rId4"/>
    <sheet name="2006" sheetId="49" r:id="rId5"/>
    <sheet name="2007" sheetId="43" r:id="rId6"/>
    <sheet name="2008" sheetId="44" r:id="rId7"/>
    <sheet name="2009" sheetId="45" r:id="rId8"/>
    <sheet name="2010" sheetId="46" r:id="rId9"/>
    <sheet name="2011" sheetId="27" r:id="rId10"/>
    <sheet name="2012" sheetId="28" r:id="rId11"/>
    <sheet name="2013" sheetId="29" r:id="rId12"/>
    <sheet name="2014" sheetId="30" r:id="rId13"/>
    <sheet name="2015" sheetId="31" r:id="rId14"/>
    <sheet name="2016" sheetId="32" r:id="rId15"/>
    <sheet name="2017" sheetId="33" r:id="rId16"/>
    <sheet name="2018" sheetId="50" r:id="rId17"/>
    <sheet name="2019" sheetId="51" r:id="rId18"/>
    <sheet name="2020" sheetId="52" r:id="rId19"/>
    <sheet name="2021" sheetId="55" r:id="rId20"/>
  </sheets>
  <definedNames>
    <definedName name="_xlnm._FilterDatabase" localSheetId="8" hidden="1">'2010'!$B$1:$B$342</definedName>
    <definedName name="_xlnm._FilterDatabase" localSheetId="9" hidden="1">'2011'!$B$1:$B$342</definedName>
  </definedNames>
  <calcPr calcId="162913"/>
</workbook>
</file>

<file path=xl/calcChain.xml><?xml version="1.0" encoding="utf-8"?>
<calcChain xmlns="http://schemas.openxmlformats.org/spreadsheetml/2006/main">
  <c r="A21" i="25" l="1"/>
  <c r="A20" i="25"/>
  <c r="A19" i="25"/>
  <c r="A18" i="25"/>
  <c r="A17" i="25"/>
  <c r="A16" i="25"/>
  <c r="A15" i="25"/>
  <c r="A14" i="25"/>
  <c r="A13" i="25"/>
  <c r="A12" i="25"/>
  <c r="A11" i="25"/>
  <c r="A10" i="25"/>
  <c r="A9" i="25"/>
  <c r="A8" i="25"/>
  <c r="A7" i="25"/>
  <c r="A6" i="25"/>
  <c r="A5" i="25"/>
  <c r="A31" i="53"/>
  <c r="A4" i="55" l="1"/>
  <c r="A4" i="52"/>
  <c r="A4" i="51"/>
  <c r="A4" i="50"/>
  <c r="A3" i="33"/>
  <c r="A3" i="32"/>
  <c r="A3" i="31"/>
  <c r="A3" i="30"/>
  <c r="A3" i="29"/>
  <c r="A3" i="28"/>
  <c r="A3" i="27"/>
  <c r="A3" i="46"/>
  <c r="A3" i="45"/>
  <c r="A3" i="44"/>
  <c r="A3" i="43"/>
  <c r="A3" i="49"/>
  <c r="A4" i="41"/>
  <c r="A3" i="54"/>
</calcChain>
</file>

<file path=xl/sharedStrings.xml><?xml version="1.0" encoding="utf-8"?>
<sst xmlns="http://schemas.openxmlformats.org/spreadsheetml/2006/main" count="2498" uniqueCount="216">
  <si>
    <t>Dwellings estimates and characteristics of dwellings by UK Parliamentary Constituency (UKPC),  2005 -2021</t>
  </si>
  <si>
    <t xml:space="preserve">These tables show the dwelling estimates and characteristic of dwellings for the UKPC areas as at December for each year from 2005 onwards. </t>
  </si>
  <si>
    <t>Link to NRS website: Small area statistics on households and dwellings (opens a new window)</t>
  </si>
  <si>
    <t>Publication date</t>
  </si>
  <si>
    <t>Geographic coverage</t>
  </si>
  <si>
    <t>The 59 2005 UK Parliamentary Constituencies in Scotland.</t>
  </si>
  <si>
    <t>Time period of data</t>
  </si>
  <si>
    <t>December 2005 to December 2021.</t>
  </si>
  <si>
    <t>Supplier</t>
  </si>
  <si>
    <t>National Records of Scotland (NRS)</t>
  </si>
  <si>
    <t>Department</t>
  </si>
  <si>
    <t>Household estimates and projections</t>
  </si>
  <si>
    <t>Source:</t>
  </si>
  <si>
    <t>Scottish Assessors’ Portal data</t>
  </si>
  <si>
    <t>General notes</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</si>
  <si>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2018-2021.</t>
  </si>
  <si>
    <t>Methodology</t>
  </si>
  <si>
    <t xml:space="preserve">These estimates are based on 2011 Data Zone dwellings estimates and characteristics of dwellings, and were produced on a 'best-fit' basis.
Where a 2011 Data Zone crosses the boundary of two or more constituencies it is allocated to the constituency that contains the population-weighted centroid of the 2011 Data Zone.  </t>
  </si>
  <si>
    <t>More detailed information on the accuracy of population estimates built up from aggregations of small area geographies to higher level, non-standard geographies can be found in this report:</t>
  </si>
  <si>
    <t>Evaluation of Non Standard Geography Population Estimates (opens a new window)</t>
  </si>
  <si>
    <t xml:space="preserve">Please note that work carried out using 2011 Census data suggested that UKPC population estimates based on 2011 Data Zones were within 2.5% of the ‘true’ (i.e. Postcode based) population for 58 out of the 59 UKPC. 
The other UKPC was about 3.4% out – the problem mostly (but not wholly) arising from a 2011 Data Zones lying across the boundary between them. 
</t>
  </si>
  <si>
    <t>Table of Contents</t>
  </si>
  <si>
    <t>Contents of this spreadsheet and links to each worksheet.</t>
  </si>
  <si>
    <t>This worksheet contains one table.</t>
  </si>
  <si>
    <t>Worksheet name</t>
  </si>
  <si>
    <t>Worksheet title</t>
  </si>
  <si>
    <t>Dwellings estimates and characteristics of dwellings by UK Parliamentary Constituency (UKPC), 2005</t>
  </si>
  <si>
    <t>Dwellings estimates and characteristics of dwellings by UK Parliamentary Constituency (UKPC), 2006</t>
  </si>
  <si>
    <t>Dwellings estimates and characteristics of dwellings by UK Parliamentary Constituency (UKPC), 2007</t>
  </si>
  <si>
    <t>Dwellings estimates and characteristics of dwellings by UK Parliamentary Constituency (UKPC), 2008</t>
  </si>
  <si>
    <t>Dwellings estimates and characteristics of dwellings by UK Parliamentary Constituency (UKPC), 2009</t>
  </si>
  <si>
    <t>Dwellings estimates and characteristics of dwellings by UK Parliamentary Constituency (UKPC), 2010</t>
  </si>
  <si>
    <t>Dwellings estimates and characteristics of dwellings by UK Parliamentary Constituency (UKPC), 2011</t>
  </si>
  <si>
    <t>Dwellings estimates and characteristics of dwellings by UK Parliamentary Constituency (UKPC), 2012</t>
  </si>
  <si>
    <t>Dwellings estimates and characteristics of dwellings by UK Parliamentary Constituency (UKPC), 2013</t>
  </si>
  <si>
    <t>Dwellings estimates and characteristics of dwellings by UK Parliamentary Constituency (UKPC), 2014</t>
  </si>
  <si>
    <t>Dwellings estimates and characteristics of dwellings by UK Parliamentary Constituency (UKPC), 2015</t>
  </si>
  <si>
    <t>Dwellings estimates and characteristics of dwellings by UK Parliamentary Constituency (UKPC), 2016</t>
  </si>
  <si>
    <t>Dwellings estimates and characteristics of dwellings by UK Parliamentary Constituency (UKPC), 2017</t>
  </si>
  <si>
    <t>Dwellings estimates and characteristics of dwellings by UK Parliamentary Constituency (UKPC), 2018</t>
  </si>
  <si>
    <t>Dwellings estimates and characteristics of dwellings by UK Parliamentary Constituency (UKPC), 2019</t>
  </si>
  <si>
    <t>Dwellings estimates and characteristics of dwellings by UK Parliamentary Constituency (UKPC), 2020</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</si>
  <si>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</si>
  <si>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</si>
  <si>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</si>
  <si>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</si>
  <si>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</si>
  <si>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</si>
  <si>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</si>
  <si>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Type of dwellings and number of rooms not available at the time of publication.</t>
  </si>
  <si>
    <t>Total number of dwellings</t>
  </si>
  <si>
    <t>Dwellings per hectare</t>
  </si>
  <si>
    <t>S92000003</t>
  </si>
  <si>
    <t>Scotland</t>
  </si>
  <si>
    <t>S14000001</t>
  </si>
  <si>
    <t>Aberdeen North</t>
  </si>
  <si>
    <t>S14000002</t>
  </si>
  <si>
    <t>Aberdeen South</t>
  </si>
  <si>
    <t>S14000003</t>
  </si>
  <si>
    <t>Airdrie and Shotts</t>
  </si>
  <si>
    <t>S14000004</t>
  </si>
  <si>
    <t>Angus</t>
  </si>
  <si>
    <t>S14000005</t>
  </si>
  <si>
    <t>Argyll and Bute</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</si>
  <si>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</si>
  <si>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</si>
  <si>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</si>
  <si>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</si>
  <si>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</si>
  <si>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</si>
  <si>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</si>
  <si>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</si>
  <si>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</si>
  <si>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</si>
  <si>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</si>
  <si>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</si>
  <si>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</si>
  <si>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</si>
  <si>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</si>
  <si>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</si>
  <si>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</si>
  <si>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</si>
  <si>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</si>
  <si>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</si>
  <si>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</si>
  <si>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</si>
  <si>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</si>
  <si>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</si>
  <si>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</si>
  <si>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East Dunbartonshire</t>
  </si>
  <si>
    <t>S14000019</t>
  </si>
  <si>
    <t>East Kilbride, Strathaven and Lesmahagow</t>
  </si>
  <si>
    <t>S14000020</t>
  </si>
  <si>
    <t>East Lothian</t>
  </si>
  <si>
    <t>S14000021</t>
  </si>
  <si>
    <t>East Renfrewshire</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</si>
  <si>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</si>
  <si>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</si>
  <si>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</si>
  <si>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</si>
  <si>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</si>
  <si>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</si>
  <si>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</si>
  <si>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</si>
  <si>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</si>
  <si>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</si>
  <si>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</si>
  <si>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</si>
  <si>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</si>
  <si>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Falkirk</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</si>
  <si>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</si>
  <si>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</si>
  <si>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</si>
  <si>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</si>
  <si>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</si>
  <si>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</si>
  <si>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</si>
  <si>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</si>
  <si>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</si>
  <si>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</si>
  <si>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</si>
  <si>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</si>
  <si>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</si>
  <si>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</si>
  <si>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</si>
  <si>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</si>
  <si>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</si>
  <si>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</si>
  <si>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</si>
  <si>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Inverclyde</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</si>
  <si>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</si>
  <si>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</si>
  <si>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</si>
  <si>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</si>
  <si>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</si>
  <si>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</si>
  <si>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</si>
  <si>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</si>
  <si>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</si>
  <si>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</si>
  <si>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</si>
  <si>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</si>
  <si>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</si>
  <si>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Midlothian</t>
  </si>
  <si>
    <t>S14000046</t>
  </si>
  <si>
    <t>Moray</t>
  </si>
  <si>
    <t>S14000047</t>
  </si>
  <si>
    <t>Motherwell and Wishaw</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</si>
  <si>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</si>
  <si>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</si>
  <si>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</si>
  <si>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</si>
  <si>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</si>
  <si>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</si>
  <si>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</si>
  <si>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</si>
  <si>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</si>
  <si>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</si>
  <si>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</si>
  <si>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</si>
  <si>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</si>
  <si>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</si>
  <si>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</si>
  <si>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</si>
  <si>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</si>
  <si>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</si>
  <si>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</si>
  <si>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Stirling</t>
  </si>
  <si>
    <t>S14000058</t>
  </si>
  <si>
    <t>West Aberdeenshire and Kincardine</t>
  </si>
  <si>
    <t>S14000059</t>
  </si>
  <si>
    <t>West Dunbartonshire</t>
  </si>
  <si>
    <t>Dwellings estimates and characteristics of dwellings by UK Parliamentary Constituency (SPC), 2021</t>
  </si>
  <si>
    <t>Copyright and reproduction</t>
  </si>
  <si>
    <t>The content of this spreadsheet is © Crown copyright 2022.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</si>
  <si>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</si>
  <si>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</si>
  <si>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</si>
  <si>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</si>
  <si>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</si>
  <si>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</si>
  <si>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23/06/2022</t>
  </si>
  <si>
    <t>Dwellings estimates and characteristics of dwellings by UK Parliamentary Constituency (UKPC), 2021</t>
  </si>
  <si>
    <t>Council Tax band: 
  A</t>
  </si>
  <si>
    <t>Council Tax band: 
  B</t>
  </si>
  <si>
    <t>Council Tax band: 
  C</t>
  </si>
  <si>
    <t>Council Tax band: 
  D</t>
  </si>
  <si>
    <t>Council Tax band: 
  E</t>
  </si>
  <si>
    <t>Council Tax band: 
  F</t>
  </si>
  <si>
    <t>Council Tax band: 
  G</t>
  </si>
  <si>
    <t>Council Tax band: 
  H</t>
  </si>
  <si>
    <t>Area Code / 
UKPC Code</t>
  </si>
  <si>
    <t>Area Name / 
UKPC Name</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</si>
  <si>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</si>
  <si>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</si>
  <si>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</si>
  <si>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</si>
  <si>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</si>
  <si>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</si>
  <si>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</si>
  <si>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</si>
  <si>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</si>
  <si>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</si>
  <si>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</si>
  <si>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</si>
  <si>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</si>
  <si>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</si>
  <si>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</si>
  <si>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</si>
  <si>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</si>
  <si>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</si>
  <si>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</si>
  <si>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</si>
  <si>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</si>
  <si>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Dwellings estimates and characteristics of dwellings by UK Parliamentary Constituency (UKPC), 2016 [Note 2]</t>
  </si>
  <si>
    <t>Dwellings estimates and characteristics of dwellings by UK Parliamentary Constituency (UKPC), 2015 [Note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</si>
</sst>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5" x14ac:knownFonts="1">
    <font>
      <sz val="12"/>
      <name val="Arial"/>
      <family val="2"/>
    </font>
    <font>
      <sz val="12"/>
      <color rgb="FF000000"/>
      <name val="Arial"/>
    </font>
    <font>
      <sz val="12"/>
      <color rgb="FF000000"/>
      <name val="Arial"/>
      <family val="2"/>
    </font>
    <font>
      <u/>
      <sz val="12"/>
      <color indexed="12"/>
      <name val="Arial"/>
      <family val="2"/>
    </font>
    <font>
      <b/>
      <sz val="12"/>
      <color rgb="FF000000"/>
      <name val="Arial"/>
      <family val="2"/>
    </font>
    <font>
      <u/>
      <sz val="12"/>
      <color theme="10"/>
      <name val="Arial"/>
      <family val="2"/>
    </font>
    <font>
      <u/>
      <sz val="10"/>
      <color indexed="12"/>
      <name val="Arial"/>
      <family val="2"/>
    </font>
    <font>
      <b/>
      <sz val="12"/>
      <color theme="1"/>
      <name val="Arial"/>
      <family val="2"/>
    </font>
    <font>
      <u/>
      <sz val="12"/>
      <color theme="10"/>
      <name val="Arial"/>
    </font>
    <font>
      <b/>
      <sz val="12"/>
      <color rgb="FF000000"/>
      <name val="Arial"/>
    </font>
    <font>
      <b/>
      <sz val="14"/>
      <name val="Arial"/>
      <family val="2"/>
    </font>
    <font>
      <u/>
      <sz val="14"/>
      <color theme="11"/>
      <name val="Arial"/>
      <family val="2"/>
    </font>
    <font>
      <b/>
      <sz val="16"/>
      <name val="Arial"/>
      <family val="2"/>
    </font>
    <font>
      <b/>
      <sz val="12"/>
      <name val="Arial"/>
      <family val="2"/>
    </font>
    <font>
      <sz val="10"/>
      <color rgb="FF00000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rgb="FF000000"/>
      </top>
      <bottom style="thin">
        <color rgb="FF000000"/>
      </bottom>
      <diagonal/>
    </border>
  </borders>
  <cellStyleXfs count="8">
    <xf numFmtId="0" fontId="0" fillId="0" borderId="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Alignment="0" applyProtection="0"/>
    <xf numFmtId="0" fontId="10" fillId="0" borderId="0" applyNumberFormat="0" applyAlignment="0" applyProtection="0"/>
    <xf numFmtId="0" fontId="13" fillId="0" borderId="0" applyNumberFormat="0" applyFill="0" applyProtection="0"/>
    <xf numFmtId="0" fontId="14" fillId="0" borderId="0" applyNumberFormat="0" applyBorder="0" applyProtection="0"/>
    <xf numFmtId="0" fontId="14" fillId="0" borderId="0" applyNumberFormat="0" applyFill="0" applyBorder="0" applyAlignment="0" applyProtection="0"/>
  </cellStyleXfs>
  <cellXfs count="42">
    <xf numFmtId="0" fontId="0" fillId="0" borderId="0" xfId="0"/>
    <xf numFmtId="0" fontId="1" fillId="0" borderId="0" xfId="0" applyFont="1" applyAlignment="1">
      <alignment wrapText="1"/>
    </xf>
    <xf numFmtId="0" fontId="2" fillId="0" borderId="0" xfId="0" applyFont="1"/>
    <xf numFmtId="0" fontId="3" fillId="0" borderId="0" xfId="0" applyFont="1" applyAlignment="1">
      <alignment wrapText="1"/>
    </xf>
    <xf numFmtId="0" fontId="2" fillId="0" borderId="0" xfId="0" applyFont="1" applyAlignment="1">
      <alignment wrapText="1"/>
    </xf>
    <xf numFmtId="0" fontId="1" fillId="0" borderId="0" xfId="0" applyFont="1"/>
    <xf numFmtId="0" fontId="4" fillId="0" borderId="0" xfId="0" applyFont="1"/>
    <xf numFmtId="0" fontId="5" fillId="0" borderId="0" xfId="0" applyFont="1"/>
    <xf numFmtId="0" fontId="1" fillId="0" borderId="0" xfId="0" applyFont="1" applyAlignment="1">
      <alignment vertical="center"/>
    </xf>
    <xf numFmtId="0" fontId="6" fillId="0" borderId="0" xfId="0" applyFont="1" applyAlignment="1">
      <alignment vertical="center"/>
    </xf>
    <xf numFmtId="3" fontId="7" fillId="0" borderId="0" xfId="0" applyNumberFormat="1" applyFont="1" applyAlignment="1">
      <alignment horizontal="right" vertical="center"/>
    </xf>
    <xf numFmtId="43" fontId="7" fillId="0" borderId="0" xfId="0" applyNumberFormat="1" applyFont="1" applyAlignment="1">
      <alignment horizontal="right" vertical="center"/>
    </xf>
    <xf numFmtId="0" fontId="2" fillId="0" borderId="0" xfId="0" applyFont="1" applyAlignment="1">
      <alignment vertical="center"/>
    </xf>
    <xf numFmtId="3" fontId="2" fillId="0" borderId="0" xfId="0" applyNumberFormat="1" applyFont="1" applyAlignment="1">
      <alignment horizontal="right" vertical="center"/>
    </xf>
    <xf numFmtId="2" fontId="2" fillId="0" borderId="0" xfId="0" applyNumberFormat="1" applyFont="1" applyAlignment="1">
      <alignment horizontal="right" vertical="center"/>
    </xf>
    <xf numFmtId="2" fontId="1" fillId="0" borderId="0" xfId="0" applyNumberFormat="1" applyFont="1" applyAlignment="1">
      <alignment vertical="center"/>
    </xf>
    <xf numFmtId="3" fontId="1" fillId="0" borderId="0" xfId="0" applyNumberFormat="1" applyFont="1" applyAlignment="1">
      <alignment vertical="center"/>
    </xf>
    <xf numFmtId="3" fontId="1" fillId="0" borderId="0" xfId="0" applyNumberFormat="1" applyFont="1" applyAlignment="1">
      <alignment horizontal="right" vertical="center"/>
    </xf>
    <xf numFmtId="2" fontId="1" fillId="0" borderId="0" xfId="0" applyNumberFormat="1" applyFont="1" applyAlignment="1">
      <alignment horizontal="right" vertical="center"/>
    </xf>
    <xf numFmtId="2" fontId="7" fillId="0" borderId="0" xfId="0" applyNumberFormat="1" applyFont="1" applyAlignment="1">
      <alignment horizontal="right" vertical="center"/>
    </xf>
    <xf numFmtId="0" fontId="8" fillId="0" borderId="0" xfId="0" applyFont="1"/>
    <xf numFmtId="0" fontId="9" fillId="0" borderId="0" xfId="0" applyFont="1"/>
    <xf numFmtId="3" fontId="9" fillId="0" borderId="0" xfId="0" applyNumberFormat="1" applyFont="1"/>
    <xf numFmtId="3" fontId="1" fillId="0" borderId="0" xfId="0" applyNumberFormat="1" applyFont="1"/>
    <xf numFmtId="2" fontId="9" fillId="0" borderId="0" xfId="0" applyNumberFormat="1" applyFont="1"/>
    <xf numFmtId="2" fontId="1" fillId="0" borderId="0" xfId="0" applyNumberFormat="1" applyFont="1"/>
    <xf numFmtId="0" fontId="4" fillId="0" borderId="0" xfId="0" applyFont="1" applyAlignment="1">
      <alignment vertical="center"/>
    </xf>
    <xf numFmtId="3" fontId="4" fillId="0" borderId="0" xfId="0" applyNumberFormat="1" applyFont="1" applyAlignment="1">
      <alignment horizontal="center" vertical="center"/>
    </xf>
    <xf numFmtId="3" fontId="4" fillId="0" borderId="0" xfId="0" applyNumberFormat="1" applyFont="1" applyAlignment="1">
      <alignment horizontal="left" vertical="center"/>
    </xf>
    <xf numFmtId="0" fontId="10" fillId="0" borderId="0" xfId="4"/>
    <xf numFmtId="0" fontId="0" fillId="0" borderId="0" xfId="0" applyFont="1" applyFill="1" applyAlignment="1">
      <alignment horizontal="left" wrapText="1"/>
    </xf>
    <xf numFmtId="0" fontId="5" fillId="0" borderId="0" xfId="1" applyFill="1"/>
    <xf numFmtId="0" fontId="0" fillId="0" borderId="0" xfId="0" applyFill="1"/>
    <xf numFmtId="0" fontId="12" fillId="0" borderId="0" xfId="3"/>
    <xf numFmtId="0" fontId="0" fillId="0" borderId="0" xfId="0" quotePrefix="1"/>
    <xf numFmtId="0" fontId="4" fillId="0" borderId="0" xfId="0" applyFont="1" applyFill="1" applyBorder="1" applyAlignment="1">
      <alignment horizontal="left" vertical="top" wrapText="1"/>
    </xf>
    <xf numFmtId="0" fontId="4"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2" xfId="0" applyFont="1" applyFill="1" applyBorder="1" applyAlignment="1">
      <alignment horizontal="right" vertical="top" wrapText="1"/>
    </xf>
    <xf numFmtId="3" fontId="4" fillId="0" borderId="1" xfId="0" applyNumberFormat="1" applyFont="1" applyBorder="1" applyAlignment="1">
      <alignment horizontal="left" vertical="center" wrapText="1"/>
    </xf>
  </cellXfs>
  <cellStyles count="8">
    <cellStyle name="Followed Hyperlink" xfId="2" builtinId="9" customBuiltin="1"/>
    <cellStyle name="Heading 1" xfId="3" builtinId="16" customBuiltin="1"/>
    <cellStyle name="Heading 2" xfId="4" builtinId="17" customBuiltin="1"/>
    <cellStyle name="Heading 3" xfId="5" builtinId="18" customBuiltin="1"/>
    <cellStyle name="Hyperlink" xfId="1" builtinId="8"/>
    <cellStyle name="Normal" xfId="0" builtinId="0"/>
    <cellStyle name="Normal 2 2 2" xfId="6"/>
    <cellStyle name="Paragraph Han" xfId="7"/>
  </cellStyles>
  <dxfs count="422">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dxf>
    <dxf>
      <font>
        <b/>
      </font>
      <fill>
        <patternFill patternType="none">
          <fgColor indexed="64"/>
          <bgColor auto="1"/>
        </patternFill>
      </fill>
    </dxf>
    <dxf>
      <font>
        <b val="0"/>
        <i val="0"/>
        <strike val="0"/>
        <condense val="0"/>
        <extend val="0"/>
        <outline val="0"/>
        <shadow val="0"/>
        <u/>
        <vertAlign val="baseline"/>
        <sz val="12"/>
        <color indexed="12"/>
        <name val="Arial"/>
        <scheme val="none"/>
      </font>
      <fill>
        <patternFill patternType="none">
          <fgColor indexed="64"/>
          <bgColor auto="1"/>
        </patternFill>
      </fill>
      <alignment horizontal="general" vertical="center" textRotation="0" wrapText="0" indent="0" justifyLastLine="0" shrinkToFit="0" readingOrder="0"/>
      <protection locked="1" hidden="0"/>
    </dxf>
    <dxf>
      <fill>
        <patternFill patternType="none">
          <fgColor indexed="64"/>
          <bgColor indexed="65"/>
        </patternFill>
      </fill>
    </dxf>
    <dxf>
      <fill>
        <patternFill patternType="none">
          <fgColor indexed="64"/>
          <bgColor auto="1"/>
        </patternFill>
      </fill>
    </dxf>
    <dxf>
      <font>
        <b/>
        <i val="0"/>
        <strike val="0"/>
        <condense val="0"/>
        <extend val="0"/>
        <outline val="0"/>
        <shadow val="0"/>
        <u val="none"/>
        <vertAlign val="baseline"/>
        <sz val="12"/>
        <color rgb="FF000000"/>
        <name val="Arial"/>
        <scheme val="none"/>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3" name="TableofContents" displayName="TableofContents" ref="A4:B21" totalsRowShown="0" headerRowDxfId="421" dataDxfId="420">
  <autoFilter ref="A4:B21">
    <filterColumn colId="0" hiddenButton="1"/>
    <filterColumn colId="1" hiddenButton="1"/>
  </autoFilter>
  <tableColumns count="2">
    <tableColumn id="1" name="Worksheet name" dataDxfId="419" dataCellStyle="Hyperlink"/>
    <tableColumn id="2" name="Worksheet title" dataDxfId="418" dataCellStyle="Hyperlink"/>
  </tableColumns>
  <tableStyleInfo showFirstColumn="0" showLastColumn="0" showRowStripes="0" showColumnStripes="0"/>
</table>
</file>

<file path=xl/tables/table10.xml><?xml version="1.0" encoding="utf-8"?>
<table xmlns="http://schemas.openxmlformats.org/spreadsheetml/2006/main" id="12" name="Table2012" displayName="Table2012" ref="A4:Y64" totalsRowShown="0" headerRowDxfId="222" dataDxfId="220" headerRowBorderDxfId="221" tableBorderDxfId="219">
  <autoFilter ref="A4:Y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Code / _x000a_UKPC Code" dataDxfId="218"/>
    <tableColumn id="2" name="Area Name / _x000a_UKPC Name" dataDxfId="217"/>
    <tableColumn id="3" name="Total number of dwellings" dataDxfId="216"/>
    <tableColumn id="4" name="Dwellings per hectare" dataDxfId="215"/>
    <tableColumn id="5" name="Council Tax band: _x000a_ A" dataDxfId="214"/>
    <tableColumn id="6" name="Council Tax band: _x000a_ B" dataDxfId="213"/>
    <tableColumn id="7" name="Council Tax band: _x000a_ C" dataDxfId="212"/>
    <tableColumn id="8" name="Council Tax band: _x000a_ D" dataDxfId="211"/>
    <tableColumn id="9" name="Council Tax band: _x000a_ E" dataDxfId="210"/>
    <tableColumn id="10" name="Council Tax band: _x000a_ F" dataDxfId="209"/>
    <tableColumn id="11" name="Council Tax band: _x000a_ G" dataDxfId="208"/>
    <tableColumn id="12" name="Council Tax band: _x000a_ H" dataDxfId="207"/>
    <tableColumn id="13" name="Type of dwelling: _x000a_ Detached" dataDxfId="206"/>
    <tableColumn id="14" name="Type of dwelling: _x000a_ Semidetached" dataDxfId="205"/>
    <tableColumn id="15" name="Type of dwelling: _x000a_ Terraced" dataDxfId="204"/>
    <tableColumn id="16" name="Type of dwelling: _x000a_ Flat" dataDxfId="203"/>
    <tableColumn id="17" name="Type of dwelling: _x000a_  Unknown" dataDxfId="202"/>
    <tableColumn id="18" name="Number of rooms in dwelling: _x000a_ 1" dataDxfId="201"/>
    <tableColumn id="19" name="Number of rooms in dwelling: _x000a_ 2" dataDxfId="200"/>
    <tableColumn id="20" name="Number of rooms in dwelling: _x000a_ 3" dataDxfId="199"/>
    <tableColumn id="21" name="Number of rooms in dwelling: _x000a_ 4" dataDxfId="198"/>
    <tableColumn id="22" name="Number of rooms in dwelling: _x000a_ 5" dataDxfId="197"/>
    <tableColumn id="23" name="Number of rooms in dwelling: _x000a_ 6" dataDxfId="196"/>
    <tableColumn id="24" name="Number of rooms in dwelling: _x000a_ 7+" dataDxfId="195"/>
    <tableColumn id="25" name="Number of rooms in dwelling: _x000a_ Unknown" dataDxfId="194"/>
  </tableColumns>
  <tableStyleInfo showFirstColumn="0" showLastColumn="0" showRowStripes="0" showColumnStripes="0"/>
</table>
</file>

<file path=xl/tables/table11.xml><?xml version="1.0" encoding="utf-8"?>
<table xmlns="http://schemas.openxmlformats.org/spreadsheetml/2006/main" id="13" name="Table2013" displayName="Table2013" ref="A4:Y64" totalsRowShown="0" headerRowDxfId="193" dataDxfId="191" headerRowBorderDxfId="192" tableBorderDxfId="190">
  <autoFilter ref="A4:Y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Code / _x000a_UKPC Code" dataDxfId="189"/>
    <tableColumn id="2" name="Area Name / _x000a_UKPC Name" dataDxfId="188"/>
    <tableColumn id="3" name="Total number of dwellings" dataDxfId="187"/>
    <tableColumn id="4" name="Dwellings per hectare" dataDxfId="186"/>
    <tableColumn id="5" name="Council Tax band: _x000a_ A" dataDxfId="185"/>
    <tableColumn id="6" name="Council Tax band: _x000a_ B" dataDxfId="184"/>
    <tableColumn id="7" name="Council Tax band: _x000a_ C" dataDxfId="183"/>
    <tableColumn id="8" name="Council Tax band: _x000a_ D" dataDxfId="182"/>
    <tableColumn id="9" name="Council Tax band: _x000a_ E" dataDxfId="181"/>
    <tableColumn id="10" name="Council Tax band: _x000a_ F" dataDxfId="180"/>
    <tableColumn id="11" name="Council Tax band: _x000a_ G" dataDxfId="179"/>
    <tableColumn id="12" name="Council Tax band: _x000a_ H" dataDxfId="178"/>
    <tableColumn id="13" name="Type of dwelling: _x000a_ Detached" dataDxfId="177"/>
    <tableColumn id="14" name="Type of dwelling: _x000a_ Semidetached" dataDxfId="176"/>
    <tableColumn id="15" name="Type of dwelling: _x000a_ Terraced" dataDxfId="175"/>
    <tableColumn id="16" name="Type of dwelling: _x000a_ Flat" dataDxfId="174"/>
    <tableColumn id="17" name="Type of dwelling: _x000a_  Unknown" dataDxfId="173"/>
    <tableColumn id="18" name="Number of rooms in dwelling: _x000a_ 1" dataDxfId="172"/>
    <tableColumn id="19" name="Number of rooms in dwelling: _x000a_ 2" dataDxfId="171"/>
    <tableColumn id="20" name="Number of rooms in dwelling: _x000a_ 3" dataDxfId="170"/>
    <tableColumn id="21" name="Number of rooms in dwelling: _x000a_ 4" dataDxfId="169"/>
    <tableColumn id="22" name="Number of rooms in dwelling: _x000a_ 5" dataDxfId="168"/>
    <tableColumn id="23" name="Number of rooms in dwelling: _x000a_ 6" dataDxfId="167"/>
    <tableColumn id="24" name="Number of rooms in dwelling: _x000a_ 7+" dataDxfId="166"/>
    <tableColumn id="25" name="Number of rooms in dwelling: _x000a_ Unknown" dataDxfId="165"/>
  </tableColumns>
  <tableStyleInfo showFirstColumn="0" showLastColumn="0" showRowStripes="0" showColumnStripes="0"/>
</table>
</file>

<file path=xl/tables/table12.xml><?xml version="1.0" encoding="utf-8"?>
<table xmlns="http://schemas.openxmlformats.org/spreadsheetml/2006/main" id="14" name="Table2014" displayName="Table2014" ref="A4:Y64" totalsRowShown="0" headerRowDxfId="164" dataDxfId="162" headerRowBorderDxfId="163" tableBorderDxfId="161">
  <autoFilter ref="A4:Y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Code / _x000a_UKPC Code" dataDxfId="160"/>
    <tableColumn id="2" name="Area Name / _x000a_UKPC Name" dataDxfId="159"/>
    <tableColumn id="3" name="Total number of dwellings" dataDxfId="158"/>
    <tableColumn id="4" name="Dwellings per hectare" dataDxfId="157"/>
    <tableColumn id="5" name="Council Tax band: _x000a_ A" dataDxfId="156"/>
    <tableColumn id="6" name="Council Tax band: _x000a_ B" dataDxfId="155"/>
    <tableColumn id="7" name="Council Tax band: _x000a_ C" dataDxfId="154"/>
    <tableColumn id="8" name="Council Tax band: _x000a_ D" dataDxfId="153"/>
    <tableColumn id="9" name="Council Tax band: _x000a_ E" dataDxfId="152"/>
    <tableColumn id="10" name="Council Tax band: _x000a_ F" dataDxfId="151"/>
    <tableColumn id="11" name="Council Tax band: _x000a_ G" dataDxfId="150"/>
    <tableColumn id="12" name="Council Tax band: _x000a_ H" dataDxfId="149"/>
    <tableColumn id="13" name="Type of dwelling: _x000a_ Detached" dataDxfId="148"/>
    <tableColumn id="14" name="Type of dwelling: _x000a_ Semidetached" dataDxfId="147"/>
    <tableColumn id="15" name="Type of dwelling: _x000a_ Terraced" dataDxfId="146"/>
    <tableColumn id="16" name="Type of dwelling: _x000a_ Flat" dataDxfId="145"/>
    <tableColumn id="17" name="Type of dwelling: _x000a_  Unknown" dataDxfId="144"/>
    <tableColumn id="18" name="Number of rooms in dwelling: _x000a_ 1" dataDxfId="143"/>
    <tableColumn id="19" name="Number of rooms in dwelling: _x000a_ 2" dataDxfId="142"/>
    <tableColumn id="20" name="Number of rooms in dwelling: _x000a_ 3" dataDxfId="141"/>
    <tableColumn id="21" name="Number of rooms in dwelling: _x000a_ 4" dataDxfId="140"/>
    <tableColumn id="22" name="Number of rooms in dwelling: _x000a_ 5" dataDxfId="139"/>
    <tableColumn id="23" name="Number of rooms in dwelling: _x000a_ 6" dataDxfId="138"/>
    <tableColumn id="24" name="Number of rooms in dwelling: _x000a_ 7+" dataDxfId="137"/>
    <tableColumn id="25" name="Number of rooms in dwelling: _x000a_ Unknown" dataDxfId="136"/>
  </tableColumns>
  <tableStyleInfo showFirstColumn="0" showLastColumn="0" showRowStripes="0" showColumnStripes="0"/>
</table>
</file>

<file path=xl/tables/table13.xml><?xml version="1.0" encoding="utf-8"?>
<table xmlns="http://schemas.openxmlformats.org/spreadsheetml/2006/main" id="15" name="Table2015" displayName="Table2015" ref="A4:Y64" totalsRowShown="0" headerRowDxfId="135" dataDxfId="133" headerRowBorderDxfId="134" tableBorderDxfId="132">
  <autoFilter ref="A4:Y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Code / _x000a_UKPC Code" dataDxfId="131"/>
    <tableColumn id="2" name="Area Name / _x000a_UKPC Name" dataDxfId="130"/>
    <tableColumn id="3" name="Total number of dwellings" dataDxfId="129"/>
    <tableColumn id="4" name="Dwellings per hectare" dataDxfId="128"/>
    <tableColumn id="5" name="Council Tax band: _x000a_ A" dataDxfId="127"/>
    <tableColumn id="6" name="Council Tax band: _x000a_ B" dataDxfId="126"/>
    <tableColumn id="7" name="Council Tax band: _x000a_ C" dataDxfId="125"/>
    <tableColumn id="8" name="Council Tax band: _x000a_ D" dataDxfId="124"/>
    <tableColumn id="9" name="Council Tax band: _x000a_ E" dataDxfId="123"/>
    <tableColumn id="10" name="Council Tax band: _x000a_ F" dataDxfId="122"/>
    <tableColumn id="11" name="Council Tax band: _x000a_ G" dataDxfId="121"/>
    <tableColumn id="12" name="Council Tax band: _x000a_ H" dataDxfId="120"/>
    <tableColumn id="13" name="Type of dwelling: _x000a_ Detached" dataDxfId="119"/>
    <tableColumn id="14" name="Type of dwelling: _x000a_ Semidetached" dataDxfId="118"/>
    <tableColumn id="15" name="Type of dwelling: _x000a_ Terraced" dataDxfId="117"/>
    <tableColumn id="16" name="Type of dwelling: _x000a_ Flat" dataDxfId="116"/>
    <tableColumn id="17" name="Type of dwelling: _x000a_  Unknown" dataDxfId="115"/>
    <tableColumn id="18" name="Number of rooms in dwelling: _x000a_ 1" dataDxfId="114"/>
    <tableColumn id="19" name="Number of rooms in dwelling: _x000a_ 2" dataDxfId="113"/>
    <tableColumn id="20" name="Number of rooms in dwelling: _x000a_ 3" dataDxfId="112"/>
    <tableColumn id="21" name="Number of rooms in dwelling: _x000a_ 4" dataDxfId="111"/>
    <tableColumn id="22" name="Number of rooms in dwelling: _x000a_ 5" dataDxfId="110"/>
    <tableColumn id="23" name="Number of rooms in dwelling: _x000a_ 6" dataDxfId="109"/>
    <tableColumn id="24" name="Number of rooms in dwelling: _x000a_ 7+" dataDxfId="108"/>
    <tableColumn id="25" name="Number of rooms in dwelling: _x000a_ Unknown" dataDxfId="107"/>
  </tableColumns>
  <tableStyleInfo showFirstColumn="0" showLastColumn="0" showRowStripes="0" showColumnStripes="0"/>
</table>
</file>

<file path=xl/tables/table14.xml><?xml version="1.0" encoding="utf-8"?>
<table xmlns="http://schemas.openxmlformats.org/spreadsheetml/2006/main" id="16" name="Table2016" displayName="Table2016" ref="A4:Y64" totalsRowShown="0" headerRowDxfId="106" dataDxfId="104" headerRowBorderDxfId="105" tableBorderDxfId="103">
  <autoFilter ref="A4:Y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Code / _x000a_UKPC Code" dataDxfId="102"/>
    <tableColumn id="2" name="Area Name / _x000a_UKPC Name" dataDxfId="101"/>
    <tableColumn id="3" name="Total number of dwellings" dataDxfId="100"/>
    <tableColumn id="4" name="Dwellings per hectare" dataDxfId="99"/>
    <tableColumn id="5" name="Council Tax band: _x000a_ A" dataDxfId="98"/>
    <tableColumn id="6" name="Council Tax band: _x000a_ B" dataDxfId="97"/>
    <tableColumn id="7" name="Council Tax band: _x000a_ C" dataDxfId="96"/>
    <tableColumn id="8" name="Council Tax band: _x000a_ D" dataDxfId="95"/>
    <tableColumn id="9" name="Council Tax band: _x000a_ E" dataDxfId="94"/>
    <tableColumn id="10" name="Council Tax band: _x000a_ F" dataDxfId="93"/>
    <tableColumn id="11" name="Council Tax band: _x000a_ G" dataDxfId="92"/>
    <tableColumn id="12" name="Council Tax band: _x000a_ H" dataDxfId="91"/>
    <tableColumn id="13" name="Type of dwelling: _x000a_ Detached" dataDxfId="90"/>
    <tableColumn id="14" name="Type of dwelling: _x000a_ Semidetached" dataDxfId="89"/>
    <tableColumn id="15" name="Type of dwelling: _x000a_ Terraced" dataDxfId="88"/>
    <tableColumn id="16" name="Type of dwelling: _x000a_ Flat" dataDxfId="87"/>
    <tableColumn id="17" name="Type of dwelling: _x000a_  Unknown" dataDxfId="86"/>
    <tableColumn id="18" name="Number of rooms in dwelling: _x000a_ 1" dataDxfId="85"/>
    <tableColumn id="19" name="Number of rooms in dwelling: _x000a_ 2" dataDxfId="84"/>
    <tableColumn id="20" name="Number of rooms in dwelling: _x000a_ 3" dataDxfId="83"/>
    <tableColumn id="21" name="Number of rooms in dwelling: _x000a_ 4" dataDxfId="82"/>
    <tableColumn id="22" name="Number of rooms in dwelling: _x000a_ 5" dataDxfId="81"/>
    <tableColumn id="23" name="Number of rooms in dwelling: _x000a_ 6" dataDxfId="80"/>
    <tableColumn id="24" name="Number of rooms in dwelling: _x000a_ 7+" dataDxfId="79"/>
    <tableColumn id="25" name="Number of rooms in dwelling: _x000a_ Unknown" dataDxfId="78"/>
  </tableColumns>
  <tableStyleInfo showFirstColumn="0" showLastColumn="0" showRowStripes="0" showColumnStripes="0"/>
</table>
</file>

<file path=xl/tables/table15.xml><?xml version="1.0" encoding="utf-8"?>
<table xmlns="http://schemas.openxmlformats.org/spreadsheetml/2006/main" id="17" name="Table2017" displayName="Table2017" ref="A4:Y64" totalsRowShown="0" headerRowDxfId="77" dataDxfId="75" headerRowBorderDxfId="76" tableBorderDxfId="74">
  <autoFilter ref="A4:Y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Code / _x000a_UKPC Code" dataDxfId="73"/>
    <tableColumn id="2" name="Area Name / _x000a_UKPC Name" dataDxfId="72"/>
    <tableColumn id="3" name="Total number of dwellings" dataDxfId="71"/>
    <tableColumn id="4" name="Dwellings per hectare" dataDxfId="70"/>
    <tableColumn id="5" name="Council Tax band: _x000a_ A" dataDxfId="69"/>
    <tableColumn id="6" name="Council Tax band: _x000a_ B" dataDxfId="68"/>
    <tableColumn id="7" name="Council Tax band: _x000a_ C" dataDxfId="67"/>
    <tableColumn id="8" name="Council Tax band: _x000a_ D" dataDxfId="66"/>
    <tableColumn id="9" name="Council Tax band: _x000a_ E" dataDxfId="65"/>
    <tableColumn id="10" name="Council Tax band: _x000a_ F" dataDxfId="64"/>
    <tableColumn id="11" name="Council Tax band: _x000a_ G" dataDxfId="63"/>
    <tableColumn id="12" name="Council Tax band: _x000a_ H" dataDxfId="62"/>
    <tableColumn id="13" name="Type of dwelling: _x000a_ Detached" dataDxfId="61"/>
    <tableColumn id="14" name="Type of dwelling: _x000a_ Semidetached" dataDxfId="60"/>
    <tableColumn id="15" name="Type of dwelling: _x000a_ Terraced" dataDxfId="59"/>
    <tableColumn id="16" name="Type of dwelling: _x000a_ Flat" dataDxfId="58"/>
    <tableColumn id="17" name="Type of dwelling: _x000a_  Unknown" dataDxfId="57"/>
    <tableColumn id="18" name="Number of rooms in dwelling: _x000a_ 1" dataDxfId="56"/>
    <tableColumn id="19" name="Number of rooms in dwelling: _x000a_ 2" dataDxfId="55"/>
    <tableColumn id="20" name="Number of rooms in dwelling: _x000a_ 3" dataDxfId="54"/>
    <tableColumn id="21" name="Number of rooms in dwelling: _x000a_ 4" dataDxfId="53"/>
    <tableColumn id="22" name="Number of rooms in dwelling: _x000a_ 5" dataDxfId="52"/>
    <tableColumn id="23" name="Number of rooms in dwelling: _x000a_ 6" dataDxfId="51"/>
    <tableColumn id="24" name="Number of rooms in dwelling: _x000a_ 7+" dataDxfId="50"/>
    <tableColumn id="25" name="Number of rooms in dwelling: _x000a_ Unknown" dataDxfId="49"/>
  </tableColumns>
  <tableStyleInfo showFirstColumn="0" showLastColumn="0" showRowStripes="0" showColumnStripes="0"/>
</table>
</file>

<file path=xl/tables/table16.xml><?xml version="1.0" encoding="utf-8"?>
<table xmlns="http://schemas.openxmlformats.org/spreadsheetml/2006/main" id="18" name="Table2018" displayName="Table2018" ref="A5:L65" totalsRowShown="0" headerRowDxfId="48" dataDxfId="46" headerRowBorderDxfId="47" tableBorderDxfId="45">
  <autoFilter ref="A5:L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Area Code / _x000a_UKPC Code" dataDxfId="44"/>
    <tableColumn id="2" name="Area Name / _x000a_UKPC Name" dataDxfId="43"/>
    <tableColumn id="3" name="Total number of dwellings" dataDxfId="42"/>
    <tableColumn id="4" name="Dwellings per hectare" dataDxfId="41"/>
    <tableColumn id="5" name="Council Tax band: _x000a_  A" dataDxfId="40"/>
    <tableColumn id="6" name="Council Tax band: _x000a_  B" dataDxfId="39"/>
    <tableColumn id="7" name="Council Tax band: _x000a_  C" dataDxfId="38"/>
    <tableColumn id="8" name="Council Tax band: _x000a_  D" dataDxfId="37"/>
    <tableColumn id="9" name="Council Tax band: _x000a_  E" dataDxfId="36"/>
    <tableColumn id="10" name="Council Tax band: _x000a_  F" dataDxfId="35"/>
    <tableColumn id="11" name="Council Tax band: _x000a_  G" dataDxfId="34"/>
    <tableColumn id="12" name="Council Tax band: _x000a_  H" dataDxfId="33"/>
  </tableColumns>
  <tableStyleInfo showFirstColumn="0" showLastColumn="0" showRowStripes="0" showColumnStripes="0"/>
</table>
</file>

<file path=xl/tables/table17.xml><?xml version="1.0" encoding="utf-8"?>
<table xmlns="http://schemas.openxmlformats.org/spreadsheetml/2006/main" id="19" name="Table2019" displayName="Table2019" ref="A5:L65" totalsRowShown="0" headerRowDxfId="32" dataDxfId="30" headerRowBorderDxfId="31" tableBorderDxfId="29">
  <autoFilter ref="A5:L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Area Code / _x000a_UKPC Code" dataDxfId="28"/>
    <tableColumn id="2" name="Area Name / _x000a_UKPC Name" dataDxfId="27"/>
    <tableColumn id="3" name="Total number of dwellings" dataDxfId="26"/>
    <tableColumn id="4" name="Dwellings per hectare" dataDxfId="25"/>
    <tableColumn id="5" name="Council Tax band: _x000a_  A" dataDxfId="24"/>
    <tableColumn id="6" name="Council Tax band: _x000a_  B" dataDxfId="23"/>
    <tableColumn id="7" name="Council Tax band: _x000a_  C" dataDxfId="22"/>
    <tableColumn id="8" name="Council Tax band: _x000a_  D" dataDxfId="21"/>
    <tableColumn id="9" name="Council Tax band: _x000a_  E" dataDxfId="20"/>
    <tableColumn id="10" name="Council Tax band: _x000a_  F" dataDxfId="19"/>
    <tableColumn id="11" name="Council Tax band: _x000a_  G" dataDxfId="18"/>
    <tableColumn id="12" name="Council Tax band: _x000a_  H" dataDxfId="17"/>
  </tableColumns>
  <tableStyleInfo showFirstColumn="0" showLastColumn="0" showRowStripes="0" showColumnStripes="0"/>
</table>
</file>

<file path=xl/tables/table18.xml><?xml version="1.0" encoding="utf-8"?>
<table xmlns="http://schemas.openxmlformats.org/spreadsheetml/2006/main" id="20" name="Table2020" displayName="Table2020" ref="A5:L65" totalsRowShown="0" headerRowDxfId="16" dataDxfId="14" headerRowBorderDxfId="15" tableBorderDxfId="13">
  <autoFilter ref="A5:L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Area Code / _x000a_UKPC Code" dataDxfId="12"/>
    <tableColumn id="2" name="Area Name / _x000a_UKPC Name" dataDxfId="11"/>
    <tableColumn id="3" name="Total number of dwellings" dataDxfId="10"/>
    <tableColumn id="4" name="Dwellings per hectare" dataDxfId="9"/>
    <tableColumn id="5" name="Council Tax band: _x000a_  A" dataDxfId="8"/>
    <tableColumn id="6" name="Council Tax band: _x000a_  B" dataDxfId="7"/>
    <tableColumn id="7" name="Council Tax band: _x000a_  C" dataDxfId="6"/>
    <tableColumn id="8" name="Council Tax band: _x000a_  D" dataDxfId="5"/>
    <tableColumn id="9" name="Council Tax band: _x000a_  E" dataDxfId="4"/>
    <tableColumn id="10" name="Council Tax band: _x000a_  F" dataDxfId="3"/>
    <tableColumn id="11" name="Council Tax band: _x000a_  G" dataDxfId="2"/>
    <tableColumn id="12" name="Council Tax band: _x000a_  H" dataDxfId="1"/>
  </tableColumns>
  <tableStyleInfo showFirstColumn="0" showLastColumn="0" showRowStripes="0" showColumnStripes="0"/>
</table>
</file>

<file path=xl/tables/table19.xml><?xml version="1.0" encoding="utf-8"?>
<table xmlns="http://schemas.openxmlformats.org/spreadsheetml/2006/main" id="21" name="table2021" displayName="table2021" ref="A5:L65" totalsRowShown="0" headerRowDxfId="0">
  <tableColumns count="12">
    <tableColumn id="1" name="Area Code / _x000a_UKPC Code"/>
    <tableColumn id="2" name="Area Name / _x000a_UKPC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s>
  <tableStyleInfo name="none" showFirstColumn="0" showLastColumn="0" showRowStripes="1" showColumnStripes="0"/>
</table>
</file>

<file path=xl/tables/table2.xml><?xml version="1.0" encoding="utf-8"?>
<table xmlns="http://schemas.openxmlformats.org/spreadsheetml/2006/main" id="4" name="Notes" displayName="Notes" ref="A4:C6" totalsRowShown="0" headerRowDxfId="417" dataDxfId="416">
  <tableColumns count="3">
    <tableColumn id="1" name="Note number" dataDxfId="415"/>
    <tableColumn id="2" name="Note text" dataDxfId="414"/>
    <tableColumn id="3" name="Related Tables" dataDxfId="413"/>
  </tableColumns>
  <tableStyleInfo showFirstColumn="0" showLastColumn="0" showRowStripes="0" showColumnStripes="0"/>
</table>
</file>

<file path=xl/tables/table3.xml><?xml version="1.0" encoding="utf-8"?>
<table xmlns="http://schemas.openxmlformats.org/spreadsheetml/2006/main" id="5" name="Table2005" displayName="Table2005" ref="A5:L65" totalsRowShown="0" headerRowDxfId="412" dataDxfId="410" headerRowBorderDxfId="411" tableBorderDxfId="409">
  <autoFilter ref="A5:L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Area Code / _x000a_UKPC Code" dataDxfId="408"/>
    <tableColumn id="2" name="Area Name / _x000a_UKPC Name" dataDxfId="407"/>
    <tableColumn id="3" name="Total number of dwellings" dataDxfId="406"/>
    <tableColumn id="4" name="Dwellings per hectare" dataDxfId="405"/>
    <tableColumn id="5" name="Council Tax band: _x000a_  A" dataDxfId="404"/>
    <tableColumn id="6" name="Council Tax band: _x000a_  B" dataDxfId="403"/>
    <tableColumn id="7" name="Council Tax band: _x000a_  C" dataDxfId="402"/>
    <tableColumn id="8" name="Council Tax band: _x000a_  D" dataDxfId="401"/>
    <tableColumn id="9" name="Council Tax band: _x000a_  E" dataDxfId="400"/>
    <tableColumn id="10" name="Council Tax band: _x000a_  F" dataDxfId="399"/>
    <tableColumn id="11" name="Council Tax band: _x000a_  G" dataDxfId="398"/>
    <tableColumn id="12" name="Council Tax band: _x000a_  H" dataDxfId="397"/>
  </tableColumns>
  <tableStyleInfo showFirstColumn="0" showLastColumn="0" showRowStripes="0" showColumnStripes="0"/>
</table>
</file>

<file path=xl/tables/table4.xml><?xml version="1.0" encoding="utf-8"?>
<table xmlns="http://schemas.openxmlformats.org/spreadsheetml/2006/main" id="6" name="Table2006" displayName="Table2006" ref="A4:Y64" totalsRowShown="0" headerRowDxfId="396" dataDxfId="394" headerRowBorderDxfId="395" tableBorderDxfId="393">
  <autoFilter ref="A4:Y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Code / _x000a_UKPC Code" dataDxfId="392"/>
    <tableColumn id="2" name="Area Name / _x000a_UKPC Name" dataDxfId="391"/>
    <tableColumn id="3" name="Total number of dwellings" dataDxfId="390"/>
    <tableColumn id="4" name="Dwellings per hectare" dataDxfId="389"/>
    <tableColumn id="5" name="Council Tax band: _x000a_ A" dataDxfId="388"/>
    <tableColumn id="6" name="Council Tax band: _x000a_ B" dataDxfId="387"/>
    <tableColumn id="7" name="Council Tax band: _x000a_ C" dataDxfId="386"/>
    <tableColumn id="8" name="Council Tax band: _x000a_ D" dataDxfId="385"/>
    <tableColumn id="9" name="Council Tax band: _x000a_ E" dataDxfId="384"/>
    <tableColumn id="10" name="Council Tax band: _x000a_ F" dataDxfId="383"/>
    <tableColumn id="11" name="Council Tax band: _x000a_ G" dataDxfId="382"/>
    <tableColumn id="12" name="Council Tax band: _x000a_ H" dataDxfId="381"/>
    <tableColumn id="13" name="Type of dwelling: _x000a_ Detached" dataDxfId="380"/>
    <tableColumn id="14" name="Type of dwelling: _x000a_ Semidetached" dataDxfId="379"/>
    <tableColumn id="15" name="Type of dwelling: _x000a_ Terraced" dataDxfId="378"/>
    <tableColumn id="16" name="Type of dwelling: _x000a_ Flat" dataDxfId="377"/>
    <tableColumn id="17" name="Type of dwelling: _x000a_  Unknown" dataDxfId="376"/>
    <tableColumn id="18" name="Number of rooms in dwelling: _x000a_ 1" dataDxfId="375"/>
    <tableColumn id="19" name="Number of rooms in dwelling: _x000a_ 2" dataDxfId="374"/>
    <tableColumn id="20" name="Number of rooms in dwelling: _x000a_ 3" dataDxfId="373"/>
    <tableColumn id="21" name="Number of rooms in dwelling: _x000a_ 4" dataDxfId="372"/>
    <tableColumn id="22" name="Number of rooms in dwelling: _x000a_ 5" dataDxfId="371"/>
    <tableColumn id="23" name="Number of rooms in dwelling: _x000a_ 6" dataDxfId="370"/>
    <tableColumn id="24" name="Number of rooms in dwelling: _x000a_ 7+" dataDxfId="369"/>
    <tableColumn id="25" name="Number of rooms in dwelling: _x000a_ Unknown" dataDxfId="368"/>
  </tableColumns>
  <tableStyleInfo showFirstColumn="0" showLastColumn="0" showRowStripes="0" showColumnStripes="0"/>
</table>
</file>

<file path=xl/tables/table5.xml><?xml version="1.0" encoding="utf-8"?>
<table xmlns="http://schemas.openxmlformats.org/spreadsheetml/2006/main" id="7" name="Table2007" displayName="Table2007" ref="A4:Y64" totalsRowShown="0" headerRowDxfId="367" dataDxfId="365" headerRowBorderDxfId="366" tableBorderDxfId="364">
  <autoFilter ref="A4:Y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Code / _x000a_UKPC Code" dataDxfId="363"/>
    <tableColumn id="2" name="Area Name / _x000a_UKPC Name" dataDxfId="362"/>
    <tableColumn id="3" name="Total number of dwellings" dataDxfId="361"/>
    <tableColumn id="4" name="Dwellings per hectare" dataDxfId="360"/>
    <tableColumn id="5" name="Council Tax band: _x000a_ A" dataDxfId="359"/>
    <tableColumn id="6" name="Council Tax band: _x000a_ B" dataDxfId="358"/>
    <tableColumn id="7" name="Council Tax band: _x000a_ C" dataDxfId="357"/>
    <tableColumn id="8" name="Council Tax band: _x000a_ D" dataDxfId="356"/>
    <tableColumn id="9" name="Council Tax band: _x000a_ E" dataDxfId="355"/>
    <tableColumn id="10" name="Council Tax band: _x000a_ F" dataDxfId="354"/>
    <tableColumn id="11" name="Council Tax band: _x000a_ G" dataDxfId="353"/>
    <tableColumn id="12" name="Council Tax band: _x000a_ H" dataDxfId="352"/>
    <tableColumn id="13" name="Type of dwelling: _x000a_ Detached" dataDxfId="351"/>
    <tableColumn id="14" name="Type of dwelling: _x000a_ Semidetached" dataDxfId="350"/>
    <tableColumn id="15" name="Type of dwelling: _x000a_ Terraced" dataDxfId="349"/>
    <tableColumn id="16" name="Type of dwelling: _x000a_ Flat" dataDxfId="348"/>
    <tableColumn id="17" name="Type of dwelling: _x000a_  Unknown" dataDxfId="347"/>
    <tableColumn id="18" name="Number of rooms in dwelling: _x000a_ 1" dataDxfId="346"/>
    <tableColumn id="19" name="Number of rooms in dwelling: _x000a_ 2" dataDxfId="345"/>
    <tableColumn id="20" name="Number of rooms in dwelling: _x000a_ 3" dataDxfId="344"/>
    <tableColumn id="21" name="Number of rooms in dwelling: _x000a_ 4" dataDxfId="343"/>
    <tableColumn id="22" name="Number of rooms in dwelling: _x000a_ 5" dataDxfId="342"/>
    <tableColumn id="23" name="Number of rooms in dwelling: _x000a_ 6" dataDxfId="341"/>
    <tableColumn id="24" name="Number of rooms in dwelling: _x000a_ 7+" dataDxfId="340"/>
    <tableColumn id="25" name="Number of rooms in dwelling: _x000a_ Unknown" dataDxfId="339"/>
  </tableColumns>
  <tableStyleInfo showFirstColumn="0" showLastColumn="0" showRowStripes="0" showColumnStripes="0"/>
</table>
</file>

<file path=xl/tables/table6.xml><?xml version="1.0" encoding="utf-8"?>
<table xmlns="http://schemas.openxmlformats.org/spreadsheetml/2006/main" id="8" name="Table2008" displayName="Table2008" ref="A4:Y64" totalsRowShown="0" headerRowDxfId="338" dataDxfId="336" headerRowBorderDxfId="337" tableBorderDxfId="335">
  <autoFilter ref="A4:Y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Code / _x000a_UKPC Code" dataDxfId="334"/>
    <tableColumn id="2" name="Area Name / _x000a_UKPC Name" dataDxfId="333"/>
    <tableColumn id="3" name="Total number of dwellings" dataDxfId="332"/>
    <tableColumn id="4" name="Dwellings per hectare" dataDxfId="331"/>
    <tableColumn id="5" name="Council Tax band: _x000a_ A" dataDxfId="330"/>
    <tableColumn id="6" name="Council Tax band: _x000a_ B" dataDxfId="329"/>
    <tableColumn id="7" name="Council Tax band: _x000a_ C" dataDxfId="328"/>
    <tableColumn id="8" name="Council Tax band: _x000a_ D" dataDxfId="327"/>
    <tableColumn id="9" name="Council Tax band: _x000a_ E" dataDxfId="326"/>
    <tableColumn id="10" name="Council Tax band: _x000a_ F" dataDxfId="325"/>
    <tableColumn id="11" name="Council Tax band: _x000a_ G" dataDxfId="324"/>
    <tableColumn id="12" name="Council Tax band: _x000a_ H" dataDxfId="323"/>
    <tableColumn id="13" name="Type of dwelling: _x000a_ Detached" dataDxfId="322"/>
    <tableColumn id="14" name="Type of dwelling: _x000a_ Semidetached" dataDxfId="321"/>
    <tableColumn id="15" name="Type of dwelling: _x000a_ Terraced" dataDxfId="320"/>
    <tableColumn id="16" name="Type of dwelling: _x000a_ Flat" dataDxfId="319"/>
    <tableColumn id="17" name="Type of dwelling: _x000a_  Unknown" dataDxfId="318"/>
    <tableColumn id="18" name="Number of rooms in dwelling: _x000a_ 1" dataDxfId="317"/>
    <tableColumn id="19" name="Number of rooms in dwelling: _x000a_ 2" dataDxfId="316"/>
    <tableColumn id="20" name="Number of rooms in dwelling: _x000a_ 3" dataDxfId="315"/>
    <tableColumn id="21" name="Number of rooms in dwelling: _x000a_ 4" dataDxfId="314"/>
    <tableColumn id="22" name="Number of rooms in dwelling: _x000a_ 5" dataDxfId="313"/>
    <tableColumn id="23" name="Number of rooms in dwelling: _x000a_ 6" dataDxfId="312"/>
    <tableColumn id="24" name="Number of rooms in dwelling: _x000a_ 7+" dataDxfId="311"/>
    <tableColumn id="25" name="Number of rooms in dwelling: _x000a_ Unknown" dataDxfId="310"/>
  </tableColumns>
  <tableStyleInfo showFirstColumn="0" showLastColumn="0" showRowStripes="0" showColumnStripes="0"/>
</table>
</file>

<file path=xl/tables/table7.xml><?xml version="1.0" encoding="utf-8"?>
<table xmlns="http://schemas.openxmlformats.org/spreadsheetml/2006/main" id="9" name="Table2009" displayName="Table2009" ref="A4:Y64" totalsRowShown="0" headerRowDxfId="309" dataDxfId="307" headerRowBorderDxfId="308" tableBorderDxfId="306">
  <autoFilter ref="A4:Y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Code / _x000a_UKPC Code" dataDxfId="305"/>
    <tableColumn id="2" name="Area Name / _x000a_UKPC Name" dataDxfId="304"/>
    <tableColumn id="3" name="Total number of dwellings" dataDxfId="303"/>
    <tableColumn id="4" name="Dwellings per hectare" dataDxfId="302"/>
    <tableColumn id="5" name="Council Tax band: _x000a_ A" dataDxfId="301"/>
    <tableColumn id="6" name="Council Tax band: _x000a_ B" dataDxfId="300"/>
    <tableColumn id="7" name="Council Tax band: _x000a_ C" dataDxfId="299"/>
    <tableColumn id="8" name="Council Tax band: _x000a_ D" dataDxfId="298"/>
    <tableColumn id="9" name="Council Tax band: _x000a_ E" dataDxfId="297"/>
    <tableColumn id="10" name="Council Tax band: _x000a_ F" dataDxfId="296"/>
    <tableColumn id="11" name="Council Tax band: _x000a_ G" dataDxfId="295"/>
    <tableColumn id="12" name="Council Tax band: _x000a_ H" dataDxfId="294"/>
    <tableColumn id="13" name="Type of dwelling: _x000a_ Detached" dataDxfId="293"/>
    <tableColumn id="14" name="Type of dwelling: _x000a_ Semidetached" dataDxfId="292"/>
    <tableColumn id="15" name="Type of dwelling: _x000a_ Terraced" dataDxfId="291"/>
    <tableColumn id="16" name="Type of dwelling: _x000a_ Flat" dataDxfId="290"/>
    <tableColumn id="17" name="Type of dwelling: _x000a_  Unknown" dataDxfId="289"/>
    <tableColumn id="18" name="Number of rooms in dwelling: _x000a_ 1" dataDxfId="288"/>
    <tableColumn id="19" name="Number of rooms in dwelling: _x000a_ 2" dataDxfId="287"/>
    <tableColumn id="20" name="Number of rooms in dwelling: _x000a_ 3" dataDxfId="286"/>
    <tableColumn id="21" name="Number of rooms in dwelling: _x000a_ 4" dataDxfId="285"/>
    <tableColumn id="22" name="Number of rooms in dwelling: _x000a_ 5" dataDxfId="284"/>
    <tableColumn id="23" name="Number of rooms in dwelling: _x000a_ 6" dataDxfId="283"/>
    <tableColumn id="24" name="Number of rooms in dwelling: _x000a_ 7+" dataDxfId="282"/>
    <tableColumn id="25" name="Number of rooms in dwelling: _x000a_ Unknown" dataDxfId="281"/>
  </tableColumns>
  <tableStyleInfo showFirstColumn="0" showLastColumn="0" showRowStripes="0" showColumnStripes="0"/>
</table>
</file>

<file path=xl/tables/table8.xml><?xml version="1.0" encoding="utf-8"?>
<table xmlns="http://schemas.openxmlformats.org/spreadsheetml/2006/main" id="10" name="Table2010" displayName="Table2010" ref="A4:Y64" totalsRowShown="0" headerRowDxfId="280" dataDxfId="278" headerRowBorderDxfId="279" tableBorderDxfId="277">
  <autoFilter ref="A4:Y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Code / _x000a_UKPC Code" dataDxfId="276"/>
    <tableColumn id="2" name="Area Name / _x000a_UKPC Name" dataDxfId="275"/>
    <tableColumn id="3" name="Total number of dwellings" dataDxfId="274"/>
    <tableColumn id="4" name="Dwellings per hectare" dataDxfId="273"/>
    <tableColumn id="5" name="Council Tax band: _x000a_ A" dataDxfId="272"/>
    <tableColumn id="6" name="Council Tax band: _x000a_ B" dataDxfId="271"/>
    <tableColumn id="7" name="Council Tax band: _x000a_ C" dataDxfId="270"/>
    <tableColumn id="8" name="Council Tax band: _x000a_ D" dataDxfId="269"/>
    <tableColumn id="9" name="Council Tax band: _x000a_ E" dataDxfId="268"/>
    <tableColumn id="10" name="Council Tax band: _x000a_ F" dataDxfId="267"/>
    <tableColumn id="11" name="Council Tax band: _x000a_ G" dataDxfId="266"/>
    <tableColumn id="12" name="Council Tax band: _x000a_ H" dataDxfId="265"/>
    <tableColumn id="13" name="Type of dwelling: _x000a_ Detached" dataDxfId="264"/>
    <tableColumn id="14" name="Type of dwelling: _x000a_ Semidetached" dataDxfId="263"/>
    <tableColumn id="15" name="Type of dwelling: _x000a_ Terraced" dataDxfId="262"/>
    <tableColumn id="16" name="Type of dwelling: _x000a_ Flat" dataDxfId="261"/>
    <tableColumn id="17" name="Type of dwelling: _x000a_  Unknown" dataDxfId="260"/>
    <tableColumn id="18" name="Number of rooms in dwelling: _x000a_ 1" dataDxfId="259"/>
    <tableColumn id="19" name="Number of rooms in dwelling: _x000a_ 2" dataDxfId="258"/>
    <tableColumn id="20" name="Number of rooms in dwelling: _x000a_ 3" dataDxfId="257"/>
    <tableColumn id="21" name="Number of rooms in dwelling: _x000a_ 4" dataDxfId="256"/>
    <tableColumn id="22" name="Number of rooms in dwelling: _x000a_ 5" dataDxfId="255"/>
    <tableColumn id="23" name="Number of rooms in dwelling: _x000a_ 6" dataDxfId="254"/>
    <tableColumn id="24" name="Number of rooms in dwelling: _x000a_ 7+" dataDxfId="253"/>
    <tableColumn id="25" name="Number of rooms in dwelling: _x000a_ Unknown" dataDxfId="252"/>
  </tableColumns>
  <tableStyleInfo showFirstColumn="0" showLastColumn="0" showRowStripes="0" showColumnStripes="0"/>
</table>
</file>

<file path=xl/tables/table9.xml><?xml version="1.0" encoding="utf-8"?>
<table xmlns="http://schemas.openxmlformats.org/spreadsheetml/2006/main" id="11" name="Table2011" displayName="Table2011" ref="A4:Y64" totalsRowShown="0" headerRowDxfId="251" dataDxfId="249" headerRowBorderDxfId="250" tableBorderDxfId="248">
  <autoFilter ref="A4:Y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Code / _x000a_UKPC Code" dataDxfId="247"/>
    <tableColumn id="2" name="Area Name / _x000a_UKPC Name" dataDxfId="246"/>
    <tableColumn id="3" name="Total number of dwellings" dataDxfId="245"/>
    <tableColumn id="4" name="Dwellings per hectare" dataDxfId="244"/>
    <tableColumn id="5" name="Council Tax band: _x000a_ A" dataDxfId="243"/>
    <tableColumn id="6" name="Council Tax band: _x000a_ B" dataDxfId="242"/>
    <tableColumn id="7" name="Council Tax band: _x000a_ C" dataDxfId="241"/>
    <tableColumn id="8" name="Council Tax band: _x000a_ D" dataDxfId="240"/>
    <tableColumn id="9" name="Council Tax band: _x000a_ E" dataDxfId="239"/>
    <tableColumn id="10" name="Council Tax band: _x000a_ F" dataDxfId="238"/>
    <tableColumn id="11" name="Council Tax band: _x000a_ G" dataDxfId="237"/>
    <tableColumn id="12" name="Council Tax band: _x000a_ H" dataDxfId="236"/>
    <tableColumn id="13" name="Type of dwelling: _x000a_ Detached" dataDxfId="235"/>
    <tableColumn id="14" name="Type of dwelling: _x000a_ Semidetached" dataDxfId="234"/>
    <tableColumn id="15" name="Type of dwelling: _x000a_ Terraced" dataDxfId="233"/>
    <tableColumn id="16" name="Type of dwelling: _x000a_ Flat" dataDxfId="232"/>
    <tableColumn id="17" name="Type of dwelling: _x000a_  Unknown" dataDxfId="231"/>
    <tableColumn id="18" name="Number of rooms in dwelling: _x000a_ 1" dataDxfId="230"/>
    <tableColumn id="19" name="Number of rooms in dwelling: _x000a_ 2" dataDxfId="229"/>
    <tableColumn id="20" name="Number of rooms in dwelling: _x000a_ 3" dataDxfId="228"/>
    <tableColumn id="21" name="Number of rooms in dwelling: _x000a_ 4" dataDxfId="227"/>
    <tableColumn id="22" name="Number of rooms in dwelling: _x000a_ 5" dataDxfId="226"/>
    <tableColumn id="23" name="Number of rooms in dwelling: _x000a_ 6" dataDxfId="225"/>
    <tableColumn id="24" name="Number of rooms in dwelling: _x000a_ 7+" dataDxfId="224"/>
    <tableColumn id="25" name="Number of rooms in dwelling: _x000a_ Unknown" dataDxfId="223"/>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https://www.nrscotland.gov.uk/statistics-and-data/statistics/statistics-by-theme/population/population-estimates/special-area-population-estimates/small-area-population-estimates/evaluation-of-non-standard-geography-population-estimates"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5" Type="http://schemas.openxmlformats.org/officeDocument/2006/relationships/hyperlink" Target="mailto:communications@nrscotland.gov.uk" TargetMode="External"/><Relationship Id="rId4" Type="http://schemas.openxmlformats.org/officeDocument/2006/relationships/hyperlink" Target="mailto:statisticscustomerservice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workbookViewId="0"/>
  </sheetViews>
  <sheetFormatPr defaultRowHeight="15" x14ac:dyDescent="0.25"/>
  <cols>
    <col min="1" max="1" width="180.81640625" customWidth="1"/>
  </cols>
  <sheetData>
    <row r="1" spans="1:1" ht="20.25" customHeight="1" x14ac:dyDescent="0.4">
      <c r="A1" s="33" t="s">
        <v>0</v>
      </c>
    </row>
    <row r="2" spans="1:1" ht="15" customHeight="1" x14ac:dyDescent="0.25">
      <c r="A2" s="2" t="s">
        <v>1</v>
      </c>
    </row>
    <row r="3" spans="1:1" ht="15" customHeight="1" x14ac:dyDescent="0.25">
      <c r="A3" s="3" t="s">
        <v>2</v>
      </c>
    </row>
    <row r="4" spans="1:1" s="29" customFormat="1" ht="27" customHeight="1" x14ac:dyDescent="0.3">
      <c r="A4" s="29" t="s">
        <v>3</v>
      </c>
    </row>
    <row r="5" spans="1:1" ht="15" customHeight="1" x14ac:dyDescent="0.25">
      <c r="A5" s="34" t="s">
        <v>181</v>
      </c>
    </row>
    <row r="6" spans="1:1" s="29" customFormat="1" ht="27" customHeight="1" x14ac:dyDescent="0.3">
      <c r="A6" s="29" t="s">
        <v>4</v>
      </c>
    </row>
    <row r="7" spans="1:1" ht="15" customHeight="1" x14ac:dyDescent="0.25">
      <c r="A7" t="s">
        <v>5</v>
      </c>
    </row>
    <row r="8" spans="1:1" s="29" customFormat="1" ht="27" customHeight="1" x14ac:dyDescent="0.3">
      <c r="A8" s="29" t="s">
        <v>6</v>
      </c>
    </row>
    <row r="9" spans="1:1" ht="15" customHeight="1" x14ac:dyDescent="0.25">
      <c r="A9" t="s">
        <v>7</v>
      </c>
    </row>
    <row r="10" spans="1:1" s="29" customFormat="1" ht="27" customHeight="1" x14ac:dyDescent="0.3">
      <c r="A10" s="29" t="s">
        <v>8</v>
      </c>
    </row>
    <row r="11" spans="1:1" ht="15" customHeight="1" x14ac:dyDescent="0.25">
      <c r="A11" t="s">
        <v>9</v>
      </c>
    </row>
    <row r="12" spans="1:1" s="29" customFormat="1" ht="27" customHeight="1" x14ac:dyDescent="0.3">
      <c r="A12" s="29" t="s">
        <v>10</v>
      </c>
    </row>
    <row r="13" spans="1:1" ht="15" customHeight="1" x14ac:dyDescent="0.25">
      <c r="A13" t="s">
        <v>11</v>
      </c>
    </row>
    <row r="14" spans="1:1" s="29" customFormat="1" ht="27" customHeight="1" x14ac:dyDescent="0.3">
      <c r="A14" s="29" t="s">
        <v>12</v>
      </c>
    </row>
    <row r="15" spans="1:1" ht="15" customHeight="1" x14ac:dyDescent="0.25">
      <c r="A15" t="s">
        <v>13</v>
      </c>
    </row>
    <row r="16" spans="1:1" s="29" customFormat="1" ht="27" customHeight="1" x14ac:dyDescent="0.3">
      <c r="A16" s="29" t="s">
        <v>14</v>
      </c>
    </row>
    <row r="17" spans="1:13" ht="45" customHeight="1" x14ac:dyDescent="0.25">
      <c r="A17" s="1" t="s">
        <v>15</v>
      </c>
    </row>
    <row r="18" spans="1:13" s="29" customFormat="1" ht="27" customHeight="1" x14ac:dyDescent="0.3">
      <c r="A18" s="29" t="s">
        <v>16</v>
      </c>
    </row>
    <row r="19" spans="1:13" ht="34.5" customHeight="1" x14ac:dyDescent="0.25">
      <c r="A19" s="1" t="s">
        <v>17</v>
      </c>
      <c r="B19" s="1"/>
      <c r="C19" s="1"/>
      <c r="D19" s="1"/>
      <c r="E19" s="1"/>
      <c r="F19" s="1"/>
      <c r="G19" s="1"/>
      <c r="H19" s="1"/>
      <c r="I19" s="1"/>
      <c r="J19" s="1"/>
      <c r="K19" s="1"/>
      <c r="L19" s="1"/>
      <c r="M19" s="1"/>
    </row>
    <row r="20" spans="1:13" ht="22.5" customHeight="1" x14ac:dyDescent="0.25">
      <c r="A20" t="s">
        <v>18</v>
      </c>
      <c r="B20" s="4"/>
      <c r="C20" s="4"/>
      <c r="D20" s="4"/>
      <c r="E20" s="4"/>
      <c r="F20" s="4"/>
      <c r="G20" s="4"/>
      <c r="H20" s="4"/>
      <c r="I20" s="4"/>
      <c r="J20" s="4"/>
      <c r="K20" s="4"/>
      <c r="L20" s="4"/>
      <c r="M20" s="4"/>
    </row>
    <row r="21" spans="1:13" ht="19.5" customHeight="1" x14ac:dyDescent="0.25">
      <c r="A21" s="3" t="s">
        <v>19</v>
      </c>
      <c r="B21" s="4"/>
      <c r="C21" s="4"/>
      <c r="D21" s="4"/>
      <c r="E21" s="4"/>
      <c r="F21" s="4"/>
      <c r="G21" s="4"/>
      <c r="H21" s="4"/>
      <c r="I21" s="4"/>
      <c r="J21" s="4"/>
      <c r="K21" s="4"/>
      <c r="L21" s="4"/>
      <c r="M21" s="4"/>
    </row>
    <row r="22" spans="1:13" ht="61.5" customHeight="1" x14ac:dyDescent="0.25">
      <c r="A22" s="1" t="s">
        <v>20</v>
      </c>
    </row>
    <row r="23" spans="1:13" s="29" customFormat="1" ht="27" customHeight="1" x14ac:dyDescent="0.3">
      <c r="A23" s="29" t="s">
        <v>173</v>
      </c>
    </row>
    <row r="24" spans="1:13" x14ac:dyDescent="0.25">
      <c r="A24" s="30" t="s">
        <v>174</v>
      </c>
    </row>
    <row r="25" spans="1:13" x14ac:dyDescent="0.25">
      <c r="A25" s="31" t="s">
        <v>175</v>
      </c>
    </row>
    <row r="26" spans="1:13" s="29" customFormat="1" ht="27" customHeight="1" x14ac:dyDescent="0.3">
      <c r="A26" s="29" t="s">
        <v>176</v>
      </c>
    </row>
    <row r="27" spans="1:13" x14ac:dyDescent="0.25">
      <c r="A27" s="30" t="s">
        <v>177</v>
      </c>
    </row>
    <row r="28" spans="1:13" x14ac:dyDescent="0.25">
      <c r="A28" s="32" t="s">
        <v>178</v>
      </c>
    </row>
    <row r="29" spans="1:13" x14ac:dyDescent="0.25">
      <c r="A29" s="31" t="s">
        <v>179</v>
      </c>
    </row>
    <row r="30" spans="1:13" x14ac:dyDescent="0.25">
      <c r="A30" s="31" t="s">
        <v>180</v>
      </c>
    </row>
    <row r="31" spans="1:13" x14ac:dyDescent="0.25">
      <c r="A31" s="31" t="str">
        <f>HYPERLINK("#'Table of contents'!A1", "Go to contents")</f>
        <v>Go to contents</v>
      </c>
    </row>
  </sheetData>
  <hyperlinks>
    <hyperlink ref="A3" r:id="rId1"/>
    <hyperlink ref="A21" r:id="rId2" display="Evaluation of Non Standard Geography Population Estimates"/>
    <hyperlink ref="A25" r:id="rId3"/>
    <hyperlink ref="A29" r:id="rId4"/>
    <hyperlink ref="A30" r:id="rId5"/>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zoomScaleNormal="100" workbookViewId="0"/>
  </sheetViews>
  <sheetFormatPr defaultRowHeight="15" x14ac:dyDescent="0.25"/>
  <cols>
    <col min="1" max="1" width="12.36328125" customWidth="1"/>
    <col min="2" max="2" width="35" bestFit="1" customWidth="1"/>
    <col min="3" max="13" width="13.6328125" customWidth="1"/>
    <col min="14" max="14" width="17.54296875" customWidth="1"/>
    <col min="15" max="25" width="13.6328125" customWidth="1"/>
  </cols>
  <sheetData>
    <row r="1" spans="1:25" ht="18" customHeight="1" x14ac:dyDescent="0.4">
      <c r="A1" s="33" t="s">
        <v>32</v>
      </c>
      <c r="B1" s="6"/>
      <c r="C1" s="6"/>
      <c r="E1" s="6"/>
      <c r="F1" s="6"/>
      <c r="G1" s="6"/>
      <c r="H1" s="9"/>
      <c r="I1" s="9"/>
    </row>
    <row r="2" spans="1:25" ht="18" customHeight="1" x14ac:dyDescent="0.3">
      <c r="A2" s="5" t="s">
        <v>23</v>
      </c>
      <c r="B2" s="6"/>
      <c r="C2" s="6"/>
      <c r="E2" s="6"/>
      <c r="F2" s="6"/>
      <c r="G2" s="6"/>
      <c r="H2" s="9"/>
      <c r="I2" s="9"/>
    </row>
    <row r="3" spans="1:25" ht="15" customHeight="1" x14ac:dyDescent="0.25">
      <c r="A3" s="7" t="str">
        <f>HYPERLINK("#'Table of contents'!A1", "Back to contents")</f>
        <v>Back to contents</v>
      </c>
    </row>
    <row r="4" spans="1:25" ht="63" customHeight="1" x14ac:dyDescent="0.25">
      <c r="A4" s="41" t="s">
        <v>191</v>
      </c>
      <c r="B4" s="41" t="s">
        <v>192</v>
      </c>
      <c r="C4" s="40" t="s">
        <v>50</v>
      </c>
      <c r="D4" s="40" t="s">
        <v>51</v>
      </c>
      <c r="E4" s="40" t="s">
        <v>193</v>
      </c>
      <c r="F4" s="40" t="s">
        <v>194</v>
      </c>
      <c r="G4" s="40" t="s">
        <v>195</v>
      </c>
      <c r="H4" s="40" t="s">
        <v>196</v>
      </c>
      <c r="I4" s="40" t="s">
        <v>197</v>
      </c>
      <c r="J4" s="40" t="s">
        <v>198</v>
      </c>
      <c r="K4" s="40" t="s">
        <v>199</v>
      </c>
      <c r="L4" s="40" t="s">
        <v>200</v>
      </c>
      <c r="M4" s="40" t="s">
        <v>201</v>
      </c>
      <c r="N4" s="40" t="s">
        <v>202</v>
      </c>
      <c r="O4" s="40" t="s">
        <v>203</v>
      </c>
      <c r="P4" s="40" t="s">
        <v>204</v>
      </c>
      <c r="Q4" s="40" t="s">
        <v>205</v>
      </c>
      <c r="R4" s="40" t="s">
        <v>206</v>
      </c>
      <c r="S4" s="40" t="s">
        <v>207</v>
      </c>
      <c r="T4" s="40" t="s">
        <v>208</v>
      </c>
      <c r="U4" s="40" t="s">
        <v>209</v>
      </c>
      <c r="V4" s="40" t="s">
        <v>210</v>
      </c>
      <c r="W4" s="40" t="s">
        <v>211</v>
      </c>
      <c r="X4" s="40" t="s">
        <v>212</v>
      </c>
      <c r="Y4" s="40" t="s">
        <v>213</v>
      </c>
    </row>
    <row r="5" spans="1:25" ht="23.25" customHeight="1" x14ac:dyDescent="0.25">
      <c r="A5" s="28" t="s">
        <v>52</v>
      </c>
      <c r="B5" s="28" t="s">
        <v>53</v>
      </c>
      <c r="C5" s="10">
        <v>2506062</v>
      </c>
      <c r="D5" s="19">
        <v>0.3215492593964544</v>
      </c>
      <c r="E5" s="10">
        <v>551053</v>
      </c>
      <c r="F5" s="10">
        <v>593551</v>
      </c>
      <c r="G5" s="10">
        <v>400384</v>
      </c>
      <c r="H5" s="10">
        <v>324482</v>
      </c>
      <c r="I5" s="10">
        <v>327592</v>
      </c>
      <c r="J5" s="10">
        <v>180998</v>
      </c>
      <c r="K5" s="10">
        <v>115308</v>
      </c>
      <c r="L5" s="10">
        <v>12694</v>
      </c>
      <c r="M5" s="10">
        <v>524418</v>
      </c>
      <c r="N5" s="10">
        <v>497263</v>
      </c>
      <c r="O5" s="10">
        <v>517103</v>
      </c>
      <c r="P5" s="10">
        <v>954533</v>
      </c>
      <c r="Q5" s="10">
        <v>12745</v>
      </c>
      <c r="R5" s="10">
        <v>19901</v>
      </c>
      <c r="S5" s="10">
        <v>301410</v>
      </c>
      <c r="T5" s="10">
        <v>736361</v>
      </c>
      <c r="U5" s="10">
        <v>668329</v>
      </c>
      <c r="V5" s="10">
        <v>412425</v>
      </c>
      <c r="W5" s="10">
        <v>183067</v>
      </c>
      <c r="X5" s="10">
        <v>149735</v>
      </c>
      <c r="Y5" s="10">
        <v>34834</v>
      </c>
    </row>
    <row r="6" spans="1:25" x14ac:dyDescent="0.25">
      <c r="A6" s="8" t="s">
        <v>54</v>
      </c>
      <c r="B6" s="8" t="s">
        <v>55</v>
      </c>
      <c r="C6" s="17">
        <v>51088</v>
      </c>
      <c r="D6" s="18">
        <v>10.3</v>
      </c>
      <c r="E6" s="17">
        <v>13418</v>
      </c>
      <c r="F6" s="17">
        <v>16632</v>
      </c>
      <c r="G6" s="17">
        <v>8609</v>
      </c>
      <c r="H6" s="17">
        <v>5820</v>
      </c>
      <c r="I6" s="17">
        <v>3110</v>
      </c>
      <c r="J6" s="17">
        <v>1907</v>
      </c>
      <c r="K6" s="17">
        <v>1550</v>
      </c>
      <c r="L6" s="17">
        <v>42</v>
      </c>
      <c r="M6" s="17">
        <v>2850</v>
      </c>
      <c r="N6" s="17">
        <v>5011</v>
      </c>
      <c r="O6" s="17">
        <v>10178</v>
      </c>
      <c r="P6" s="17">
        <v>33049</v>
      </c>
      <c r="Q6" s="17">
        <v>0</v>
      </c>
      <c r="R6" s="17">
        <v>1701</v>
      </c>
      <c r="S6" s="17">
        <v>12113</v>
      </c>
      <c r="T6" s="17">
        <v>18298</v>
      </c>
      <c r="U6" s="17">
        <v>10405</v>
      </c>
      <c r="V6" s="17">
        <v>4934</v>
      </c>
      <c r="W6" s="17">
        <v>2033</v>
      </c>
      <c r="X6" s="17">
        <v>1604</v>
      </c>
      <c r="Y6" s="17">
        <v>0</v>
      </c>
    </row>
    <row r="7" spans="1:25" x14ac:dyDescent="0.25">
      <c r="A7" s="8" t="s">
        <v>56</v>
      </c>
      <c r="B7" s="8" t="s">
        <v>57</v>
      </c>
      <c r="C7" s="17">
        <v>47162</v>
      </c>
      <c r="D7" s="18">
        <v>5.81</v>
      </c>
      <c r="E7" s="17">
        <v>7968</v>
      </c>
      <c r="F7" s="17">
        <v>9259</v>
      </c>
      <c r="G7" s="17">
        <v>6747</v>
      </c>
      <c r="H7" s="17">
        <v>5507</v>
      </c>
      <c r="I7" s="17">
        <v>7160</v>
      </c>
      <c r="J7" s="17">
        <v>4695</v>
      </c>
      <c r="K7" s="17">
        <v>5061</v>
      </c>
      <c r="L7" s="17">
        <v>765</v>
      </c>
      <c r="M7" s="17">
        <v>6200</v>
      </c>
      <c r="N7" s="17">
        <v>8683</v>
      </c>
      <c r="O7" s="17">
        <v>6765</v>
      </c>
      <c r="P7" s="17">
        <v>25514</v>
      </c>
      <c r="Q7" s="17">
        <v>0</v>
      </c>
      <c r="R7" s="17">
        <v>1868</v>
      </c>
      <c r="S7" s="17">
        <v>9796</v>
      </c>
      <c r="T7" s="17">
        <v>13197</v>
      </c>
      <c r="U7" s="17">
        <v>8519</v>
      </c>
      <c r="V7" s="17">
        <v>5845</v>
      </c>
      <c r="W7" s="17">
        <v>3341</v>
      </c>
      <c r="X7" s="17">
        <v>4596</v>
      </c>
      <c r="Y7" s="17">
        <v>0</v>
      </c>
    </row>
    <row r="8" spans="1:25" x14ac:dyDescent="0.25">
      <c r="A8" s="8" t="s">
        <v>58</v>
      </c>
      <c r="B8" s="8" t="s">
        <v>59</v>
      </c>
      <c r="C8" s="17">
        <v>37507</v>
      </c>
      <c r="D8" s="18">
        <v>1.58</v>
      </c>
      <c r="E8" s="17">
        <v>15151</v>
      </c>
      <c r="F8" s="17">
        <v>8137</v>
      </c>
      <c r="G8" s="17">
        <v>4781</v>
      </c>
      <c r="H8" s="17">
        <v>3993</v>
      </c>
      <c r="I8" s="17">
        <v>3485</v>
      </c>
      <c r="J8" s="17">
        <v>1573</v>
      </c>
      <c r="K8" s="17">
        <v>375</v>
      </c>
      <c r="L8" s="17">
        <v>12</v>
      </c>
      <c r="M8" s="17">
        <v>5764</v>
      </c>
      <c r="N8" s="17">
        <v>8788</v>
      </c>
      <c r="O8" s="17">
        <v>11569</v>
      </c>
      <c r="P8" s="17">
        <v>11343</v>
      </c>
      <c r="Q8" s="17">
        <v>43</v>
      </c>
      <c r="R8" s="17">
        <v>186</v>
      </c>
      <c r="S8" s="17">
        <v>2891</v>
      </c>
      <c r="T8" s="17">
        <v>10938</v>
      </c>
      <c r="U8" s="17">
        <v>12706</v>
      </c>
      <c r="V8" s="17">
        <v>7367</v>
      </c>
      <c r="W8" s="17">
        <v>2105</v>
      </c>
      <c r="X8" s="17">
        <v>1259</v>
      </c>
      <c r="Y8" s="17">
        <v>55</v>
      </c>
    </row>
    <row r="9" spans="1:25" x14ac:dyDescent="0.25">
      <c r="A9" s="8" t="s">
        <v>60</v>
      </c>
      <c r="B9" s="8" t="s">
        <v>61</v>
      </c>
      <c r="C9" s="17">
        <v>41490</v>
      </c>
      <c r="D9" s="18">
        <v>0.21</v>
      </c>
      <c r="E9" s="17">
        <v>13974</v>
      </c>
      <c r="F9" s="17">
        <v>10221</v>
      </c>
      <c r="G9" s="17">
        <v>4945</v>
      </c>
      <c r="H9" s="17">
        <v>5121</v>
      </c>
      <c r="I9" s="17">
        <v>4497</v>
      </c>
      <c r="J9" s="17">
        <v>1682</v>
      </c>
      <c r="K9" s="17">
        <v>919</v>
      </c>
      <c r="L9" s="17">
        <v>131</v>
      </c>
      <c r="M9" s="17">
        <v>11581</v>
      </c>
      <c r="N9" s="17">
        <v>7224</v>
      </c>
      <c r="O9" s="17">
        <v>9909</v>
      </c>
      <c r="P9" s="17">
        <v>12587</v>
      </c>
      <c r="Q9" s="17">
        <v>189</v>
      </c>
      <c r="R9" s="17">
        <v>328</v>
      </c>
      <c r="S9" s="17">
        <v>6486</v>
      </c>
      <c r="T9" s="17">
        <v>12334</v>
      </c>
      <c r="U9" s="17">
        <v>9561</v>
      </c>
      <c r="V9" s="17">
        <v>6315</v>
      </c>
      <c r="W9" s="17">
        <v>3103</v>
      </c>
      <c r="X9" s="17">
        <v>3171</v>
      </c>
      <c r="Y9" s="17">
        <v>192</v>
      </c>
    </row>
    <row r="10" spans="1:25" x14ac:dyDescent="0.25">
      <c r="A10" s="8" t="s">
        <v>62</v>
      </c>
      <c r="B10" s="8" t="s">
        <v>63</v>
      </c>
      <c r="C10" s="17">
        <v>46982</v>
      </c>
      <c r="D10" s="18">
        <v>7.0000000000000007E-2</v>
      </c>
      <c r="E10" s="17">
        <v>7696</v>
      </c>
      <c r="F10" s="17">
        <v>9782</v>
      </c>
      <c r="G10" s="17">
        <v>9320</v>
      </c>
      <c r="H10" s="17">
        <v>5947</v>
      </c>
      <c r="I10" s="17">
        <v>7265</v>
      </c>
      <c r="J10" s="17">
        <v>4020</v>
      </c>
      <c r="K10" s="17">
        <v>2714</v>
      </c>
      <c r="L10" s="17">
        <v>238</v>
      </c>
      <c r="M10" s="17">
        <v>15971</v>
      </c>
      <c r="N10" s="17">
        <v>8894</v>
      </c>
      <c r="O10" s="17">
        <v>6800</v>
      </c>
      <c r="P10" s="17">
        <v>14792</v>
      </c>
      <c r="Q10" s="17">
        <v>525</v>
      </c>
      <c r="R10" s="17">
        <v>201</v>
      </c>
      <c r="S10" s="17">
        <v>4439</v>
      </c>
      <c r="T10" s="17">
        <v>11502</v>
      </c>
      <c r="U10" s="17">
        <v>12640</v>
      </c>
      <c r="V10" s="17">
        <v>8044</v>
      </c>
      <c r="W10" s="17">
        <v>4026</v>
      </c>
      <c r="X10" s="17">
        <v>4990</v>
      </c>
      <c r="Y10" s="17">
        <v>1140</v>
      </c>
    </row>
    <row r="11" spans="1:25" x14ac:dyDescent="0.25">
      <c r="A11" s="8" t="s">
        <v>64</v>
      </c>
      <c r="B11" s="8" t="s">
        <v>65</v>
      </c>
      <c r="C11" s="17">
        <v>44670</v>
      </c>
      <c r="D11" s="18">
        <v>0.28000000000000003</v>
      </c>
      <c r="E11" s="17">
        <v>12707</v>
      </c>
      <c r="F11" s="17">
        <v>8918</v>
      </c>
      <c r="G11" s="17">
        <v>6344</v>
      </c>
      <c r="H11" s="17">
        <v>5620</v>
      </c>
      <c r="I11" s="17">
        <v>5933</v>
      </c>
      <c r="J11" s="17">
        <v>2919</v>
      </c>
      <c r="K11" s="17">
        <v>2032</v>
      </c>
      <c r="L11" s="17">
        <v>197</v>
      </c>
      <c r="M11" s="17">
        <v>10681</v>
      </c>
      <c r="N11" s="17">
        <v>10385</v>
      </c>
      <c r="O11" s="17">
        <v>11524</v>
      </c>
      <c r="P11" s="17">
        <v>11991</v>
      </c>
      <c r="Q11" s="17">
        <v>89</v>
      </c>
      <c r="R11" s="17">
        <v>115</v>
      </c>
      <c r="S11" s="17">
        <v>4089</v>
      </c>
      <c r="T11" s="17">
        <v>11479</v>
      </c>
      <c r="U11" s="17">
        <v>14226</v>
      </c>
      <c r="V11" s="17">
        <v>8435</v>
      </c>
      <c r="W11" s="17">
        <v>3156</v>
      </c>
      <c r="X11" s="17">
        <v>3088</v>
      </c>
      <c r="Y11" s="17">
        <v>82</v>
      </c>
    </row>
    <row r="12" spans="1:25" x14ac:dyDescent="0.25">
      <c r="A12" s="8" t="s">
        <v>66</v>
      </c>
      <c r="B12" s="8" t="s">
        <v>67</v>
      </c>
      <c r="C12" s="17">
        <v>41741</v>
      </c>
      <c r="D12" s="18">
        <v>0.27</v>
      </c>
      <c r="E12" s="17">
        <v>15726</v>
      </c>
      <c r="F12" s="17">
        <v>6633</v>
      </c>
      <c r="G12" s="17">
        <v>5167</v>
      </c>
      <c r="H12" s="17">
        <v>5455</v>
      </c>
      <c r="I12" s="17">
        <v>6099</v>
      </c>
      <c r="J12" s="17">
        <v>2147</v>
      </c>
      <c r="K12" s="17">
        <v>480</v>
      </c>
      <c r="L12" s="17">
        <v>34</v>
      </c>
      <c r="M12" s="17">
        <v>15535</v>
      </c>
      <c r="N12" s="17">
        <v>13145</v>
      </c>
      <c r="O12" s="17">
        <v>6540</v>
      </c>
      <c r="P12" s="17">
        <v>6521</v>
      </c>
      <c r="Q12" s="17">
        <v>0</v>
      </c>
      <c r="R12" s="17">
        <v>350</v>
      </c>
      <c r="S12" s="17">
        <v>4577</v>
      </c>
      <c r="T12" s="17">
        <v>7891</v>
      </c>
      <c r="U12" s="17">
        <v>11233</v>
      </c>
      <c r="V12" s="17">
        <v>8477</v>
      </c>
      <c r="W12" s="17">
        <v>4385</v>
      </c>
      <c r="X12" s="17">
        <v>4828</v>
      </c>
      <c r="Y12" s="17">
        <v>0</v>
      </c>
    </row>
    <row r="13" spans="1:25" x14ac:dyDescent="0.25">
      <c r="A13" s="8" t="s">
        <v>68</v>
      </c>
      <c r="B13" s="8" t="s">
        <v>69</v>
      </c>
      <c r="C13" s="17">
        <v>47471</v>
      </c>
      <c r="D13" s="18">
        <v>0.13</v>
      </c>
      <c r="E13" s="17">
        <v>14827</v>
      </c>
      <c r="F13" s="17">
        <v>11098</v>
      </c>
      <c r="G13" s="17">
        <v>5700</v>
      </c>
      <c r="H13" s="17">
        <v>4856</v>
      </c>
      <c r="I13" s="17">
        <v>4981</v>
      </c>
      <c r="J13" s="17">
        <v>3308</v>
      </c>
      <c r="K13" s="17">
        <v>2441</v>
      </c>
      <c r="L13" s="17">
        <v>260</v>
      </c>
      <c r="M13" s="17">
        <v>12508</v>
      </c>
      <c r="N13" s="17">
        <v>10167</v>
      </c>
      <c r="O13" s="17">
        <v>10661</v>
      </c>
      <c r="P13" s="17">
        <v>13597</v>
      </c>
      <c r="Q13" s="17">
        <v>538</v>
      </c>
      <c r="R13" s="17">
        <v>452</v>
      </c>
      <c r="S13" s="17">
        <v>6365</v>
      </c>
      <c r="T13" s="17">
        <v>14187</v>
      </c>
      <c r="U13" s="17">
        <v>13133</v>
      </c>
      <c r="V13" s="17">
        <v>6497</v>
      </c>
      <c r="W13" s="17">
        <v>3194</v>
      </c>
      <c r="X13" s="17">
        <v>3126</v>
      </c>
      <c r="Y13" s="17">
        <v>517</v>
      </c>
    </row>
    <row r="14" spans="1:25" x14ac:dyDescent="0.25">
      <c r="A14" s="8" t="s">
        <v>70</v>
      </c>
      <c r="B14" s="8" t="s">
        <v>71</v>
      </c>
      <c r="C14" s="17">
        <v>30884</v>
      </c>
      <c r="D14" s="18">
        <v>0.04</v>
      </c>
      <c r="E14" s="17">
        <v>12260</v>
      </c>
      <c r="F14" s="17">
        <v>5890</v>
      </c>
      <c r="G14" s="17">
        <v>4299</v>
      </c>
      <c r="H14" s="17">
        <v>4226</v>
      </c>
      <c r="I14" s="17">
        <v>2851</v>
      </c>
      <c r="J14" s="17">
        <v>935</v>
      </c>
      <c r="K14" s="17">
        <v>375</v>
      </c>
      <c r="L14" s="17">
        <v>48</v>
      </c>
      <c r="M14" s="17">
        <v>12506</v>
      </c>
      <c r="N14" s="17">
        <v>8368</v>
      </c>
      <c r="O14" s="17">
        <v>6930</v>
      </c>
      <c r="P14" s="17">
        <v>2524</v>
      </c>
      <c r="Q14" s="17">
        <v>556</v>
      </c>
      <c r="R14" s="17">
        <v>178</v>
      </c>
      <c r="S14" s="17">
        <v>2510</v>
      </c>
      <c r="T14" s="17">
        <v>7157</v>
      </c>
      <c r="U14" s="17">
        <v>11009</v>
      </c>
      <c r="V14" s="17">
        <v>4851</v>
      </c>
      <c r="W14" s="17">
        <v>2293</v>
      </c>
      <c r="X14" s="17">
        <v>1791</v>
      </c>
      <c r="Y14" s="17">
        <v>1095</v>
      </c>
    </row>
    <row r="15" spans="1:25" x14ac:dyDescent="0.25">
      <c r="A15" s="8" t="s">
        <v>72</v>
      </c>
      <c r="B15" s="8" t="s">
        <v>73</v>
      </c>
      <c r="C15" s="17">
        <v>40714</v>
      </c>
      <c r="D15" s="18">
        <v>1.94</v>
      </c>
      <c r="E15" s="17">
        <v>6312</v>
      </c>
      <c r="F15" s="17">
        <v>14621</v>
      </c>
      <c r="G15" s="17">
        <v>5043</v>
      </c>
      <c r="H15" s="17">
        <v>5106</v>
      </c>
      <c r="I15" s="17">
        <v>5872</v>
      </c>
      <c r="J15" s="17">
        <v>2576</v>
      </c>
      <c r="K15" s="17">
        <v>1106</v>
      </c>
      <c r="L15" s="17">
        <v>78</v>
      </c>
      <c r="M15" s="17">
        <v>7655</v>
      </c>
      <c r="N15" s="17">
        <v>9626</v>
      </c>
      <c r="O15" s="17">
        <v>13604</v>
      </c>
      <c r="P15" s="17">
        <v>9720</v>
      </c>
      <c r="Q15" s="17">
        <v>109</v>
      </c>
      <c r="R15" s="17">
        <v>77</v>
      </c>
      <c r="S15" s="17">
        <v>4164</v>
      </c>
      <c r="T15" s="17">
        <v>10277</v>
      </c>
      <c r="U15" s="17">
        <v>12423</v>
      </c>
      <c r="V15" s="17">
        <v>8629</v>
      </c>
      <c r="W15" s="17">
        <v>3049</v>
      </c>
      <c r="X15" s="17">
        <v>1972</v>
      </c>
      <c r="Y15" s="17">
        <v>123</v>
      </c>
    </row>
    <row r="16" spans="1:25" x14ac:dyDescent="0.25">
      <c r="A16" s="8" t="s">
        <v>74</v>
      </c>
      <c r="B16" s="8" t="s">
        <v>75</v>
      </c>
      <c r="C16" s="17">
        <v>40881</v>
      </c>
      <c r="D16" s="18">
        <v>5.17</v>
      </c>
      <c r="E16" s="17">
        <v>11086</v>
      </c>
      <c r="F16" s="17">
        <v>10777</v>
      </c>
      <c r="G16" s="17">
        <v>6850</v>
      </c>
      <c r="H16" s="17">
        <v>4863</v>
      </c>
      <c r="I16" s="17">
        <v>4448</v>
      </c>
      <c r="J16" s="17">
        <v>2188</v>
      </c>
      <c r="K16" s="17">
        <v>666</v>
      </c>
      <c r="L16" s="17">
        <v>3</v>
      </c>
      <c r="M16" s="17">
        <v>5756</v>
      </c>
      <c r="N16" s="17">
        <v>9090</v>
      </c>
      <c r="O16" s="17">
        <v>12288</v>
      </c>
      <c r="P16" s="17">
        <v>13728</v>
      </c>
      <c r="Q16" s="17">
        <v>19</v>
      </c>
      <c r="R16" s="17">
        <v>251</v>
      </c>
      <c r="S16" s="17">
        <v>3605</v>
      </c>
      <c r="T16" s="17">
        <v>12374</v>
      </c>
      <c r="U16" s="17">
        <v>11956</v>
      </c>
      <c r="V16" s="17">
        <v>8552</v>
      </c>
      <c r="W16" s="17">
        <v>2458</v>
      </c>
      <c r="X16" s="17">
        <v>1644</v>
      </c>
      <c r="Y16" s="17">
        <v>41</v>
      </c>
    </row>
    <row r="17" spans="1:25" x14ac:dyDescent="0.25">
      <c r="A17" s="8" t="s">
        <v>76</v>
      </c>
      <c r="B17" s="8" t="s">
        <v>77</v>
      </c>
      <c r="C17" s="17">
        <v>37671</v>
      </c>
      <c r="D17" s="18">
        <v>1.92</v>
      </c>
      <c r="E17" s="17">
        <v>7852</v>
      </c>
      <c r="F17" s="17">
        <v>12763</v>
      </c>
      <c r="G17" s="17">
        <v>5635</v>
      </c>
      <c r="H17" s="17">
        <v>3919</v>
      </c>
      <c r="I17" s="17">
        <v>3820</v>
      </c>
      <c r="J17" s="17">
        <v>2409</v>
      </c>
      <c r="K17" s="17">
        <v>1173</v>
      </c>
      <c r="L17" s="17">
        <v>100</v>
      </c>
      <c r="M17" s="17">
        <v>7289</v>
      </c>
      <c r="N17" s="17">
        <v>5771</v>
      </c>
      <c r="O17" s="17">
        <v>14212</v>
      </c>
      <c r="P17" s="17">
        <v>10388</v>
      </c>
      <c r="Q17" s="17">
        <v>11</v>
      </c>
      <c r="R17" s="17">
        <v>218</v>
      </c>
      <c r="S17" s="17">
        <v>3373</v>
      </c>
      <c r="T17" s="17">
        <v>9605</v>
      </c>
      <c r="U17" s="17">
        <v>10678</v>
      </c>
      <c r="V17" s="17">
        <v>8792</v>
      </c>
      <c r="W17" s="17">
        <v>2987</v>
      </c>
      <c r="X17" s="17">
        <v>1830</v>
      </c>
      <c r="Y17" s="17">
        <v>188</v>
      </c>
    </row>
    <row r="18" spans="1:25" x14ac:dyDescent="0.25">
      <c r="A18" s="8" t="s">
        <v>78</v>
      </c>
      <c r="B18" s="8" t="s">
        <v>79</v>
      </c>
      <c r="C18" s="17">
        <v>47429</v>
      </c>
      <c r="D18" s="18">
        <v>0.12</v>
      </c>
      <c r="E18" s="17">
        <v>7358</v>
      </c>
      <c r="F18" s="17">
        <v>14717</v>
      </c>
      <c r="G18" s="17">
        <v>7649</v>
      </c>
      <c r="H18" s="17">
        <v>6451</v>
      </c>
      <c r="I18" s="17">
        <v>6671</v>
      </c>
      <c r="J18" s="17">
        <v>2981</v>
      </c>
      <c r="K18" s="17">
        <v>1498</v>
      </c>
      <c r="L18" s="17">
        <v>104</v>
      </c>
      <c r="M18" s="17">
        <v>15488</v>
      </c>
      <c r="N18" s="17">
        <v>12364</v>
      </c>
      <c r="O18" s="17">
        <v>11152</v>
      </c>
      <c r="P18" s="17">
        <v>8225</v>
      </c>
      <c r="Q18" s="17">
        <v>200</v>
      </c>
      <c r="R18" s="17">
        <v>243</v>
      </c>
      <c r="S18" s="17">
        <v>4539</v>
      </c>
      <c r="T18" s="17">
        <v>12948</v>
      </c>
      <c r="U18" s="17">
        <v>13545</v>
      </c>
      <c r="V18" s="17">
        <v>8160</v>
      </c>
      <c r="W18" s="17">
        <v>7674</v>
      </c>
      <c r="X18" s="17">
        <v>0</v>
      </c>
      <c r="Y18" s="17">
        <v>320</v>
      </c>
    </row>
    <row r="19" spans="1:25" x14ac:dyDescent="0.25">
      <c r="A19" s="8" t="s">
        <v>80</v>
      </c>
      <c r="B19" s="8" t="s">
        <v>81</v>
      </c>
      <c r="C19" s="17">
        <v>40844</v>
      </c>
      <c r="D19" s="18">
        <v>0.09</v>
      </c>
      <c r="E19" s="17">
        <v>8338</v>
      </c>
      <c r="F19" s="17">
        <v>10325</v>
      </c>
      <c r="G19" s="17">
        <v>5719</v>
      </c>
      <c r="H19" s="17">
        <v>4740</v>
      </c>
      <c r="I19" s="17">
        <v>5421</v>
      </c>
      <c r="J19" s="17">
        <v>3442</v>
      </c>
      <c r="K19" s="17">
        <v>2599</v>
      </c>
      <c r="L19" s="17">
        <v>260</v>
      </c>
      <c r="M19" s="17">
        <v>14379</v>
      </c>
      <c r="N19" s="17">
        <v>9204</v>
      </c>
      <c r="O19" s="17">
        <v>11019</v>
      </c>
      <c r="P19" s="17">
        <v>6009</v>
      </c>
      <c r="Q19" s="17">
        <v>233</v>
      </c>
      <c r="R19" s="17">
        <v>235</v>
      </c>
      <c r="S19" s="17">
        <v>4124</v>
      </c>
      <c r="T19" s="17">
        <v>10576</v>
      </c>
      <c r="U19" s="17">
        <v>11733</v>
      </c>
      <c r="V19" s="17">
        <v>6636</v>
      </c>
      <c r="W19" s="17">
        <v>5488</v>
      </c>
      <c r="X19" s="17">
        <v>1743</v>
      </c>
      <c r="Y19" s="17">
        <v>309</v>
      </c>
    </row>
    <row r="20" spans="1:25" x14ac:dyDescent="0.25">
      <c r="A20" s="8" t="s">
        <v>82</v>
      </c>
      <c r="B20" s="8" t="s">
        <v>83</v>
      </c>
      <c r="C20" s="17">
        <v>41700</v>
      </c>
      <c r="D20" s="18">
        <v>2.69</v>
      </c>
      <c r="E20" s="17">
        <v>10967</v>
      </c>
      <c r="F20" s="17">
        <v>9434</v>
      </c>
      <c r="G20" s="17">
        <v>5463</v>
      </c>
      <c r="H20" s="17">
        <v>6610</v>
      </c>
      <c r="I20" s="17">
        <v>5762</v>
      </c>
      <c r="J20" s="17">
        <v>2443</v>
      </c>
      <c r="K20" s="17">
        <v>977</v>
      </c>
      <c r="L20" s="17">
        <v>44</v>
      </c>
      <c r="M20" s="17">
        <v>9245</v>
      </c>
      <c r="N20" s="17">
        <v>9859</v>
      </c>
      <c r="O20" s="17">
        <v>7946</v>
      </c>
      <c r="P20" s="17">
        <v>14589</v>
      </c>
      <c r="Q20" s="17">
        <v>61</v>
      </c>
      <c r="R20" s="17">
        <v>413</v>
      </c>
      <c r="S20" s="17">
        <v>5218</v>
      </c>
      <c r="T20" s="17">
        <v>13136</v>
      </c>
      <c r="U20" s="17">
        <v>9312</v>
      </c>
      <c r="V20" s="17">
        <v>6586</v>
      </c>
      <c r="W20" s="17">
        <v>3658</v>
      </c>
      <c r="X20" s="17">
        <v>3316</v>
      </c>
      <c r="Y20" s="17">
        <v>61</v>
      </c>
    </row>
    <row r="21" spans="1:25" x14ac:dyDescent="0.25">
      <c r="A21" s="8" t="s">
        <v>84</v>
      </c>
      <c r="B21" s="8" t="s">
        <v>85</v>
      </c>
      <c r="C21" s="17">
        <v>44874</v>
      </c>
      <c r="D21" s="18">
        <v>4.17</v>
      </c>
      <c r="E21" s="17">
        <v>19408</v>
      </c>
      <c r="F21" s="17">
        <v>9845</v>
      </c>
      <c r="G21" s="17">
        <v>5290</v>
      </c>
      <c r="H21" s="17">
        <v>4814</v>
      </c>
      <c r="I21" s="17">
        <v>3801</v>
      </c>
      <c r="J21" s="17">
        <v>1059</v>
      </c>
      <c r="K21" s="17">
        <v>628</v>
      </c>
      <c r="L21" s="17">
        <v>29</v>
      </c>
      <c r="M21" s="17">
        <v>4426</v>
      </c>
      <c r="N21" s="17">
        <v>7405</v>
      </c>
      <c r="O21" s="17">
        <v>7071</v>
      </c>
      <c r="P21" s="17">
        <v>25963</v>
      </c>
      <c r="Q21" s="17">
        <v>9</v>
      </c>
      <c r="R21" s="17">
        <v>678</v>
      </c>
      <c r="S21" s="17">
        <v>8880</v>
      </c>
      <c r="T21" s="17">
        <v>16962</v>
      </c>
      <c r="U21" s="17">
        <v>8907</v>
      </c>
      <c r="V21" s="17">
        <v>5069</v>
      </c>
      <c r="W21" s="17">
        <v>2481</v>
      </c>
      <c r="X21" s="17">
        <v>1890</v>
      </c>
      <c r="Y21" s="17">
        <v>7</v>
      </c>
    </row>
    <row r="22" spans="1:25" x14ac:dyDescent="0.25">
      <c r="A22" s="8" t="s">
        <v>86</v>
      </c>
      <c r="B22" s="8" t="s">
        <v>87</v>
      </c>
      <c r="C22" s="17">
        <v>44321</v>
      </c>
      <c r="D22" s="18">
        <v>1.98</v>
      </c>
      <c r="E22" s="17">
        <v>7619</v>
      </c>
      <c r="F22" s="17">
        <v>13422</v>
      </c>
      <c r="G22" s="17">
        <v>6037</v>
      </c>
      <c r="H22" s="17">
        <v>5016</v>
      </c>
      <c r="I22" s="17">
        <v>6418</v>
      </c>
      <c r="J22" s="17">
        <v>3983</v>
      </c>
      <c r="K22" s="17">
        <v>1764</v>
      </c>
      <c r="L22" s="17">
        <v>62</v>
      </c>
      <c r="M22" s="17">
        <v>11638</v>
      </c>
      <c r="N22" s="17">
        <v>8757</v>
      </c>
      <c r="O22" s="17">
        <v>12316</v>
      </c>
      <c r="P22" s="17">
        <v>11552</v>
      </c>
      <c r="Q22" s="17">
        <v>58</v>
      </c>
      <c r="R22" s="17">
        <v>81</v>
      </c>
      <c r="S22" s="17">
        <v>3867</v>
      </c>
      <c r="T22" s="17">
        <v>14330</v>
      </c>
      <c r="U22" s="17">
        <v>14916</v>
      </c>
      <c r="V22" s="17">
        <v>5869</v>
      </c>
      <c r="W22" s="17">
        <v>3375</v>
      </c>
      <c r="X22" s="17">
        <v>1784</v>
      </c>
      <c r="Y22" s="17">
        <v>99</v>
      </c>
    </row>
    <row r="23" spans="1:25" x14ac:dyDescent="0.25">
      <c r="A23" s="8" t="s">
        <v>88</v>
      </c>
      <c r="B23" s="8" t="s">
        <v>89</v>
      </c>
      <c r="C23" s="17">
        <v>34533</v>
      </c>
      <c r="D23" s="18">
        <v>4.29</v>
      </c>
      <c r="E23" s="17">
        <v>434</v>
      </c>
      <c r="F23" s="17">
        <v>1740</v>
      </c>
      <c r="G23" s="17">
        <v>4797</v>
      </c>
      <c r="H23" s="17">
        <v>5550</v>
      </c>
      <c r="I23" s="17">
        <v>9720</v>
      </c>
      <c r="J23" s="17">
        <v>5955</v>
      </c>
      <c r="K23" s="17">
        <v>5768</v>
      </c>
      <c r="L23" s="17">
        <v>569</v>
      </c>
      <c r="M23" s="17">
        <v>11547</v>
      </c>
      <c r="N23" s="17">
        <v>12379</v>
      </c>
      <c r="O23" s="17">
        <v>3998</v>
      </c>
      <c r="P23" s="17">
        <v>6485</v>
      </c>
      <c r="Q23" s="17">
        <v>124</v>
      </c>
      <c r="R23" s="17">
        <v>101</v>
      </c>
      <c r="S23" s="17">
        <v>2251</v>
      </c>
      <c r="T23" s="17">
        <v>5672</v>
      </c>
      <c r="U23" s="17">
        <v>8745</v>
      </c>
      <c r="V23" s="17">
        <v>9732</v>
      </c>
      <c r="W23" s="17">
        <v>4259</v>
      </c>
      <c r="X23" s="17">
        <v>3179</v>
      </c>
      <c r="Y23" s="17">
        <v>594</v>
      </c>
    </row>
    <row r="24" spans="1:25" x14ac:dyDescent="0.25">
      <c r="A24" s="8" t="s">
        <v>90</v>
      </c>
      <c r="B24" s="8" t="s">
        <v>91</v>
      </c>
      <c r="C24" s="17">
        <v>45163</v>
      </c>
      <c r="D24" s="18">
        <v>1.03</v>
      </c>
      <c r="E24" s="17">
        <v>4912</v>
      </c>
      <c r="F24" s="17">
        <v>11325</v>
      </c>
      <c r="G24" s="17">
        <v>11341</v>
      </c>
      <c r="H24" s="17">
        <v>6654</v>
      </c>
      <c r="I24" s="17">
        <v>5415</v>
      </c>
      <c r="J24" s="17">
        <v>3304</v>
      </c>
      <c r="K24" s="17">
        <v>2069</v>
      </c>
      <c r="L24" s="17">
        <v>143</v>
      </c>
      <c r="M24" s="17">
        <v>9032</v>
      </c>
      <c r="N24" s="17">
        <v>6750</v>
      </c>
      <c r="O24" s="17">
        <v>16814</v>
      </c>
      <c r="P24" s="17">
        <v>12486</v>
      </c>
      <c r="Q24" s="17">
        <v>81</v>
      </c>
      <c r="R24" s="17">
        <v>209</v>
      </c>
      <c r="S24" s="17">
        <v>5049</v>
      </c>
      <c r="T24" s="17">
        <v>8018</v>
      </c>
      <c r="U24" s="17">
        <v>12154</v>
      </c>
      <c r="V24" s="17">
        <v>12141</v>
      </c>
      <c r="W24" s="17">
        <v>4500</v>
      </c>
      <c r="X24" s="17">
        <v>3008</v>
      </c>
      <c r="Y24" s="17">
        <v>84</v>
      </c>
    </row>
    <row r="25" spans="1:25" x14ac:dyDescent="0.25">
      <c r="A25" s="8" t="s">
        <v>92</v>
      </c>
      <c r="B25" s="8" t="s">
        <v>93</v>
      </c>
      <c r="C25" s="17">
        <v>45138</v>
      </c>
      <c r="D25" s="18">
        <v>0.66</v>
      </c>
      <c r="E25" s="17">
        <v>1182</v>
      </c>
      <c r="F25" s="17">
        <v>9181</v>
      </c>
      <c r="G25" s="17">
        <v>14553</v>
      </c>
      <c r="H25" s="17">
        <v>5648</v>
      </c>
      <c r="I25" s="17">
        <v>5886</v>
      </c>
      <c r="J25" s="17">
        <v>4496</v>
      </c>
      <c r="K25" s="17">
        <v>3575</v>
      </c>
      <c r="L25" s="17">
        <v>617</v>
      </c>
      <c r="M25" s="17">
        <v>9695</v>
      </c>
      <c r="N25" s="17">
        <v>10504</v>
      </c>
      <c r="O25" s="17">
        <v>12255</v>
      </c>
      <c r="P25" s="17">
        <v>12633</v>
      </c>
      <c r="Q25" s="17">
        <v>51</v>
      </c>
      <c r="R25" s="17">
        <v>111</v>
      </c>
      <c r="S25" s="17">
        <v>4726</v>
      </c>
      <c r="T25" s="17">
        <v>11720</v>
      </c>
      <c r="U25" s="17">
        <v>12846</v>
      </c>
      <c r="V25" s="17">
        <v>7780</v>
      </c>
      <c r="W25" s="17">
        <v>4107</v>
      </c>
      <c r="X25" s="17">
        <v>3806</v>
      </c>
      <c r="Y25" s="17">
        <v>42</v>
      </c>
    </row>
    <row r="26" spans="1:25" x14ac:dyDescent="0.25">
      <c r="A26" s="8" t="s">
        <v>94</v>
      </c>
      <c r="B26" s="8" t="s">
        <v>95</v>
      </c>
      <c r="C26" s="17">
        <v>37336</v>
      </c>
      <c r="D26" s="18">
        <v>2.15</v>
      </c>
      <c r="E26" s="17">
        <v>1363</v>
      </c>
      <c r="F26" s="17">
        <v>5220</v>
      </c>
      <c r="G26" s="17">
        <v>4000</v>
      </c>
      <c r="H26" s="17">
        <v>6334</v>
      </c>
      <c r="I26" s="17">
        <v>7984</v>
      </c>
      <c r="J26" s="17">
        <v>5914</v>
      </c>
      <c r="K26" s="17">
        <v>5831</v>
      </c>
      <c r="L26" s="17">
        <v>690</v>
      </c>
      <c r="M26" s="17">
        <v>10245</v>
      </c>
      <c r="N26" s="17">
        <v>11179</v>
      </c>
      <c r="O26" s="17">
        <v>6492</v>
      </c>
      <c r="P26" s="17">
        <v>9331</v>
      </c>
      <c r="Q26" s="17">
        <v>89</v>
      </c>
      <c r="R26" s="17">
        <v>188</v>
      </c>
      <c r="S26" s="17">
        <v>3013</v>
      </c>
      <c r="T26" s="17">
        <v>7658</v>
      </c>
      <c r="U26" s="17">
        <v>9679</v>
      </c>
      <c r="V26" s="17">
        <v>9439</v>
      </c>
      <c r="W26" s="17">
        <v>4044</v>
      </c>
      <c r="X26" s="17">
        <v>3281</v>
      </c>
      <c r="Y26" s="17">
        <v>34</v>
      </c>
    </row>
    <row r="27" spans="1:25" x14ac:dyDescent="0.25">
      <c r="A27" s="8" t="s">
        <v>96</v>
      </c>
      <c r="B27" s="8" t="s">
        <v>97</v>
      </c>
      <c r="C27" s="17">
        <v>48306</v>
      </c>
      <c r="D27" s="18">
        <v>16.850000000000001</v>
      </c>
      <c r="E27" s="17">
        <v>4844</v>
      </c>
      <c r="F27" s="17">
        <v>13214</v>
      </c>
      <c r="G27" s="17">
        <v>9645</v>
      </c>
      <c r="H27" s="17">
        <v>8874</v>
      </c>
      <c r="I27" s="17">
        <v>6485</v>
      </c>
      <c r="J27" s="17">
        <v>3792</v>
      </c>
      <c r="K27" s="17">
        <v>1339</v>
      </c>
      <c r="L27" s="17">
        <v>113</v>
      </c>
      <c r="M27" s="17">
        <v>3001</v>
      </c>
      <c r="N27" s="17">
        <v>3350</v>
      </c>
      <c r="O27" s="17">
        <v>5550</v>
      </c>
      <c r="P27" s="17">
        <v>36241</v>
      </c>
      <c r="Q27" s="17">
        <v>164</v>
      </c>
      <c r="R27" s="17">
        <v>646</v>
      </c>
      <c r="S27" s="17">
        <v>10902</v>
      </c>
      <c r="T27" s="17">
        <v>17711</v>
      </c>
      <c r="U27" s="17">
        <v>9858</v>
      </c>
      <c r="V27" s="17">
        <v>5679</v>
      </c>
      <c r="W27" s="17">
        <v>2126</v>
      </c>
      <c r="X27" s="17">
        <v>1328</v>
      </c>
      <c r="Y27" s="17">
        <v>56</v>
      </c>
    </row>
    <row r="28" spans="1:25" x14ac:dyDescent="0.25">
      <c r="A28" s="8" t="s">
        <v>98</v>
      </c>
      <c r="B28" s="8" t="s">
        <v>99</v>
      </c>
      <c r="C28" s="17">
        <v>58017</v>
      </c>
      <c r="D28" s="18">
        <v>34.200000000000003</v>
      </c>
      <c r="E28" s="17">
        <v>5749</v>
      </c>
      <c r="F28" s="17">
        <v>10967</v>
      </c>
      <c r="G28" s="17">
        <v>10928</v>
      </c>
      <c r="H28" s="17">
        <v>9103</v>
      </c>
      <c r="I28" s="17">
        <v>10368</v>
      </c>
      <c r="J28" s="17">
        <v>5852</v>
      </c>
      <c r="K28" s="17">
        <v>4189</v>
      </c>
      <c r="L28" s="17">
        <v>861</v>
      </c>
      <c r="M28" s="17">
        <v>1131</v>
      </c>
      <c r="N28" s="17">
        <v>2298</v>
      </c>
      <c r="O28" s="17">
        <v>4168</v>
      </c>
      <c r="P28" s="17">
        <v>50399</v>
      </c>
      <c r="Q28" s="17">
        <v>21</v>
      </c>
      <c r="R28" s="17">
        <v>934</v>
      </c>
      <c r="S28" s="17">
        <v>11321</v>
      </c>
      <c r="T28" s="17">
        <v>22030</v>
      </c>
      <c r="U28" s="17">
        <v>13120</v>
      </c>
      <c r="V28" s="17">
        <v>5578</v>
      </c>
      <c r="W28" s="17">
        <v>2544</v>
      </c>
      <c r="X28" s="17">
        <v>2478</v>
      </c>
      <c r="Y28" s="17">
        <v>12</v>
      </c>
    </row>
    <row r="29" spans="1:25" x14ac:dyDescent="0.25">
      <c r="A29" s="8" t="s">
        <v>100</v>
      </c>
      <c r="B29" s="8" t="s">
        <v>101</v>
      </c>
      <c r="C29" s="17">
        <v>38669</v>
      </c>
      <c r="D29" s="18">
        <v>13.71</v>
      </c>
      <c r="E29" s="17">
        <v>2087</v>
      </c>
      <c r="F29" s="17">
        <v>4862</v>
      </c>
      <c r="G29" s="17">
        <v>6072</v>
      </c>
      <c r="H29" s="17">
        <v>5471</v>
      </c>
      <c r="I29" s="17">
        <v>8530</v>
      </c>
      <c r="J29" s="17">
        <v>4737</v>
      </c>
      <c r="K29" s="17">
        <v>5725</v>
      </c>
      <c r="L29" s="17">
        <v>1185</v>
      </c>
      <c r="M29" s="17">
        <v>5181</v>
      </c>
      <c r="N29" s="17">
        <v>5567</v>
      </c>
      <c r="O29" s="17">
        <v>6571</v>
      </c>
      <c r="P29" s="17">
        <v>21338</v>
      </c>
      <c r="Q29" s="17">
        <v>12</v>
      </c>
      <c r="R29" s="17">
        <v>161</v>
      </c>
      <c r="S29" s="17">
        <v>3860</v>
      </c>
      <c r="T29" s="17">
        <v>8735</v>
      </c>
      <c r="U29" s="17">
        <v>9720</v>
      </c>
      <c r="V29" s="17">
        <v>8577</v>
      </c>
      <c r="W29" s="17">
        <v>3336</v>
      </c>
      <c r="X29" s="17">
        <v>4272</v>
      </c>
      <c r="Y29" s="17">
        <v>8</v>
      </c>
    </row>
    <row r="30" spans="1:25" x14ac:dyDescent="0.25">
      <c r="A30" s="8" t="s">
        <v>102</v>
      </c>
      <c r="B30" s="8" t="s">
        <v>103</v>
      </c>
      <c r="C30" s="17">
        <v>48326</v>
      </c>
      <c r="D30" s="18">
        <v>5.0999999999999996</v>
      </c>
      <c r="E30" s="17">
        <v>6808</v>
      </c>
      <c r="F30" s="17">
        <v>11958</v>
      </c>
      <c r="G30" s="17">
        <v>9316</v>
      </c>
      <c r="H30" s="17">
        <v>6266</v>
      </c>
      <c r="I30" s="17">
        <v>6116</v>
      </c>
      <c r="J30" s="17">
        <v>3551</v>
      </c>
      <c r="K30" s="17">
        <v>3748</v>
      </c>
      <c r="L30" s="17">
        <v>563</v>
      </c>
      <c r="M30" s="17">
        <v>5731</v>
      </c>
      <c r="N30" s="17">
        <v>5028</v>
      </c>
      <c r="O30" s="17">
        <v>4405</v>
      </c>
      <c r="P30" s="17">
        <v>33137</v>
      </c>
      <c r="Q30" s="17">
        <v>25</v>
      </c>
      <c r="R30" s="17">
        <v>799</v>
      </c>
      <c r="S30" s="17">
        <v>10154</v>
      </c>
      <c r="T30" s="17">
        <v>14404</v>
      </c>
      <c r="U30" s="17">
        <v>10122</v>
      </c>
      <c r="V30" s="17">
        <v>7507</v>
      </c>
      <c r="W30" s="17">
        <v>2796</v>
      </c>
      <c r="X30" s="17">
        <v>2528</v>
      </c>
      <c r="Y30" s="17">
        <v>16</v>
      </c>
    </row>
    <row r="31" spans="1:25" x14ac:dyDescent="0.25">
      <c r="A31" s="8" t="s">
        <v>104</v>
      </c>
      <c r="B31" s="8" t="s">
        <v>105</v>
      </c>
      <c r="C31" s="17">
        <v>41802</v>
      </c>
      <c r="D31" s="18">
        <v>4.41</v>
      </c>
      <c r="E31" s="17">
        <v>3739</v>
      </c>
      <c r="F31" s="17">
        <v>5597</v>
      </c>
      <c r="G31" s="17">
        <v>6974</v>
      </c>
      <c r="H31" s="17">
        <v>6706</v>
      </c>
      <c r="I31" s="17">
        <v>7228</v>
      </c>
      <c r="J31" s="17">
        <v>5456</v>
      </c>
      <c r="K31" s="17">
        <v>5101</v>
      </c>
      <c r="L31" s="17">
        <v>1001</v>
      </c>
      <c r="M31" s="17">
        <v>7740</v>
      </c>
      <c r="N31" s="17">
        <v>8023</v>
      </c>
      <c r="O31" s="17">
        <v>8347</v>
      </c>
      <c r="P31" s="17">
        <v>17673</v>
      </c>
      <c r="Q31" s="17">
        <v>19</v>
      </c>
      <c r="R31" s="17">
        <v>132</v>
      </c>
      <c r="S31" s="17">
        <v>3244</v>
      </c>
      <c r="T31" s="17">
        <v>11300</v>
      </c>
      <c r="U31" s="17">
        <v>10366</v>
      </c>
      <c r="V31" s="17">
        <v>9559</v>
      </c>
      <c r="W31" s="17">
        <v>3790</v>
      </c>
      <c r="X31" s="17">
        <v>3389</v>
      </c>
      <c r="Y31" s="17">
        <v>22</v>
      </c>
    </row>
    <row r="32" spans="1:25" x14ac:dyDescent="0.25">
      <c r="A32" s="8" t="s">
        <v>106</v>
      </c>
      <c r="B32" s="8" t="s">
        <v>107</v>
      </c>
      <c r="C32" s="17">
        <v>14430</v>
      </c>
      <c r="D32" s="18">
        <v>0.05</v>
      </c>
      <c r="E32" s="17">
        <v>4845</v>
      </c>
      <c r="F32" s="17">
        <v>3793</v>
      </c>
      <c r="G32" s="17">
        <v>2800</v>
      </c>
      <c r="H32" s="17">
        <v>1670</v>
      </c>
      <c r="I32" s="17">
        <v>1121</v>
      </c>
      <c r="J32" s="17">
        <v>163</v>
      </c>
      <c r="K32" s="17">
        <v>33</v>
      </c>
      <c r="L32" s="17">
        <v>5</v>
      </c>
      <c r="M32" s="17">
        <v>9178</v>
      </c>
      <c r="N32" s="17">
        <v>2104</v>
      </c>
      <c r="O32" s="17">
        <v>1408</v>
      </c>
      <c r="P32" s="17">
        <v>733</v>
      </c>
      <c r="Q32" s="17">
        <v>1007</v>
      </c>
      <c r="R32" s="17">
        <v>89</v>
      </c>
      <c r="S32" s="17">
        <v>958</v>
      </c>
      <c r="T32" s="17">
        <v>2554</v>
      </c>
      <c r="U32" s="17">
        <v>5497</v>
      </c>
      <c r="V32" s="17">
        <v>2283</v>
      </c>
      <c r="W32" s="17">
        <v>1133</v>
      </c>
      <c r="X32" s="17">
        <v>717</v>
      </c>
      <c r="Y32" s="17">
        <v>1199</v>
      </c>
    </row>
    <row r="33" spans="1:25" x14ac:dyDescent="0.25">
      <c r="A33" s="8" t="s">
        <v>108</v>
      </c>
      <c r="B33" s="8" t="s">
        <v>109</v>
      </c>
      <c r="C33" s="17">
        <v>49780</v>
      </c>
      <c r="D33" s="18">
        <v>2.59</v>
      </c>
      <c r="E33" s="17">
        <v>13883</v>
      </c>
      <c r="F33" s="17">
        <v>13675</v>
      </c>
      <c r="G33" s="17">
        <v>4594</v>
      </c>
      <c r="H33" s="17">
        <v>6420</v>
      </c>
      <c r="I33" s="17">
        <v>6052</v>
      </c>
      <c r="J33" s="17">
        <v>3473</v>
      </c>
      <c r="K33" s="17">
        <v>1640</v>
      </c>
      <c r="L33" s="17">
        <v>43</v>
      </c>
      <c r="M33" s="17">
        <v>10098</v>
      </c>
      <c r="N33" s="17">
        <v>12465</v>
      </c>
      <c r="O33" s="17">
        <v>11663</v>
      </c>
      <c r="P33" s="17">
        <v>15061</v>
      </c>
      <c r="Q33" s="17">
        <v>493</v>
      </c>
      <c r="R33" s="17">
        <v>410</v>
      </c>
      <c r="S33" s="17">
        <v>4523</v>
      </c>
      <c r="T33" s="17">
        <v>18161</v>
      </c>
      <c r="U33" s="17">
        <v>16190</v>
      </c>
      <c r="V33" s="17">
        <v>5386</v>
      </c>
      <c r="W33" s="17">
        <v>2981</v>
      </c>
      <c r="X33" s="17">
        <v>1605</v>
      </c>
      <c r="Y33" s="17">
        <v>524</v>
      </c>
    </row>
    <row r="34" spans="1:25" x14ac:dyDescent="0.25">
      <c r="A34" s="8" t="s">
        <v>110</v>
      </c>
      <c r="B34" s="8" t="s">
        <v>111</v>
      </c>
      <c r="C34" s="17">
        <v>48529</v>
      </c>
      <c r="D34" s="18">
        <v>26.83</v>
      </c>
      <c r="E34" s="17">
        <v>12191</v>
      </c>
      <c r="F34" s="17">
        <v>10940</v>
      </c>
      <c r="G34" s="17">
        <v>9323</v>
      </c>
      <c r="H34" s="17">
        <v>6658</v>
      </c>
      <c r="I34" s="17">
        <v>4929</v>
      </c>
      <c r="J34" s="17">
        <v>3328</v>
      </c>
      <c r="K34" s="17">
        <v>1070</v>
      </c>
      <c r="L34" s="17">
        <v>90</v>
      </c>
      <c r="M34" s="17">
        <v>281</v>
      </c>
      <c r="N34" s="17">
        <v>663</v>
      </c>
      <c r="O34" s="17">
        <v>2300</v>
      </c>
      <c r="P34" s="17">
        <v>44727</v>
      </c>
      <c r="Q34" s="17">
        <v>558</v>
      </c>
      <c r="R34" s="17">
        <v>1042</v>
      </c>
      <c r="S34" s="17">
        <v>10244</v>
      </c>
      <c r="T34" s="17">
        <v>19714</v>
      </c>
      <c r="U34" s="17">
        <v>10575</v>
      </c>
      <c r="V34" s="17">
        <v>3563</v>
      </c>
      <c r="W34" s="17">
        <v>1450</v>
      </c>
      <c r="X34" s="17">
        <v>856</v>
      </c>
      <c r="Y34" s="17">
        <v>1085</v>
      </c>
    </row>
    <row r="35" spans="1:25" x14ac:dyDescent="0.25">
      <c r="A35" s="8" t="s">
        <v>112</v>
      </c>
      <c r="B35" s="8" t="s">
        <v>113</v>
      </c>
      <c r="C35" s="17">
        <v>42838</v>
      </c>
      <c r="D35" s="18">
        <v>10.92</v>
      </c>
      <c r="E35" s="17">
        <v>13325</v>
      </c>
      <c r="F35" s="17">
        <v>12490</v>
      </c>
      <c r="G35" s="17">
        <v>7285</v>
      </c>
      <c r="H35" s="17">
        <v>5190</v>
      </c>
      <c r="I35" s="17">
        <v>2844</v>
      </c>
      <c r="J35" s="17">
        <v>1392</v>
      </c>
      <c r="K35" s="17">
        <v>302</v>
      </c>
      <c r="L35" s="17">
        <v>10</v>
      </c>
      <c r="M35" s="17">
        <v>3033</v>
      </c>
      <c r="N35" s="17">
        <v>8802</v>
      </c>
      <c r="O35" s="17">
        <v>7461</v>
      </c>
      <c r="P35" s="17">
        <v>23146</v>
      </c>
      <c r="Q35" s="17">
        <v>396</v>
      </c>
      <c r="R35" s="17">
        <v>123</v>
      </c>
      <c r="S35" s="17">
        <v>5361</v>
      </c>
      <c r="T35" s="17">
        <v>19140</v>
      </c>
      <c r="U35" s="17">
        <v>10102</v>
      </c>
      <c r="V35" s="17">
        <v>4461</v>
      </c>
      <c r="W35" s="17">
        <v>1495</v>
      </c>
      <c r="X35" s="17">
        <v>540</v>
      </c>
      <c r="Y35" s="17">
        <v>1616</v>
      </c>
    </row>
    <row r="36" spans="1:25" x14ac:dyDescent="0.25">
      <c r="A36" s="8" t="s">
        <v>114</v>
      </c>
      <c r="B36" s="8" t="s">
        <v>115</v>
      </c>
      <c r="C36" s="17">
        <v>39014</v>
      </c>
      <c r="D36" s="18">
        <v>20.46</v>
      </c>
      <c r="E36" s="17">
        <v>5177</v>
      </c>
      <c r="F36" s="17">
        <v>6682</v>
      </c>
      <c r="G36" s="17">
        <v>8835</v>
      </c>
      <c r="H36" s="17">
        <v>8391</v>
      </c>
      <c r="I36" s="17">
        <v>6483</v>
      </c>
      <c r="J36" s="17">
        <v>2038</v>
      </c>
      <c r="K36" s="17">
        <v>1253</v>
      </c>
      <c r="L36" s="17">
        <v>155</v>
      </c>
      <c r="M36" s="17">
        <v>566</v>
      </c>
      <c r="N36" s="17">
        <v>1788</v>
      </c>
      <c r="O36" s="17">
        <v>2398</v>
      </c>
      <c r="P36" s="17">
        <v>34226</v>
      </c>
      <c r="Q36" s="17">
        <v>36</v>
      </c>
      <c r="R36" s="17">
        <v>776</v>
      </c>
      <c r="S36" s="17">
        <v>6318</v>
      </c>
      <c r="T36" s="17">
        <v>14236</v>
      </c>
      <c r="U36" s="17">
        <v>9807</v>
      </c>
      <c r="V36" s="17">
        <v>4206</v>
      </c>
      <c r="W36" s="17">
        <v>1593</v>
      </c>
      <c r="X36" s="17">
        <v>1507</v>
      </c>
      <c r="Y36" s="17">
        <v>571</v>
      </c>
    </row>
    <row r="37" spans="1:25" x14ac:dyDescent="0.25">
      <c r="A37" s="8" t="s">
        <v>116</v>
      </c>
      <c r="B37" s="8" t="s">
        <v>117</v>
      </c>
      <c r="C37" s="17">
        <v>44544</v>
      </c>
      <c r="D37" s="18">
        <v>16.940000000000001</v>
      </c>
      <c r="E37" s="17">
        <v>16756</v>
      </c>
      <c r="F37" s="17">
        <v>14857</v>
      </c>
      <c r="G37" s="17">
        <v>7302</v>
      </c>
      <c r="H37" s="17">
        <v>3615</v>
      </c>
      <c r="I37" s="17">
        <v>1365</v>
      </c>
      <c r="J37" s="17">
        <v>565</v>
      </c>
      <c r="K37" s="17">
        <v>79</v>
      </c>
      <c r="L37" s="17">
        <v>5</v>
      </c>
      <c r="M37" s="17">
        <v>1426</v>
      </c>
      <c r="N37" s="17">
        <v>5761</v>
      </c>
      <c r="O37" s="17">
        <v>4565</v>
      </c>
      <c r="P37" s="17">
        <v>32727</v>
      </c>
      <c r="Q37" s="17">
        <v>65</v>
      </c>
      <c r="R37" s="17">
        <v>50</v>
      </c>
      <c r="S37" s="17">
        <v>7082</v>
      </c>
      <c r="T37" s="17">
        <v>20679</v>
      </c>
      <c r="U37" s="17">
        <v>11142</v>
      </c>
      <c r="V37" s="17">
        <v>2963</v>
      </c>
      <c r="W37" s="17">
        <v>641</v>
      </c>
      <c r="X37" s="17">
        <v>316</v>
      </c>
      <c r="Y37" s="17">
        <v>1671</v>
      </c>
    </row>
    <row r="38" spans="1:25" x14ac:dyDescent="0.25">
      <c r="A38" s="8" t="s">
        <v>118</v>
      </c>
      <c r="B38" s="8" t="s">
        <v>119</v>
      </c>
      <c r="C38" s="17">
        <v>42407</v>
      </c>
      <c r="D38" s="18">
        <v>23.42</v>
      </c>
      <c r="E38" s="17">
        <v>6009</v>
      </c>
      <c r="F38" s="17">
        <v>9720</v>
      </c>
      <c r="G38" s="17">
        <v>11166</v>
      </c>
      <c r="H38" s="17">
        <v>7627</v>
      </c>
      <c r="I38" s="17">
        <v>4261</v>
      </c>
      <c r="J38" s="17">
        <v>2184</v>
      </c>
      <c r="K38" s="17">
        <v>1379</v>
      </c>
      <c r="L38" s="17">
        <v>61</v>
      </c>
      <c r="M38" s="17">
        <v>877</v>
      </c>
      <c r="N38" s="17">
        <v>4993</v>
      </c>
      <c r="O38" s="17">
        <v>6978</v>
      </c>
      <c r="P38" s="17">
        <v>29450</v>
      </c>
      <c r="Q38" s="17">
        <v>109</v>
      </c>
      <c r="R38" s="17">
        <v>62</v>
      </c>
      <c r="S38" s="17">
        <v>6481</v>
      </c>
      <c r="T38" s="17">
        <v>18707</v>
      </c>
      <c r="U38" s="17">
        <v>10584</v>
      </c>
      <c r="V38" s="17">
        <v>3168</v>
      </c>
      <c r="W38" s="17">
        <v>1576</v>
      </c>
      <c r="X38" s="17">
        <v>1313</v>
      </c>
      <c r="Y38" s="17">
        <v>516</v>
      </c>
    </row>
    <row r="39" spans="1:25" x14ac:dyDescent="0.25">
      <c r="A39" s="8" t="s">
        <v>120</v>
      </c>
      <c r="B39" s="8" t="s">
        <v>121</v>
      </c>
      <c r="C39" s="17">
        <v>43651</v>
      </c>
      <c r="D39" s="18">
        <v>16.2</v>
      </c>
      <c r="E39" s="17">
        <v>6343</v>
      </c>
      <c r="F39" s="17">
        <v>12306</v>
      </c>
      <c r="G39" s="17">
        <v>9828</v>
      </c>
      <c r="H39" s="17">
        <v>4453</v>
      </c>
      <c r="I39" s="17">
        <v>6055</v>
      </c>
      <c r="J39" s="17">
        <v>2541</v>
      </c>
      <c r="K39" s="17">
        <v>1784</v>
      </c>
      <c r="L39" s="17">
        <v>341</v>
      </c>
      <c r="M39" s="17">
        <v>2103</v>
      </c>
      <c r="N39" s="17">
        <v>4256</v>
      </c>
      <c r="O39" s="17">
        <v>5278</v>
      </c>
      <c r="P39" s="17">
        <v>31889</v>
      </c>
      <c r="Q39" s="17">
        <v>125</v>
      </c>
      <c r="R39" s="17">
        <v>97</v>
      </c>
      <c r="S39" s="17">
        <v>5288</v>
      </c>
      <c r="T39" s="17">
        <v>15425</v>
      </c>
      <c r="U39" s="17">
        <v>12021</v>
      </c>
      <c r="V39" s="17">
        <v>4680</v>
      </c>
      <c r="W39" s="17">
        <v>2290</v>
      </c>
      <c r="X39" s="17">
        <v>2668</v>
      </c>
      <c r="Y39" s="17">
        <v>1182</v>
      </c>
    </row>
    <row r="40" spans="1:25" x14ac:dyDescent="0.25">
      <c r="A40" s="8" t="s">
        <v>122</v>
      </c>
      <c r="B40" s="8" t="s">
        <v>123</v>
      </c>
      <c r="C40" s="17">
        <v>40180</v>
      </c>
      <c r="D40" s="18">
        <v>14.8</v>
      </c>
      <c r="E40" s="17">
        <v>8559</v>
      </c>
      <c r="F40" s="17">
        <v>11548</v>
      </c>
      <c r="G40" s="17">
        <v>11905</v>
      </c>
      <c r="H40" s="17">
        <v>4396</v>
      </c>
      <c r="I40" s="17">
        <v>2594</v>
      </c>
      <c r="J40" s="17">
        <v>905</v>
      </c>
      <c r="K40" s="17">
        <v>273</v>
      </c>
      <c r="L40" s="17">
        <v>0</v>
      </c>
      <c r="M40" s="17">
        <v>2308</v>
      </c>
      <c r="N40" s="17">
        <v>6844</v>
      </c>
      <c r="O40" s="17">
        <v>6257</v>
      </c>
      <c r="P40" s="17">
        <v>24660</v>
      </c>
      <c r="Q40" s="17">
        <v>111</v>
      </c>
      <c r="R40" s="17">
        <v>21</v>
      </c>
      <c r="S40" s="17">
        <v>5071</v>
      </c>
      <c r="T40" s="17">
        <v>13527</v>
      </c>
      <c r="U40" s="17">
        <v>13707</v>
      </c>
      <c r="V40" s="17">
        <v>4070</v>
      </c>
      <c r="W40" s="17">
        <v>1337</v>
      </c>
      <c r="X40" s="17">
        <v>515</v>
      </c>
      <c r="Y40" s="17">
        <v>1932</v>
      </c>
    </row>
    <row r="41" spans="1:25" x14ac:dyDescent="0.25">
      <c r="A41" s="8" t="s">
        <v>124</v>
      </c>
      <c r="B41" s="8" t="s">
        <v>125</v>
      </c>
      <c r="C41" s="17">
        <v>41199</v>
      </c>
      <c r="D41" s="18">
        <v>2.4500000000000002</v>
      </c>
      <c r="E41" s="17">
        <v>15029</v>
      </c>
      <c r="F41" s="17">
        <v>14997</v>
      </c>
      <c r="G41" s="17">
        <v>3038</v>
      </c>
      <c r="H41" s="17">
        <v>2886</v>
      </c>
      <c r="I41" s="17">
        <v>3287</v>
      </c>
      <c r="J41" s="17">
        <v>1537</v>
      </c>
      <c r="K41" s="17">
        <v>405</v>
      </c>
      <c r="L41" s="17">
        <v>20</v>
      </c>
      <c r="M41" s="17">
        <v>6658</v>
      </c>
      <c r="N41" s="17">
        <v>7752</v>
      </c>
      <c r="O41" s="17">
        <v>17453</v>
      </c>
      <c r="P41" s="17">
        <v>9296</v>
      </c>
      <c r="Q41" s="17">
        <v>40</v>
      </c>
      <c r="R41" s="17">
        <v>273</v>
      </c>
      <c r="S41" s="17">
        <v>4159</v>
      </c>
      <c r="T41" s="17">
        <v>14802</v>
      </c>
      <c r="U41" s="17">
        <v>14362</v>
      </c>
      <c r="V41" s="17">
        <v>5381</v>
      </c>
      <c r="W41" s="17">
        <v>1393</v>
      </c>
      <c r="X41" s="17">
        <v>788</v>
      </c>
      <c r="Y41" s="17">
        <v>41</v>
      </c>
    </row>
    <row r="42" spans="1:25" x14ac:dyDescent="0.25">
      <c r="A42" s="8" t="s">
        <v>126</v>
      </c>
      <c r="B42" s="8" t="s">
        <v>127</v>
      </c>
      <c r="C42" s="17">
        <v>43257</v>
      </c>
      <c r="D42" s="18">
        <v>0.28000000000000003</v>
      </c>
      <c r="E42" s="17">
        <v>3373</v>
      </c>
      <c r="F42" s="17">
        <v>6713</v>
      </c>
      <c r="G42" s="17">
        <v>6532</v>
      </c>
      <c r="H42" s="17">
        <v>7650</v>
      </c>
      <c r="I42" s="17">
        <v>9349</v>
      </c>
      <c r="J42" s="17">
        <v>6752</v>
      </c>
      <c r="K42" s="17">
        <v>2777</v>
      </c>
      <c r="L42" s="17">
        <v>111</v>
      </c>
      <c r="M42" s="17">
        <v>18128</v>
      </c>
      <c r="N42" s="17">
        <v>13748</v>
      </c>
      <c r="O42" s="17">
        <v>5246</v>
      </c>
      <c r="P42" s="17">
        <v>6135</v>
      </c>
      <c r="Q42" s="17">
        <v>0</v>
      </c>
      <c r="R42" s="17">
        <v>378</v>
      </c>
      <c r="S42" s="17">
        <v>4621</v>
      </c>
      <c r="T42" s="17">
        <v>8051</v>
      </c>
      <c r="U42" s="17">
        <v>8800</v>
      </c>
      <c r="V42" s="17">
        <v>9025</v>
      </c>
      <c r="W42" s="17">
        <v>5791</v>
      </c>
      <c r="X42" s="17">
        <v>6591</v>
      </c>
      <c r="Y42" s="17">
        <v>0</v>
      </c>
    </row>
    <row r="43" spans="1:25" x14ac:dyDescent="0.25">
      <c r="A43" s="8" t="s">
        <v>128</v>
      </c>
      <c r="B43" s="8" t="s">
        <v>129</v>
      </c>
      <c r="C43" s="17">
        <v>39444</v>
      </c>
      <c r="D43" s="18">
        <v>2.46</v>
      </c>
      <c r="E43" s="17">
        <v>20372</v>
      </c>
      <c r="F43" s="17">
        <v>5681</v>
      </c>
      <c r="G43" s="17">
        <v>3345</v>
      </c>
      <c r="H43" s="17">
        <v>3245</v>
      </c>
      <c r="I43" s="17">
        <v>3396</v>
      </c>
      <c r="J43" s="17">
        <v>1809</v>
      </c>
      <c r="K43" s="17">
        <v>1386</v>
      </c>
      <c r="L43" s="17">
        <v>210</v>
      </c>
      <c r="M43" s="17">
        <v>4325</v>
      </c>
      <c r="N43" s="17">
        <v>7043</v>
      </c>
      <c r="O43" s="17">
        <v>7739</v>
      </c>
      <c r="P43" s="17">
        <v>20236</v>
      </c>
      <c r="Q43" s="17">
        <v>101</v>
      </c>
      <c r="R43" s="17">
        <v>176</v>
      </c>
      <c r="S43" s="17">
        <v>4670</v>
      </c>
      <c r="T43" s="17">
        <v>12065</v>
      </c>
      <c r="U43" s="17">
        <v>11422</v>
      </c>
      <c r="V43" s="17">
        <v>7000</v>
      </c>
      <c r="W43" s="17">
        <v>2264</v>
      </c>
      <c r="X43" s="17">
        <v>1816</v>
      </c>
      <c r="Y43" s="17">
        <v>31</v>
      </c>
    </row>
    <row r="44" spans="1:25" x14ac:dyDescent="0.25">
      <c r="A44" s="8" t="s">
        <v>130</v>
      </c>
      <c r="B44" s="8" t="s">
        <v>131</v>
      </c>
      <c r="C44" s="17">
        <v>47558</v>
      </c>
      <c r="D44" s="18">
        <v>0.1</v>
      </c>
      <c r="E44" s="17">
        <v>4741</v>
      </c>
      <c r="F44" s="17">
        <v>10684</v>
      </c>
      <c r="G44" s="17">
        <v>9174</v>
      </c>
      <c r="H44" s="17">
        <v>7953</v>
      </c>
      <c r="I44" s="17">
        <v>8204</v>
      </c>
      <c r="J44" s="17">
        <v>4393</v>
      </c>
      <c r="K44" s="17">
        <v>2238</v>
      </c>
      <c r="L44" s="17">
        <v>171</v>
      </c>
      <c r="M44" s="17">
        <v>16964</v>
      </c>
      <c r="N44" s="17">
        <v>11626</v>
      </c>
      <c r="O44" s="17">
        <v>8436</v>
      </c>
      <c r="P44" s="17">
        <v>9220</v>
      </c>
      <c r="Q44" s="17">
        <v>1312</v>
      </c>
      <c r="R44" s="17">
        <v>515</v>
      </c>
      <c r="S44" s="17">
        <v>4797</v>
      </c>
      <c r="T44" s="17">
        <v>12241</v>
      </c>
      <c r="U44" s="17">
        <v>12208</v>
      </c>
      <c r="V44" s="17">
        <v>7945</v>
      </c>
      <c r="W44" s="17">
        <v>3955</v>
      </c>
      <c r="X44" s="17">
        <v>4044</v>
      </c>
      <c r="Y44" s="17">
        <v>1853</v>
      </c>
    </row>
    <row r="45" spans="1:25" x14ac:dyDescent="0.25">
      <c r="A45" s="8" t="s">
        <v>132</v>
      </c>
      <c r="B45" s="8" t="s">
        <v>133</v>
      </c>
      <c r="C45" s="17">
        <v>44841</v>
      </c>
      <c r="D45" s="18">
        <v>0.62</v>
      </c>
      <c r="E45" s="17">
        <v>18916</v>
      </c>
      <c r="F45" s="17">
        <v>8245</v>
      </c>
      <c r="G45" s="17">
        <v>3983</v>
      </c>
      <c r="H45" s="17">
        <v>5176</v>
      </c>
      <c r="I45" s="17">
        <v>5086</v>
      </c>
      <c r="J45" s="17">
        <v>2593</v>
      </c>
      <c r="K45" s="17">
        <v>802</v>
      </c>
      <c r="L45" s="17">
        <v>40</v>
      </c>
      <c r="M45" s="17">
        <v>8638</v>
      </c>
      <c r="N45" s="17">
        <v>12850</v>
      </c>
      <c r="O45" s="17">
        <v>11384</v>
      </c>
      <c r="P45" s="17">
        <v>11934</v>
      </c>
      <c r="Q45" s="17">
        <v>35</v>
      </c>
      <c r="R45" s="17">
        <v>84</v>
      </c>
      <c r="S45" s="17">
        <v>4472</v>
      </c>
      <c r="T45" s="17">
        <v>12050</v>
      </c>
      <c r="U45" s="17">
        <v>14110</v>
      </c>
      <c r="V45" s="17">
        <v>8818</v>
      </c>
      <c r="W45" s="17">
        <v>3059</v>
      </c>
      <c r="X45" s="17">
        <v>2215</v>
      </c>
      <c r="Y45" s="17">
        <v>33</v>
      </c>
    </row>
    <row r="46" spans="1:25" x14ac:dyDescent="0.25">
      <c r="A46" s="8" t="s">
        <v>134</v>
      </c>
      <c r="B46" s="8" t="s">
        <v>135</v>
      </c>
      <c r="C46" s="17">
        <v>46621</v>
      </c>
      <c r="D46" s="18">
        <v>3.24</v>
      </c>
      <c r="E46" s="17">
        <v>13178</v>
      </c>
      <c r="F46" s="17">
        <v>12878</v>
      </c>
      <c r="G46" s="17">
        <v>5897</v>
      </c>
      <c r="H46" s="17">
        <v>4952</v>
      </c>
      <c r="I46" s="17">
        <v>5577</v>
      </c>
      <c r="J46" s="17">
        <v>2959</v>
      </c>
      <c r="K46" s="17">
        <v>1119</v>
      </c>
      <c r="L46" s="17">
        <v>61</v>
      </c>
      <c r="M46" s="17">
        <v>9152</v>
      </c>
      <c r="N46" s="17">
        <v>9996</v>
      </c>
      <c r="O46" s="17">
        <v>10599</v>
      </c>
      <c r="P46" s="17">
        <v>16797</v>
      </c>
      <c r="Q46" s="17">
        <v>77</v>
      </c>
      <c r="R46" s="17">
        <v>255</v>
      </c>
      <c r="S46" s="17">
        <v>5293</v>
      </c>
      <c r="T46" s="17">
        <v>17575</v>
      </c>
      <c r="U46" s="17">
        <v>14204</v>
      </c>
      <c r="V46" s="17">
        <v>5026</v>
      </c>
      <c r="W46" s="17">
        <v>2612</v>
      </c>
      <c r="X46" s="17">
        <v>1577</v>
      </c>
      <c r="Y46" s="17">
        <v>79</v>
      </c>
    </row>
    <row r="47" spans="1:25" x14ac:dyDescent="0.25">
      <c r="A47" s="8" t="s">
        <v>136</v>
      </c>
      <c r="B47" s="8" t="s">
        <v>137</v>
      </c>
      <c r="C47" s="17">
        <v>45219</v>
      </c>
      <c r="D47" s="18">
        <v>1.18</v>
      </c>
      <c r="E47" s="17">
        <v>16096</v>
      </c>
      <c r="F47" s="17">
        <v>7316</v>
      </c>
      <c r="G47" s="17">
        <v>4745</v>
      </c>
      <c r="H47" s="17">
        <v>5649</v>
      </c>
      <c r="I47" s="17">
        <v>5722</v>
      </c>
      <c r="J47" s="17">
        <v>3184</v>
      </c>
      <c r="K47" s="17">
        <v>2263</v>
      </c>
      <c r="L47" s="17">
        <v>244</v>
      </c>
      <c r="M47" s="17">
        <v>10879</v>
      </c>
      <c r="N47" s="17">
        <v>9744</v>
      </c>
      <c r="O47" s="17">
        <v>11737</v>
      </c>
      <c r="P47" s="17">
        <v>12589</v>
      </c>
      <c r="Q47" s="17">
        <v>270</v>
      </c>
      <c r="R47" s="17">
        <v>259</v>
      </c>
      <c r="S47" s="17">
        <v>5124</v>
      </c>
      <c r="T47" s="17">
        <v>11397</v>
      </c>
      <c r="U47" s="17">
        <v>11642</v>
      </c>
      <c r="V47" s="17">
        <v>9788</v>
      </c>
      <c r="W47" s="17">
        <v>3451</v>
      </c>
      <c r="X47" s="17">
        <v>3274</v>
      </c>
      <c r="Y47" s="17">
        <v>284</v>
      </c>
    </row>
    <row r="48" spans="1:25" x14ac:dyDescent="0.25">
      <c r="A48" s="8" t="s">
        <v>138</v>
      </c>
      <c r="B48" s="8" t="s">
        <v>139</v>
      </c>
      <c r="C48" s="17">
        <v>51064</v>
      </c>
      <c r="D48" s="18">
        <v>1.81</v>
      </c>
      <c r="E48" s="17">
        <v>15527</v>
      </c>
      <c r="F48" s="17">
        <v>13676</v>
      </c>
      <c r="G48" s="17">
        <v>5469</v>
      </c>
      <c r="H48" s="17">
        <v>4757</v>
      </c>
      <c r="I48" s="17">
        <v>5946</v>
      </c>
      <c r="J48" s="17">
        <v>3711</v>
      </c>
      <c r="K48" s="17">
        <v>1848</v>
      </c>
      <c r="L48" s="17">
        <v>130</v>
      </c>
      <c r="M48" s="17">
        <v>11013</v>
      </c>
      <c r="N48" s="17">
        <v>12041</v>
      </c>
      <c r="O48" s="17">
        <v>12775</v>
      </c>
      <c r="P48" s="17">
        <v>15109</v>
      </c>
      <c r="Q48" s="17">
        <v>126</v>
      </c>
      <c r="R48" s="17">
        <v>174</v>
      </c>
      <c r="S48" s="17">
        <v>4817</v>
      </c>
      <c r="T48" s="17">
        <v>15859</v>
      </c>
      <c r="U48" s="17">
        <v>14651</v>
      </c>
      <c r="V48" s="17">
        <v>9028</v>
      </c>
      <c r="W48" s="17">
        <v>3815</v>
      </c>
      <c r="X48" s="17">
        <v>2560</v>
      </c>
      <c r="Y48" s="17">
        <v>160</v>
      </c>
    </row>
    <row r="49" spans="1:25" x14ac:dyDescent="0.25">
      <c r="A49" s="8" t="s">
        <v>140</v>
      </c>
      <c r="B49" s="8" t="s">
        <v>141</v>
      </c>
      <c r="C49" s="17">
        <v>46148</v>
      </c>
      <c r="D49" s="18">
        <v>1.84</v>
      </c>
      <c r="E49" s="17">
        <v>10612</v>
      </c>
      <c r="F49" s="17">
        <v>16193</v>
      </c>
      <c r="G49" s="17">
        <v>5813</v>
      </c>
      <c r="H49" s="17">
        <v>4556</v>
      </c>
      <c r="I49" s="17">
        <v>5026</v>
      </c>
      <c r="J49" s="17">
        <v>2756</v>
      </c>
      <c r="K49" s="17">
        <v>1135</v>
      </c>
      <c r="L49" s="17">
        <v>57</v>
      </c>
      <c r="M49" s="17">
        <v>10510</v>
      </c>
      <c r="N49" s="17">
        <v>8197</v>
      </c>
      <c r="O49" s="17">
        <v>18525</v>
      </c>
      <c r="P49" s="17">
        <v>8877</v>
      </c>
      <c r="Q49" s="17">
        <v>39</v>
      </c>
      <c r="R49" s="17">
        <v>160</v>
      </c>
      <c r="S49" s="17">
        <v>3234</v>
      </c>
      <c r="T49" s="17">
        <v>9692</v>
      </c>
      <c r="U49" s="17">
        <v>11455</v>
      </c>
      <c r="V49" s="17">
        <v>14652</v>
      </c>
      <c r="W49" s="17">
        <v>4277</v>
      </c>
      <c r="X49" s="17">
        <v>2596</v>
      </c>
      <c r="Y49" s="17">
        <v>82</v>
      </c>
    </row>
    <row r="50" spans="1:25" x14ac:dyDescent="0.25">
      <c r="A50" s="8" t="s">
        <v>142</v>
      </c>
      <c r="B50" s="8" t="s">
        <v>143</v>
      </c>
      <c r="C50" s="17">
        <v>36617</v>
      </c>
      <c r="D50" s="18">
        <v>1.04</v>
      </c>
      <c r="E50" s="17">
        <v>1002</v>
      </c>
      <c r="F50" s="17">
        <v>12303</v>
      </c>
      <c r="G50" s="17">
        <v>10272</v>
      </c>
      <c r="H50" s="17">
        <v>4376</v>
      </c>
      <c r="I50" s="17">
        <v>4281</v>
      </c>
      <c r="J50" s="17">
        <v>2534</v>
      </c>
      <c r="K50" s="17">
        <v>1687</v>
      </c>
      <c r="L50" s="17">
        <v>162</v>
      </c>
      <c r="M50" s="17">
        <v>6960</v>
      </c>
      <c r="N50" s="17">
        <v>9199</v>
      </c>
      <c r="O50" s="17">
        <v>11880</v>
      </c>
      <c r="P50" s="17">
        <v>8488</v>
      </c>
      <c r="Q50" s="17">
        <v>90</v>
      </c>
      <c r="R50" s="17">
        <v>370</v>
      </c>
      <c r="S50" s="17">
        <v>2349</v>
      </c>
      <c r="T50" s="17">
        <v>8935</v>
      </c>
      <c r="U50" s="17">
        <v>10921</v>
      </c>
      <c r="V50" s="17">
        <v>9448</v>
      </c>
      <c r="W50" s="17">
        <v>2415</v>
      </c>
      <c r="X50" s="17">
        <v>2065</v>
      </c>
      <c r="Y50" s="17">
        <v>114</v>
      </c>
    </row>
    <row r="51" spans="1:25" x14ac:dyDescent="0.25">
      <c r="A51" s="8" t="s">
        <v>144</v>
      </c>
      <c r="B51" s="8" t="s">
        <v>145</v>
      </c>
      <c r="C51" s="17">
        <v>42871</v>
      </c>
      <c r="D51" s="18">
        <v>0.19</v>
      </c>
      <c r="E51" s="17">
        <v>11990</v>
      </c>
      <c r="F51" s="17">
        <v>10448</v>
      </c>
      <c r="G51" s="17">
        <v>6415</v>
      </c>
      <c r="H51" s="17">
        <v>6087</v>
      </c>
      <c r="I51" s="17">
        <v>5341</v>
      </c>
      <c r="J51" s="17">
        <v>1895</v>
      </c>
      <c r="K51" s="17">
        <v>589</v>
      </c>
      <c r="L51" s="17">
        <v>106</v>
      </c>
      <c r="M51" s="17">
        <v>15473</v>
      </c>
      <c r="N51" s="17">
        <v>13183</v>
      </c>
      <c r="O51" s="17">
        <v>8457</v>
      </c>
      <c r="P51" s="17">
        <v>5758</v>
      </c>
      <c r="Q51" s="17">
        <v>0</v>
      </c>
      <c r="R51" s="17">
        <v>662</v>
      </c>
      <c r="S51" s="17">
        <v>4259</v>
      </c>
      <c r="T51" s="17">
        <v>8418</v>
      </c>
      <c r="U51" s="17">
        <v>10621</v>
      </c>
      <c r="V51" s="17">
        <v>8447</v>
      </c>
      <c r="W51" s="17">
        <v>5044</v>
      </c>
      <c r="X51" s="17">
        <v>5420</v>
      </c>
      <c r="Y51" s="17">
        <v>0</v>
      </c>
    </row>
    <row r="52" spans="1:25" x14ac:dyDescent="0.25">
      <c r="A52" s="8" t="s">
        <v>146</v>
      </c>
      <c r="B52" s="8" t="s">
        <v>147</v>
      </c>
      <c r="C52" s="17">
        <v>42610</v>
      </c>
      <c r="D52" s="18">
        <v>8.3800000000000008</v>
      </c>
      <c r="E52" s="17">
        <v>20565</v>
      </c>
      <c r="F52" s="17">
        <v>7158</v>
      </c>
      <c r="G52" s="17">
        <v>4614</v>
      </c>
      <c r="H52" s="17">
        <v>4052</v>
      </c>
      <c r="I52" s="17">
        <v>4236</v>
      </c>
      <c r="J52" s="17">
        <v>1501</v>
      </c>
      <c r="K52" s="17">
        <v>461</v>
      </c>
      <c r="L52" s="17">
        <v>23</v>
      </c>
      <c r="M52" s="17">
        <v>5640</v>
      </c>
      <c r="N52" s="17">
        <v>9086</v>
      </c>
      <c r="O52" s="17">
        <v>11221</v>
      </c>
      <c r="P52" s="17">
        <v>16616</v>
      </c>
      <c r="Q52" s="17">
        <v>47</v>
      </c>
      <c r="R52" s="17">
        <v>285</v>
      </c>
      <c r="S52" s="17">
        <v>4938</v>
      </c>
      <c r="T52" s="17">
        <v>13304</v>
      </c>
      <c r="U52" s="17">
        <v>11894</v>
      </c>
      <c r="V52" s="17">
        <v>8298</v>
      </c>
      <c r="W52" s="17">
        <v>2305</v>
      </c>
      <c r="X52" s="17">
        <v>1542</v>
      </c>
      <c r="Y52" s="17">
        <v>44</v>
      </c>
    </row>
    <row r="53" spans="1:25" x14ac:dyDescent="0.25">
      <c r="A53" s="8" t="s">
        <v>148</v>
      </c>
      <c r="B53" s="8" t="s">
        <v>149</v>
      </c>
      <c r="C53" s="17">
        <v>47192</v>
      </c>
      <c r="D53" s="18">
        <v>0.56999999999999995</v>
      </c>
      <c r="E53" s="17">
        <v>17886</v>
      </c>
      <c r="F53" s="17">
        <v>8410</v>
      </c>
      <c r="G53" s="17">
        <v>4822</v>
      </c>
      <c r="H53" s="17">
        <v>5058</v>
      </c>
      <c r="I53" s="17">
        <v>7131</v>
      </c>
      <c r="J53" s="17">
        <v>2831</v>
      </c>
      <c r="K53" s="17">
        <v>1002</v>
      </c>
      <c r="L53" s="17">
        <v>52</v>
      </c>
      <c r="M53" s="17">
        <v>10572</v>
      </c>
      <c r="N53" s="17">
        <v>10656</v>
      </c>
      <c r="O53" s="17">
        <v>11710</v>
      </c>
      <c r="P53" s="17">
        <v>14038</v>
      </c>
      <c r="Q53" s="17">
        <v>216</v>
      </c>
      <c r="R53" s="17">
        <v>157</v>
      </c>
      <c r="S53" s="17">
        <v>5074</v>
      </c>
      <c r="T53" s="17">
        <v>11248</v>
      </c>
      <c r="U53" s="17">
        <v>15363</v>
      </c>
      <c r="V53" s="17">
        <v>9229</v>
      </c>
      <c r="W53" s="17">
        <v>3479</v>
      </c>
      <c r="X53" s="17">
        <v>2418</v>
      </c>
      <c r="Y53" s="17">
        <v>224</v>
      </c>
    </row>
    <row r="54" spans="1:25" x14ac:dyDescent="0.25">
      <c r="A54" s="8" t="s">
        <v>150</v>
      </c>
      <c r="B54" s="8" t="s">
        <v>151</v>
      </c>
      <c r="C54" s="17">
        <v>38235</v>
      </c>
      <c r="D54" s="18">
        <v>0.48</v>
      </c>
      <c r="E54" s="17">
        <v>4862</v>
      </c>
      <c r="F54" s="17">
        <v>6821</v>
      </c>
      <c r="G54" s="17">
        <v>6648</v>
      </c>
      <c r="H54" s="17">
        <v>6427</v>
      </c>
      <c r="I54" s="17">
        <v>6677</v>
      </c>
      <c r="J54" s="17">
        <v>3817</v>
      </c>
      <c r="K54" s="17">
        <v>2683</v>
      </c>
      <c r="L54" s="17">
        <v>300</v>
      </c>
      <c r="M54" s="17">
        <v>11244</v>
      </c>
      <c r="N54" s="17">
        <v>8748</v>
      </c>
      <c r="O54" s="17">
        <v>7967</v>
      </c>
      <c r="P54" s="17">
        <v>9475</v>
      </c>
      <c r="Q54" s="17">
        <v>801</v>
      </c>
      <c r="R54" s="17">
        <v>217</v>
      </c>
      <c r="S54" s="17">
        <v>3801</v>
      </c>
      <c r="T54" s="17">
        <v>10990</v>
      </c>
      <c r="U54" s="17">
        <v>10506</v>
      </c>
      <c r="V54" s="17">
        <v>5597</v>
      </c>
      <c r="W54" s="17">
        <v>3257</v>
      </c>
      <c r="X54" s="17">
        <v>3024</v>
      </c>
      <c r="Y54" s="17">
        <v>843</v>
      </c>
    </row>
    <row r="55" spans="1:25" x14ac:dyDescent="0.25">
      <c r="A55" s="8" t="s">
        <v>152</v>
      </c>
      <c r="B55" s="8" t="s">
        <v>153</v>
      </c>
      <c r="C55" s="17">
        <v>46150</v>
      </c>
      <c r="D55" s="18">
        <v>0.27</v>
      </c>
      <c r="E55" s="17">
        <v>8260</v>
      </c>
      <c r="F55" s="17">
        <v>11177</v>
      </c>
      <c r="G55" s="17">
        <v>5230</v>
      </c>
      <c r="H55" s="17">
        <v>5741</v>
      </c>
      <c r="I55" s="17">
        <v>7112</v>
      </c>
      <c r="J55" s="17">
        <v>4754</v>
      </c>
      <c r="K55" s="17">
        <v>3493</v>
      </c>
      <c r="L55" s="17">
        <v>383</v>
      </c>
      <c r="M55" s="17">
        <v>16335</v>
      </c>
      <c r="N55" s="17">
        <v>10739</v>
      </c>
      <c r="O55" s="17">
        <v>9308</v>
      </c>
      <c r="P55" s="17">
        <v>9579</v>
      </c>
      <c r="Q55" s="17">
        <v>189</v>
      </c>
      <c r="R55" s="17">
        <v>221</v>
      </c>
      <c r="S55" s="17">
        <v>4976</v>
      </c>
      <c r="T55" s="17">
        <v>13401</v>
      </c>
      <c r="U55" s="17">
        <v>12013</v>
      </c>
      <c r="V55" s="17">
        <v>6740</v>
      </c>
      <c r="W55" s="17">
        <v>4196</v>
      </c>
      <c r="X55" s="17">
        <v>4407</v>
      </c>
      <c r="Y55" s="17">
        <v>196</v>
      </c>
    </row>
    <row r="56" spans="1:25" x14ac:dyDescent="0.25">
      <c r="A56" s="8" t="s">
        <v>154</v>
      </c>
      <c r="B56" s="8" t="s">
        <v>155</v>
      </c>
      <c r="C56" s="17">
        <v>21243</v>
      </c>
      <c r="D56" s="18">
        <v>0.09</v>
      </c>
      <c r="E56" s="17">
        <v>5574</v>
      </c>
      <c r="F56" s="17">
        <v>4565</v>
      </c>
      <c r="G56" s="17">
        <v>4817</v>
      </c>
      <c r="H56" s="17">
        <v>3362</v>
      </c>
      <c r="I56" s="17">
        <v>2380</v>
      </c>
      <c r="J56" s="17">
        <v>464</v>
      </c>
      <c r="K56" s="17">
        <v>77</v>
      </c>
      <c r="L56" s="17">
        <v>4</v>
      </c>
      <c r="M56" s="17">
        <v>12591</v>
      </c>
      <c r="N56" s="17">
        <v>5068</v>
      </c>
      <c r="O56" s="17">
        <v>1948</v>
      </c>
      <c r="P56" s="17">
        <v>1619</v>
      </c>
      <c r="Q56" s="17">
        <v>17</v>
      </c>
      <c r="R56" s="17">
        <v>154</v>
      </c>
      <c r="S56" s="17">
        <v>1329</v>
      </c>
      <c r="T56" s="17">
        <v>2761</v>
      </c>
      <c r="U56" s="17">
        <v>3395</v>
      </c>
      <c r="V56" s="17">
        <v>1646</v>
      </c>
      <c r="W56" s="17">
        <v>792</v>
      </c>
      <c r="X56" s="17">
        <v>489</v>
      </c>
      <c r="Y56" s="17">
        <v>10677</v>
      </c>
    </row>
    <row r="57" spans="1:25" x14ac:dyDescent="0.25">
      <c r="A57" s="8" t="s">
        <v>156</v>
      </c>
      <c r="B57" s="8" t="s">
        <v>157</v>
      </c>
      <c r="C57" s="17">
        <v>40070</v>
      </c>
      <c r="D57" s="18">
        <v>3.29</v>
      </c>
      <c r="E57" s="17">
        <v>4785</v>
      </c>
      <c r="F57" s="17">
        <v>11132</v>
      </c>
      <c r="G57" s="17">
        <v>7733</v>
      </c>
      <c r="H57" s="17">
        <v>5655</v>
      </c>
      <c r="I57" s="17">
        <v>5742</v>
      </c>
      <c r="J57" s="17">
        <v>3068</v>
      </c>
      <c r="K57" s="17">
        <v>1823</v>
      </c>
      <c r="L57" s="17">
        <v>132</v>
      </c>
      <c r="M57" s="17">
        <v>6605</v>
      </c>
      <c r="N57" s="17">
        <v>8636</v>
      </c>
      <c r="O57" s="17">
        <v>10150</v>
      </c>
      <c r="P57" s="17">
        <v>14533</v>
      </c>
      <c r="Q57" s="17">
        <v>146</v>
      </c>
      <c r="R57" s="17">
        <v>114</v>
      </c>
      <c r="S57" s="17">
        <v>4308</v>
      </c>
      <c r="T57" s="17">
        <v>12406</v>
      </c>
      <c r="U57" s="17">
        <v>10548</v>
      </c>
      <c r="V57" s="17">
        <v>8219</v>
      </c>
      <c r="W57" s="17">
        <v>2874</v>
      </c>
      <c r="X57" s="17">
        <v>1489</v>
      </c>
      <c r="Y57" s="17">
        <v>112</v>
      </c>
    </row>
    <row r="58" spans="1:25" x14ac:dyDescent="0.25">
      <c r="A58" s="8" t="s">
        <v>158</v>
      </c>
      <c r="B58" s="8" t="s">
        <v>159</v>
      </c>
      <c r="C58" s="17">
        <v>42907</v>
      </c>
      <c r="D58" s="18">
        <v>3.06</v>
      </c>
      <c r="E58" s="17">
        <v>8535</v>
      </c>
      <c r="F58" s="17">
        <v>14886</v>
      </c>
      <c r="G58" s="17">
        <v>5803</v>
      </c>
      <c r="H58" s="17">
        <v>5281</v>
      </c>
      <c r="I58" s="17">
        <v>4317</v>
      </c>
      <c r="J58" s="17">
        <v>2530</v>
      </c>
      <c r="K58" s="17">
        <v>1471</v>
      </c>
      <c r="L58" s="17">
        <v>84</v>
      </c>
      <c r="M58" s="17">
        <v>5200</v>
      </c>
      <c r="N58" s="17">
        <v>7214</v>
      </c>
      <c r="O58" s="17">
        <v>8475</v>
      </c>
      <c r="P58" s="17">
        <v>21885</v>
      </c>
      <c r="Q58" s="17">
        <v>133</v>
      </c>
      <c r="R58" s="17">
        <v>221</v>
      </c>
      <c r="S58" s="17">
        <v>6861</v>
      </c>
      <c r="T58" s="17">
        <v>13718</v>
      </c>
      <c r="U58" s="17">
        <v>11253</v>
      </c>
      <c r="V58" s="17">
        <v>7235</v>
      </c>
      <c r="W58" s="17">
        <v>2104</v>
      </c>
      <c r="X58" s="17">
        <v>1450</v>
      </c>
      <c r="Y58" s="17">
        <v>65</v>
      </c>
    </row>
    <row r="59" spans="1:25" x14ac:dyDescent="0.25">
      <c r="A59" s="8" t="s">
        <v>160</v>
      </c>
      <c r="B59" s="8" t="s">
        <v>161</v>
      </c>
      <c r="C59" s="17">
        <v>47004</v>
      </c>
      <c r="D59" s="18">
        <v>0.13</v>
      </c>
      <c r="E59" s="17">
        <v>7065</v>
      </c>
      <c r="F59" s="17">
        <v>10732</v>
      </c>
      <c r="G59" s="17">
        <v>8167</v>
      </c>
      <c r="H59" s="17">
        <v>6836</v>
      </c>
      <c r="I59" s="17">
        <v>7161</v>
      </c>
      <c r="J59" s="17">
        <v>3972</v>
      </c>
      <c r="K59" s="17">
        <v>2748</v>
      </c>
      <c r="L59" s="17">
        <v>323</v>
      </c>
      <c r="M59" s="17">
        <v>15063</v>
      </c>
      <c r="N59" s="17">
        <v>9407</v>
      </c>
      <c r="O59" s="17">
        <v>7564</v>
      </c>
      <c r="P59" s="17">
        <v>14849</v>
      </c>
      <c r="Q59" s="17">
        <v>121</v>
      </c>
      <c r="R59" s="17">
        <v>449</v>
      </c>
      <c r="S59" s="17">
        <v>6195</v>
      </c>
      <c r="T59" s="17">
        <v>13803</v>
      </c>
      <c r="U59" s="17">
        <v>11129</v>
      </c>
      <c r="V59" s="17">
        <v>6870</v>
      </c>
      <c r="W59" s="17">
        <v>3984</v>
      </c>
      <c r="X59" s="17">
        <v>4441</v>
      </c>
      <c r="Y59" s="17">
        <v>133</v>
      </c>
    </row>
    <row r="60" spans="1:25" x14ac:dyDescent="0.25">
      <c r="A60" s="8" t="s">
        <v>162</v>
      </c>
      <c r="B60" s="8" t="s">
        <v>163</v>
      </c>
      <c r="C60" s="17">
        <v>33759</v>
      </c>
      <c r="D60" s="18">
        <v>0.03</v>
      </c>
      <c r="E60" s="17">
        <v>2586</v>
      </c>
      <c r="F60" s="17">
        <v>6322</v>
      </c>
      <c r="G60" s="17">
        <v>8902</v>
      </c>
      <c r="H60" s="17">
        <v>5317</v>
      </c>
      <c r="I60" s="17">
        <v>6172</v>
      </c>
      <c r="J60" s="17">
        <v>2983</v>
      </c>
      <c r="K60" s="17">
        <v>1373</v>
      </c>
      <c r="L60" s="17">
        <v>104</v>
      </c>
      <c r="M60" s="17">
        <v>16772</v>
      </c>
      <c r="N60" s="17">
        <v>6828</v>
      </c>
      <c r="O60" s="17">
        <v>5150</v>
      </c>
      <c r="P60" s="17">
        <v>2653</v>
      </c>
      <c r="Q60" s="17">
        <v>2356</v>
      </c>
      <c r="R60" s="17">
        <v>182</v>
      </c>
      <c r="S60" s="17">
        <v>2022</v>
      </c>
      <c r="T60" s="17">
        <v>6734</v>
      </c>
      <c r="U60" s="17">
        <v>10553</v>
      </c>
      <c r="V60" s="17">
        <v>5507</v>
      </c>
      <c r="W60" s="17">
        <v>2991</v>
      </c>
      <c r="X60" s="17">
        <v>2939</v>
      </c>
      <c r="Y60" s="17">
        <v>2831</v>
      </c>
    </row>
    <row r="61" spans="1:25" x14ac:dyDescent="0.25">
      <c r="A61" s="8" t="s">
        <v>164</v>
      </c>
      <c r="B61" s="8" t="s">
        <v>165</v>
      </c>
      <c r="C61" s="17">
        <v>48265</v>
      </c>
      <c r="D61" s="18">
        <v>9.1199999999999992</v>
      </c>
      <c r="E61" s="17">
        <v>13171</v>
      </c>
      <c r="F61" s="17">
        <v>10364</v>
      </c>
      <c r="G61" s="17">
        <v>7896</v>
      </c>
      <c r="H61" s="17">
        <v>6162</v>
      </c>
      <c r="I61" s="17">
        <v>6209</v>
      </c>
      <c r="J61" s="17">
        <v>3467</v>
      </c>
      <c r="K61" s="17">
        <v>991</v>
      </c>
      <c r="L61" s="17">
        <v>5</v>
      </c>
      <c r="M61" s="17">
        <v>6992</v>
      </c>
      <c r="N61" s="17">
        <v>11512</v>
      </c>
      <c r="O61" s="17">
        <v>11133</v>
      </c>
      <c r="P61" s="17">
        <v>18536</v>
      </c>
      <c r="Q61" s="17">
        <v>92</v>
      </c>
      <c r="R61" s="17">
        <v>193</v>
      </c>
      <c r="S61" s="17">
        <v>3973</v>
      </c>
      <c r="T61" s="17">
        <v>16121</v>
      </c>
      <c r="U61" s="17">
        <v>12690</v>
      </c>
      <c r="V61" s="17">
        <v>9716</v>
      </c>
      <c r="W61" s="17">
        <v>3235</v>
      </c>
      <c r="X61" s="17">
        <v>2253</v>
      </c>
      <c r="Y61" s="17">
        <v>84</v>
      </c>
    </row>
    <row r="62" spans="1:25" x14ac:dyDescent="0.25">
      <c r="A62" s="8" t="s">
        <v>166</v>
      </c>
      <c r="B62" s="8" t="s">
        <v>167</v>
      </c>
      <c r="C62" s="17">
        <v>39654</v>
      </c>
      <c r="D62" s="18">
        <v>0.18</v>
      </c>
      <c r="E62" s="17">
        <v>5715</v>
      </c>
      <c r="F62" s="17">
        <v>8567</v>
      </c>
      <c r="G62" s="17">
        <v>4398</v>
      </c>
      <c r="H62" s="17">
        <v>4479</v>
      </c>
      <c r="I62" s="17">
        <v>6091</v>
      </c>
      <c r="J62" s="17">
        <v>4992</v>
      </c>
      <c r="K62" s="17">
        <v>4752</v>
      </c>
      <c r="L62" s="17">
        <v>660</v>
      </c>
      <c r="M62" s="17">
        <v>12033</v>
      </c>
      <c r="N62" s="17">
        <v>8913</v>
      </c>
      <c r="O62" s="17">
        <v>7658</v>
      </c>
      <c r="P62" s="17">
        <v>10785</v>
      </c>
      <c r="Q62" s="17">
        <v>265</v>
      </c>
      <c r="R62" s="17">
        <v>313</v>
      </c>
      <c r="S62" s="17">
        <v>3854</v>
      </c>
      <c r="T62" s="17">
        <v>11557</v>
      </c>
      <c r="U62" s="17">
        <v>11230</v>
      </c>
      <c r="V62" s="17">
        <v>5324</v>
      </c>
      <c r="W62" s="17">
        <v>3592</v>
      </c>
      <c r="X62" s="17">
        <v>3471</v>
      </c>
      <c r="Y62" s="17">
        <v>313</v>
      </c>
    </row>
    <row r="63" spans="1:25" x14ac:dyDescent="0.25">
      <c r="A63" s="8" t="s">
        <v>168</v>
      </c>
      <c r="B63" s="8" t="s">
        <v>169</v>
      </c>
      <c r="C63" s="17">
        <v>39368</v>
      </c>
      <c r="D63" s="18">
        <v>0.12</v>
      </c>
      <c r="E63" s="17">
        <v>2209</v>
      </c>
      <c r="F63" s="17">
        <v>4615</v>
      </c>
      <c r="G63" s="17">
        <v>4982</v>
      </c>
      <c r="H63" s="17">
        <v>6078</v>
      </c>
      <c r="I63" s="17">
        <v>7968</v>
      </c>
      <c r="J63" s="17">
        <v>7036</v>
      </c>
      <c r="K63" s="17">
        <v>6073</v>
      </c>
      <c r="L63" s="17">
        <v>407</v>
      </c>
      <c r="M63" s="17">
        <v>20273</v>
      </c>
      <c r="N63" s="17">
        <v>11176</v>
      </c>
      <c r="O63" s="17">
        <v>4206</v>
      </c>
      <c r="P63" s="17">
        <v>3713</v>
      </c>
      <c r="Q63" s="17">
        <v>0</v>
      </c>
      <c r="R63" s="17">
        <v>453</v>
      </c>
      <c r="S63" s="17">
        <v>3298</v>
      </c>
      <c r="T63" s="17">
        <v>5829</v>
      </c>
      <c r="U63" s="17">
        <v>7311</v>
      </c>
      <c r="V63" s="17">
        <v>8518</v>
      </c>
      <c r="W63" s="17">
        <v>5725</v>
      </c>
      <c r="X63" s="17">
        <v>8234</v>
      </c>
      <c r="Y63" s="17">
        <v>0</v>
      </c>
    </row>
    <row r="64" spans="1:25" x14ac:dyDescent="0.25">
      <c r="A64" s="8" t="s">
        <v>170</v>
      </c>
      <c r="B64" s="8" t="s">
        <v>171</v>
      </c>
      <c r="C64" s="17">
        <v>44674</v>
      </c>
      <c r="D64" s="18">
        <v>2.81</v>
      </c>
      <c r="E64" s="17">
        <v>8131</v>
      </c>
      <c r="F64" s="17">
        <v>17119</v>
      </c>
      <c r="G64" s="17">
        <v>7427</v>
      </c>
      <c r="H64" s="17">
        <v>5657</v>
      </c>
      <c r="I64" s="17">
        <v>4151</v>
      </c>
      <c r="J64" s="17">
        <v>1547</v>
      </c>
      <c r="K64" s="17">
        <v>596</v>
      </c>
      <c r="L64" s="17">
        <v>46</v>
      </c>
      <c r="M64" s="17">
        <v>3753</v>
      </c>
      <c r="N64" s="17">
        <v>8406</v>
      </c>
      <c r="O64" s="17">
        <v>8990</v>
      </c>
      <c r="P64" s="17">
        <v>23379</v>
      </c>
      <c r="Q64" s="17">
        <v>146</v>
      </c>
      <c r="R64" s="17">
        <v>110</v>
      </c>
      <c r="S64" s="17">
        <v>6104</v>
      </c>
      <c r="T64" s="17">
        <v>16822</v>
      </c>
      <c r="U64" s="17">
        <v>12911</v>
      </c>
      <c r="V64" s="17">
        <v>5138</v>
      </c>
      <c r="W64" s="17">
        <v>1653</v>
      </c>
      <c r="X64" s="17">
        <v>694</v>
      </c>
      <c r="Y64" s="17">
        <v>1242</v>
      </c>
    </row>
    <row r="65" spans="1:25" x14ac:dyDescent="0.25">
      <c r="A65" s="8"/>
      <c r="B65" s="8"/>
      <c r="C65" s="16"/>
      <c r="D65" s="15"/>
      <c r="E65" s="16"/>
      <c r="F65" s="16"/>
      <c r="G65" s="16"/>
      <c r="H65" s="16"/>
      <c r="I65" s="16"/>
      <c r="J65" s="16"/>
      <c r="K65" s="16"/>
      <c r="L65" s="16"/>
      <c r="M65" s="16"/>
      <c r="N65" s="16"/>
      <c r="O65" s="16"/>
      <c r="P65" s="16"/>
      <c r="Q65" s="16"/>
      <c r="R65" s="16"/>
      <c r="S65" s="16"/>
      <c r="T65" s="16"/>
      <c r="U65" s="16"/>
      <c r="V65" s="16"/>
      <c r="W65" s="16"/>
      <c r="X65" s="16"/>
      <c r="Y65" s="16"/>
    </row>
    <row r="66" spans="1:25" x14ac:dyDescent="0.25">
      <c r="C66" s="16"/>
      <c r="D66" s="15"/>
      <c r="E66" s="16"/>
      <c r="F66" s="16"/>
      <c r="G66" s="16"/>
      <c r="H66" s="16"/>
      <c r="I66" s="16"/>
      <c r="J66" s="16"/>
      <c r="K66" s="16"/>
      <c r="L66" s="16"/>
      <c r="M66" s="16"/>
      <c r="N66" s="16"/>
      <c r="O66" s="16"/>
      <c r="P66" s="16"/>
      <c r="Q66" s="16"/>
      <c r="R66" s="16"/>
      <c r="S66" s="16"/>
      <c r="T66" s="16"/>
      <c r="U66" s="16"/>
      <c r="V66" s="16"/>
      <c r="W66" s="16"/>
      <c r="X66" s="16"/>
      <c r="Y66" s="16"/>
    </row>
    <row r="67" spans="1:25" x14ac:dyDescent="0.25">
      <c r="C67" s="16"/>
      <c r="D67" s="15"/>
      <c r="E67" s="16"/>
      <c r="F67" s="16"/>
      <c r="G67" s="16"/>
      <c r="H67" s="16"/>
      <c r="I67" s="16"/>
      <c r="J67" s="16"/>
      <c r="K67" s="16"/>
      <c r="L67" s="16"/>
      <c r="M67" s="16"/>
      <c r="N67" s="16"/>
      <c r="O67" s="16"/>
      <c r="P67" s="16"/>
      <c r="Q67" s="16"/>
      <c r="R67" s="16"/>
      <c r="S67" s="16"/>
      <c r="T67" s="16"/>
      <c r="U67" s="16"/>
      <c r="V67" s="16"/>
      <c r="W67" s="16"/>
      <c r="X67" s="16"/>
      <c r="Y67" s="16"/>
    </row>
    <row r="68" spans="1:25" x14ac:dyDescent="0.25">
      <c r="C68" s="16"/>
      <c r="D68" s="15"/>
      <c r="E68" s="16"/>
      <c r="F68" s="16"/>
      <c r="G68" s="16"/>
      <c r="H68" s="16"/>
      <c r="I68" s="16"/>
      <c r="J68" s="16"/>
      <c r="K68" s="16"/>
      <c r="L68" s="16"/>
      <c r="M68" s="16"/>
      <c r="N68" s="16"/>
      <c r="O68" s="16"/>
      <c r="P68" s="16"/>
      <c r="Q68" s="16"/>
      <c r="R68" s="16"/>
      <c r="S68" s="16"/>
      <c r="T68" s="16"/>
      <c r="U68" s="16"/>
      <c r="V68" s="16"/>
      <c r="W68" s="16"/>
      <c r="X68" s="16"/>
      <c r="Y68" s="16"/>
    </row>
    <row r="69" spans="1:25" x14ac:dyDescent="0.25">
      <c r="C69" s="16"/>
      <c r="D69" s="15"/>
      <c r="E69" s="16"/>
      <c r="F69" s="16"/>
      <c r="G69" s="16"/>
      <c r="H69" s="16"/>
      <c r="I69" s="16"/>
      <c r="J69" s="16"/>
      <c r="K69" s="16"/>
      <c r="L69" s="16"/>
      <c r="M69" s="16"/>
      <c r="N69" s="16"/>
      <c r="O69" s="16"/>
      <c r="P69" s="16"/>
      <c r="Q69" s="16"/>
      <c r="R69" s="16"/>
      <c r="S69" s="16"/>
      <c r="T69" s="16"/>
      <c r="U69" s="16"/>
      <c r="V69" s="16"/>
      <c r="W69" s="16"/>
      <c r="X69" s="16"/>
      <c r="Y69" s="16"/>
    </row>
    <row r="70" spans="1:25" x14ac:dyDescent="0.25">
      <c r="C70" s="16"/>
      <c r="D70" s="15"/>
      <c r="E70" s="16"/>
      <c r="F70" s="16"/>
      <c r="G70" s="16"/>
      <c r="H70" s="16"/>
      <c r="I70" s="16"/>
      <c r="J70" s="16"/>
      <c r="K70" s="16"/>
      <c r="L70" s="16"/>
      <c r="M70" s="16"/>
      <c r="N70" s="16"/>
      <c r="O70" s="16"/>
      <c r="P70" s="16"/>
      <c r="Q70" s="16"/>
      <c r="R70" s="16"/>
      <c r="S70" s="16"/>
      <c r="T70" s="16"/>
      <c r="U70" s="16"/>
      <c r="V70" s="16"/>
      <c r="W70" s="16"/>
      <c r="X70" s="16"/>
      <c r="Y70" s="16"/>
    </row>
    <row r="71" spans="1:25" x14ac:dyDescent="0.25">
      <c r="C71" s="16"/>
      <c r="D71" s="15"/>
      <c r="E71" s="16"/>
      <c r="F71" s="16"/>
      <c r="G71" s="16"/>
      <c r="H71" s="16"/>
      <c r="I71" s="16"/>
      <c r="J71" s="16"/>
      <c r="K71" s="16"/>
      <c r="L71" s="16"/>
      <c r="M71" s="16"/>
      <c r="N71" s="16"/>
      <c r="O71" s="16"/>
      <c r="P71" s="16"/>
      <c r="Q71" s="16"/>
      <c r="R71" s="16"/>
      <c r="S71" s="16"/>
      <c r="T71" s="16"/>
      <c r="U71" s="16"/>
      <c r="V71" s="16"/>
      <c r="W71" s="16"/>
      <c r="X71" s="16"/>
      <c r="Y71" s="16"/>
    </row>
    <row r="72" spans="1:25" x14ac:dyDescent="0.25">
      <c r="C72" s="16"/>
      <c r="D72" s="15"/>
      <c r="E72" s="16"/>
      <c r="F72" s="16"/>
      <c r="G72" s="16"/>
      <c r="H72" s="16"/>
      <c r="I72" s="16"/>
      <c r="J72" s="16"/>
      <c r="K72" s="16"/>
      <c r="L72" s="16"/>
      <c r="M72" s="16"/>
      <c r="N72" s="16"/>
      <c r="O72" s="16"/>
      <c r="P72" s="16"/>
      <c r="Q72" s="16"/>
      <c r="R72" s="16"/>
      <c r="S72" s="16"/>
      <c r="T72" s="16"/>
      <c r="U72" s="16"/>
      <c r="V72" s="16"/>
      <c r="W72" s="16"/>
      <c r="X72" s="16"/>
      <c r="Y72" s="16"/>
    </row>
    <row r="73" spans="1:25" x14ac:dyDescent="0.25">
      <c r="C73" s="16"/>
      <c r="D73" s="15"/>
      <c r="E73" s="16"/>
      <c r="F73" s="16"/>
      <c r="G73" s="16"/>
      <c r="H73" s="16"/>
      <c r="I73" s="16"/>
      <c r="J73" s="16"/>
      <c r="K73" s="16"/>
      <c r="L73" s="16"/>
      <c r="M73" s="16"/>
      <c r="N73" s="16"/>
      <c r="O73" s="16"/>
      <c r="P73" s="16"/>
      <c r="Q73" s="16"/>
      <c r="R73" s="16"/>
      <c r="S73" s="16"/>
      <c r="T73" s="16"/>
      <c r="U73" s="16"/>
      <c r="V73" s="16"/>
      <c r="W73" s="16"/>
      <c r="X73" s="16"/>
      <c r="Y73" s="16"/>
    </row>
    <row r="74" spans="1:25" x14ac:dyDescent="0.25">
      <c r="C74" s="16"/>
      <c r="D74" s="15"/>
      <c r="E74" s="16"/>
      <c r="F74" s="16"/>
      <c r="G74" s="16"/>
      <c r="H74" s="16"/>
      <c r="I74" s="16"/>
      <c r="J74" s="16"/>
      <c r="K74" s="16"/>
      <c r="L74" s="16"/>
      <c r="M74" s="16"/>
      <c r="N74" s="16"/>
      <c r="O74" s="16"/>
      <c r="P74" s="16"/>
      <c r="Q74" s="16"/>
      <c r="R74" s="16"/>
      <c r="S74" s="16"/>
      <c r="T74" s="16"/>
      <c r="U74" s="16"/>
      <c r="V74" s="16"/>
      <c r="W74" s="16"/>
      <c r="X74" s="16"/>
      <c r="Y74" s="16"/>
    </row>
    <row r="75" spans="1:25" x14ac:dyDescent="0.25">
      <c r="C75" s="16"/>
      <c r="D75" s="15"/>
      <c r="E75" s="16"/>
      <c r="F75" s="16"/>
      <c r="G75" s="16"/>
      <c r="H75" s="16"/>
      <c r="I75" s="16"/>
      <c r="J75" s="16"/>
      <c r="K75" s="16"/>
      <c r="L75" s="16"/>
      <c r="M75" s="16"/>
      <c r="N75" s="16"/>
      <c r="O75" s="16"/>
      <c r="P75" s="16"/>
      <c r="Q75" s="16"/>
      <c r="R75" s="16"/>
      <c r="S75" s="16"/>
      <c r="T75" s="16"/>
      <c r="U75" s="16"/>
      <c r="V75" s="16"/>
      <c r="W75" s="16"/>
      <c r="X75" s="16"/>
      <c r="Y75" s="16"/>
    </row>
    <row r="76" spans="1:25" x14ac:dyDescent="0.25">
      <c r="C76" s="16"/>
      <c r="D76" s="15"/>
      <c r="E76" s="16"/>
      <c r="F76" s="16"/>
      <c r="G76" s="16"/>
      <c r="H76" s="16"/>
      <c r="I76" s="16"/>
      <c r="J76" s="16"/>
      <c r="K76" s="16"/>
      <c r="L76" s="16"/>
      <c r="M76" s="16"/>
      <c r="N76" s="16"/>
      <c r="O76" s="16"/>
      <c r="P76" s="16"/>
      <c r="Q76" s="16"/>
      <c r="R76" s="16"/>
      <c r="S76" s="16"/>
      <c r="T76" s="16"/>
      <c r="U76" s="16"/>
      <c r="V76" s="16"/>
      <c r="W76" s="16"/>
      <c r="X76" s="16"/>
      <c r="Y76" s="16"/>
    </row>
    <row r="77" spans="1:25" x14ac:dyDescent="0.25">
      <c r="C77" s="16"/>
      <c r="D77" s="15"/>
      <c r="E77" s="16"/>
      <c r="F77" s="16"/>
      <c r="G77" s="16"/>
      <c r="H77" s="16"/>
      <c r="I77" s="16"/>
      <c r="J77" s="16"/>
      <c r="K77" s="16"/>
      <c r="L77" s="16"/>
      <c r="M77" s="16"/>
      <c r="N77" s="16"/>
      <c r="O77" s="16"/>
      <c r="P77" s="16"/>
      <c r="Q77" s="16"/>
      <c r="R77" s="16"/>
      <c r="S77" s="16"/>
      <c r="T77" s="16"/>
      <c r="U77" s="16"/>
      <c r="V77" s="16"/>
      <c r="W77" s="16"/>
      <c r="X77" s="16"/>
      <c r="Y77" s="16"/>
    </row>
    <row r="78" spans="1:25" x14ac:dyDescent="0.25">
      <c r="C78" s="16"/>
      <c r="D78" s="15"/>
      <c r="E78" s="16"/>
      <c r="F78" s="16"/>
      <c r="G78" s="16"/>
      <c r="H78" s="16"/>
      <c r="I78" s="16"/>
      <c r="J78" s="16"/>
      <c r="K78" s="16"/>
      <c r="L78" s="16"/>
      <c r="M78" s="16"/>
      <c r="N78" s="16"/>
      <c r="O78" s="16"/>
      <c r="P78" s="16"/>
      <c r="Q78" s="16"/>
      <c r="R78" s="16"/>
      <c r="S78" s="16"/>
      <c r="T78" s="16"/>
      <c r="U78" s="16"/>
      <c r="V78" s="16"/>
      <c r="W78" s="16"/>
      <c r="X78" s="16"/>
      <c r="Y78" s="16"/>
    </row>
    <row r="79" spans="1:25" x14ac:dyDescent="0.25">
      <c r="C79" s="16"/>
      <c r="D79" s="15"/>
      <c r="E79" s="16"/>
      <c r="F79" s="16"/>
      <c r="G79" s="16"/>
      <c r="H79" s="16"/>
      <c r="I79" s="16"/>
      <c r="J79" s="16"/>
      <c r="K79" s="16"/>
      <c r="L79" s="16"/>
      <c r="M79" s="16"/>
      <c r="N79" s="16"/>
      <c r="O79" s="16"/>
      <c r="P79" s="16"/>
      <c r="Q79" s="16"/>
      <c r="R79" s="16"/>
      <c r="S79" s="16"/>
      <c r="T79" s="16"/>
      <c r="U79" s="16"/>
      <c r="V79" s="16"/>
      <c r="W79" s="16"/>
      <c r="X79" s="16"/>
      <c r="Y79" s="16"/>
    </row>
    <row r="80" spans="1:25" x14ac:dyDescent="0.25">
      <c r="C80" s="16"/>
      <c r="D80" s="15"/>
      <c r="E80" s="16"/>
      <c r="F80" s="16"/>
      <c r="G80" s="16"/>
      <c r="H80" s="16"/>
      <c r="I80" s="16"/>
      <c r="J80" s="16"/>
      <c r="K80" s="16"/>
      <c r="L80" s="16"/>
      <c r="M80" s="16"/>
      <c r="N80" s="16"/>
      <c r="O80" s="16"/>
      <c r="P80" s="16"/>
      <c r="Q80" s="16"/>
      <c r="R80" s="16"/>
      <c r="S80" s="16"/>
      <c r="T80" s="16"/>
      <c r="U80" s="16"/>
      <c r="V80" s="16"/>
      <c r="W80" s="16"/>
      <c r="X80" s="16"/>
      <c r="Y80" s="16"/>
    </row>
    <row r="81" spans="3:25" x14ac:dyDescent="0.25">
      <c r="C81" s="16"/>
      <c r="D81" s="15"/>
      <c r="E81" s="16"/>
      <c r="F81" s="16"/>
      <c r="G81" s="16"/>
      <c r="H81" s="16"/>
      <c r="I81" s="16"/>
      <c r="J81" s="16"/>
      <c r="K81" s="16"/>
      <c r="L81" s="16"/>
      <c r="M81" s="16"/>
      <c r="N81" s="16"/>
      <c r="O81" s="16"/>
      <c r="P81" s="16"/>
      <c r="Q81" s="16"/>
      <c r="R81" s="16"/>
      <c r="S81" s="16"/>
      <c r="T81" s="16"/>
      <c r="U81" s="16"/>
      <c r="V81" s="16"/>
      <c r="W81" s="16"/>
      <c r="X81" s="16"/>
      <c r="Y81" s="16"/>
    </row>
    <row r="82" spans="3:25" x14ac:dyDescent="0.25">
      <c r="C82" s="16"/>
      <c r="D82" s="15"/>
      <c r="E82" s="16"/>
      <c r="F82" s="16"/>
      <c r="G82" s="16"/>
      <c r="H82" s="16"/>
      <c r="I82" s="16"/>
      <c r="J82" s="16"/>
      <c r="K82" s="16"/>
      <c r="L82" s="16"/>
      <c r="M82" s="16"/>
      <c r="N82" s="16"/>
      <c r="O82" s="16"/>
      <c r="P82" s="16"/>
      <c r="Q82" s="16"/>
      <c r="R82" s="16"/>
      <c r="S82" s="16"/>
      <c r="T82" s="16"/>
      <c r="U82" s="16"/>
      <c r="V82" s="16"/>
      <c r="W82" s="16"/>
      <c r="X82" s="16"/>
      <c r="Y82" s="16"/>
    </row>
    <row r="83" spans="3:25" x14ac:dyDescent="0.25">
      <c r="C83" s="16"/>
      <c r="D83" s="15"/>
      <c r="E83" s="16"/>
      <c r="F83" s="16"/>
      <c r="G83" s="16"/>
      <c r="H83" s="16"/>
      <c r="I83" s="16"/>
      <c r="J83" s="16"/>
      <c r="K83" s="16"/>
      <c r="L83" s="16"/>
      <c r="M83" s="16"/>
      <c r="N83" s="16"/>
      <c r="O83" s="16"/>
      <c r="P83" s="16"/>
      <c r="Q83" s="16"/>
      <c r="R83" s="16"/>
      <c r="S83" s="16"/>
      <c r="T83" s="16"/>
      <c r="U83" s="16"/>
      <c r="V83" s="16"/>
      <c r="W83" s="16"/>
      <c r="X83" s="16"/>
      <c r="Y83" s="16"/>
    </row>
    <row r="84" spans="3:25" x14ac:dyDescent="0.25">
      <c r="C84" s="16"/>
      <c r="D84" s="15"/>
      <c r="E84" s="16"/>
      <c r="F84" s="16"/>
      <c r="G84" s="16"/>
      <c r="H84" s="16"/>
      <c r="I84" s="16"/>
      <c r="J84" s="16"/>
      <c r="K84" s="16"/>
      <c r="L84" s="16"/>
      <c r="M84" s="16"/>
      <c r="N84" s="16"/>
      <c r="O84" s="16"/>
      <c r="P84" s="16"/>
      <c r="Q84" s="16"/>
      <c r="R84" s="16"/>
      <c r="S84" s="16"/>
      <c r="T84" s="16"/>
      <c r="U84" s="16"/>
      <c r="V84" s="16"/>
      <c r="W84" s="16"/>
      <c r="X84" s="16"/>
      <c r="Y84" s="16"/>
    </row>
    <row r="85" spans="3:25" x14ac:dyDescent="0.25">
      <c r="C85" s="16"/>
      <c r="D85" s="15"/>
      <c r="E85" s="16"/>
      <c r="F85" s="16"/>
      <c r="G85" s="16"/>
      <c r="H85" s="16"/>
      <c r="I85" s="16"/>
      <c r="J85" s="16"/>
      <c r="K85" s="16"/>
      <c r="L85" s="16"/>
      <c r="M85" s="16"/>
      <c r="N85" s="16"/>
      <c r="O85" s="16"/>
      <c r="P85" s="16"/>
      <c r="Q85" s="16"/>
      <c r="R85" s="16"/>
      <c r="S85" s="16"/>
      <c r="T85" s="16"/>
      <c r="U85" s="16"/>
      <c r="V85" s="16"/>
      <c r="W85" s="16"/>
      <c r="X85" s="16"/>
      <c r="Y85" s="16"/>
    </row>
    <row r="86" spans="3:25" x14ac:dyDescent="0.25">
      <c r="C86" s="16"/>
      <c r="D86" s="15"/>
      <c r="E86" s="16"/>
      <c r="F86" s="16"/>
      <c r="G86" s="16"/>
      <c r="H86" s="16"/>
      <c r="I86" s="16"/>
      <c r="J86" s="16"/>
      <c r="K86" s="16"/>
      <c r="L86" s="16"/>
      <c r="M86" s="16"/>
      <c r="N86" s="16"/>
      <c r="O86" s="16"/>
      <c r="P86" s="16"/>
      <c r="Q86" s="16"/>
      <c r="R86" s="16"/>
      <c r="S86" s="16"/>
      <c r="T86" s="16"/>
      <c r="U86" s="16"/>
      <c r="V86" s="16"/>
      <c r="W86" s="16"/>
      <c r="X86" s="16"/>
      <c r="Y86" s="16"/>
    </row>
    <row r="87" spans="3:25" x14ac:dyDescent="0.25">
      <c r="C87" s="16"/>
      <c r="D87" s="15"/>
      <c r="E87" s="16"/>
      <c r="F87" s="16"/>
      <c r="G87" s="16"/>
      <c r="H87" s="16"/>
      <c r="I87" s="16"/>
      <c r="J87" s="16"/>
      <c r="K87" s="16"/>
      <c r="L87" s="16"/>
      <c r="M87" s="16"/>
      <c r="N87" s="16"/>
      <c r="O87" s="16"/>
      <c r="P87" s="16"/>
      <c r="Q87" s="16"/>
      <c r="R87" s="16"/>
      <c r="S87" s="16"/>
      <c r="T87" s="16"/>
      <c r="U87" s="16"/>
      <c r="V87" s="16"/>
      <c r="W87" s="16"/>
      <c r="X87" s="16"/>
      <c r="Y87" s="16"/>
    </row>
    <row r="88" spans="3:25" x14ac:dyDescent="0.25">
      <c r="C88" s="16"/>
      <c r="D88" s="15"/>
      <c r="E88" s="16"/>
      <c r="F88" s="16"/>
      <c r="G88" s="16"/>
      <c r="H88" s="16"/>
      <c r="I88" s="16"/>
      <c r="J88" s="16"/>
      <c r="K88" s="16"/>
      <c r="L88" s="16"/>
      <c r="M88" s="16"/>
      <c r="N88" s="16"/>
      <c r="O88" s="16"/>
      <c r="P88" s="16"/>
      <c r="Q88" s="16"/>
      <c r="R88" s="16"/>
      <c r="S88" s="16"/>
      <c r="T88" s="16"/>
      <c r="U88" s="16"/>
      <c r="V88" s="16"/>
      <c r="W88" s="16"/>
      <c r="X88" s="16"/>
      <c r="Y88" s="16"/>
    </row>
    <row r="89" spans="3:25" x14ac:dyDescent="0.25">
      <c r="C89" s="16"/>
      <c r="D89" s="15"/>
      <c r="E89" s="16"/>
      <c r="F89" s="16"/>
      <c r="G89" s="16"/>
      <c r="H89" s="16"/>
      <c r="I89" s="16"/>
      <c r="J89" s="16"/>
      <c r="K89" s="16"/>
      <c r="L89" s="16"/>
      <c r="M89" s="16"/>
      <c r="N89" s="16"/>
      <c r="O89" s="16"/>
      <c r="P89" s="16"/>
      <c r="Q89" s="16"/>
      <c r="R89" s="16"/>
      <c r="S89" s="16"/>
      <c r="T89" s="16"/>
      <c r="U89" s="16"/>
      <c r="V89" s="16"/>
      <c r="W89" s="16"/>
      <c r="X89" s="16"/>
      <c r="Y89" s="16"/>
    </row>
    <row r="90" spans="3:25" x14ac:dyDescent="0.25">
      <c r="C90" s="16"/>
      <c r="D90" s="15"/>
      <c r="E90" s="16"/>
      <c r="F90" s="16"/>
      <c r="G90" s="16"/>
      <c r="H90" s="16"/>
      <c r="I90" s="16"/>
      <c r="J90" s="16"/>
      <c r="K90" s="16"/>
      <c r="L90" s="16"/>
      <c r="M90" s="16"/>
      <c r="N90" s="16"/>
      <c r="O90" s="16"/>
      <c r="P90" s="16"/>
      <c r="Q90" s="16"/>
      <c r="R90" s="16"/>
      <c r="S90" s="16"/>
      <c r="T90" s="16"/>
      <c r="U90" s="16"/>
      <c r="V90" s="16"/>
      <c r="W90" s="16"/>
      <c r="X90" s="16"/>
      <c r="Y90" s="16"/>
    </row>
    <row r="91" spans="3:25" x14ac:dyDescent="0.25">
      <c r="C91" s="16"/>
      <c r="D91" s="15"/>
      <c r="E91" s="16"/>
      <c r="F91" s="16"/>
      <c r="G91" s="16"/>
      <c r="H91" s="16"/>
      <c r="I91" s="16"/>
      <c r="J91" s="16"/>
      <c r="K91" s="16"/>
      <c r="L91" s="16"/>
      <c r="M91" s="16"/>
      <c r="N91" s="16"/>
      <c r="O91" s="16"/>
      <c r="P91" s="16"/>
      <c r="Q91" s="16"/>
      <c r="R91" s="16"/>
      <c r="S91" s="16"/>
      <c r="T91" s="16"/>
      <c r="U91" s="16"/>
      <c r="V91" s="16"/>
      <c r="W91" s="16"/>
      <c r="X91" s="16"/>
      <c r="Y91" s="16"/>
    </row>
    <row r="92" spans="3:25" x14ac:dyDescent="0.25">
      <c r="C92" s="16"/>
      <c r="D92" s="15"/>
      <c r="E92" s="16"/>
      <c r="F92" s="16"/>
      <c r="G92" s="16"/>
      <c r="H92" s="16"/>
      <c r="I92" s="16"/>
      <c r="J92" s="16"/>
      <c r="K92" s="16"/>
      <c r="L92" s="16"/>
      <c r="M92" s="16"/>
      <c r="N92" s="16"/>
      <c r="O92" s="16"/>
      <c r="P92" s="16"/>
      <c r="Q92" s="16"/>
      <c r="R92" s="16"/>
      <c r="S92" s="16"/>
      <c r="T92" s="16"/>
      <c r="U92" s="16"/>
      <c r="V92" s="16"/>
      <c r="W92" s="16"/>
      <c r="X92" s="16"/>
      <c r="Y92" s="16"/>
    </row>
    <row r="93" spans="3:25" x14ac:dyDescent="0.25">
      <c r="C93" s="16"/>
      <c r="D93" s="15"/>
      <c r="E93" s="16"/>
      <c r="F93" s="16"/>
      <c r="G93" s="16"/>
      <c r="H93" s="16"/>
      <c r="I93" s="16"/>
      <c r="J93" s="16"/>
      <c r="K93" s="16"/>
      <c r="L93" s="16"/>
      <c r="M93" s="16"/>
      <c r="N93" s="16"/>
      <c r="O93" s="16"/>
      <c r="P93" s="16"/>
      <c r="Q93" s="16"/>
      <c r="R93" s="16"/>
      <c r="S93" s="16"/>
      <c r="T93" s="16"/>
      <c r="U93" s="16"/>
      <c r="V93" s="16"/>
      <c r="W93" s="16"/>
      <c r="X93" s="16"/>
      <c r="Y93" s="16"/>
    </row>
    <row r="94" spans="3:25" x14ac:dyDescent="0.25">
      <c r="C94" s="16"/>
      <c r="D94" s="15"/>
      <c r="E94" s="16"/>
      <c r="F94" s="16"/>
      <c r="G94" s="16"/>
      <c r="H94" s="16"/>
      <c r="I94" s="16"/>
      <c r="J94" s="16"/>
      <c r="K94" s="16"/>
      <c r="L94" s="16"/>
      <c r="M94" s="16"/>
      <c r="N94" s="16"/>
      <c r="O94" s="16"/>
      <c r="P94" s="16"/>
      <c r="Q94" s="16"/>
      <c r="R94" s="16"/>
      <c r="S94" s="16"/>
      <c r="T94" s="16"/>
      <c r="U94" s="16"/>
      <c r="V94" s="16"/>
      <c r="W94" s="16"/>
      <c r="X94" s="16"/>
      <c r="Y94" s="16"/>
    </row>
    <row r="95" spans="3:25" x14ac:dyDescent="0.25">
      <c r="C95" s="16"/>
      <c r="D95" s="15"/>
      <c r="E95" s="16"/>
      <c r="F95" s="16"/>
      <c r="G95" s="16"/>
      <c r="H95" s="16"/>
      <c r="I95" s="16"/>
      <c r="J95" s="16"/>
      <c r="K95" s="16"/>
      <c r="L95" s="16"/>
      <c r="M95" s="16"/>
      <c r="N95" s="16"/>
      <c r="O95" s="16"/>
      <c r="P95" s="16"/>
      <c r="Q95" s="16"/>
      <c r="R95" s="16"/>
      <c r="S95" s="16"/>
      <c r="T95" s="16"/>
      <c r="U95" s="16"/>
      <c r="V95" s="16"/>
      <c r="W95" s="16"/>
      <c r="X95" s="16"/>
      <c r="Y95" s="16"/>
    </row>
    <row r="96" spans="3:25" x14ac:dyDescent="0.25">
      <c r="C96" s="16"/>
      <c r="D96" s="15"/>
      <c r="E96" s="16"/>
      <c r="F96" s="16"/>
      <c r="G96" s="16"/>
      <c r="H96" s="16"/>
      <c r="I96" s="16"/>
      <c r="J96" s="16"/>
      <c r="K96" s="16"/>
      <c r="L96" s="16"/>
      <c r="M96" s="16"/>
      <c r="N96" s="16"/>
      <c r="O96" s="16"/>
      <c r="P96" s="16"/>
      <c r="Q96" s="16"/>
      <c r="R96" s="16"/>
      <c r="S96" s="16"/>
      <c r="T96" s="16"/>
      <c r="U96" s="16"/>
      <c r="V96" s="16"/>
      <c r="W96" s="16"/>
      <c r="X96" s="16"/>
      <c r="Y96" s="16"/>
    </row>
    <row r="97" spans="3:25" x14ac:dyDescent="0.25">
      <c r="C97" s="16"/>
      <c r="D97" s="15"/>
      <c r="E97" s="16"/>
      <c r="F97" s="16"/>
      <c r="G97" s="16"/>
      <c r="H97" s="16"/>
      <c r="I97" s="16"/>
      <c r="J97" s="16"/>
      <c r="K97" s="16"/>
      <c r="L97" s="16"/>
      <c r="M97" s="16"/>
      <c r="N97" s="16"/>
      <c r="O97" s="16"/>
      <c r="P97" s="16"/>
      <c r="Q97" s="16"/>
      <c r="R97" s="16"/>
      <c r="S97" s="16"/>
      <c r="T97" s="16"/>
      <c r="U97" s="16"/>
      <c r="V97" s="16"/>
      <c r="W97" s="16"/>
      <c r="X97" s="16"/>
      <c r="Y97" s="16"/>
    </row>
    <row r="98" spans="3:25" x14ac:dyDescent="0.25">
      <c r="C98" s="16"/>
      <c r="D98" s="15"/>
      <c r="E98" s="16"/>
      <c r="F98" s="16"/>
      <c r="G98" s="16"/>
      <c r="H98" s="16"/>
      <c r="I98" s="16"/>
      <c r="J98" s="16"/>
      <c r="K98" s="16"/>
      <c r="L98" s="16"/>
      <c r="M98" s="16"/>
      <c r="N98" s="16"/>
      <c r="O98" s="16"/>
      <c r="P98" s="16"/>
      <c r="Q98" s="16"/>
      <c r="R98" s="16"/>
      <c r="S98" s="16"/>
      <c r="T98" s="16"/>
      <c r="U98" s="16"/>
      <c r="V98" s="16"/>
      <c r="W98" s="16"/>
      <c r="X98" s="16"/>
      <c r="Y98" s="16"/>
    </row>
    <row r="99" spans="3:25" x14ac:dyDescent="0.25">
      <c r="C99" s="16"/>
      <c r="D99" s="15"/>
      <c r="E99" s="16"/>
      <c r="F99" s="16"/>
      <c r="G99" s="16"/>
      <c r="H99" s="16"/>
      <c r="I99" s="16"/>
      <c r="J99" s="16"/>
      <c r="K99" s="16"/>
      <c r="L99" s="16"/>
      <c r="M99" s="16"/>
      <c r="N99" s="16"/>
      <c r="O99" s="16"/>
      <c r="P99" s="16"/>
      <c r="Q99" s="16"/>
      <c r="R99" s="16"/>
      <c r="S99" s="16"/>
      <c r="T99" s="16"/>
      <c r="U99" s="16"/>
      <c r="V99" s="16"/>
      <c r="W99" s="16"/>
      <c r="X99" s="16"/>
      <c r="Y99" s="16"/>
    </row>
    <row r="100" spans="3:25" x14ac:dyDescent="0.25">
      <c r="C100" s="16"/>
      <c r="D100" s="15"/>
      <c r="E100" s="16"/>
      <c r="F100" s="16"/>
      <c r="G100" s="16"/>
      <c r="H100" s="16"/>
      <c r="I100" s="16"/>
      <c r="J100" s="16"/>
      <c r="K100" s="16"/>
      <c r="L100" s="16"/>
      <c r="M100" s="16"/>
      <c r="N100" s="16"/>
      <c r="O100" s="16"/>
      <c r="P100" s="16"/>
      <c r="Q100" s="16"/>
      <c r="R100" s="16"/>
      <c r="S100" s="16"/>
      <c r="T100" s="16"/>
      <c r="U100" s="16"/>
      <c r="V100" s="16"/>
      <c r="W100" s="16"/>
      <c r="X100" s="16"/>
      <c r="Y100" s="16"/>
    </row>
    <row r="101" spans="3:25" x14ac:dyDescent="0.25">
      <c r="C101" s="16"/>
      <c r="D101" s="15"/>
      <c r="E101" s="16"/>
      <c r="F101" s="16"/>
      <c r="G101" s="16"/>
      <c r="H101" s="16"/>
      <c r="I101" s="16"/>
      <c r="J101" s="16"/>
      <c r="K101" s="16"/>
      <c r="L101" s="16"/>
      <c r="M101" s="16"/>
      <c r="N101" s="16"/>
      <c r="O101" s="16"/>
      <c r="P101" s="16"/>
      <c r="Q101" s="16"/>
      <c r="R101" s="16"/>
      <c r="S101" s="16"/>
      <c r="T101" s="16"/>
      <c r="U101" s="16"/>
      <c r="V101" s="16"/>
      <c r="W101" s="16"/>
      <c r="X101" s="16"/>
      <c r="Y101" s="16"/>
    </row>
    <row r="102" spans="3:25" x14ac:dyDescent="0.25">
      <c r="C102" s="16"/>
      <c r="D102" s="15"/>
      <c r="E102" s="16"/>
      <c r="F102" s="16"/>
      <c r="G102" s="16"/>
      <c r="H102" s="16"/>
      <c r="I102" s="16"/>
      <c r="J102" s="16"/>
      <c r="K102" s="16"/>
      <c r="L102" s="16"/>
      <c r="M102" s="16"/>
      <c r="N102" s="16"/>
      <c r="O102" s="16"/>
      <c r="P102" s="16"/>
      <c r="Q102" s="16"/>
      <c r="R102" s="16"/>
      <c r="S102" s="16"/>
      <c r="T102" s="16"/>
      <c r="U102" s="16"/>
      <c r="V102" s="16"/>
      <c r="W102" s="16"/>
      <c r="X102" s="16"/>
      <c r="Y102" s="16"/>
    </row>
    <row r="103" spans="3:25" x14ac:dyDescent="0.25">
      <c r="C103" s="16"/>
      <c r="D103" s="15"/>
      <c r="E103" s="16"/>
      <c r="F103" s="16"/>
      <c r="G103" s="16"/>
      <c r="H103" s="16"/>
      <c r="I103" s="16"/>
      <c r="J103" s="16"/>
      <c r="K103" s="16"/>
      <c r="L103" s="16"/>
      <c r="M103" s="16"/>
      <c r="N103" s="16"/>
      <c r="O103" s="16"/>
      <c r="P103" s="16"/>
      <c r="Q103" s="16"/>
      <c r="R103" s="16"/>
      <c r="S103" s="16"/>
      <c r="T103" s="16"/>
      <c r="U103" s="16"/>
      <c r="V103" s="16"/>
      <c r="W103" s="16"/>
      <c r="X103" s="16"/>
      <c r="Y103" s="16"/>
    </row>
    <row r="104" spans="3:25" x14ac:dyDescent="0.25">
      <c r="C104" s="16"/>
      <c r="D104" s="15"/>
      <c r="E104" s="16"/>
      <c r="F104" s="16"/>
      <c r="G104" s="16"/>
      <c r="H104" s="16"/>
      <c r="I104" s="16"/>
      <c r="J104" s="16"/>
      <c r="K104" s="16"/>
      <c r="L104" s="16"/>
      <c r="M104" s="16"/>
      <c r="N104" s="16"/>
      <c r="O104" s="16"/>
      <c r="P104" s="16"/>
      <c r="Q104" s="16"/>
      <c r="R104" s="16"/>
      <c r="S104" s="16"/>
      <c r="T104" s="16"/>
      <c r="U104" s="16"/>
      <c r="V104" s="16"/>
      <c r="W104" s="16"/>
      <c r="X104" s="16"/>
      <c r="Y104" s="16"/>
    </row>
    <row r="105" spans="3:25" x14ac:dyDescent="0.25">
      <c r="C105" s="16"/>
      <c r="D105" s="15"/>
      <c r="E105" s="16"/>
      <c r="F105" s="16"/>
      <c r="G105" s="16"/>
      <c r="H105" s="16"/>
      <c r="I105" s="16"/>
      <c r="J105" s="16"/>
      <c r="K105" s="16"/>
      <c r="L105" s="16"/>
      <c r="M105" s="16"/>
      <c r="N105" s="16"/>
      <c r="O105" s="16"/>
      <c r="P105" s="16"/>
      <c r="Q105" s="16"/>
      <c r="R105" s="16"/>
      <c r="S105" s="16"/>
      <c r="T105" s="16"/>
      <c r="U105" s="16"/>
      <c r="V105" s="16"/>
      <c r="W105" s="16"/>
      <c r="X105" s="16"/>
      <c r="Y105" s="16"/>
    </row>
    <row r="106" spans="3:25" x14ac:dyDescent="0.25">
      <c r="C106" s="16"/>
      <c r="D106" s="15"/>
      <c r="E106" s="16"/>
      <c r="F106" s="16"/>
      <c r="G106" s="16"/>
      <c r="H106" s="16"/>
      <c r="I106" s="16"/>
      <c r="J106" s="16"/>
      <c r="K106" s="16"/>
      <c r="L106" s="16"/>
      <c r="M106" s="16"/>
      <c r="N106" s="16"/>
      <c r="O106" s="16"/>
      <c r="P106" s="16"/>
      <c r="Q106" s="16"/>
      <c r="R106" s="16"/>
      <c r="S106" s="16"/>
      <c r="T106" s="16"/>
      <c r="U106" s="16"/>
      <c r="V106" s="16"/>
      <c r="W106" s="16"/>
      <c r="X106" s="16"/>
      <c r="Y106" s="16"/>
    </row>
    <row r="107" spans="3:25" x14ac:dyDescent="0.25">
      <c r="C107" s="16"/>
      <c r="D107" s="15"/>
      <c r="E107" s="16"/>
      <c r="F107" s="16"/>
      <c r="G107" s="16"/>
      <c r="H107" s="16"/>
      <c r="I107" s="16"/>
      <c r="J107" s="16"/>
      <c r="K107" s="16"/>
      <c r="L107" s="16"/>
      <c r="M107" s="16"/>
      <c r="N107" s="16"/>
      <c r="O107" s="16"/>
      <c r="P107" s="16"/>
      <c r="Q107" s="16"/>
      <c r="R107" s="16"/>
      <c r="S107" s="16"/>
      <c r="T107" s="16"/>
      <c r="U107" s="16"/>
      <c r="V107" s="16"/>
      <c r="W107" s="16"/>
      <c r="X107" s="16"/>
      <c r="Y107" s="16"/>
    </row>
    <row r="108" spans="3:25" x14ac:dyDescent="0.25">
      <c r="C108" s="16"/>
      <c r="D108" s="15"/>
      <c r="E108" s="16"/>
      <c r="F108" s="16"/>
      <c r="G108" s="16"/>
      <c r="H108" s="16"/>
      <c r="I108" s="16"/>
      <c r="J108" s="16"/>
      <c r="K108" s="16"/>
      <c r="L108" s="16"/>
      <c r="M108" s="16"/>
      <c r="N108" s="16"/>
      <c r="O108" s="16"/>
      <c r="P108" s="16"/>
      <c r="Q108" s="16"/>
      <c r="R108" s="16"/>
      <c r="S108" s="16"/>
      <c r="T108" s="16"/>
      <c r="U108" s="16"/>
      <c r="V108" s="16"/>
      <c r="W108" s="16"/>
      <c r="X108" s="16"/>
      <c r="Y108" s="16"/>
    </row>
    <row r="109" spans="3:25" x14ac:dyDescent="0.25">
      <c r="C109" s="16"/>
      <c r="D109" s="15"/>
      <c r="E109" s="16"/>
      <c r="F109" s="16"/>
      <c r="G109" s="16"/>
      <c r="H109" s="16"/>
      <c r="I109" s="16"/>
      <c r="J109" s="16"/>
      <c r="K109" s="16"/>
      <c r="L109" s="16"/>
      <c r="M109" s="16"/>
      <c r="N109" s="16"/>
      <c r="O109" s="16"/>
      <c r="P109" s="16"/>
      <c r="Q109" s="16"/>
      <c r="R109" s="16"/>
      <c r="S109" s="16"/>
      <c r="T109" s="16"/>
      <c r="U109" s="16"/>
      <c r="V109" s="16"/>
      <c r="W109" s="16"/>
      <c r="X109" s="16"/>
      <c r="Y109" s="16"/>
    </row>
    <row r="110" spans="3:25" x14ac:dyDescent="0.25">
      <c r="C110" s="16"/>
      <c r="D110" s="15"/>
      <c r="E110" s="16"/>
      <c r="F110" s="16"/>
      <c r="G110" s="16"/>
      <c r="H110" s="16"/>
      <c r="I110" s="16"/>
      <c r="J110" s="16"/>
      <c r="K110" s="16"/>
      <c r="L110" s="16"/>
      <c r="M110" s="16"/>
      <c r="N110" s="16"/>
      <c r="O110" s="16"/>
      <c r="P110" s="16"/>
      <c r="Q110" s="16"/>
      <c r="R110" s="16"/>
      <c r="S110" s="16"/>
      <c r="T110" s="16"/>
      <c r="U110" s="16"/>
      <c r="V110" s="16"/>
      <c r="W110" s="16"/>
      <c r="X110" s="16"/>
      <c r="Y110" s="16"/>
    </row>
    <row r="111" spans="3:25" x14ac:dyDescent="0.25">
      <c r="C111" s="16"/>
      <c r="D111" s="15"/>
      <c r="E111" s="16"/>
      <c r="F111" s="16"/>
      <c r="G111" s="16"/>
      <c r="H111" s="16"/>
      <c r="I111" s="16"/>
      <c r="J111" s="16"/>
      <c r="K111" s="16"/>
      <c r="L111" s="16"/>
      <c r="M111" s="16"/>
      <c r="N111" s="16"/>
      <c r="O111" s="16"/>
      <c r="P111" s="16"/>
      <c r="Q111" s="16"/>
      <c r="R111" s="16"/>
      <c r="S111" s="16"/>
      <c r="T111" s="16"/>
      <c r="U111" s="16"/>
      <c r="V111" s="16"/>
      <c r="W111" s="16"/>
      <c r="X111" s="16"/>
      <c r="Y111" s="16"/>
    </row>
    <row r="112" spans="3:25" x14ac:dyDescent="0.25">
      <c r="C112" s="16"/>
      <c r="D112" s="15"/>
      <c r="E112" s="16"/>
      <c r="F112" s="16"/>
      <c r="G112" s="16"/>
      <c r="H112" s="16"/>
      <c r="I112" s="16"/>
      <c r="J112" s="16"/>
      <c r="K112" s="16"/>
      <c r="L112" s="16"/>
      <c r="M112" s="16"/>
      <c r="N112" s="16"/>
      <c r="O112" s="16"/>
      <c r="P112" s="16"/>
      <c r="Q112" s="16"/>
      <c r="R112" s="16"/>
      <c r="S112" s="16"/>
      <c r="T112" s="16"/>
      <c r="U112" s="16"/>
      <c r="V112" s="16"/>
      <c r="W112" s="16"/>
      <c r="X112" s="16"/>
      <c r="Y112" s="16"/>
    </row>
    <row r="113" spans="3:25" x14ac:dyDescent="0.25">
      <c r="C113" s="16"/>
      <c r="D113" s="15"/>
      <c r="E113" s="16"/>
      <c r="F113" s="16"/>
      <c r="G113" s="16"/>
      <c r="H113" s="16"/>
      <c r="I113" s="16"/>
      <c r="J113" s="16"/>
      <c r="K113" s="16"/>
      <c r="L113" s="16"/>
      <c r="M113" s="16"/>
      <c r="N113" s="16"/>
      <c r="O113" s="16"/>
      <c r="P113" s="16"/>
      <c r="Q113" s="16"/>
      <c r="R113" s="16"/>
      <c r="S113" s="16"/>
      <c r="T113" s="16"/>
      <c r="U113" s="16"/>
      <c r="V113" s="16"/>
      <c r="W113" s="16"/>
      <c r="X113" s="16"/>
      <c r="Y113" s="16"/>
    </row>
    <row r="114" spans="3:25" x14ac:dyDescent="0.25">
      <c r="C114" s="16"/>
      <c r="D114" s="15"/>
      <c r="E114" s="16"/>
      <c r="F114" s="16"/>
      <c r="G114" s="16"/>
      <c r="H114" s="16"/>
      <c r="I114" s="16"/>
      <c r="J114" s="16"/>
      <c r="K114" s="16"/>
      <c r="L114" s="16"/>
      <c r="M114" s="16"/>
      <c r="N114" s="16"/>
      <c r="O114" s="16"/>
      <c r="P114" s="16"/>
      <c r="Q114" s="16"/>
      <c r="R114" s="16"/>
      <c r="S114" s="16"/>
      <c r="T114" s="16"/>
      <c r="U114" s="16"/>
      <c r="V114" s="16"/>
      <c r="W114" s="16"/>
      <c r="X114" s="16"/>
      <c r="Y114" s="16"/>
    </row>
    <row r="115" spans="3:25" x14ac:dyDescent="0.25">
      <c r="C115" s="16"/>
      <c r="D115" s="15"/>
      <c r="E115" s="16"/>
      <c r="F115" s="16"/>
      <c r="G115" s="16"/>
      <c r="H115" s="16"/>
      <c r="I115" s="16"/>
      <c r="J115" s="16"/>
      <c r="K115" s="16"/>
      <c r="L115" s="16"/>
      <c r="M115" s="16"/>
      <c r="N115" s="16"/>
      <c r="O115" s="16"/>
      <c r="P115" s="16"/>
      <c r="Q115" s="16"/>
      <c r="R115" s="16"/>
      <c r="S115" s="16"/>
      <c r="T115" s="16"/>
      <c r="U115" s="16"/>
      <c r="V115" s="16"/>
      <c r="W115" s="16"/>
      <c r="X115" s="16"/>
      <c r="Y115" s="16"/>
    </row>
    <row r="116" spans="3:25" x14ac:dyDescent="0.25">
      <c r="C116" s="16"/>
      <c r="D116" s="15"/>
      <c r="E116" s="16"/>
      <c r="F116" s="16"/>
      <c r="G116" s="16"/>
      <c r="H116" s="16"/>
      <c r="I116" s="16"/>
      <c r="J116" s="16"/>
      <c r="K116" s="16"/>
      <c r="L116" s="16"/>
      <c r="M116" s="16"/>
      <c r="N116" s="16"/>
      <c r="O116" s="16"/>
      <c r="P116" s="16"/>
      <c r="Q116" s="16"/>
      <c r="R116" s="16"/>
      <c r="S116" s="16"/>
      <c r="T116" s="16"/>
      <c r="U116" s="16"/>
      <c r="V116" s="16"/>
      <c r="W116" s="16"/>
      <c r="X116" s="16"/>
      <c r="Y116" s="16"/>
    </row>
    <row r="117" spans="3:25" x14ac:dyDescent="0.25">
      <c r="C117" s="16"/>
      <c r="D117" s="15"/>
      <c r="E117" s="16"/>
      <c r="F117" s="16"/>
      <c r="G117" s="16"/>
      <c r="H117" s="16"/>
      <c r="I117" s="16"/>
      <c r="J117" s="16"/>
      <c r="K117" s="16"/>
      <c r="L117" s="16"/>
      <c r="M117" s="16"/>
      <c r="N117" s="16"/>
      <c r="O117" s="16"/>
      <c r="P117" s="16"/>
      <c r="Q117" s="16"/>
      <c r="R117" s="16"/>
      <c r="S117" s="16"/>
      <c r="T117" s="16"/>
      <c r="U117" s="16"/>
      <c r="V117" s="16"/>
      <c r="W117" s="16"/>
      <c r="X117" s="16"/>
      <c r="Y117" s="16"/>
    </row>
    <row r="118" spans="3:25" x14ac:dyDescent="0.25">
      <c r="C118" s="16"/>
      <c r="D118" s="15"/>
      <c r="E118" s="16"/>
      <c r="F118" s="16"/>
      <c r="G118" s="16"/>
      <c r="H118" s="16"/>
      <c r="I118" s="16"/>
      <c r="J118" s="16"/>
      <c r="K118" s="16"/>
      <c r="L118" s="16"/>
      <c r="M118" s="16"/>
      <c r="N118" s="16"/>
      <c r="O118" s="16"/>
      <c r="P118" s="16"/>
      <c r="Q118" s="16"/>
      <c r="R118" s="16"/>
      <c r="S118" s="16"/>
      <c r="T118" s="16"/>
      <c r="U118" s="16"/>
      <c r="V118" s="16"/>
      <c r="W118" s="16"/>
      <c r="X118" s="16"/>
      <c r="Y118" s="16"/>
    </row>
    <row r="119" spans="3:25" x14ac:dyDescent="0.25">
      <c r="C119" s="16"/>
      <c r="D119" s="15"/>
      <c r="E119" s="16"/>
      <c r="F119" s="16"/>
      <c r="G119" s="16"/>
      <c r="H119" s="16"/>
      <c r="I119" s="16"/>
      <c r="J119" s="16"/>
      <c r="K119" s="16"/>
      <c r="L119" s="16"/>
      <c r="M119" s="16"/>
      <c r="N119" s="16"/>
      <c r="O119" s="16"/>
      <c r="P119" s="16"/>
      <c r="Q119" s="16"/>
      <c r="R119" s="16"/>
      <c r="S119" s="16"/>
      <c r="T119" s="16"/>
      <c r="U119" s="16"/>
      <c r="V119" s="16"/>
      <c r="W119" s="16"/>
      <c r="X119" s="16"/>
      <c r="Y119" s="16"/>
    </row>
    <row r="120" spans="3:25" x14ac:dyDescent="0.25">
      <c r="C120" s="16"/>
      <c r="D120" s="15"/>
      <c r="E120" s="16"/>
      <c r="F120" s="16"/>
      <c r="G120" s="16"/>
      <c r="H120" s="16"/>
      <c r="I120" s="16"/>
      <c r="J120" s="16"/>
      <c r="K120" s="16"/>
      <c r="L120" s="16"/>
      <c r="M120" s="16"/>
      <c r="N120" s="16"/>
      <c r="O120" s="16"/>
      <c r="P120" s="16"/>
      <c r="Q120" s="16"/>
      <c r="R120" s="16"/>
      <c r="S120" s="16"/>
      <c r="T120" s="16"/>
      <c r="U120" s="16"/>
      <c r="V120" s="16"/>
      <c r="W120" s="16"/>
      <c r="X120" s="16"/>
      <c r="Y120" s="16"/>
    </row>
    <row r="121" spans="3:25" x14ac:dyDescent="0.25">
      <c r="C121" s="16"/>
      <c r="D121" s="15"/>
      <c r="E121" s="16"/>
      <c r="F121" s="16"/>
      <c r="G121" s="16"/>
      <c r="H121" s="16"/>
      <c r="I121" s="16"/>
      <c r="J121" s="16"/>
      <c r="K121" s="16"/>
      <c r="L121" s="16"/>
      <c r="M121" s="16"/>
      <c r="N121" s="16"/>
      <c r="O121" s="16"/>
      <c r="P121" s="16"/>
      <c r="Q121" s="16"/>
      <c r="R121" s="16"/>
      <c r="S121" s="16"/>
      <c r="T121" s="16"/>
      <c r="U121" s="16"/>
      <c r="V121" s="16"/>
      <c r="W121" s="16"/>
      <c r="X121" s="16"/>
      <c r="Y121" s="16"/>
    </row>
    <row r="122" spans="3:25" x14ac:dyDescent="0.25">
      <c r="C122" s="16"/>
      <c r="D122" s="15"/>
      <c r="E122" s="16"/>
      <c r="F122" s="16"/>
      <c r="G122" s="16"/>
      <c r="H122" s="16"/>
      <c r="I122" s="16"/>
      <c r="J122" s="16"/>
      <c r="K122" s="16"/>
      <c r="L122" s="16"/>
      <c r="M122" s="16"/>
      <c r="N122" s="16"/>
      <c r="O122" s="16"/>
      <c r="P122" s="16"/>
      <c r="Q122" s="16"/>
      <c r="R122" s="16"/>
      <c r="S122" s="16"/>
      <c r="T122" s="16"/>
      <c r="U122" s="16"/>
      <c r="V122" s="16"/>
      <c r="W122" s="16"/>
      <c r="X122" s="16"/>
      <c r="Y122" s="16"/>
    </row>
    <row r="123" spans="3:25" x14ac:dyDescent="0.25">
      <c r="C123" s="16"/>
      <c r="D123" s="15"/>
      <c r="E123" s="16"/>
      <c r="F123" s="16"/>
      <c r="G123" s="16"/>
      <c r="H123" s="16"/>
      <c r="I123" s="16"/>
      <c r="J123" s="16"/>
      <c r="K123" s="16"/>
      <c r="L123" s="16"/>
      <c r="M123" s="16"/>
      <c r="N123" s="16"/>
      <c r="O123" s="16"/>
      <c r="P123" s="16"/>
      <c r="Q123" s="16"/>
      <c r="R123" s="16"/>
      <c r="S123" s="16"/>
      <c r="T123" s="16"/>
      <c r="U123" s="16"/>
      <c r="V123" s="16"/>
      <c r="W123" s="16"/>
      <c r="X123" s="16"/>
      <c r="Y123" s="16"/>
    </row>
    <row r="124" spans="3:25" x14ac:dyDescent="0.25">
      <c r="C124" s="16"/>
      <c r="D124" s="15"/>
      <c r="E124" s="16"/>
      <c r="F124" s="16"/>
      <c r="G124" s="16"/>
      <c r="H124" s="16"/>
      <c r="I124" s="16"/>
      <c r="J124" s="16"/>
      <c r="K124" s="16"/>
      <c r="L124" s="16"/>
      <c r="M124" s="16"/>
      <c r="N124" s="16"/>
      <c r="O124" s="16"/>
      <c r="P124" s="16"/>
      <c r="Q124" s="16"/>
      <c r="R124" s="16"/>
      <c r="S124" s="16"/>
      <c r="T124" s="16"/>
      <c r="U124" s="16"/>
      <c r="V124" s="16"/>
      <c r="W124" s="16"/>
      <c r="X124" s="16"/>
      <c r="Y124" s="16"/>
    </row>
    <row r="125" spans="3:25" x14ac:dyDescent="0.25">
      <c r="C125" s="16"/>
      <c r="D125" s="15"/>
      <c r="E125" s="16"/>
      <c r="F125" s="16"/>
      <c r="G125" s="16"/>
      <c r="H125" s="16"/>
      <c r="I125" s="16"/>
      <c r="J125" s="16"/>
      <c r="K125" s="16"/>
      <c r="L125" s="16"/>
      <c r="M125" s="16"/>
      <c r="N125" s="16"/>
      <c r="O125" s="16"/>
      <c r="P125" s="16"/>
      <c r="Q125" s="16"/>
      <c r="R125" s="16"/>
      <c r="S125" s="16"/>
      <c r="T125" s="16"/>
      <c r="U125" s="16"/>
      <c r="V125" s="16"/>
      <c r="W125" s="16"/>
      <c r="X125" s="16"/>
      <c r="Y125" s="16"/>
    </row>
    <row r="126" spans="3:25" x14ac:dyDescent="0.25">
      <c r="C126" s="16"/>
      <c r="D126" s="15"/>
      <c r="E126" s="16"/>
      <c r="F126" s="16"/>
      <c r="G126" s="16"/>
      <c r="H126" s="16"/>
      <c r="I126" s="16"/>
      <c r="J126" s="16"/>
      <c r="K126" s="16"/>
      <c r="L126" s="16"/>
      <c r="M126" s="16"/>
      <c r="N126" s="16"/>
      <c r="O126" s="16"/>
      <c r="P126" s="16"/>
      <c r="Q126" s="16"/>
      <c r="R126" s="16"/>
      <c r="S126" s="16"/>
      <c r="T126" s="16"/>
      <c r="U126" s="16"/>
      <c r="V126" s="16"/>
      <c r="W126" s="16"/>
      <c r="X126" s="16"/>
      <c r="Y126" s="16"/>
    </row>
    <row r="127" spans="3:25" x14ac:dyDescent="0.25">
      <c r="C127" s="16"/>
      <c r="D127" s="15"/>
      <c r="E127" s="16"/>
      <c r="F127" s="16"/>
      <c r="G127" s="16"/>
      <c r="H127" s="16"/>
      <c r="I127" s="16"/>
      <c r="J127" s="16"/>
      <c r="K127" s="16"/>
      <c r="L127" s="16"/>
      <c r="M127" s="16"/>
      <c r="N127" s="16"/>
      <c r="O127" s="16"/>
      <c r="P127" s="16"/>
      <c r="Q127" s="16"/>
      <c r="R127" s="16"/>
      <c r="S127" s="16"/>
      <c r="T127" s="16"/>
      <c r="U127" s="16"/>
      <c r="V127" s="16"/>
      <c r="W127" s="16"/>
      <c r="X127" s="16"/>
      <c r="Y127" s="16"/>
    </row>
    <row r="128" spans="3:25" x14ac:dyDescent="0.25">
      <c r="C128" s="16"/>
      <c r="D128" s="15"/>
      <c r="E128" s="16"/>
      <c r="F128" s="16"/>
      <c r="G128" s="16"/>
      <c r="H128" s="16"/>
      <c r="I128" s="16"/>
      <c r="J128" s="16"/>
      <c r="K128" s="16"/>
      <c r="L128" s="16"/>
      <c r="M128" s="16"/>
      <c r="N128" s="16"/>
      <c r="O128" s="16"/>
      <c r="P128" s="16"/>
      <c r="Q128" s="16"/>
      <c r="R128" s="16"/>
      <c r="S128" s="16"/>
      <c r="T128" s="16"/>
      <c r="U128" s="16"/>
      <c r="V128" s="16"/>
      <c r="W128" s="16"/>
      <c r="X128" s="16"/>
      <c r="Y128" s="16"/>
    </row>
    <row r="129" spans="3:25" x14ac:dyDescent="0.25">
      <c r="C129" s="16"/>
      <c r="D129" s="15"/>
      <c r="E129" s="16"/>
      <c r="F129" s="16"/>
      <c r="G129" s="16"/>
      <c r="H129" s="16"/>
      <c r="I129" s="16"/>
      <c r="J129" s="16"/>
      <c r="K129" s="16"/>
      <c r="L129" s="16"/>
      <c r="M129" s="16"/>
      <c r="N129" s="16"/>
      <c r="O129" s="16"/>
      <c r="P129" s="16"/>
      <c r="Q129" s="16"/>
      <c r="R129" s="16"/>
      <c r="S129" s="16"/>
      <c r="T129" s="16"/>
      <c r="U129" s="16"/>
      <c r="V129" s="16"/>
      <c r="W129" s="16"/>
      <c r="X129" s="16"/>
      <c r="Y129" s="16"/>
    </row>
    <row r="130" spans="3:25" x14ac:dyDescent="0.25">
      <c r="C130" s="16"/>
      <c r="D130" s="15"/>
      <c r="E130" s="16"/>
      <c r="F130" s="16"/>
      <c r="G130" s="16"/>
      <c r="H130" s="16"/>
      <c r="I130" s="16"/>
      <c r="J130" s="16"/>
      <c r="K130" s="16"/>
      <c r="L130" s="16"/>
      <c r="M130" s="16"/>
      <c r="N130" s="16"/>
      <c r="O130" s="16"/>
      <c r="P130" s="16"/>
      <c r="Q130" s="16"/>
      <c r="R130" s="16"/>
      <c r="S130" s="16"/>
      <c r="T130" s="16"/>
      <c r="U130" s="16"/>
      <c r="V130" s="16"/>
      <c r="W130" s="16"/>
      <c r="X130" s="16"/>
      <c r="Y130" s="16"/>
    </row>
    <row r="131" spans="3:25" x14ac:dyDescent="0.25">
      <c r="C131" s="16"/>
      <c r="D131" s="15"/>
      <c r="E131" s="16"/>
      <c r="F131" s="16"/>
      <c r="G131" s="16"/>
      <c r="H131" s="16"/>
      <c r="I131" s="16"/>
      <c r="J131" s="16"/>
      <c r="K131" s="16"/>
      <c r="L131" s="16"/>
      <c r="M131" s="16"/>
      <c r="N131" s="16"/>
      <c r="O131" s="16"/>
      <c r="P131" s="16"/>
      <c r="Q131" s="16"/>
      <c r="R131" s="16"/>
      <c r="S131" s="16"/>
      <c r="T131" s="16"/>
      <c r="U131" s="16"/>
      <c r="V131" s="16"/>
      <c r="W131" s="16"/>
      <c r="X131" s="16"/>
      <c r="Y131" s="16"/>
    </row>
    <row r="132" spans="3:25" x14ac:dyDescent="0.25">
      <c r="C132" s="16"/>
      <c r="D132" s="15"/>
      <c r="E132" s="16"/>
      <c r="F132" s="16"/>
      <c r="G132" s="16"/>
      <c r="H132" s="16"/>
      <c r="I132" s="16"/>
      <c r="J132" s="16"/>
      <c r="K132" s="16"/>
      <c r="L132" s="16"/>
      <c r="M132" s="16"/>
      <c r="N132" s="16"/>
      <c r="O132" s="16"/>
      <c r="P132" s="16"/>
      <c r="Q132" s="16"/>
      <c r="R132" s="16"/>
      <c r="S132" s="16"/>
      <c r="T132" s="16"/>
      <c r="U132" s="16"/>
      <c r="V132" s="16"/>
      <c r="W132" s="16"/>
      <c r="X132" s="16"/>
      <c r="Y132" s="16"/>
    </row>
    <row r="133" spans="3:25" x14ac:dyDescent="0.25">
      <c r="C133" s="16"/>
      <c r="D133" s="15"/>
      <c r="E133" s="16"/>
      <c r="F133" s="16"/>
      <c r="G133" s="16"/>
      <c r="H133" s="16"/>
      <c r="I133" s="16"/>
      <c r="J133" s="16"/>
      <c r="K133" s="16"/>
      <c r="L133" s="16"/>
      <c r="M133" s="16"/>
      <c r="N133" s="16"/>
      <c r="O133" s="16"/>
      <c r="P133" s="16"/>
      <c r="Q133" s="16"/>
      <c r="R133" s="16"/>
      <c r="S133" s="16"/>
      <c r="T133" s="16"/>
      <c r="U133" s="16"/>
      <c r="V133" s="16"/>
      <c r="W133" s="16"/>
      <c r="X133" s="16"/>
      <c r="Y133" s="16"/>
    </row>
    <row r="134" spans="3:25" x14ac:dyDescent="0.25">
      <c r="C134" s="16"/>
      <c r="D134" s="15"/>
      <c r="E134" s="16"/>
      <c r="F134" s="16"/>
      <c r="G134" s="16"/>
      <c r="H134" s="16"/>
      <c r="I134" s="16"/>
      <c r="J134" s="16"/>
      <c r="K134" s="16"/>
      <c r="L134" s="16"/>
      <c r="M134" s="16"/>
      <c r="N134" s="16"/>
      <c r="O134" s="16"/>
      <c r="P134" s="16"/>
      <c r="Q134" s="16"/>
      <c r="R134" s="16"/>
      <c r="S134" s="16"/>
      <c r="T134" s="16"/>
      <c r="U134" s="16"/>
      <c r="V134" s="16"/>
      <c r="W134" s="16"/>
      <c r="X134" s="16"/>
      <c r="Y134" s="16"/>
    </row>
    <row r="135" spans="3:25" x14ac:dyDescent="0.25">
      <c r="C135" s="16"/>
      <c r="D135" s="15"/>
      <c r="E135" s="16"/>
      <c r="F135" s="16"/>
      <c r="G135" s="16"/>
      <c r="H135" s="16"/>
      <c r="I135" s="16"/>
      <c r="J135" s="16"/>
      <c r="K135" s="16"/>
      <c r="L135" s="16"/>
      <c r="M135" s="16"/>
      <c r="N135" s="16"/>
      <c r="O135" s="16"/>
      <c r="P135" s="16"/>
      <c r="Q135" s="16"/>
      <c r="R135" s="16"/>
      <c r="S135" s="16"/>
      <c r="T135" s="16"/>
      <c r="U135" s="16"/>
      <c r="V135" s="16"/>
      <c r="W135" s="16"/>
      <c r="X135" s="16"/>
      <c r="Y135" s="16"/>
    </row>
    <row r="136" spans="3:25" x14ac:dyDescent="0.25">
      <c r="C136" s="16"/>
      <c r="D136" s="15"/>
      <c r="E136" s="16"/>
      <c r="F136" s="16"/>
      <c r="G136" s="16"/>
      <c r="H136" s="16"/>
      <c r="I136" s="16"/>
      <c r="J136" s="16"/>
      <c r="K136" s="16"/>
      <c r="L136" s="16"/>
      <c r="M136" s="16"/>
      <c r="N136" s="16"/>
      <c r="O136" s="16"/>
      <c r="P136" s="16"/>
      <c r="Q136" s="16"/>
      <c r="R136" s="16"/>
      <c r="S136" s="16"/>
      <c r="T136" s="16"/>
      <c r="U136" s="16"/>
      <c r="V136" s="16"/>
      <c r="W136" s="16"/>
      <c r="X136" s="16"/>
      <c r="Y136" s="16"/>
    </row>
    <row r="137" spans="3:25" x14ac:dyDescent="0.25">
      <c r="C137" s="16"/>
      <c r="D137" s="15"/>
      <c r="E137" s="16"/>
      <c r="F137" s="16"/>
      <c r="G137" s="16"/>
      <c r="H137" s="16"/>
      <c r="I137" s="16"/>
      <c r="J137" s="16"/>
      <c r="K137" s="16"/>
      <c r="L137" s="16"/>
      <c r="M137" s="16"/>
      <c r="N137" s="16"/>
      <c r="O137" s="16"/>
      <c r="P137" s="16"/>
      <c r="Q137" s="16"/>
      <c r="R137" s="16"/>
      <c r="S137" s="16"/>
      <c r="T137" s="16"/>
      <c r="U137" s="16"/>
      <c r="V137" s="16"/>
      <c r="W137" s="16"/>
      <c r="X137" s="16"/>
      <c r="Y137" s="16"/>
    </row>
    <row r="138" spans="3:25" x14ac:dyDescent="0.25">
      <c r="C138" s="16"/>
      <c r="D138" s="15"/>
      <c r="E138" s="16"/>
      <c r="F138" s="16"/>
      <c r="G138" s="16"/>
      <c r="H138" s="16"/>
      <c r="I138" s="16"/>
      <c r="J138" s="16"/>
      <c r="K138" s="16"/>
      <c r="L138" s="16"/>
      <c r="M138" s="16"/>
      <c r="N138" s="16"/>
      <c r="O138" s="16"/>
      <c r="P138" s="16"/>
      <c r="Q138" s="16"/>
      <c r="R138" s="16"/>
      <c r="S138" s="16"/>
      <c r="T138" s="16"/>
      <c r="U138" s="16"/>
      <c r="V138" s="16"/>
      <c r="W138" s="16"/>
      <c r="X138" s="16"/>
      <c r="Y138" s="16"/>
    </row>
    <row r="139" spans="3:25" x14ac:dyDescent="0.25">
      <c r="C139" s="16"/>
      <c r="D139" s="15"/>
      <c r="E139" s="16"/>
      <c r="F139" s="16"/>
      <c r="G139" s="16"/>
      <c r="H139" s="16"/>
      <c r="I139" s="16"/>
      <c r="J139" s="16"/>
      <c r="K139" s="16"/>
      <c r="L139" s="16"/>
      <c r="M139" s="16"/>
      <c r="N139" s="16"/>
      <c r="O139" s="16"/>
      <c r="P139" s="16"/>
      <c r="Q139" s="16"/>
      <c r="R139" s="16"/>
      <c r="S139" s="16"/>
      <c r="T139" s="16"/>
      <c r="U139" s="16"/>
      <c r="V139" s="16"/>
      <c r="W139" s="16"/>
      <c r="X139" s="16"/>
      <c r="Y139" s="16"/>
    </row>
    <row r="140" spans="3:25" x14ac:dyDescent="0.25">
      <c r="C140" s="16"/>
      <c r="D140" s="15"/>
      <c r="E140" s="16"/>
      <c r="F140" s="16"/>
      <c r="G140" s="16"/>
      <c r="H140" s="16"/>
      <c r="I140" s="16"/>
      <c r="J140" s="16"/>
      <c r="K140" s="16"/>
      <c r="L140" s="16"/>
      <c r="M140" s="16"/>
      <c r="N140" s="16"/>
      <c r="O140" s="16"/>
      <c r="P140" s="16"/>
      <c r="Q140" s="16"/>
      <c r="R140" s="16"/>
      <c r="S140" s="16"/>
      <c r="T140" s="16"/>
      <c r="U140" s="16"/>
      <c r="V140" s="16"/>
      <c r="W140" s="16"/>
      <c r="X140" s="16"/>
      <c r="Y140" s="16"/>
    </row>
    <row r="141" spans="3:25" x14ac:dyDescent="0.25">
      <c r="C141" s="16"/>
      <c r="D141" s="15"/>
      <c r="E141" s="16"/>
      <c r="F141" s="16"/>
      <c r="G141" s="16"/>
      <c r="H141" s="16"/>
      <c r="I141" s="16"/>
      <c r="J141" s="16"/>
      <c r="K141" s="16"/>
      <c r="L141" s="16"/>
      <c r="M141" s="16"/>
      <c r="N141" s="16"/>
      <c r="O141" s="16"/>
      <c r="P141" s="16"/>
      <c r="Q141" s="16"/>
      <c r="R141" s="16"/>
      <c r="S141" s="16"/>
      <c r="T141" s="16"/>
      <c r="U141" s="16"/>
      <c r="V141" s="16"/>
      <c r="W141" s="16"/>
      <c r="X141" s="16"/>
      <c r="Y141" s="16"/>
    </row>
    <row r="142" spans="3:25" x14ac:dyDescent="0.25">
      <c r="C142" s="16"/>
      <c r="D142" s="15"/>
      <c r="E142" s="16"/>
      <c r="F142" s="16"/>
      <c r="G142" s="16"/>
      <c r="H142" s="16"/>
      <c r="I142" s="16"/>
      <c r="J142" s="16"/>
      <c r="K142" s="16"/>
      <c r="L142" s="16"/>
      <c r="M142" s="16"/>
      <c r="N142" s="16"/>
      <c r="O142" s="16"/>
      <c r="P142" s="16"/>
      <c r="Q142" s="16"/>
      <c r="R142" s="16"/>
      <c r="S142" s="16"/>
      <c r="T142" s="16"/>
      <c r="U142" s="16"/>
      <c r="V142" s="16"/>
      <c r="W142" s="16"/>
      <c r="X142" s="16"/>
      <c r="Y142" s="16"/>
    </row>
    <row r="143" spans="3:25" x14ac:dyDescent="0.25">
      <c r="C143" s="16"/>
      <c r="D143" s="15"/>
      <c r="E143" s="16"/>
      <c r="F143" s="16"/>
      <c r="G143" s="16"/>
      <c r="H143" s="16"/>
      <c r="I143" s="16"/>
      <c r="J143" s="16"/>
      <c r="K143" s="16"/>
      <c r="L143" s="16"/>
      <c r="M143" s="16"/>
      <c r="N143" s="16"/>
      <c r="O143" s="16"/>
      <c r="P143" s="16"/>
      <c r="Q143" s="16"/>
      <c r="R143" s="16"/>
      <c r="S143" s="16"/>
      <c r="T143" s="16"/>
      <c r="U143" s="16"/>
      <c r="V143" s="16"/>
      <c r="W143" s="16"/>
      <c r="X143" s="16"/>
      <c r="Y143" s="16"/>
    </row>
    <row r="144" spans="3:25" x14ac:dyDescent="0.25">
      <c r="C144" s="16"/>
      <c r="D144" s="15"/>
      <c r="E144" s="16"/>
      <c r="F144" s="16"/>
      <c r="G144" s="16"/>
      <c r="H144" s="16"/>
      <c r="I144" s="16"/>
      <c r="J144" s="16"/>
      <c r="K144" s="16"/>
      <c r="L144" s="16"/>
      <c r="M144" s="16"/>
      <c r="N144" s="16"/>
      <c r="O144" s="16"/>
      <c r="P144" s="16"/>
      <c r="Q144" s="16"/>
      <c r="R144" s="16"/>
      <c r="S144" s="16"/>
      <c r="T144" s="16"/>
      <c r="U144" s="16"/>
      <c r="V144" s="16"/>
      <c r="W144" s="16"/>
      <c r="X144" s="16"/>
      <c r="Y144" s="16"/>
    </row>
    <row r="145" spans="3:25" x14ac:dyDescent="0.25">
      <c r="C145" s="16"/>
      <c r="D145" s="15"/>
      <c r="E145" s="16"/>
      <c r="F145" s="16"/>
      <c r="G145" s="16"/>
      <c r="H145" s="16"/>
      <c r="I145" s="16"/>
      <c r="J145" s="16"/>
      <c r="K145" s="16"/>
      <c r="L145" s="16"/>
      <c r="M145" s="16"/>
      <c r="N145" s="16"/>
      <c r="O145" s="16"/>
      <c r="P145" s="16"/>
      <c r="Q145" s="16"/>
      <c r="R145" s="16"/>
      <c r="S145" s="16"/>
      <c r="T145" s="16"/>
      <c r="U145" s="16"/>
      <c r="V145" s="16"/>
      <c r="W145" s="16"/>
      <c r="X145" s="16"/>
      <c r="Y145" s="16"/>
    </row>
    <row r="146" spans="3:25" x14ac:dyDescent="0.25">
      <c r="C146" s="16"/>
      <c r="D146" s="15"/>
      <c r="E146" s="16"/>
      <c r="F146" s="16"/>
      <c r="G146" s="16"/>
      <c r="H146" s="16"/>
      <c r="I146" s="16"/>
      <c r="J146" s="16"/>
      <c r="K146" s="16"/>
      <c r="L146" s="16"/>
      <c r="M146" s="16"/>
      <c r="N146" s="16"/>
      <c r="O146" s="16"/>
      <c r="P146" s="16"/>
      <c r="Q146" s="16"/>
      <c r="R146" s="16"/>
      <c r="S146" s="16"/>
      <c r="T146" s="16"/>
      <c r="U146" s="16"/>
      <c r="V146" s="16"/>
      <c r="W146" s="16"/>
      <c r="X146" s="16"/>
      <c r="Y146" s="16"/>
    </row>
    <row r="147" spans="3:25" x14ac:dyDescent="0.25">
      <c r="C147" s="16"/>
      <c r="D147" s="15"/>
      <c r="E147" s="16"/>
      <c r="F147" s="16"/>
      <c r="G147" s="16"/>
      <c r="H147" s="16"/>
      <c r="I147" s="16"/>
      <c r="J147" s="16"/>
      <c r="K147" s="16"/>
      <c r="L147" s="16"/>
      <c r="M147" s="16"/>
      <c r="N147" s="16"/>
      <c r="O147" s="16"/>
      <c r="P147" s="16"/>
      <c r="Q147" s="16"/>
      <c r="R147" s="16"/>
      <c r="S147" s="16"/>
      <c r="T147" s="16"/>
      <c r="U147" s="16"/>
      <c r="V147" s="16"/>
      <c r="W147" s="16"/>
      <c r="X147" s="16"/>
      <c r="Y147" s="16"/>
    </row>
    <row r="148" spans="3:25" x14ac:dyDescent="0.25">
      <c r="C148" s="16"/>
      <c r="D148" s="15"/>
      <c r="E148" s="16"/>
      <c r="F148" s="16"/>
      <c r="G148" s="16"/>
      <c r="H148" s="16"/>
      <c r="I148" s="16"/>
      <c r="J148" s="16"/>
      <c r="K148" s="16"/>
      <c r="L148" s="16"/>
      <c r="M148" s="16"/>
      <c r="N148" s="16"/>
      <c r="O148" s="16"/>
      <c r="P148" s="16"/>
      <c r="Q148" s="16"/>
      <c r="R148" s="16"/>
      <c r="S148" s="16"/>
      <c r="T148" s="16"/>
      <c r="U148" s="16"/>
      <c r="V148" s="16"/>
      <c r="W148" s="16"/>
      <c r="X148" s="16"/>
      <c r="Y148" s="16"/>
    </row>
    <row r="149" spans="3:25" x14ac:dyDescent="0.25">
      <c r="C149" s="16"/>
      <c r="D149" s="15"/>
      <c r="E149" s="16"/>
      <c r="F149" s="16"/>
      <c r="G149" s="16"/>
      <c r="H149" s="16"/>
      <c r="I149" s="16"/>
      <c r="J149" s="16"/>
      <c r="K149" s="16"/>
      <c r="L149" s="16"/>
      <c r="M149" s="16"/>
      <c r="N149" s="16"/>
      <c r="O149" s="16"/>
      <c r="P149" s="16"/>
      <c r="Q149" s="16"/>
      <c r="R149" s="16"/>
      <c r="S149" s="16"/>
      <c r="T149" s="16"/>
      <c r="U149" s="16"/>
      <c r="V149" s="16"/>
      <c r="W149" s="16"/>
      <c r="X149" s="16"/>
      <c r="Y149" s="16"/>
    </row>
    <row r="150" spans="3:25" x14ac:dyDescent="0.25">
      <c r="C150" s="16"/>
      <c r="D150" s="15"/>
      <c r="E150" s="16"/>
      <c r="F150" s="16"/>
      <c r="G150" s="16"/>
      <c r="H150" s="16"/>
      <c r="I150" s="16"/>
      <c r="J150" s="16"/>
      <c r="K150" s="16"/>
      <c r="L150" s="16"/>
      <c r="M150" s="16"/>
      <c r="N150" s="16"/>
      <c r="O150" s="16"/>
      <c r="P150" s="16"/>
      <c r="Q150" s="16"/>
      <c r="R150" s="16"/>
      <c r="S150" s="16"/>
      <c r="T150" s="16"/>
      <c r="U150" s="16"/>
      <c r="V150" s="16"/>
      <c r="W150" s="16"/>
      <c r="X150" s="16"/>
      <c r="Y150" s="16"/>
    </row>
    <row r="151" spans="3:25" x14ac:dyDescent="0.25">
      <c r="C151" s="16"/>
      <c r="D151" s="15"/>
      <c r="E151" s="16"/>
      <c r="F151" s="16"/>
      <c r="G151" s="16"/>
      <c r="H151" s="16"/>
      <c r="I151" s="16"/>
      <c r="J151" s="16"/>
      <c r="K151" s="16"/>
      <c r="L151" s="16"/>
      <c r="M151" s="16"/>
      <c r="N151" s="16"/>
      <c r="O151" s="16"/>
      <c r="P151" s="16"/>
      <c r="Q151" s="16"/>
      <c r="R151" s="16"/>
      <c r="S151" s="16"/>
      <c r="T151" s="16"/>
      <c r="U151" s="16"/>
      <c r="V151" s="16"/>
      <c r="W151" s="16"/>
      <c r="X151" s="16"/>
      <c r="Y151" s="16"/>
    </row>
    <row r="152" spans="3:25" x14ac:dyDescent="0.25">
      <c r="C152" s="16"/>
      <c r="D152" s="15"/>
      <c r="E152" s="16"/>
      <c r="F152" s="16"/>
      <c r="G152" s="16"/>
      <c r="H152" s="16"/>
      <c r="I152" s="16"/>
      <c r="J152" s="16"/>
      <c r="K152" s="16"/>
      <c r="L152" s="16"/>
      <c r="M152" s="16"/>
      <c r="N152" s="16"/>
      <c r="O152" s="16"/>
      <c r="P152" s="16"/>
      <c r="Q152" s="16"/>
      <c r="R152" s="16"/>
      <c r="S152" s="16"/>
      <c r="T152" s="16"/>
      <c r="U152" s="16"/>
      <c r="V152" s="16"/>
      <c r="W152" s="16"/>
      <c r="X152" s="16"/>
      <c r="Y152" s="16"/>
    </row>
    <row r="153" spans="3:25" x14ac:dyDescent="0.25">
      <c r="C153" s="16"/>
      <c r="D153" s="15"/>
      <c r="E153" s="16"/>
      <c r="F153" s="16"/>
      <c r="G153" s="16"/>
      <c r="H153" s="16"/>
      <c r="I153" s="16"/>
      <c r="J153" s="16"/>
      <c r="K153" s="16"/>
      <c r="L153" s="16"/>
      <c r="M153" s="16"/>
      <c r="N153" s="16"/>
      <c r="O153" s="16"/>
      <c r="P153" s="16"/>
      <c r="Q153" s="16"/>
      <c r="R153" s="16"/>
      <c r="S153" s="16"/>
      <c r="T153" s="16"/>
      <c r="U153" s="16"/>
      <c r="V153" s="16"/>
      <c r="W153" s="16"/>
      <c r="X153" s="16"/>
      <c r="Y153" s="16"/>
    </row>
    <row r="154" spans="3:25" x14ac:dyDescent="0.25">
      <c r="C154" s="16"/>
      <c r="D154" s="15"/>
      <c r="E154" s="16"/>
      <c r="F154" s="16"/>
      <c r="G154" s="16"/>
      <c r="H154" s="16"/>
      <c r="I154" s="16"/>
      <c r="J154" s="16"/>
      <c r="K154" s="16"/>
      <c r="L154" s="16"/>
      <c r="M154" s="16"/>
      <c r="N154" s="16"/>
      <c r="O154" s="16"/>
      <c r="P154" s="16"/>
      <c r="Q154" s="16"/>
      <c r="R154" s="16"/>
      <c r="S154" s="16"/>
      <c r="T154" s="16"/>
      <c r="U154" s="16"/>
      <c r="V154" s="16"/>
      <c r="W154" s="16"/>
      <c r="X154" s="16"/>
      <c r="Y154" s="16"/>
    </row>
    <row r="155" spans="3:25" x14ac:dyDescent="0.25">
      <c r="C155" s="16"/>
      <c r="D155" s="15"/>
      <c r="E155" s="16"/>
      <c r="F155" s="16"/>
      <c r="G155" s="16"/>
      <c r="H155" s="16"/>
      <c r="I155" s="16"/>
      <c r="J155" s="16"/>
      <c r="K155" s="16"/>
      <c r="L155" s="16"/>
      <c r="M155" s="16"/>
      <c r="N155" s="16"/>
      <c r="O155" s="16"/>
      <c r="P155" s="16"/>
      <c r="Q155" s="16"/>
      <c r="R155" s="16"/>
      <c r="S155" s="16"/>
      <c r="T155" s="16"/>
      <c r="U155" s="16"/>
      <c r="V155" s="16"/>
      <c r="W155" s="16"/>
      <c r="X155" s="16"/>
      <c r="Y155" s="16"/>
    </row>
    <row r="156" spans="3:25" x14ac:dyDescent="0.25">
      <c r="C156" s="16"/>
      <c r="D156" s="15"/>
      <c r="E156" s="16"/>
      <c r="F156" s="16"/>
      <c r="G156" s="16"/>
      <c r="H156" s="16"/>
      <c r="I156" s="16"/>
      <c r="J156" s="16"/>
      <c r="K156" s="16"/>
      <c r="L156" s="16"/>
      <c r="M156" s="16"/>
      <c r="N156" s="16"/>
      <c r="O156" s="16"/>
      <c r="P156" s="16"/>
      <c r="Q156" s="16"/>
      <c r="R156" s="16"/>
      <c r="S156" s="16"/>
      <c r="T156" s="16"/>
      <c r="U156" s="16"/>
      <c r="V156" s="16"/>
      <c r="W156" s="16"/>
      <c r="X156" s="16"/>
      <c r="Y156" s="16"/>
    </row>
    <row r="157" spans="3:25" x14ac:dyDescent="0.25">
      <c r="C157" s="16"/>
      <c r="D157" s="15"/>
      <c r="E157" s="16"/>
      <c r="F157" s="16"/>
      <c r="G157" s="16"/>
      <c r="H157" s="16"/>
      <c r="I157" s="16"/>
      <c r="J157" s="16"/>
      <c r="K157" s="16"/>
      <c r="L157" s="16"/>
      <c r="M157" s="16"/>
      <c r="N157" s="16"/>
      <c r="O157" s="16"/>
      <c r="P157" s="16"/>
      <c r="Q157" s="16"/>
      <c r="R157" s="16"/>
      <c r="S157" s="16"/>
      <c r="T157" s="16"/>
      <c r="U157" s="16"/>
      <c r="V157" s="16"/>
      <c r="W157" s="16"/>
      <c r="X157" s="16"/>
      <c r="Y157" s="16"/>
    </row>
    <row r="158" spans="3:25" x14ac:dyDescent="0.25">
      <c r="C158" s="16"/>
      <c r="D158" s="15"/>
      <c r="E158" s="16"/>
      <c r="F158" s="16"/>
      <c r="G158" s="16"/>
      <c r="H158" s="16"/>
      <c r="I158" s="16"/>
      <c r="J158" s="16"/>
      <c r="K158" s="16"/>
      <c r="L158" s="16"/>
      <c r="M158" s="16"/>
      <c r="N158" s="16"/>
      <c r="O158" s="16"/>
      <c r="P158" s="16"/>
      <c r="Q158" s="16"/>
      <c r="R158" s="16"/>
      <c r="S158" s="16"/>
      <c r="T158" s="16"/>
      <c r="U158" s="16"/>
      <c r="V158" s="16"/>
      <c r="W158" s="16"/>
      <c r="X158" s="16"/>
      <c r="Y158" s="16"/>
    </row>
    <row r="159" spans="3:25" x14ac:dyDescent="0.25">
      <c r="C159" s="16"/>
      <c r="D159" s="15"/>
      <c r="E159" s="16"/>
      <c r="F159" s="16"/>
      <c r="G159" s="16"/>
      <c r="H159" s="16"/>
      <c r="I159" s="16"/>
      <c r="J159" s="16"/>
      <c r="K159" s="16"/>
      <c r="L159" s="16"/>
      <c r="M159" s="16"/>
      <c r="N159" s="16"/>
      <c r="O159" s="16"/>
      <c r="P159" s="16"/>
      <c r="Q159" s="16"/>
      <c r="R159" s="16"/>
      <c r="S159" s="16"/>
      <c r="T159" s="16"/>
      <c r="U159" s="16"/>
      <c r="V159" s="16"/>
      <c r="W159" s="16"/>
      <c r="X159" s="16"/>
      <c r="Y159" s="16"/>
    </row>
    <row r="160" spans="3:25" x14ac:dyDescent="0.25">
      <c r="C160" s="16"/>
      <c r="D160" s="15"/>
      <c r="E160" s="16"/>
      <c r="F160" s="16"/>
      <c r="G160" s="16"/>
      <c r="H160" s="16"/>
      <c r="I160" s="16"/>
      <c r="J160" s="16"/>
      <c r="K160" s="16"/>
      <c r="L160" s="16"/>
      <c r="M160" s="16"/>
      <c r="N160" s="16"/>
      <c r="O160" s="16"/>
      <c r="P160" s="16"/>
      <c r="Q160" s="16"/>
      <c r="R160" s="16"/>
      <c r="S160" s="16"/>
      <c r="T160" s="16"/>
      <c r="U160" s="16"/>
      <c r="V160" s="16"/>
      <c r="W160" s="16"/>
      <c r="X160" s="16"/>
      <c r="Y160" s="16"/>
    </row>
    <row r="161" spans="3:25" x14ac:dyDescent="0.25">
      <c r="C161" s="16"/>
      <c r="D161" s="15"/>
      <c r="E161" s="16"/>
      <c r="F161" s="16"/>
      <c r="G161" s="16"/>
      <c r="H161" s="16"/>
      <c r="I161" s="16"/>
      <c r="J161" s="16"/>
      <c r="K161" s="16"/>
      <c r="L161" s="16"/>
      <c r="M161" s="16"/>
      <c r="N161" s="16"/>
      <c r="O161" s="16"/>
      <c r="P161" s="16"/>
      <c r="Q161" s="16"/>
      <c r="R161" s="16"/>
      <c r="S161" s="16"/>
      <c r="T161" s="16"/>
      <c r="U161" s="16"/>
      <c r="V161" s="16"/>
      <c r="W161" s="16"/>
      <c r="X161" s="16"/>
      <c r="Y161" s="16"/>
    </row>
    <row r="162" spans="3:25" x14ac:dyDescent="0.25">
      <c r="C162" s="16"/>
      <c r="D162" s="15"/>
      <c r="E162" s="16"/>
      <c r="F162" s="16"/>
      <c r="G162" s="16"/>
      <c r="H162" s="16"/>
      <c r="I162" s="16"/>
      <c r="J162" s="16"/>
      <c r="K162" s="16"/>
      <c r="L162" s="16"/>
      <c r="M162" s="16"/>
      <c r="N162" s="16"/>
      <c r="O162" s="16"/>
      <c r="P162" s="16"/>
      <c r="Q162" s="16"/>
      <c r="R162" s="16"/>
      <c r="S162" s="16"/>
      <c r="T162" s="16"/>
      <c r="U162" s="16"/>
      <c r="V162" s="16"/>
      <c r="W162" s="16"/>
      <c r="X162" s="16"/>
      <c r="Y162" s="16"/>
    </row>
    <row r="163" spans="3:25" x14ac:dyDescent="0.25">
      <c r="C163" s="16"/>
      <c r="D163" s="15"/>
      <c r="E163" s="16"/>
      <c r="F163" s="16"/>
      <c r="G163" s="16"/>
      <c r="H163" s="16"/>
      <c r="I163" s="16"/>
      <c r="J163" s="16"/>
      <c r="K163" s="16"/>
      <c r="L163" s="16"/>
      <c r="M163" s="16"/>
      <c r="N163" s="16"/>
      <c r="O163" s="16"/>
      <c r="P163" s="16"/>
      <c r="Q163" s="16"/>
      <c r="R163" s="16"/>
      <c r="S163" s="16"/>
      <c r="T163" s="16"/>
      <c r="U163" s="16"/>
      <c r="V163" s="16"/>
      <c r="W163" s="16"/>
      <c r="X163" s="16"/>
      <c r="Y163" s="16"/>
    </row>
    <row r="164" spans="3:25" x14ac:dyDescent="0.25">
      <c r="C164" s="16"/>
      <c r="D164" s="15"/>
      <c r="E164" s="16"/>
      <c r="F164" s="16"/>
      <c r="G164" s="16"/>
      <c r="H164" s="16"/>
      <c r="I164" s="16"/>
      <c r="J164" s="16"/>
      <c r="K164" s="16"/>
      <c r="L164" s="16"/>
      <c r="M164" s="16"/>
      <c r="N164" s="16"/>
      <c r="O164" s="16"/>
      <c r="P164" s="16"/>
      <c r="Q164" s="16"/>
      <c r="R164" s="16"/>
      <c r="S164" s="16"/>
      <c r="T164" s="16"/>
      <c r="U164" s="16"/>
      <c r="V164" s="16"/>
      <c r="W164" s="16"/>
      <c r="X164" s="16"/>
      <c r="Y164" s="16"/>
    </row>
    <row r="165" spans="3:25" x14ac:dyDescent="0.25">
      <c r="C165" s="16"/>
      <c r="D165" s="15"/>
      <c r="E165" s="16"/>
      <c r="F165" s="16"/>
      <c r="G165" s="16"/>
      <c r="H165" s="16"/>
      <c r="I165" s="16"/>
      <c r="J165" s="16"/>
      <c r="K165" s="16"/>
      <c r="L165" s="16"/>
      <c r="M165" s="16"/>
      <c r="N165" s="16"/>
      <c r="O165" s="16"/>
      <c r="P165" s="16"/>
      <c r="Q165" s="16"/>
      <c r="R165" s="16"/>
      <c r="S165" s="16"/>
      <c r="T165" s="16"/>
      <c r="U165" s="16"/>
      <c r="V165" s="16"/>
      <c r="W165" s="16"/>
      <c r="X165" s="16"/>
      <c r="Y165" s="16"/>
    </row>
    <row r="166" spans="3:25" x14ac:dyDescent="0.25">
      <c r="C166" s="16"/>
      <c r="D166" s="15"/>
      <c r="E166" s="16"/>
      <c r="F166" s="16"/>
      <c r="G166" s="16"/>
      <c r="H166" s="16"/>
      <c r="I166" s="16"/>
      <c r="J166" s="16"/>
      <c r="K166" s="16"/>
      <c r="L166" s="16"/>
      <c r="M166" s="16"/>
      <c r="N166" s="16"/>
      <c r="O166" s="16"/>
      <c r="P166" s="16"/>
      <c r="Q166" s="16"/>
      <c r="R166" s="16"/>
      <c r="S166" s="16"/>
      <c r="T166" s="16"/>
      <c r="U166" s="16"/>
      <c r="V166" s="16"/>
      <c r="W166" s="16"/>
      <c r="X166" s="16"/>
      <c r="Y166" s="16"/>
    </row>
    <row r="167" spans="3:25" x14ac:dyDescent="0.25">
      <c r="C167" s="16"/>
      <c r="D167" s="15"/>
      <c r="E167" s="16"/>
      <c r="F167" s="16"/>
      <c r="G167" s="16"/>
      <c r="H167" s="16"/>
      <c r="I167" s="16"/>
      <c r="J167" s="16"/>
      <c r="K167" s="16"/>
      <c r="L167" s="16"/>
      <c r="M167" s="16"/>
      <c r="N167" s="16"/>
      <c r="O167" s="16"/>
      <c r="P167" s="16"/>
      <c r="Q167" s="16"/>
      <c r="R167" s="16"/>
      <c r="S167" s="16"/>
      <c r="T167" s="16"/>
      <c r="U167" s="16"/>
      <c r="V167" s="16"/>
      <c r="W167" s="16"/>
      <c r="X167" s="16"/>
      <c r="Y167" s="16"/>
    </row>
    <row r="168" spans="3:25" x14ac:dyDescent="0.25">
      <c r="C168" s="16"/>
      <c r="D168" s="15"/>
      <c r="E168" s="16"/>
      <c r="F168" s="16"/>
      <c r="G168" s="16"/>
      <c r="H168" s="16"/>
      <c r="I168" s="16"/>
      <c r="J168" s="16"/>
      <c r="K168" s="16"/>
      <c r="L168" s="16"/>
      <c r="M168" s="16"/>
      <c r="N168" s="16"/>
      <c r="O168" s="16"/>
      <c r="P168" s="16"/>
      <c r="Q168" s="16"/>
      <c r="R168" s="16"/>
      <c r="S168" s="16"/>
      <c r="T168" s="16"/>
      <c r="U168" s="16"/>
      <c r="V168" s="16"/>
      <c r="W168" s="16"/>
      <c r="X168" s="16"/>
      <c r="Y168" s="16"/>
    </row>
    <row r="169" spans="3:25" x14ac:dyDescent="0.25">
      <c r="C169" s="16"/>
      <c r="D169" s="15"/>
      <c r="E169" s="16"/>
      <c r="F169" s="16"/>
      <c r="G169" s="16"/>
      <c r="H169" s="16"/>
      <c r="I169" s="16"/>
      <c r="J169" s="16"/>
      <c r="K169" s="16"/>
      <c r="L169" s="16"/>
      <c r="M169" s="16"/>
      <c r="N169" s="16"/>
      <c r="O169" s="16"/>
      <c r="P169" s="16"/>
      <c r="Q169" s="16"/>
      <c r="R169" s="16"/>
      <c r="S169" s="16"/>
      <c r="T169" s="16"/>
      <c r="U169" s="16"/>
      <c r="V169" s="16"/>
      <c r="W169" s="16"/>
      <c r="X169" s="16"/>
      <c r="Y169" s="16"/>
    </row>
    <row r="170" spans="3:25" x14ac:dyDescent="0.25">
      <c r="C170" s="16"/>
      <c r="D170" s="15"/>
      <c r="E170" s="16"/>
      <c r="F170" s="16"/>
      <c r="G170" s="16"/>
      <c r="H170" s="16"/>
      <c r="I170" s="16"/>
      <c r="J170" s="16"/>
      <c r="K170" s="16"/>
      <c r="L170" s="16"/>
      <c r="M170" s="16"/>
      <c r="N170" s="16"/>
      <c r="O170" s="16"/>
      <c r="P170" s="16"/>
      <c r="Q170" s="16"/>
      <c r="R170" s="16"/>
      <c r="S170" s="16"/>
      <c r="T170" s="16"/>
      <c r="U170" s="16"/>
      <c r="V170" s="16"/>
      <c r="W170" s="16"/>
      <c r="X170" s="16"/>
      <c r="Y170" s="16"/>
    </row>
    <row r="171" spans="3:25" x14ac:dyDescent="0.25">
      <c r="C171" s="16"/>
      <c r="D171" s="15"/>
      <c r="E171" s="16"/>
      <c r="F171" s="16"/>
      <c r="G171" s="16"/>
      <c r="H171" s="16"/>
      <c r="I171" s="16"/>
      <c r="J171" s="16"/>
      <c r="K171" s="16"/>
      <c r="L171" s="16"/>
      <c r="M171" s="16"/>
      <c r="N171" s="16"/>
      <c r="O171" s="16"/>
      <c r="P171" s="16"/>
      <c r="Q171" s="16"/>
      <c r="R171" s="16"/>
      <c r="S171" s="16"/>
      <c r="T171" s="16"/>
      <c r="U171" s="16"/>
      <c r="V171" s="16"/>
      <c r="W171" s="16"/>
      <c r="X171" s="16"/>
      <c r="Y171" s="16"/>
    </row>
    <row r="172" spans="3:25" x14ac:dyDescent="0.25">
      <c r="C172" s="16"/>
      <c r="D172" s="15"/>
      <c r="E172" s="16"/>
      <c r="F172" s="16"/>
      <c r="G172" s="16"/>
      <c r="H172" s="16"/>
      <c r="I172" s="16"/>
      <c r="J172" s="16"/>
      <c r="K172" s="16"/>
      <c r="L172" s="16"/>
      <c r="M172" s="16"/>
      <c r="N172" s="16"/>
      <c r="O172" s="16"/>
      <c r="P172" s="16"/>
      <c r="Q172" s="16"/>
      <c r="R172" s="16"/>
      <c r="S172" s="16"/>
      <c r="T172" s="16"/>
      <c r="U172" s="16"/>
      <c r="V172" s="16"/>
      <c r="W172" s="16"/>
      <c r="X172" s="16"/>
      <c r="Y172" s="16"/>
    </row>
    <row r="173" spans="3:25" x14ac:dyDescent="0.25">
      <c r="C173" s="16"/>
      <c r="D173" s="15"/>
      <c r="E173" s="16"/>
      <c r="F173" s="16"/>
      <c r="G173" s="16"/>
      <c r="H173" s="16"/>
      <c r="I173" s="16"/>
      <c r="J173" s="16"/>
      <c r="K173" s="16"/>
      <c r="L173" s="16"/>
      <c r="M173" s="16"/>
      <c r="N173" s="16"/>
      <c r="O173" s="16"/>
      <c r="P173" s="16"/>
      <c r="Q173" s="16"/>
      <c r="R173" s="16"/>
      <c r="S173" s="16"/>
      <c r="T173" s="16"/>
      <c r="U173" s="16"/>
      <c r="V173" s="16"/>
      <c r="W173" s="16"/>
      <c r="X173" s="16"/>
      <c r="Y173" s="16"/>
    </row>
    <row r="174" spans="3:25" x14ac:dyDescent="0.25">
      <c r="C174" s="16"/>
      <c r="D174" s="15"/>
      <c r="E174" s="16"/>
      <c r="F174" s="16"/>
      <c r="G174" s="16"/>
      <c r="H174" s="16"/>
      <c r="I174" s="16"/>
      <c r="J174" s="16"/>
      <c r="K174" s="16"/>
      <c r="L174" s="16"/>
      <c r="M174" s="16"/>
      <c r="N174" s="16"/>
      <c r="O174" s="16"/>
      <c r="P174" s="16"/>
      <c r="Q174" s="16"/>
      <c r="R174" s="16"/>
      <c r="S174" s="16"/>
      <c r="T174" s="16"/>
      <c r="U174" s="16"/>
      <c r="V174" s="16"/>
      <c r="W174" s="16"/>
      <c r="X174" s="16"/>
      <c r="Y174" s="16"/>
    </row>
    <row r="175" spans="3:25" x14ac:dyDescent="0.25">
      <c r="C175" s="16"/>
      <c r="D175" s="15"/>
      <c r="E175" s="16"/>
      <c r="F175" s="16"/>
      <c r="G175" s="16"/>
      <c r="H175" s="16"/>
      <c r="I175" s="16"/>
      <c r="J175" s="16"/>
      <c r="K175" s="16"/>
      <c r="L175" s="16"/>
      <c r="M175" s="16"/>
      <c r="N175" s="16"/>
      <c r="O175" s="16"/>
      <c r="P175" s="16"/>
      <c r="Q175" s="16"/>
      <c r="R175" s="16"/>
      <c r="S175" s="16"/>
      <c r="T175" s="16"/>
      <c r="U175" s="16"/>
      <c r="V175" s="16"/>
      <c r="W175" s="16"/>
      <c r="X175" s="16"/>
      <c r="Y175" s="16"/>
    </row>
    <row r="176" spans="3:25" x14ac:dyDescent="0.25">
      <c r="C176" s="16"/>
      <c r="D176" s="15"/>
      <c r="E176" s="16"/>
      <c r="F176" s="16"/>
      <c r="G176" s="16"/>
      <c r="H176" s="16"/>
      <c r="I176" s="16"/>
      <c r="J176" s="16"/>
      <c r="K176" s="16"/>
      <c r="L176" s="16"/>
      <c r="M176" s="16"/>
      <c r="N176" s="16"/>
      <c r="O176" s="16"/>
      <c r="P176" s="16"/>
      <c r="Q176" s="16"/>
      <c r="R176" s="16"/>
      <c r="S176" s="16"/>
      <c r="T176" s="16"/>
      <c r="U176" s="16"/>
      <c r="V176" s="16"/>
      <c r="W176" s="16"/>
      <c r="X176" s="16"/>
      <c r="Y176" s="16"/>
    </row>
    <row r="177" spans="3:25" x14ac:dyDescent="0.25">
      <c r="C177" s="16"/>
      <c r="D177" s="15"/>
      <c r="E177" s="16"/>
      <c r="F177" s="16"/>
      <c r="G177" s="16"/>
      <c r="H177" s="16"/>
      <c r="I177" s="16"/>
      <c r="J177" s="16"/>
      <c r="K177" s="16"/>
      <c r="L177" s="16"/>
      <c r="M177" s="16"/>
      <c r="N177" s="16"/>
      <c r="O177" s="16"/>
      <c r="P177" s="16"/>
      <c r="Q177" s="16"/>
      <c r="R177" s="16"/>
      <c r="S177" s="16"/>
      <c r="T177" s="16"/>
      <c r="U177" s="16"/>
      <c r="V177" s="16"/>
      <c r="W177" s="16"/>
      <c r="X177" s="16"/>
      <c r="Y177" s="16"/>
    </row>
    <row r="178" spans="3:25" x14ac:dyDescent="0.25">
      <c r="C178" s="16"/>
      <c r="D178" s="15"/>
      <c r="E178" s="16"/>
      <c r="F178" s="16"/>
      <c r="G178" s="16"/>
      <c r="H178" s="16"/>
      <c r="I178" s="16"/>
      <c r="J178" s="16"/>
      <c r="K178" s="16"/>
      <c r="L178" s="16"/>
      <c r="M178" s="16"/>
      <c r="N178" s="16"/>
      <c r="O178" s="16"/>
      <c r="P178" s="16"/>
      <c r="Q178" s="16"/>
      <c r="R178" s="16"/>
      <c r="S178" s="16"/>
      <c r="T178" s="16"/>
      <c r="U178" s="16"/>
      <c r="V178" s="16"/>
      <c r="W178" s="16"/>
      <c r="X178" s="16"/>
      <c r="Y178" s="16"/>
    </row>
    <row r="179" spans="3:25" x14ac:dyDescent="0.25">
      <c r="C179" s="16"/>
      <c r="D179" s="15"/>
      <c r="E179" s="16"/>
      <c r="F179" s="16"/>
      <c r="G179" s="16"/>
      <c r="H179" s="16"/>
      <c r="I179" s="16"/>
      <c r="J179" s="16"/>
      <c r="K179" s="16"/>
      <c r="L179" s="16"/>
      <c r="M179" s="16"/>
      <c r="N179" s="16"/>
      <c r="O179" s="16"/>
      <c r="P179" s="16"/>
      <c r="Q179" s="16"/>
      <c r="R179" s="16"/>
      <c r="S179" s="16"/>
      <c r="T179" s="16"/>
      <c r="U179" s="16"/>
      <c r="V179" s="16"/>
      <c r="W179" s="16"/>
      <c r="X179" s="16"/>
      <c r="Y179" s="16"/>
    </row>
    <row r="180" spans="3:25" x14ac:dyDescent="0.25">
      <c r="C180" s="16"/>
      <c r="D180" s="15"/>
      <c r="E180" s="16"/>
      <c r="F180" s="16"/>
      <c r="G180" s="16"/>
      <c r="H180" s="16"/>
      <c r="I180" s="16"/>
      <c r="J180" s="16"/>
      <c r="K180" s="16"/>
      <c r="L180" s="16"/>
      <c r="M180" s="16"/>
      <c r="N180" s="16"/>
      <c r="O180" s="16"/>
      <c r="P180" s="16"/>
      <c r="Q180" s="16"/>
      <c r="R180" s="16"/>
      <c r="S180" s="16"/>
      <c r="T180" s="16"/>
      <c r="U180" s="16"/>
      <c r="V180" s="16"/>
      <c r="W180" s="16"/>
      <c r="X180" s="16"/>
      <c r="Y180" s="16"/>
    </row>
    <row r="181" spans="3:25" x14ac:dyDescent="0.25">
      <c r="C181" s="16"/>
      <c r="D181" s="15"/>
      <c r="E181" s="16"/>
      <c r="F181" s="16"/>
      <c r="G181" s="16"/>
      <c r="H181" s="16"/>
      <c r="I181" s="16"/>
      <c r="J181" s="16"/>
      <c r="K181" s="16"/>
      <c r="L181" s="16"/>
      <c r="M181" s="16"/>
      <c r="N181" s="16"/>
      <c r="O181" s="16"/>
      <c r="P181" s="16"/>
      <c r="Q181" s="16"/>
      <c r="R181" s="16"/>
      <c r="S181" s="16"/>
      <c r="T181" s="16"/>
      <c r="U181" s="16"/>
      <c r="V181" s="16"/>
      <c r="W181" s="16"/>
      <c r="X181" s="16"/>
      <c r="Y181" s="16"/>
    </row>
    <row r="182" spans="3:25" x14ac:dyDescent="0.25">
      <c r="C182" s="16"/>
      <c r="D182" s="15"/>
      <c r="E182" s="16"/>
      <c r="F182" s="16"/>
      <c r="G182" s="16"/>
      <c r="H182" s="16"/>
      <c r="I182" s="16"/>
      <c r="J182" s="16"/>
      <c r="K182" s="16"/>
      <c r="L182" s="16"/>
      <c r="M182" s="16"/>
      <c r="N182" s="16"/>
      <c r="O182" s="16"/>
      <c r="P182" s="16"/>
      <c r="Q182" s="16"/>
      <c r="R182" s="16"/>
      <c r="S182" s="16"/>
      <c r="T182" s="16"/>
      <c r="U182" s="16"/>
      <c r="V182" s="16"/>
      <c r="W182" s="16"/>
      <c r="X182" s="16"/>
      <c r="Y182" s="16"/>
    </row>
    <row r="183" spans="3:25" x14ac:dyDescent="0.25">
      <c r="C183" s="16"/>
      <c r="D183" s="15"/>
      <c r="E183" s="16"/>
      <c r="F183" s="16"/>
      <c r="G183" s="16"/>
      <c r="H183" s="16"/>
      <c r="I183" s="16"/>
      <c r="J183" s="16"/>
      <c r="K183" s="16"/>
      <c r="L183" s="16"/>
      <c r="M183" s="16"/>
      <c r="N183" s="16"/>
      <c r="O183" s="16"/>
      <c r="P183" s="16"/>
      <c r="Q183" s="16"/>
      <c r="R183" s="16"/>
      <c r="S183" s="16"/>
      <c r="T183" s="16"/>
      <c r="U183" s="16"/>
      <c r="V183" s="16"/>
      <c r="W183" s="16"/>
      <c r="X183" s="16"/>
      <c r="Y183" s="16"/>
    </row>
    <row r="184" spans="3:25" x14ac:dyDescent="0.25">
      <c r="C184" s="16"/>
      <c r="D184" s="15"/>
      <c r="E184" s="16"/>
      <c r="F184" s="16"/>
      <c r="G184" s="16"/>
      <c r="H184" s="16"/>
      <c r="I184" s="16"/>
      <c r="J184" s="16"/>
      <c r="K184" s="16"/>
      <c r="L184" s="16"/>
      <c r="M184" s="16"/>
      <c r="N184" s="16"/>
      <c r="O184" s="16"/>
      <c r="P184" s="16"/>
      <c r="Q184" s="16"/>
      <c r="R184" s="16"/>
      <c r="S184" s="16"/>
      <c r="T184" s="16"/>
      <c r="U184" s="16"/>
      <c r="V184" s="16"/>
      <c r="W184" s="16"/>
      <c r="X184" s="16"/>
      <c r="Y184" s="16"/>
    </row>
    <row r="185" spans="3:25" x14ac:dyDescent="0.25">
      <c r="C185" s="16"/>
      <c r="D185" s="15"/>
      <c r="E185" s="16"/>
      <c r="F185" s="16"/>
      <c r="G185" s="16"/>
      <c r="H185" s="16"/>
      <c r="I185" s="16"/>
      <c r="J185" s="16"/>
      <c r="K185" s="16"/>
      <c r="L185" s="16"/>
      <c r="M185" s="16"/>
      <c r="N185" s="16"/>
      <c r="O185" s="16"/>
      <c r="P185" s="16"/>
      <c r="Q185" s="16"/>
      <c r="R185" s="16"/>
      <c r="S185" s="16"/>
      <c r="T185" s="16"/>
      <c r="U185" s="16"/>
      <c r="V185" s="16"/>
      <c r="W185" s="16"/>
      <c r="X185" s="16"/>
      <c r="Y185" s="16"/>
    </row>
    <row r="186" spans="3:25" x14ac:dyDescent="0.25">
      <c r="C186" s="16"/>
      <c r="D186" s="15"/>
      <c r="E186" s="16"/>
      <c r="F186" s="16"/>
      <c r="G186" s="16"/>
      <c r="H186" s="16"/>
      <c r="I186" s="16"/>
      <c r="J186" s="16"/>
      <c r="K186" s="16"/>
      <c r="L186" s="16"/>
      <c r="M186" s="16"/>
      <c r="N186" s="16"/>
      <c r="O186" s="16"/>
      <c r="P186" s="16"/>
      <c r="Q186" s="16"/>
      <c r="R186" s="16"/>
      <c r="S186" s="16"/>
      <c r="T186" s="16"/>
      <c r="U186" s="16"/>
      <c r="V186" s="16"/>
      <c r="W186" s="16"/>
      <c r="X186" s="16"/>
      <c r="Y186" s="16"/>
    </row>
    <row r="187" spans="3:25" x14ac:dyDescent="0.25">
      <c r="C187" s="16"/>
      <c r="D187" s="15"/>
      <c r="E187" s="16"/>
      <c r="F187" s="16"/>
      <c r="G187" s="16"/>
      <c r="H187" s="16"/>
      <c r="I187" s="16"/>
      <c r="J187" s="16"/>
      <c r="K187" s="16"/>
      <c r="L187" s="16"/>
      <c r="M187" s="16"/>
      <c r="N187" s="16"/>
      <c r="O187" s="16"/>
      <c r="P187" s="16"/>
      <c r="Q187" s="16"/>
      <c r="R187" s="16"/>
      <c r="S187" s="16"/>
      <c r="T187" s="16"/>
      <c r="U187" s="16"/>
      <c r="V187" s="16"/>
      <c r="W187" s="16"/>
      <c r="X187" s="16"/>
      <c r="Y187" s="16"/>
    </row>
    <row r="188" spans="3:25" x14ac:dyDescent="0.25">
      <c r="C188" s="16"/>
      <c r="D188" s="15"/>
      <c r="E188" s="16"/>
      <c r="F188" s="16"/>
      <c r="G188" s="16"/>
      <c r="H188" s="16"/>
      <c r="I188" s="16"/>
      <c r="J188" s="16"/>
      <c r="K188" s="16"/>
      <c r="L188" s="16"/>
      <c r="M188" s="16"/>
      <c r="N188" s="16"/>
      <c r="O188" s="16"/>
      <c r="P188" s="16"/>
      <c r="Q188" s="16"/>
      <c r="R188" s="16"/>
      <c r="S188" s="16"/>
      <c r="T188" s="16"/>
      <c r="U188" s="16"/>
      <c r="V188" s="16"/>
      <c r="W188" s="16"/>
      <c r="X188" s="16"/>
      <c r="Y188" s="16"/>
    </row>
    <row r="189" spans="3:25" x14ac:dyDescent="0.25">
      <c r="C189" s="16"/>
      <c r="D189" s="15"/>
      <c r="E189" s="16"/>
      <c r="F189" s="16"/>
      <c r="G189" s="16"/>
      <c r="H189" s="16"/>
      <c r="I189" s="16"/>
      <c r="J189" s="16"/>
      <c r="K189" s="16"/>
      <c r="L189" s="16"/>
      <c r="M189" s="16"/>
      <c r="N189" s="16"/>
      <c r="O189" s="16"/>
      <c r="P189" s="16"/>
      <c r="Q189" s="16"/>
      <c r="R189" s="16"/>
      <c r="S189" s="16"/>
      <c r="T189" s="16"/>
      <c r="U189" s="16"/>
      <c r="V189" s="16"/>
      <c r="W189" s="16"/>
      <c r="X189" s="16"/>
      <c r="Y189" s="16"/>
    </row>
    <row r="190" spans="3:25" x14ac:dyDescent="0.25">
      <c r="C190" s="16"/>
      <c r="D190" s="15"/>
      <c r="E190" s="16"/>
      <c r="F190" s="16"/>
      <c r="G190" s="16"/>
      <c r="H190" s="16"/>
      <c r="I190" s="16"/>
      <c r="J190" s="16"/>
      <c r="K190" s="16"/>
      <c r="L190" s="16"/>
      <c r="M190" s="16"/>
      <c r="N190" s="16"/>
      <c r="O190" s="16"/>
      <c r="P190" s="16"/>
      <c r="Q190" s="16"/>
      <c r="R190" s="16"/>
      <c r="S190" s="16"/>
      <c r="T190" s="16"/>
      <c r="U190" s="16"/>
      <c r="V190" s="16"/>
      <c r="W190" s="16"/>
      <c r="X190" s="16"/>
      <c r="Y190" s="16"/>
    </row>
    <row r="191" spans="3:25" x14ac:dyDescent="0.25">
      <c r="C191" s="16"/>
      <c r="D191" s="15"/>
      <c r="E191" s="16"/>
      <c r="F191" s="16"/>
      <c r="G191" s="16"/>
      <c r="H191" s="16"/>
      <c r="I191" s="16"/>
      <c r="J191" s="16"/>
      <c r="K191" s="16"/>
      <c r="L191" s="16"/>
      <c r="M191" s="16"/>
      <c r="N191" s="16"/>
      <c r="O191" s="16"/>
      <c r="P191" s="16"/>
      <c r="Q191" s="16"/>
      <c r="R191" s="16"/>
      <c r="S191" s="16"/>
      <c r="T191" s="16"/>
      <c r="U191" s="16"/>
      <c r="V191" s="16"/>
      <c r="W191" s="16"/>
      <c r="X191" s="16"/>
      <c r="Y191" s="16"/>
    </row>
    <row r="192" spans="3:25" x14ac:dyDescent="0.25">
      <c r="C192" s="16"/>
      <c r="D192" s="15"/>
      <c r="E192" s="16"/>
      <c r="F192" s="16"/>
      <c r="G192" s="16"/>
      <c r="H192" s="16"/>
      <c r="I192" s="16"/>
      <c r="J192" s="16"/>
      <c r="K192" s="16"/>
      <c r="L192" s="16"/>
      <c r="M192" s="16"/>
      <c r="N192" s="16"/>
      <c r="O192" s="16"/>
      <c r="P192" s="16"/>
      <c r="Q192" s="16"/>
      <c r="R192" s="16"/>
      <c r="S192" s="16"/>
      <c r="T192" s="16"/>
      <c r="U192" s="16"/>
      <c r="V192" s="16"/>
      <c r="W192" s="16"/>
      <c r="X192" s="16"/>
      <c r="Y192" s="16"/>
    </row>
    <row r="193" spans="3:25" x14ac:dyDescent="0.25">
      <c r="C193" s="16"/>
      <c r="D193" s="15"/>
      <c r="E193" s="16"/>
      <c r="F193" s="16"/>
      <c r="G193" s="16"/>
      <c r="H193" s="16"/>
      <c r="I193" s="16"/>
      <c r="J193" s="16"/>
      <c r="K193" s="16"/>
      <c r="L193" s="16"/>
      <c r="M193" s="16"/>
      <c r="N193" s="16"/>
      <c r="O193" s="16"/>
      <c r="P193" s="16"/>
      <c r="Q193" s="16"/>
      <c r="R193" s="16"/>
      <c r="S193" s="16"/>
      <c r="T193" s="16"/>
      <c r="U193" s="16"/>
      <c r="V193" s="16"/>
      <c r="W193" s="16"/>
      <c r="X193" s="16"/>
      <c r="Y193" s="16"/>
    </row>
    <row r="194" spans="3:25" x14ac:dyDescent="0.25">
      <c r="C194" s="16"/>
      <c r="D194" s="15"/>
      <c r="E194" s="16"/>
      <c r="F194" s="16"/>
      <c r="G194" s="16"/>
      <c r="H194" s="16"/>
      <c r="I194" s="16"/>
      <c r="J194" s="16"/>
      <c r="K194" s="16"/>
      <c r="L194" s="16"/>
      <c r="M194" s="16"/>
      <c r="N194" s="16"/>
      <c r="O194" s="16"/>
      <c r="P194" s="16"/>
      <c r="Q194" s="16"/>
      <c r="R194" s="16"/>
      <c r="S194" s="16"/>
      <c r="T194" s="16"/>
      <c r="U194" s="16"/>
      <c r="V194" s="16"/>
      <c r="W194" s="16"/>
      <c r="X194" s="16"/>
      <c r="Y194" s="16"/>
    </row>
    <row r="195" spans="3:25" x14ac:dyDescent="0.25">
      <c r="C195" s="16"/>
      <c r="D195" s="15"/>
      <c r="E195" s="16"/>
      <c r="F195" s="16"/>
      <c r="G195" s="16"/>
      <c r="H195" s="16"/>
      <c r="I195" s="16"/>
      <c r="J195" s="16"/>
      <c r="K195" s="16"/>
      <c r="L195" s="16"/>
      <c r="M195" s="16"/>
      <c r="N195" s="16"/>
      <c r="O195" s="16"/>
      <c r="P195" s="16"/>
      <c r="Q195" s="16"/>
      <c r="R195" s="16"/>
      <c r="S195" s="16"/>
      <c r="T195" s="16"/>
      <c r="U195" s="16"/>
      <c r="V195" s="16"/>
      <c r="W195" s="16"/>
      <c r="X195" s="16"/>
      <c r="Y195" s="16"/>
    </row>
    <row r="196" spans="3:25" x14ac:dyDescent="0.25">
      <c r="C196" s="16"/>
      <c r="D196" s="15"/>
      <c r="E196" s="16"/>
      <c r="F196" s="16"/>
      <c r="G196" s="16"/>
      <c r="H196" s="16"/>
      <c r="I196" s="16"/>
      <c r="J196" s="16"/>
      <c r="K196" s="16"/>
      <c r="L196" s="16"/>
      <c r="M196" s="16"/>
      <c r="N196" s="16"/>
      <c r="O196" s="16"/>
      <c r="P196" s="16"/>
      <c r="Q196" s="16"/>
      <c r="R196" s="16"/>
      <c r="S196" s="16"/>
      <c r="T196" s="16"/>
      <c r="U196" s="16"/>
      <c r="V196" s="16"/>
      <c r="W196" s="16"/>
      <c r="X196" s="16"/>
      <c r="Y196" s="16"/>
    </row>
    <row r="197" spans="3:25" x14ac:dyDescent="0.25">
      <c r="C197" s="16"/>
      <c r="D197" s="15"/>
      <c r="E197" s="16"/>
      <c r="F197" s="16"/>
      <c r="G197" s="16"/>
      <c r="H197" s="16"/>
      <c r="I197" s="16"/>
      <c r="J197" s="16"/>
      <c r="K197" s="16"/>
      <c r="L197" s="16"/>
      <c r="M197" s="16"/>
      <c r="N197" s="16"/>
      <c r="O197" s="16"/>
      <c r="P197" s="16"/>
      <c r="Q197" s="16"/>
      <c r="R197" s="16"/>
      <c r="S197" s="16"/>
      <c r="T197" s="16"/>
      <c r="U197" s="16"/>
      <c r="V197" s="16"/>
      <c r="W197" s="16"/>
      <c r="X197" s="16"/>
      <c r="Y197" s="16"/>
    </row>
    <row r="198" spans="3:25" x14ac:dyDescent="0.25">
      <c r="C198" s="16"/>
      <c r="D198" s="15"/>
      <c r="E198" s="16"/>
      <c r="F198" s="16"/>
      <c r="G198" s="16"/>
      <c r="H198" s="16"/>
      <c r="I198" s="16"/>
      <c r="J198" s="16"/>
      <c r="K198" s="16"/>
      <c r="L198" s="16"/>
      <c r="M198" s="16"/>
      <c r="N198" s="16"/>
      <c r="O198" s="16"/>
      <c r="P198" s="16"/>
      <c r="Q198" s="16"/>
      <c r="R198" s="16"/>
      <c r="S198" s="16"/>
      <c r="T198" s="16"/>
      <c r="U198" s="16"/>
      <c r="V198" s="16"/>
      <c r="W198" s="16"/>
      <c r="X198" s="16"/>
      <c r="Y198" s="16"/>
    </row>
    <row r="199" spans="3:25" x14ac:dyDescent="0.25">
      <c r="C199" s="16"/>
      <c r="D199" s="15"/>
      <c r="E199" s="16"/>
      <c r="F199" s="16"/>
      <c r="G199" s="16"/>
      <c r="H199" s="16"/>
      <c r="I199" s="16"/>
      <c r="J199" s="16"/>
      <c r="K199" s="16"/>
      <c r="L199" s="16"/>
      <c r="M199" s="16"/>
      <c r="N199" s="16"/>
      <c r="O199" s="16"/>
      <c r="P199" s="16"/>
      <c r="Q199" s="16"/>
      <c r="R199" s="16"/>
      <c r="S199" s="16"/>
      <c r="T199" s="16"/>
      <c r="U199" s="16"/>
      <c r="V199" s="16"/>
      <c r="W199" s="16"/>
      <c r="X199" s="16"/>
      <c r="Y199" s="16"/>
    </row>
    <row r="200" spans="3:25" x14ac:dyDescent="0.25">
      <c r="C200" s="16"/>
      <c r="D200" s="15"/>
      <c r="E200" s="16"/>
      <c r="F200" s="16"/>
      <c r="G200" s="16"/>
      <c r="H200" s="16"/>
      <c r="I200" s="16"/>
      <c r="J200" s="16"/>
      <c r="K200" s="16"/>
      <c r="L200" s="16"/>
      <c r="M200" s="16"/>
      <c r="N200" s="16"/>
      <c r="O200" s="16"/>
      <c r="P200" s="16"/>
      <c r="Q200" s="16"/>
      <c r="R200" s="16"/>
      <c r="S200" s="16"/>
      <c r="T200" s="16"/>
      <c r="U200" s="16"/>
      <c r="V200" s="16"/>
      <c r="W200" s="16"/>
      <c r="X200" s="16"/>
      <c r="Y200" s="16"/>
    </row>
    <row r="201" spans="3:25" x14ac:dyDescent="0.25">
      <c r="C201" s="16"/>
      <c r="D201" s="15"/>
      <c r="E201" s="16"/>
      <c r="F201" s="16"/>
      <c r="G201" s="16"/>
      <c r="H201" s="16"/>
      <c r="I201" s="16"/>
      <c r="J201" s="16"/>
      <c r="K201" s="16"/>
      <c r="L201" s="16"/>
      <c r="M201" s="16"/>
      <c r="N201" s="16"/>
      <c r="O201" s="16"/>
      <c r="P201" s="16"/>
      <c r="Q201" s="16"/>
      <c r="R201" s="16"/>
      <c r="S201" s="16"/>
      <c r="T201" s="16"/>
      <c r="U201" s="16"/>
      <c r="V201" s="16"/>
      <c r="W201" s="16"/>
      <c r="X201" s="16"/>
      <c r="Y201" s="16"/>
    </row>
    <row r="202" spans="3:25" x14ac:dyDescent="0.25">
      <c r="C202" s="16"/>
      <c r="D202" s="15"/>
      <c r="E202" s="16"/>
      <c r="F202" s="16"/>
      <c r="G202" s="16"/>
      <c r="H202" s="16"/>
      <c r="I202" s="16"/>
      <c r="J202" s="16"/>
      <c r="K202" s="16"/>
      <c r="L202" s="16"/>
      <c r="M202" s="16"/>
      <c r="N202" s="16"/>
      <c r="O202" s="16"/>
      <c r="P202" s="16"/>
      <c r="Q202" s="16"/>
      <c r="R202" s="16"/>
      <c r="S202" s="16"/>
      <c r="T202" s="16"/>
      <c r="U202" s="16"/>
      <c r="V202" s="16"/>
      <c r="W202" s="16"/>
      <c r="X202" s="16"/>
      <c r="Y202" s="16"/>
    </row>
    <row r="203" spans="3:25" x14ac:dyDescent="0.25">
      <c r="C203" s="16"/>
      <c r="D203" s="15"/>
      <c r="E203" s="16"/>
      <c r="F203" s="16"/>
      <c r="G203" s="16"/>
      <c r="H203" s="16"/>
      <c r="I203" s="16"/>
      <c r="J203" s="16"/>
      <c r="K203" s="16"/>
      <c r="L203" s="16"/>
      <c r="M203" s="16"/>
      <c r="N203" s="16"/>
      <c r="O203" s="16"/>
      <c r="P203" s="16"/>
      <c r="Q203" s="16"/>
      <c r="R203" s="16"/>
      <c r="S203" s="16"/>
      <c r="T203" s="16"/>
      <c r="U203" s="16"/>
      <c r="V203" s="16"/>
      <c r="W203" s="16"/>
      <c r="X203" s="16"/>
      <c r="Y203" s="16"/>
    </row>
    <row r="204" spans="3:25" x14ac:dyDescent="0.25">
      <c r="C204" s="16"/>
      <c r="D204" s="15"/>
      <c r="E204" s="16"/>
      <c r="F204" s="16"/>
      <c r="G204" s="16"/>
      <c r="H204" s="16"/>
      <c r="I204" s="16"/>
      <c r="J204" s="16"/>
      <c r="K204" s="16"/>
      <c r="L204" s="16"/>
      <c r="M204" s="16"/>
      <c r="N204" s="16"/>
      <c r="O204" s="16"/>
      <c r="P204" s="16"/>
      <c r="Q204" s="16"/>
      <c r="R204" s="16"/>
      <c r="S204" s="16"/>
      <c r="T204" s="16"/>
      <c r="U204" s="16"/>
      <c r="V204" s="16"/>
      <c r="W204" s="16"/>
      <c r="X204" s="16"/>
      <c r="Y204" s="16"/>
    </row>
    <row r="205" spans="3:25" x14ac:dyDescent="0.25">
      <c r="C205" s="16"/>
      <c r="D205" s="15"/>
      <c r="E205" s="16"/>
      <c r="F205" s="16"/>
      <c r="G205" s="16"/>
      <c r="H205" s="16"/>
      <c r="I205" s="16"/>
      <c r="J205" s="16"/>
      <c r="K205" s="16"/>
      <c r="L205" s="16"/>
      <c r="M205" s="16"/>
      <c r="N205" s="16"/>
      <c r="O205" s="16"/>
      <c r="P205" s="16"/>
      <c r="Q205" s="16"/>
      <c r="R205" s="16"/>
      <c r="S205" s="16"/>
      <c r="T205" s="16"/>
      <c r="U205" s="16"/>
      <c r="V205" s="16"/>
      <c r="W205" s="16"/>
      <c r="X205" s="16"/>
      <c r="Y205" s="16"/>
    </row>
    <row r="206" spans="3:25" x14ac:dyDescent="0.25">
      <c r="C206" s="16"/>
      <c r="D206" s="15"/>
      <c r="E206" s="16"/>
      <c r="F206" s="16"/>
      <c r="G206" s="16"/>
      <c r="H206" s="16"/>
      <c r="I206" s="16"/>
      <c r="J206" s="16"/>
      <c r="K206" s="16"/>
      <c r="L206" s="16"/>
      <c r="M206" s="16"/>
      <c r="N206" s="16"/>
      <c r="O206" s="16"/>
      <c r="P206" s="16"/>
      <c r="Q206" s="16"/>
      <c r="R206" s="16"/>
      <c r="S206" s="16"/>
      <c r="T206" s="16"/>
      <c r="U206" s="16"/>
      <c r="V206" s="16"/>
      <c r="W206" s="16"/>
      <c r="X206" s="16"/>
      <c r="Y206" s="16"/>
    </row>
    <row r="207" spans="3:25" x14ac:dyDescent="0.25">
      <c r="C207" s="16"/>
      <c r="D207" s="15"/>
      <c r="E207" s="16"/>
      <c r="F207" s="16"/>
      <c r="G207" s="16"/>
      <c r="H207" s="16"/>
      <c r="I207" s="16"/>
      <c r="J207" s="16"/>
      <c r="K207" s="16"/>
      <c r="L207" s="16"/>
      <c r="M207" s="16"/>
      <c r="N207" s="16"/>
      <c r="O207" s="16"/>
      <c r="P207" s="16"/>
      <c r="Q207" s="16"/>
      <c r="R207" s="16"/>
      <c r="S207" s="16"/>
      <c r="T207" s="16"/>
      <c r="U207" s="16"/>
      <c r="V207" s="16"/>
      <c r="W207" s="16"/>
      <c r="X207" s="16"/>
      <c r="Y207" s="16"/>
    </row>
    <row r="208" spans="3:25" x14ac:dyDescent="0.25">
      <c r="C208" s="16"/>
      <c r="D208" s="15"/>
      <c r="E208" s="16"/>
      <c r="F208" s="16"/>
      <c r="G208" s="16"/>
      <c r="H208" s="16"/>
      <c r="I208" s="16"/>
      <c r="J208" s="16"/>
      <c r="K208" s="16"/>
      <c r="L208" s="16"/>
      <c r="M208" s="16"/>
      <c r="N208" s="16"/>
      <c r="O208" s="16"/>
      <c r="P208" s="16"/>
      <c r="Q208" s="16"/>
      <c r="R208" s="16"/>
      <c r="S208" s="16"/>
      <c r="T208" s="16"/>
      <c r="U208" s="16"/>
      <c r="V208" s="16"/>
      <c r="W208" s="16"/>
      <c r="X208" s="16"/>
      <c r="Y208" s="16"/>
    </row>
    <row r="209" spans="3:25" x14ac:dyDescent="0.25">
      <c r="C209" s="16"/>
      <c r="D209" s="15"/>
      <c r="E209" s="16"/>
      <c r="F209" s="16"/>
      <c r="G209" s="16"/>
      <c r="H209" s="16"/>
      <c r="I209" s="16"/>
      <c r="J209" s="16"/>
      <c r="K209" s="16"/>
      <c r="L209" s="16"/>
      <c r="M209" s="16"/>
      <c r="N209" s="16"/>
      <c r="O209" s="16"/>
      <c r="P209" s="16"/>
      <c r="Q209" s="16"/>
      <c r="R209" s="16"/>
      <c r="S209" s="16"/>
      <c r="T209" s="16"/>
      <c r="U209" s="16"/>
      <c r="V209" s="16"/>
      <c r="W209" s="16"/>
      <c r="X209" s="16"/>
      <c r="Y209" s="16"/>
    </row>
    <row r="210" spans="3:25" x14ac:dyDescent="0.25">
      <c r="C210" s="16"/>
      <c r="D210" s="15"/>
      <c r="E210" s="16"/>
      <c r="F210" s="16"/>
      <c r="G210" s="16"/>
      <c r="H210" s="16"/>
      <c r="I210" s="16"/>
      <c r="J210" s="16"/>
      <c r="K210" s="16"/>
      <c r="L210" s="16"/>
      <c r="M210" s="16"/>
      <c r="N210" s="16"/>
      <c r="O210" s="16"/>
      <c r="P210" s="16"/>
      <c r="Q210" s="16"/>
      <c r="R210" s="16"/>
      <c r="S210" s="16"/>
      <c r="T210" s="16"/>
      <c r="U210" s="16"/>
      <c r="V210" s="16"/>
      <c r="W210" s="16"/>
      <c r="X210" s="16"/>
      <c r="Y210" s="16"/>
    </row>
    <row r="211" spans="3:25" x14ac:dyDescent="0.25">
      <c r="C211" s="16"/>
      <c r="D211" s="15"/>
      <c r="E211" s="16"/>
      <c r="F211" s="16"/>
      <c r="G211" s="16"/>
      <c r="H211" s="16"/>
      <c r="I211" s="16"/>
      <c r="J211" s="16"/>
      <c r="K211" s="16"/>
      <c r="L211" s="16"/>
      <c r="M211" s="16"/>
      <c r="N211" s="16"/>
      <c r="O211" s="16"/>
      <c r="P211" s="16"/>
      <c r="Q211" s="16"/>
      <c r="R211" s="16"/>
      <c r="S211" s="16"/>
      <c r="T211" s="16"/>
      <c r="U211" s="16"/>
      <c r="V211" s="16"/>
      <c r="W211" s="16"/>
      <c r="X211" s="16"/>
      <c r="Y211" s="16"/>
    </row>
    <row r="212" spans="3:25" x14ac:dyDescent="0.25">
      <c r="C212" s="16"/>
      <c r="D212" s="15"/>
      <c r="E212" s="16"/>
      <c r="F212" s="16"/>
      <c r="G212" s="16"/>
      <c r="H212" s="16"/>
      <c r="I212" s="16"/>
      <c r="J212" s="16"/>
      <c r="K212" s="16"/>
      <c r="L212" s="16"/>
      <c r="M212" s="16"/>
      <c r="N212" s="16"/>
      <c r="O212" s="16"/>
      <c r="P212" s="16"/>
      <c r="Q212" s="16"/>
      <c r="R212" s="16"/>
      <c r="S212" s="16"/>
      <c r="T212" s="16"/>
      <c r="U212" s="16"/>
      <c r="V212" s="16"/>
      <c r="W212" s="16"/>
      <c r="X212" s="16"/>
      <c r="Y212" s="16"/>
    </row>
    <row r="213" spans="3:25" x14ac:dyDescent="0.25">
      <c r="C213" s="16"/>
      <c r="D213" s="15"/>
      <c r="E213" s="16"/>
      <c r="F213" s="16"/>
      <c r="G213" s="16"/>
      <c r="H213" s="16"/>
      <c r="I213" s="16"/>
      <c r="J213" s="16"/>
      <c r="K213" s="16"/>
      <c r="L213" s="16"/>
      <c r="M213" s="16"/>
      <c r="N213" s="16"/>
      <c r="O213" s="16"/>
      <c r="P213" s="16"/>
      <c r="Q213" s="16"/>
      <c r="R213" s="16"/>
      <c r="S213" s="16"/>
      <c r="T213" s="16"/>
      <c r="U213" s="16"/>
      <c r="V213" s="16"/>
      <c r="W213" s="16"/>
      <c r="X213" s="16"/>
      <c r="Y213" s="16"/>
    </row>
    <row r="214" spans="3:25" x14ac:dyDescent="0.25">
      <c r="C214" s="16"/>
      <c r="D214" s="15"/>
      <c r="E214" s="16"/>
      <c r="F214" s="16"/>
      <c r="G214" s="16"/>
      <c r="H214" s="16"/>
      <c r="I214" s="16"/>
      <c r="J214" s="16"/>
      <c r="K214" s="16"/>
      <c r="L214" s="16"/>
      <c r="M214" s="16"/>
      <c r="N214" s="16"/>
      <c r="O214" s="16"/>
      <c r="P214" s="16"/>
      <c r="Q214" s="16"/>
      <c r="R214" s="16"/>
      <c r="S214" s="16"/>
      <c r="T214" s="16"/>
      <c r="U214" s="16"/>
      <c r="V214" s="16"/>
      <c r="W214" s="16"/>
      <c r="X214" s="16"/>
      <c r="Y214" s="16"/>
    </row>
    <row r="215" spans="3:25" x14ac:dyDescent="0.25">
      <c r="C215" s="16"/>
      <c r="D215" s="15"/>
      <c r="E215" s="16"/>
      <c r="F215" s="16"/>
      <c r="G215" s="16"/>
      <c r="H215" s="16"/>
      <c r="I215" s="16"/>
      <c r="J215" s="16"/>
      <c r="K215" s="16"/>
      <c r="L215" s="16"/>
      <c r="M215" s="16"/>
      <c r="N215" s="16"/>
      <c r="O215" s="16"/>
      <c r="P215" s="16"/>
      <c r="Q215" s="16"/>
      <c r="R215" s="16"/>
      <c r="S215" s="16"/>
      <c r="T215" s="16"/>
      <c r="U215" s="16"/>
      <c r="V215" s="16"/>
      <c r="W215" s="16"/>
      <c r="X215" s="16"/>
      <c r="Y215" s="16"/>
    </row>
    <row r="216" spans="3:25" x14ac:dyDescent="0.25">
      <c r="C216" s="16"/>
      <c r="D216" s="15"/>
      <c r="E216" s="16"/>
      <c r="F216" s="16"/>
      <c r="G216" s="16"/>
      <c r="H216" s="16"/>
      <c r="I216" s="16"/>
      <c r="J216" s="16"/>
      <c r="K216" s="16"/>
      <c r="L216" s="16"/>
      <c r="M216" s="16"/>
      <c r="N216" s="16"/>
      <c r="O216" s="16"/>
      <c r="P216" s="16"/>
      <c r="Q216" s="16"/>
      <c r="R216" s="16"/>
      <c r="S216" s="16"/>
      <c r="T216" s="16"/>
      <c r="U216" s="16"/>
      <c r="V216" s="16"/>
      <c r="W216" s="16"/>
      <c r="X216" s="16"/>
      <c r="Y216" s="16"/>
    </row>
    <row r="217" spans="3:25" x14ac:dyDescent="0.25">
      <c r="C217" s="16"/>
      <c r="D217" s="15"/>
      <c r="E217" s="16"/>
      <c r="F217" s="16"/>
      <c r="G217" s="16"/>
      <c r="H217" s="16"/>
      <c r="I217" s="16"/>
      <c r="J217" s="16"/>
      <c r="K217" s="16"/>
      <c r="L217" s="16"/>
      <c r="M217" s="16"/>
      <c r="N217" s="16"/>
      <c r="O217" s="16"/>
      <c r="P217" s="16"/>
      <c r="Q217" s="16"/>
      <c r="R217" s="16"/>
      <c r="S217" s="16"/>
      <c r="T217" s="16"/>
      <c r="U217" s="16"/>
      <c r="V217" s="16"/>
      <c r="W217" s="16"/>
      <c r="X217" s="16"/>
      <c r="Y217" s="16"/>
    </row>
    <row r="218" spans="3:25" x14ac:dyDescent="0.25">
      <c r="C218" s="16"/>
      <c r="D218" s="15"/>
      <c r="E218" s="16"/>
      <c r="F218" s="16"/>
      <c r="G218" s="16"/>
      <c r="H218" s="16"/>
      <c r="I218" s="16"/>
      <c r="J218" s="16"/>
      <c r="K218" s="16"/>
      <c r="L218" s="16"/>
      <c r="M218" s="16"/>
      <c r="N218" s="16"/>
      <c r="O218" s="16"/>
      <c r="P218" s="16"/>
      <c r="Q218" s="16"/>
      <c r="R218" s="16"/>
      <c r="S218" s="16"/>
      <c r="T218" s="16"/>
      <c r="U218" s="16"/>
      <c r="V218" s="16"/>
      <c r="W218" s="16"/>
      <c r="X218" s="16"/>
      <c r="Y218" s="16"/>
    </row>
    <row r="219" spans="3:25" x14ac:dyDescent="0.25">
      <c r="C219" s="16"/>
      <c r="D219" s="15"/>
      <c r="E219" s="16"/>
      <c r="F219" s="16"/>
      <c r="G219" s="16"/>
      <c r="H219" s="16"/>
      <c r="I219" s="16"/>
      <c r="J219" s="16"/>
      <c r="K219" s="16"/>
      <c r="L219" s="16"/>
      <c r="M219" s="16"/>
      <c r="N219" s="16"/>
      <c r="O219" s="16"/>
      <c r="P219" s="16"/>
      <c r="Q219" s="16"/>
      <c r="R219" s="16"/>
      <c r="S219" s="16"/>
      <c r="T219" s="16"/>
      <c r="U219" s="16"/>
      <c r="V219" s="16"/>
      <c r="W219" s="16"/>
      <c r="X219" s="16"/>
      <c r="Y219" s="16"/>
    </row>
    <row r="220" spans="3:25" x14ac:dyDescent="0.25">
      <c r="C220" s="16"/>
      <c r="D220" s="15"/>
      <c r="E220" s="16"/>
      <c r="F220" s="16"/>
      <c r="G220" s="16"/>
      <c r="H220" s="16"/>
      <c r="I220" s="16"/>
      <c r="J220" s="16"/>
      <c r="K220" s="16"/>
      <c r="L220" s="16"/>
      <c r="M220" s="16"/>
      <c r="N220" s="16"/>
      <c r="O220" s="16"/>
      <c r="P220" s="16"/>
      <c r="Q220" s="16"/>
      <c r="R220" s="16"/>
      <c r="S220" s="16"/>
      <c r="T220" s="16"/>
      <c r="U220" s="16"/>
      <c r="V220" s="16"/>
      <c r="W220" s="16"/>
      <c r="X220" s="16"/>
      <c r="Y220" s="16"/>
    </row>
    <row r="221" spans="3:25" x14ac:dyDescent="0.25">
      <c r="C221" s="16"/>
      <c r="D221" s="15"/>
      <c r="E221" s="16"/>
      <c r="F221" s="16"/>
      <c r="G221" s="16"/>
      <c r="H221" s="16"/>
      <c r="I221" s="16"/>
      <c r="J221" s="16"/>
      <c r="K221" s="16"/>
      <c r="L221" s="16"/>
      <c r="M221" s="16"/>
      <c r="N221" s="16"/>
      <c r="O221" s="16"/>
      <c r="P221" s="16"/>
      <c r="Q221" s="16"/>
      <c r="R221" s="16"/>
      <c r="S221" s="16"/>
      <c r="T221" s="16"/>
      <c r="U221" s="16"/>
      <c r="V221" s="16"/>
      <c r="W221" s="16"/>
      <c r="X221" s="16"/>
      <c r="Y221" s="16"/>
    </row>
    <row r="222" spans="3:25" x14ac:dyDescent="0.25">
      <c r="C222" s="16"/>
      <c r="D222" s="15"/>
      <c r="E222" s="16"/>
      <c r="F222" s="16"/>
      <c r="G222" s="16"/>
      <c r="H222" s="16"/>
      <c r="I222" s="16"/>
      <c r="J222" s="16"/>
      <c r="K222" s="16"/>
      <c r="L222" s="16"/>
      <c r="M222" s="16"/>
      <c r="N222" s="16"/>
      <c r="O222" s="16"/>
      <c r="P222" s="16"/>
      <c r="Q222" s="16"/>
      <c r="R222" s="16"/>
      <c r="S222" s="16"/>
      <c r="T222" s="16"/>
      <c r="U222" s="16"/>
      <c r="V222" s="16"/>
      <c r="W222" s="16"/>
      <c r="X222" s="16"/>
      <c r="Y222" s="16"/>
    </row>
    <row r="223" spans="3:25" x14ac:dyDescent="0.25">
      <c r="C223" s="16"/>
      <c r="D223" s="15"/>
      <c r="E223" s="16"/>
      <c r="F223" s="16"/>
      <c r="G223" s="16"/>
      <c r="H223" s="16"/>
      <c r="I223" s="16"/>
      <c r="J223" s="16"/>
      <c r="K223" s="16"/>
      <c r="L223" s="16"/>
      <c r="M223" s="16"/>
      <c r="N223" s="16"/>
      <c r="O223" s="16"/>
      <c r="P223" s="16"/>
      <c r="Q223" s="16"/>
      <c r="R223" s="16"/>
      <c r="S223" s="16"/>
      <c r="T223" s="16"/>
      <c r="U223" s="16"/>
      <c r="V223" s="16"/>
      <c r="W223" s="16"/>
      <c r="X223" s="16"/>
      <c r="Y223" s="16"/>
    </row>
    <row r="224" spans="3:25" x14ac:dyDescent="0.25">
      <c r="C224" s="16"/>
      <c r="D224" s="15"/>
      <c r="E224" s="16"/>
      <c r="F224" s="16"/>
      <c r="G224" s="16"/>
      <c r="H224" s="16"/>
      <c r="I224" s="16"/>
      <c r="J224" s="16"/>
      <c r="K224" s="16"/>
      <c r="L224" s="16"/>
      <c r="M224" s="16"/>
      <c r="N224" s="16"/>
      <c r="O224" s="16"/>
      <c r="P224" s="16"/>
      <c r="Q224" s="16"/>
      <c r="R224" s="16"/>
      <c r="S224" s="16"/>
      <c r="T224" s="16"/>
      <c r="U224" s="16"/>
      <c r="V224" s="16"/>
      <c r="W224" s="16"/>
      <c r="X224" s="16"/>
      <c r="Y224" s="16"/>
    </row>
    <row r="225" spans="3:25" x14ac:dyDescent="0.25">
      <c r="C225" s="16"/>
      <c r="D225" s="15"/>
      <c r="E225" s="16"/>
      <c r="F225" s="16"/>
      <c r="G225" s="16"/>
      <c r="H225" s="16"/>
      <c r="I225" s="16"/>
      <c r="J225" s="16"/>
      <c r="K225" s="16"/>
      <c r="L225" s="16"/>
      <c r="M225" s="16"/>
      <c r="N225" s="16"/>
      <c r="O225" s="16"/>
      <c r="P225" s="16"/>
      <c r="Q225" s="16"/>
      <c r="R225" s="16"/>
      <c r="S225" s="16"/>
      <c r="T225" s="16"/>
      <c r="U225" s="16"/>
      <c r="V225" s="16"/>
      <c r="W225" s="16"/>
      <c r="X225" s="16"/>
      <c r="Y225" s="16"/>
    </row>
    <row r="226" spans="3:25" x14ac:dyDescent="0.25">
      <c r="C226" s="16"/>
      <c r="D226" s="15"/>
      <c r="E226" s="16"/>
      <c r="F226" s="16"/>
      <c r="G226" s="16"/>
      <c r="H226" s="16"/>
      <c r="I226" s="16"/>
      <c r="J226" s="16"/>
      <c r="K226" s="16"/>
      <c r="L226" s="16"/>
      <c r="M226" s="16"/>
      <c r="N226" s="16"/>
      <c r="O226" s="16"/>
      <c r="P226" s="16"/>
      <c r="Q226" s="16"/>
      <c r="R226" s="16"/>
      <c r="S226" s="16"/>
      <c r="T226" s="16"/>
      <c r="U226" s="16"/>
      <c r="V226" s="16"/>
      <c r="W226" s="16"/>
      <c r="X226" s="16"/>
      <c r="Y226" s="16"/>
    </row>
    <row r="227" spans="3:25" x14ac:dyDescent="0.25">
      <c r="C227" s="16"/>
      <c r="D227" s="15"/>
      <c r="E227" s="16"/>
      <c r="F227" s="16"/>
      <c r="G227" s="16"/>
      <c r="H227" s="16"/>
      <c r="I227" s="16"/>
      <c r="J227" s="16"/>
      <c r="K227" s="16"/>
      <c r="L227" s="16"/>
      <c r="M227" s="16"/>
      <c r="N227" s="16"/>
      <c r="O227" s="16"/>
      <c r="P227" s="16"/>
      <c r="Q227" s="16"/>
      <c r="R227" s="16"/>
      <c r="S227" s="16"/>
      <c r="T227" s="16"/>
      <c r="U227" s="16"/>
      <c r="V227" s="16"/>
      <c r="W227" s="16"/>
      <c r="X227" s="16"/>
      <c r="Y227" s="16"/>
    </row>
    <row r="228" spans="3:25" x14ac:dyDescent="0.25">
      <c r="C228" s="16"/>
      <c r="D228" s="15"/>
      <c r="E228" s="16"/>
      <c r="F228" s="16"/>
      <c r="G228" s="16"/>
      <c r="H228" s="16"/>
      <c r="I228" s="16"/>
      <c r="J228" s="16"/>
      <c r="K228" s="16"/>
      <c r="L228" s="16"/>
      <c r="M228" s="16"/>
      <c r="N228" s="16"/>
      <c r="O228" s="16"/>
      <c r="P228" s="16"/>
      <c r="Q228" s="16"/>
      <c r="R228" s="16"/>
      <c r="S228" s="16"/>
      <c r="T228" s="16"/>
      <c r="U228" s="16"/>
      <c r="V228" s="16"/>
      <c r="W228" s="16"/>
      <c r="X228" s="16"/>
      <c r="Y228" s="16"/>
    </row>
    <row r="229" spans="3:25" x14ac:dyDescent="0.25">
      <c r="C229" s="16"/>
      <c r="D229" s="15"/>
      <c r="E229" s="16"/>
      <c r="F229" s="16"/>
      <c r="G229" s="16"/>
      <c r="H229" s="16"/>
      <c r="I229" s="16"/>
      <c r="J229" s="16"/>
      <c r="K229" s="16"/>
      <c r="L229" s="16"/>
      <c r="M229" s="16"/>
      <c r="N229" s="16"/>
      <c r="O229" s="16"/>
      <c r="P229" s="16"/>
      <c r="Q229" s="16"/>
      <c r="R229" s="16"/>
      <c r="S229" s="16"/>
      <c r="T229" s="16"/>
      <c r="U229" s="16"/>
      <c r="V229" s="16"/>
      <c r="W229" s="16"/>
      <c r="X229" s="16"/>
      <c r="Y229" s="16"/>
    </row>
    <row r="230" spans="3:25" x14ac:dyDescent="0.25">
      <c r="C230" s="16"/>
      <c r="D230" s="15"/>
      <c r="E230" s="16"/>
      <c r="F230" s="16"/>
      <c r="G230" s="16"/>
      <c r="H230" s="16"/>
      <c r="I230" s="16"/>
      <c r="J230" s="16"/>
      <c r="K230" s="16"/>
      <c r="L230" s="16"/>
      <c r="M230" s="16"/>
      <c r="N230" s="16"/>
      <c r="O230" s="16"/>
      <c r="P230" s="16"/>
      <c r="Q230" s="16"/>
      <c r="R230" s="16"/>
      <c r="S230" s="16"/>
      <c r="T230" s="16"/>
      <c r="U230" s="16"/>
      <c r="V230" s="16"/>
      <c r="W230" s="16"/>
      <c r="X230" s="16"/>
      <c r="Y230" s="16"/>
    </row>
    <row r="231" spans="3:25" x14ac:dyDescent="0.25">
      <c r="C231" s="16"/>
      <c r="D231" s="15"/>
      <c r="E231" s="16"/>
      <c r="F231" s="16"/>
      <c r="G231" s="16"/>
      <c r="H231" s="16"/>
      <c r="I231" s="16"/>
      <c r="J231" s="16"/>
      <c r="K231" s="16"/>
      <c r="L231" s="16"/>
      <c r="M231" s="16"/>
      <c r="N231" s="16"/>
      <c r="O231" s="16"/>
      <c r="P231" s="16"/>
      <c r="Q231" s="16"/>
      <c r="R231" s="16"/>
      <c r="S231" s="16"/>
      <c r="T231" s="16"/>
      <c r="U231" s="16"/>
      <c r="V231" s="16"/>
      <c r="W231" s="16"/>
      <c r="X231" s="16"/>
      <c r="Y231" s="16"/>
    </row>
    <row r="232" spans="3:25" x14ac:dyDescent="0.25">
      <c r="C232" s="16"/>
      <c r="D232" s="15"/>
      <c r="E232" s="16"/>
      <c r="F232" s="16"/>
      <c r="G232" s="16"/>
      <c r="H232" s="16"/>
      <c r="I232" s="16"/>
      <c r="J232" s="16"/>
      <c r="K232" s="16"/>
      <c r="L232" s="16"/>
      <c r="M232" s="16"/>
      <c r="N232" s="16"/>
      <c r="O232" s="16"/>
      <c r="P232" s="16"/>
      <c r="Q232" s="16"/>
      <c r="R232" s="16"/>
      <c r="S232" s="16"/>
      <c r="T232" s="16"/>
      <c r="U232" s="16"/>
      <c r="V232" s="16"/>
      <c r="W232" s="16"/>
      <c r="X232" s="16"/>
      <c r="Y232" s="16"/>
    </row>
    <row r="233" spans="3:25" x14ac:dyDescent="0.25">
      <c r="C233" s="16"/>
      <c r="D233" s="15"/>
      <c r="E233" s="16"/>
      <c r="F233" s="16"/>
      <c r="G233" s="16"/>
      <c r="H233" s="16"/>
      <c r="I233" s="16"/>
      <c r="J233" s="16"/>
      <c r="K233" s="16"/>
      <c r="L233" s="16"/>
      <c r="M233" s="16"/>
      <c r="N233" s="16"/>
      <c r="O233" s="16"/>
      <c r="P233" s="16"/>
      <c r="Q233" s="16"/>
      <c r="R233" s="16"/>
      <c r="S233" s="16"/>
      <c r="T233" s="16"/>
      <c r="U233" s="16"/>
      <c r="V233" s="16"/>
      <c r="W233" s="16"/>
      <c r="X233" s="16"/>
      <c r="Y233" s="16"/>
    </row>
    <row r="234" spans="3:25" x14ac:dyDescent="0.25">
      <c r="C234" s="16"/>
      <c r="D234" s="15"/>
      <c r="E234" s="16"/>
      <c r="F234" s="16"/>
      <c r="G234" s="16"/>
      <c r="H234" s="16"/>
      <c r="I234" s="16"/>
      <c r="J234" s="16"/>
      <c r="K234" s="16"/>
      <c r="L234" s="16"/>
      <c r="M234" s="16"/>
      <c r="N234" s="16"/>
      <c r="O234" s="16"/>
      <c r="P234" s="16"/>
      <c r="Q234" s="16"/>
      <c r="R234" s="16"/>
      <c r="S234" s="16"/>
      <c r="T234" s="16"/>
      <c r="U234" s="16"/>
      <c r="V234" s="16"/>
      <c r="W234" s="16"/>
      <c r="X234" s="16"/>
      <c r="Y234" s="16"/>
    </row>
    <row r="235" spans="3:25" x14ac:dyDescent="0.25">
      <c r="C235" s="16"/>
      <c r="D235" s="15"/>
      <c r="E235" s="16"/>
      <c r="F235" s="16"/>
      <c r="G235" s="16"/>
      <c r="H235" s="16"/>
      <c r="I235" s="16"/>
      <c r="J235" s="16"/>
      <c r="K235" s="16"/>
      <c r="L235" s="16"/>
      <c r="M235" s="16"/>
      <c r="N235" s="16"/>
      <c r="O235" s="16"/>
      <c r="P235" s="16"/>
      <c r="Q235" s="16"/>
      <c r="R235" s="16"/>
      <c r="S235" s="16"/>
      <c r="T235" s="16"/>
      <c r="U235" s="16"/>
      <c r="V235" s="16"/>
      <c r="W235" s="16"/>
      <c r="X235" s="16"/>
      <c r="Y235" s="16"/>
    </row>
    <row r="236" spans="3:25" x14ac:dyDescent="0.25">
      <c r="C236" s="16"/>
      <c r="D236" s="15"/>
      <c r="E236" s="16"/>
      <c r="F236" s="16"/>
      <c r="G236" s="16"/>
      <c r="H236" s="16"/>
      <c r="I236" s="16"/>
      <c r="J236" s="16"/>
      <c r="K236" s="16"/>
      <c r="L236" s="16"/>
      <c r="M236" s="16"/>
      <c r="N236" s="16"/>
      <c r="O236" s="16"/>
      <c r="P236" s="16"/>
      <c r="Q236" s="16"/>
      <c r="R236" s="16"/>
      <c r="S236" s="16"/>
      <c r="T236" s="16"/>
      <c r="U236" s="16"/>
      <c r="V236" s="16"/>
      <c r="W236" s="16"/>
      <c r="X236" s="16"/>
      <c r="Y236" s="16"/>
    </row>
    <row r="237" spans="3:25" x14ac:dyDescent="0.25">
      <c r="C237" s="16"/>
      <c r="D237" s="15"/>
      <c r="E237" s="16"/>
      <c r="F237" s="16"/>
      <c r="G237" s="16"/>
      <c r="H237" s="16"/>
      <c r="I237" s="16"/>
      <c r="J237" s="16"/>
      <c r="K237" s="16"/>
      <c r="L237" s="16"/>
      <c r="M237" s="16"/>
      <c r="N237" s="16"/>
      <c r="O237" s="16"/>
      <c r="P237" s="16"/>
      <c r="Q237" s="16"/>
      <c r="R237" s="16"/>
      <c r="S237" s="16"/>
      <c r="T237" s="16"/>
      <c r="U237" s="16"/>
      <c r="V237" s="16"/>
      <c r="W237" s="16"/>
      <c r="X237" s="16"/>
      <c r="Y237" s="16"/>
    </row>
    <row r="238" spans="3:25" x14ac:dyDescent="0.25">
      <c r="C238" s="16"/>
      <c r="D238" s="15"/>
      <c r="E238" s="16"/>
      <c r="F238" s="16"/>
      <c r="G238" s="16"/>
      <c r="H238" s="16"/>
      <c r="I238" s="16"/>
      <c r="J238" s="16"/>
      <c r="K238" s="16"/>
      <c r="L238" s="16"/>
      <c r="M238" s="16"/>
      <c r="N238" s="16"/>
      <c r="O238" s="16"/>
      <c r="P238" s="16"/>
      <c r="Q238" s="16"/>
      <c r="R238" s="16"/>
      <c r="S238" s="16"/>
      <c r="T238" s="16"/>
      <c r="U238" s="16"/>
      <c r="V238" s="16"/>
      <c r="W238" s="16"/>
      <c r="X238" s="16"/>
      <c r="Y238" s="16"/>
    </row>
    <row r="239" spans="3:25" x14ac:dyDescent="0.25">
      <c r="C239" s="16"/>
      <c r="D239" s="15"/>
      <c r="E239" s="16"/>
      <c r="F239" s="16"/>
      <c r="G239" s="16"/>
      <c r="H239" s="16"/>
      <c r="I239" s="16"/>
      <c r="J239" s="16"/>
      <c r="K239" s="16"/>
      <c r="L239" s="16"/>
      <c r="M239" s="16"/>
      <c r="N239" s="16"/>
      <c r="O239" s="16"/>
      <c r="P239" s="16"/>
      <c r="Q239" s="16"/>
      <c r="R239" s="16"/>
      <c r="S239" s="16"/>
      <c r="T239" s="16"/>
      <c r="U239" s="16"/>
      <c r="V239" s="16"/>
      <c r="W239" s="16"/>
      <c r="X239" s="16"/>
      <c r="Y239" s="16"/>
    </row>
    <row r="240" spans="3:25" x14ac:dyDescent="0.25">
      <c r="C240" s="16"/>
      <c r="D240" s="15"/>
      <c r="E240" s="16"/>
      <c r="F240" s="16"/>
      <c r="G240" s="16"/>
      <c r="H240" s="16"/>
      <c r="I240" s="16"/>
      <c r="J240" s="16"/>
      <c r="K240" s="16"/>
      <c r="L240" s="16"/>
      <c r="M240" s="16"/>
      <c r="N240" s="16"/>
      <c r="O240" s="16"/>
      <c r="P240" s="16"/>
      <c r="Q240" s="16"/>
      <c r="R240" s="16"/>
      <c r="S240" s="16"/>
      <c r="T240" s="16"/>
      <c r="U240" s="16"/>
      <c r="V240" s="16"/>
      <c r="W240" s="16"/>
      <c r="X240" s="16"/>
      <c r="Y240" s="16"/>
    </row>
    <row r="241" spans="3:25" x14ac:dyDescent="0.25">
      <c r="C241" s="16"/>
      <c r="D241" s="15"/>
      <c r="E241" s="16"/>
      <c r="F241" s="16"/>
      <c r="G241" s="16"/>
      <c r="H241" s="16"/>
      <c r="I241" s="16"/>
      <c r="J241" s="16"/>
      <c r="K241" s="16"/>
      <c r="L241" s="16"/>
      <c r="M241" s="16"/>
      <c r="N241" s="16"/>
      <c r="O241" s="16"/>
      <c r="P241" s="16"/>
      <c r="Q241" s="16"/>
      <c r="R241" s="16"/>
      <c r="S241" s="16"/>
      <c r="T241" s="16"/>
      <c r="U241" s="16"/>
      <c r="V241" s="16"/>
      <c r="W241" s="16"/>
      <c r="X241" s="16"/>
      <c r="Y241" s="16"/>
    </row>
    <row r="242" spans="3:25" x14ac:dyDescent="0.25">
      <c r="C242" s="16"/>
      <c r="D242" s="15"/>
      <c r="E242" s="16"/>
      <c r="F242" s="16"/>
      <c r="G242" s="16"/>
      <c r="H242" s="16"/>
      <c r="I242" s="16"/>
      <c r="J242" s="16"/>
      <c r="K242" s="16"/>
      <c r="L242" s="16"/>
      <c r="M242" s="16"/>
      <c r="N242" s="16"/>
      <c r="O242" s="16"/>
      <c r="P242" s="16"/>
      <c r="Q242" s="16"/>
      <c r="R242" s="16"/>
      <c r="S242" s="16"/>
      <c r="T242" s="16"/>
      <c r="U242" s="16"/>
      <c r="V242" s="16"/>
      <c r="W242" s="16"/>
      <c r="X242" s="16"/>
      <c r="Y242" s="16"/>
    </row>
    <row r="243" spans="3:25" x14ac:dyDescent="0.25">
      <c r="C243" s="16"/>
      <c r="D243" s="15"/>
      <c r="E243" s="16"/>
      <c r="F243" s="16"/>
      <c r="G243" s="16"/>
      <c r="H243" s="16"/>
      <c r="I243" s="16"/>
      <c r="J243" s="16"/>
      <c r="K243" s="16"/>
      <c r="L243" s="16"/>
      <c r="M243" s="16"/>
      <c r="N243" s="16"/>
      <c r="O243" s="16"/>
      <c r="P243" s="16"/>
      <c r="Q243" s="16"/>
      <c r="R243" s="16"/>
      <c r="S243" s="16"/>
      <c r="T243" s="16"/>
      <c r="U243" s="16"/>
      <c r="V243" s="16"/>
      <c r="W243" s="16"/>
      <c r="X243" s="16"/>
      <c r="Y243" s="16"/>
    </row>
    <row r="244" spans="3:25" x14ac:dyDescent="0.25">
      <c r="C244" s="16"/>
      <c r="D244" s="15"/>
      <c r="E244" s="16"/>
      <c r="F244" s="16"/>
      <c r="G244" s="16"/>
      <c r="H244" s="16"/>
      <c r="I244" s="16"/>
      <c r="J244" s="16"/>
      <c r="K244" s="16"/>
      <c r="L244" s="16"/>
      <c r="M244" s="16"/>
      <c r="N244" s="16"/>
      <c r="O244" s="16"/>
      <c r="P244" s="16"/>
      <c r="Q244" s="16"/>
      <c r="R244" s="16"/>
      <c r="S244" s="16"/>
      <c r="T244" s="16"/>
      <c r="U244" s="16"/>
      <c r="V244" s="16"/>
      <c r="W244" s="16"/>
      <c r="X244" s="16"/>
      <c r="Y244" s="16"/>
    </row>
    <row r="245" spans="3:25" x14ac:dyDescent="0.25">
      <c r="C245" s="16"/>
      <c r="D245" s="15"/>
      <c r="E245" s="16"/>
      <c r="F245" s="16"/>
      <c r="G245" s="16"/>
      <c r="H245" s="16"/>
      <c r="I245" s="16"/>
      <c r="J245" s="16"/>
      <c r="K245" s="16"/>
      <c r="L245" s="16"/>
      <c r="M245" s="16"/>
      <c r="N245" s="16"/>
      <c r="O245" s="16"/>
      <c r="P245" s="16"/>
      <c r="Q245" s="16"/>
      <c r="R245" s="16"/>
      <c r="S245" s="16"/>
      <c r="T245" s="16"/>
      <c r="U245" s="16"/>
      <c r="V245" s="16"/>
      <c r="W245" s="16"/>
      <c r="X245" s="16"/>
      <c r="Y245" s="16"/>
    </row>
    <row r="246" spans="3:25" x14ac:dyDescent="0.25">
      <c r="C246" s="16"/>
      <c r="D246" s="15"/>
      <c r="E246" s="16"/>
      <c r="F246" s="16"/>
      <c r="G246" s="16"/>
      <c r="H246" s="16"/>
      <c r="I246" s="16"/>
      <c r="J246" s="16"/>
      <c r="K246" s="16"/>
      <c r="L246" s="16"/>
      <c r="M246" s="16"/>
      <c r="N246" s="16"/>
      <c r="O246" s="16"/>
      <c r="P246" s="16"/>
      <c r="Q246" s="16"/>
      <c r="R246" s="16"/>
      <c r="S246" s="16"/>
      <c r="T246" s="16"/>
      <c r="U246" s="16"/>
      <c r="V246" s="16"/>
      <c r="W246" s="16"/>
      <c r="X246" s="16"/>
      <c r="Y246" s="16"/>
    </row>
    <row r="247" spans="3:25" x14ac:dyDescent="0.25">
      <c r="C247" s="16"/>
      <c r="D247" s="15"/>
      <c r="E247" s="16"/>
      <c r="F247" s="16"/>
      <c r="G247" s="16"/>
      <c r="H247" s="16"/>
      <c r="I247" s="16"/>
      <c r="J247" s="16"/>
      <c r="K247" s="16"/>
      <c r="L247" s="16"/>
      <c r="M247" s="16"/>
      <c r="N247" s="16"/>
      <c r="O247" s="16"/>
      <c r="P247" s="16"/>
      <c r="Q247" s="16"/>
      <c r="R247" s="16"/>
      <c r="S247" s="16"/>
      <c r="T247" s="16"/>
      <c r="U247" s="16"/>
      <c r="V247" s="16"/>
      <c r="W247" s="16"/>
      <c r="X247" s="16"/>
      <c r="Y247" s="16"/>
    </row>
    <row r="248" spans="3:25" x14ac:dyDescent="0.25">
      <c r="C248" s="16"/>
      <c r="D248" s="15"/>
      <c r="E248" s="16"/>
      <c r="F248" s="16"/>
      <c r="G248" s="16"/>
      <c r="H248" s="16"/>
      <c r="I248" s="16"/>
      <c r="J248" s="16"/>
      <c r="K248" s="16"/>
      <c r="L248" s="16"/>
      <c r="M248" s="16"/>
      <c r="N248" s="16"/>
      <c r="O248" s="16"/>
      <c r="P248" s="16"/>
      <c r="Q248" s="16"/>
      <c r="R248" s="16"/>
      <c r="S248" s="16"/>
      <c r="T248" s="16"/>
      <c r="U248" s="16"/>
      <c r="V248" s="16"/>
      <c r="W248" s="16"/>
      <c r="X248" s="16"/>
      <c r="Y248" s="16"/>
    </row>
    <row r="249" spans="3:25" x14ac:dyDescent="0.25">
      <c r="C249" s="16"/>
      <c r="D249" s="15"/>
      <c r="E249" s="16"/>
      <c r="F249" s="16"/>
      <c r="G249" s="16"/>
      <c r="H249" s="16"/>
      <c r="I249" s="16"/>
      <c r="J249" s="16"/>
      <c r="K249" s="16"/>
      <c r="L249" s="16"/>
      <c r="M249" s="16"/>
      <c r="N249" s="16"/>
      <c r="O249" s="16"/>
      <c r="P249" s="16"/>
      <c r="Q249" s="16"/>
      <c r="R249" s="16"/>
      <c r="S249" s="16"/>
      <c r="T249" s="16"/>
      <c r="U249" s="16"/>
      <c r="V249" s="16"/>
      <c r="W249" s="16"/>
      <c r="X249" s="16"/>
      <c r="Y249" s="16"/>
    </row>
    <row r="250" spans="3:25" x14ac:dyDescent="0.25">
      <c r="C250" s="16"/>
      <c r="D250" s="15"/>
      <c r="E250" s="16"/>
      <c r="F250" s="16"/>
      <c r="G250" s="16"/>
      <c r="H250" s="16"/>
      <c r="I250" s="16"/>
      <c r="J250" s="16"/>
      <c r="K250" s="16"/>
      <c r="L250" s="16"/>
      <c r="M250" s="16"/>
      <c r="N250" s="16"/>
      <c r="O250" s="16"/>
      <c r="P250" s="16"/>
      <c r="Q250" s="16"/>
      <c r="R250" s="16"/>
      <c r="S250" s="16"/>
      <c r="T250" s="16"/>
      <c r="U250" s="16"/>
      <c r="V250" s="16"/>
      <c r="W250" s="16"/>
      <c r="X250" s="16"/>
      <c r="Y250" s="16"/>
    </row>
    <row r="251" spans="3:25" x14ac:dyDescent="0.25">
      <c r="C251" s="16"/>
      <c r="D251" s="15"/>
      <c r="E251" s="16"/>
      <c r="F251" s="16"/>
      <c r="G251" s="16"/>
      <c r="H251" s="16"/>
      <c r="I251" s="16"/>
      <c r="J251" s="16"/>
      <c r="K251" s="16"/>
      <c r="L251" s="16"/>
      <c r="M251" s="16"/>
      <c r="N251" s="16"/>
      <c r="O251" s="16"/>
      <c r="P251" s="16"/>
      <c r="Q251" s="16"/>
      <c r="R251" s="16"/>
      <c r="S251" s="16"/>
      <c r="T251" s="16"/>
      <c r="U251" s="16"/>
      <c r="V251" s="16"/>
      <c r="W251" s="16"/>
      <c r="X251" s="16"/>
      <c r="Y251" s="16"/>
    </row>
    <row r="252" spans="3:25" x14ac:dyDescent="0.25">
      <c r="C252" s="16"/>
      <c r="D252" s="15"/>
      <c r="E252" s="16"/>
      <c r="F252" s="16"/>
      <c r="G252" s="16"/>
      <c r="H252" s="16"/>
      <c r="I252" s="16"/>
      <c r="J252" s="16"/>
      <c r="K252" s="16"/>
      <c r="L252" s="16"/>
      <c r="M252" s="16"/>
      <c r="N252" s="16"/>
      <c r="O252" s="16"/>
      <c r="P252" s="16"/>
      <c r="Q252" s="16"/>
      <c r="R252" s="16"/>
      <c r="S252" s="16"/>
      <c r="T252" s="16"/>
      <c r="U252" s="16"/>
      <c r="V252" s="16"/>
      <c r="W252" s="16"/>
      <c r="X252" s="16"/>
      <c r="Y252" s="16"/>
    </row>
    <row r="253" spans="3:25" x14ac:dyDescent="0.25">
      <c r="C253" s="16"/>
      <c r="D253" s="15"/>
      <c r="E253" s="16"/>
      <c r="F253" s="16"/>
      <c r="G253" s="16"/>
      <c r="H253" s="16"/>
      <c r="I253" s="16"/>
      <c r="J253" s="16"/>
      <c r="K253" s="16"/>
      <c r="L253" s="16"/>
      <c r="M253" s="16"/>
      <c r="N253" s="16"/>
      <c r="O253" s="16"/>
      <c r="P253" s="16"/>
      <c r="Q253" s="16"/>
      <c r="R253" s="16"/>
      <c r="S253" s="16"/>
      <c r="T253" s="16"/>
      <c r="U253" s="16"/>
      <c r="V253" s="16"/>
      <c r="W253" s="16"/>
      <c r="X253" s="16"/>
      <c r="Y253" s="16"/>
    </row>
    <row r="254" spans="3:25" x14ac:dyDescent="0.25">
      <c r="C254" s="16"/>
      <c r="D254" s="15"/>
      <c r="E254" s="16"/>
      <c r="F254" s="16"/>
      <c r="G254" s="16"/>
      <c r="H254" s="16"/>
      <c r="I254" s="16"/>
      <c r="J254" s="16"/>
      <c r="K254" s="16"/>
      <c r="L254" s="16"/>
      <c r="M254" s="16"/>
      <c r="N254" s="16"/>
      <c r="O254" s="16"/>
      <c r="P254" s="16"/>
      <c r="Q254" s="16"/>
      <c r="R254" s="16"/>
      <c r="S254" s="16"/>
      <c r="T254" s="16"/>
      <c r="U254" s="16"/>
      <c r="V254" s="16"/>
      <c r="W254" s="16"/>
      <c r="X254" s="16"/>
      <c r="Y254" s="16"/>
    </row>
    <row r="255" spans="3:25" x14ac:dyDescent="0.25">
      <c r="C255" s="16"/>
      <c r="D255" s="15"/>
      <c r="E255" s="16"/>
      <c r="F255" s="16"/>
      <c r="G255" s="16"/>
      <c r="H255" s="16"/>
      <c r="I255" s="16"/>
      <c r="J255" s="16"/>
      <c r="K255" s="16"/>
      <c r="L255" s="16"/>
      <c r="M255" s="16"/>
      <c r="N255" s="16"/>
      <c r="O255" s="16"/>
      <c r="P255" s="16"/>
      <c r="Q255" s="16"/>
      <c r="R255" s="16"/>
      <c r="S255" s="16"/>
      <c r="T255" s="16"/>
      <c r="U255" s="16"/>
      <c r="V255" s="16"/>
      <c r="W255" s="16"/>
      <c r="X255" s="16"/>
      <c r="Y255" s="16"/>
    </row>
    <row r="256" spans="3:25" x14ac:dyDescent="0.25">
      <c r="C256" s="16"/>
      <c r="D256" s="15"/>
      <c r="E256" s="16"/>
      <c r="F256" s="16"/>
      <c r="G256" s="16"/>
      <c r="H256" s="16"/>
      <c r="I256" s="16"/>
      <c r="J256" s="16"/>
      <c r="K256" s="16"/>
      <c r="L256" s="16"/>
      <c r="M256" s="16"/>
      <c r="N256" s="16"/>
      <c r="O256" s="16"/>
      <c r="P256" s="16"/>
      <c r="Q256" s="16"/>
      <c r="R256" s="16"/>
      <c r="S256" s="16"/>
      <c r="T256" s="16"/>
      <c r="U256" s="16"/>
      <c r="V256" s="16"/>
      <c r="W256" s="16"/>
      <c r="X256" s="16"/>
      <c r="Y256" s="16"/>
    </row>
    <row r="257" spans="3:25" x14ac:dyDescent="0.25">
      <c r="C257" s="16"/>
      <c r="D257" s="15"/>
      <c r="E257" s="16"/>
      <c r="F257" s="16"/>
      <c r="G257" s="16"/>
      <c r="H257" s="16"/>
      <c r="I257" s="16"/>
      <c r="J257" s="16"/>
      <c r="K257" s="16"/>
      <c r="L257" s="16"/>
      <c r="M257" s="16"/>
      <c r="N257" s="16"/>
      <c r="O257" s="16"/>
      <c r="P257" s="16"/>
      <c r="Q257" s="16"/>
      <c r="R257" s="16"/>
      <c r="S257" s="16"/>
      <c r="T257" s="16"/>
      <c r="U257" s="16"/>
      <c r="V257" s="16"/>
      <c r="W257" s="16"/>
      <c r="X257" s="16"/>
      <c r="Y257" s="16"/>
    </row>
    <row r="258" spans="3:25" x14ac:dyDescent="0.25">
      <c r="C258" s="16"/>
      <c r="D258" s="15"/>
      <c r="E258" s="16"/>
      <c r="F258" s="16"/>
      <c r="G258" s="16"/>
      <c r="H258" s="16"/>
      <c r="I258" s="16"/>
      <c r="J258" s="16"/>
      <c r="K258" s="16"/>
      <c r="L258" s="16"/>
      <c r="M258" s="16"/>
      <c r="N258" s="16"/>
      <c r="O258" s="16"/>
      <c r="P258" s="16"/>
      <c r="Q258" s="16"/>
      <c r="R258" s="16"/>
      <c r="S258" s="16"/>
      <c r="T258" s="16"/>
      <c r="U258" s="16"/>
      <c r="V258" s="16"/>
      <c r="W258" s="16"/>
      <c r="X258" s="16"/>
      <c r="Y258" s="16"/>
    </row>
    <row r="259" spans="3:25" x14ac:dyDescent="0.25">
      <c r="C259" s="16"/>
      <c r="D259" s="15"/>
      <c r="E259" s="16"/>
      <c r="F259" s="16"/>
      <c r="G259" s="16"/>
      <c r="H259" s="16"/>
      <c r="I259" s="16"/>
      <c r="J259" s="16"/>
      <c r="K259" s="16"/>
      <c r="L259" s="16"/>
      <c r="M259" s="16"/>
      <c r="N259" s="16"/>
      <c r="O259" s="16"/>
      <c r="P259" s="16"/>
      <c r="Q259" s="16"/>
      <c r="R259" s="16"/>
      <c r="S259" s="16"/>
      <c r="T259" s="16"/>
      <c r="U259" s="16"/>
      <c r="V259" s="16"/>
      <c r="W259" s="16"/>
      <c r="X259" s="16"/>
      <c r="Y259" s="16"/>
    </row>
    <row r="260" spans="3:25" x14ac:dyDescent="0.25">
      <c r="C260" s="16"/>
      <c r="D260" s="15"/>
      <c r="E260" s="16"/>
      <c r="F260" s="16"/>
      <c r="G260" s="16"/>
      <c r="H260" s="16"/>
      <c r="I260" s="16"/>
      <c r="J260" s="16"/>
      <c r="K260" s="16"/>
      <c r="L260" s="16"/>
      <c r="M260" s="16"/>
      <c r="N260" s="16"/>
      <c r="O260" s="16"/>
      <c r="P260" s="16"/>
      <c r="Q260" s="16"/>
      <c r="R260" s="16"/>
      <c r="S260" s="16"/>
      <c r="T260" s="16"/>
      <c r="U260" s="16"/>
      <c r="V260" s="16"/>
      <c r="W260" s="16"/>
      <c r="X260" s="16"/>
      <c r="Y260" s="16"/>
    </row>
    <row r="261" spans="3:25" x14ac:dyDescent="0.25">
      <c r="C261" s="16"/>
      <c r="D261" s="15"/>
      <c r="E261" s="16"/>
      <c r="F261" s="16"/>
      <c r="G261" s="16"/>
      <c r="H261" s="16"/>
      <c r="I261" s="16"/>
      <c r="J261" s="16"/>
      <c r="K261" s="16"/>
      <c r="L261" s="16"/>
      <c r="M261" s="16"/>
      <c r="N261" s="16"/>
      <c r="O261" s="16"/>
      <c r="P261" s="16"/>
      <c r="Q261" s="16"/>
      <c r="R261" s="16"/>
      <c r="S261" s="16"/>
      <c r="T261" s="16"/>
      <c r="U261" s="16"/>
      <c r="V261" s="16"/>
      <c r="W261" s="16"/>
      <c r="X261" s="16"/>
      <c r="Y261" s="16"/>
    </row>
    <row r="262" spans="3:25" x14ac:dyDescent="0.25">
      <c r="C262" s="16"/>
      <c r="D262" s="15"/>
      <c r="E262" s="16"/>
      <c r="F262" s="16"/>
      <c r="G262" s="16"/>
      <c r="H262" s="16"/>
      <c r="I262" s="16"/>
      <c r="J262" s="16"/>
      <c r="K262" s="16"/>
      <c r="L262" s="16"/>
      <c r="M262" s="16"/>
      <c r="N262" s="16"/>
      <c r="O262" s="16"/>
      <c r="P262" s="16"/>
      <c r="Q262" s="16"/>
      <c r="R262" s="16"/>
      <c r="S262" s="16"/>
      <c r="T262" s="16"/>
      <c r="U262" s="16"/>
      <c r="V262" s="16"/>
      <c r="W262" s="16"/>
      <c r="X262" s="16"/>
      <c r="Y262" s="16"/>
    </row>
    <row r="263" spans="3:25" x14ac:dyDescent="0.25">
      <c r="C263" s="16"/>
      <c r="D263" s="15"/>
      <c r="E263" s="16"/>
      <c r="F263" s="16"/>
      <c r="G263" s="16"/>
      <c r="H263" s="16"/>
      <c r="I263" s="16"/>
      <c r="J263" s="16"/>
      <c r="K263" s="16"/>
      <c r="L263" s="16"/>
      <c r="M263" s="16"/>
      <c r="N263" s="16"/>
      <c r="O263" s="16"/>
      <c r="P263" s="16"/>
      <c r="Q263" s="16"/>
      <c r="R263" s="16"/>
      <c r="S263" s="16"/>
      <c r="T263" s="16"/>
      <c r="U263" s="16"/>
      <c r="V263" s="16"/>
      <c r="W263" s="16"/>
      <c r="X263" s="16"/>
      <c r="Y263" s="16"/>
    </row>
    <row r="264" spans="3:25" x14ac:dyDescent="0.25">
      <c r="C264" s="16"/>
      <c r="D264" s="15"/>
      <c r="E264" s="16"/>
      <c r="F264" s="16"/>
      <c r="G264" s="16"/>
      <c r="H264" s="16"/>
      <c r="I264" s="16"/>
      <c r="J264" s="16"/>
      <c r="K264" s="16"/>
      <c r="L264" s="16"/>
      <c r="M264" s="16"/>
      <c r="N264" s="16"/>
      <c r="O264" s="16"/>
      <c r="P264" s="16"/>
      <c r="Q264" s="16"/>
      <c r="R264" s="16"/>
      <c r="S264" s="16"/>
      <c r="T264" s="16"/>
      <c r="U264" s="16"/>
      <c r="V264" s="16"/>
      <c r="W264" s="16"/>
      <c r="X264" s="16"/>
      <c r="Y264" s="16"/>
    </row>
    <row r="265" spans="3:25" x14ac:dyDescent="0.25">
      <c r="C265" s="16"/>
      <c r="D265" s="15"/>
      <c r="E265" s="16"/>
      <c r="F265" s="16"/>
      <c r="G265" s="16"/>
      <c r="H265" s="16"/>
      <c r="I265" s="16"/>
      <c r="J265" s="16"/>
      <c r="K265" s="16"/>
      <c r="L265" s="16"/>
      <c r="M265" s="16"/>
      <c r="N265" s="16"/>
      <c r="O265" s="16"/>
      <c r="P265" s="16"/>
      <c r="Q265" s="16"/>
      <c r="R265" s="16"/>
      <c r="S265" s="16"/>
      <c r="T265" s="16"/>
      <c r="U265" s="16"/>
      <c r="V265" s="16"/>
      <c r="W265" s="16"/>
      <c r="X265" s="16"/>
      <c r="Y265" s="16"/>
    </row>
    <row r="266" spans="3:25" x14ac:dyDescent="0.25">
      <c r="C266" s="16"/>
      <c r="D266" s="15"/>
      <c r="E266" s="16"/>
      <c r="F266" s="16"/>
      <c r="G266" s="16"/>
      <c r="H266" s="16"/>
      <c r="I266" s="16"/>
      <c r="J266" s="16"/>
      <c r="K266" s="16"/>
      <c r="L266" s="16"/>
      <c r="M266" s="16"/>
      <c r="N266" s="16"/>
      <c r="O266" s="16"/>
      <c r="P266" s="16"/>
      <c r="Q266" s="16"/>
      <c r="R266" s="16"/>
      <c r="S266" s="16"/>
      <c r="T266" s="16"/>
      <c r="U266" s="16"/>
      <c r="V266" s="16"/>
      <c r="W266" s="16"/>
      <c r="X266" s="16"/>
      <c r="Y266" s="16"/>
    </row>
    <row r="267" spans="3:25" x14ac:dyDescent="0.25">
      <c r="C267" s="16"/>
      <c r="D267" s="15"/>
      <c r="E267" s="16"/>
      <c r="F267" s="16"/>
      <c r="G267" s="16"/>
      <c r="H267" s="16"/>
      <c r="I267" s="16"/>
      <c r="J267" s="16"/>
      <c r="K267" s="16"/>
      <c r="L267" s="16"/>
      <c r="M267" s="16"/>
      <c r="N267" s="16"/>
      <c r="O267" s="16"/>
      <c r="P267" s="16"/>
      <c r="Q267" s="16"/>
      <c r="R267" s="16"/>
      <c r="S267" s="16"/>
      <c r="T267" s="16"/>
      <c r="U267" s="16"/>
      <c r="V267" s="16"/>
      <c r="W267" s="16"/>
      <c r="X267" s="16"/>
      <c r="Y267" s="16"/>
    </row>
    <row r="268" spans="3:25" x14ac:dyDescent="0.25">
      <c r="C268" s="16"/>
      <c r="D268" s="15"/>
      <c r="E268" s="16"/>
      <c r="F268" s="16"/>
      <c r="G268" s="16"/>
      <c r="H268" s="16"/>
      <c r="I268" s="16"/>
      <c r="J268" s="16"/>
      <c r="K268" s="16"/>
      <c r="L268" s="16"/>
      <c r="M268" s="16"/>
      <c r="N268" s="16"/>
      <c r="O268" s="16"/>
      <c r="P268" s="16"/>
      <c r="Q268" s="16"/>
      <c r="R268" s="16"/>
      <c r="S268" s="16"/>
      <c r="T268" s="16"/>
      <c r="U268" s="16"/>
      <c r="V268" s="16"/>
      <c r="W268" s="16"/>
      <c r="X268" s="16"/>
      <c r="Y268" s="16"/>
    </row>
    <row r="269" spans="3:25" x14ac:dyDescent="0.25">
      <c r="C269" s="16"/>
      <c r="D269" s="15"/>
      <c r="E269" s="16"/>
      <c r="F269" s="16"/>
      <c r="G269" s="16"/>
      <c r="H269" s="16"/>
      <c r="I269" s="16"/>
      <c r="J269" s="16"/>
      <c r="K269" s="16"/>
      <c r="L269" s="16"/>
      <c r="M269" s="16"/>
      <c r="N269" s="16"/>
      <c r="O269" s="16"/>
      <c r="P269" s="16"/>
      <c r="Q269" s="16"/>
      <c r="R269" s="16"/>
      <c r="S269" s="16"/>
      <c r="T269" s="16"/>
      <c r="U269" s="16"/>
      <c r="V269" s="16"/>
      <c r="W269" s="16"/>
      <c r="X269" s="16"/>
      <c r="Y269" s="16"/>
    </row>
    <row r="270" spans="3:25" x14ac:dyDescent="0.25">
      <c r="C270" s="16"/>
      <c r="D270" s="15"/>
      <c r="E270" s="16"/>
      <c r="F270" s="16"/>
      <c r="G270" s="16"/>
      <c r="H270" s="16"/>
      <c r="I270" s="16"/>
      <c r="J270" s="16"/>
      <c r="K270" s="16"/>
      <c r="L270" s="16"/>
      <c r="M270" s="16"/>
      <c r="N270" s="16"/>
      <c r="O270" s="16"/>
      <c r="P270" s="16"/>
      <c r="Q270" s="16"/>
      <c r="R270" s="16"/>
      <c r="S270" s="16"/>
      <c r="T270" s="16"/>
      <c r="U270" s="16"/>
      <c r="V270" s="16"/>
      <c r="W270" s="16"/>
      <c r="X270" s="16"/>
      <c r="Y270" s="16"/>
    </row>
    <row r="271" spans="3:25" x14ac:dyDescent="0.25">
      <c r="C271" s="16"/>
      <c r="D271" s="15"/>
      <c r="E271" s="16"/>
      <c r="F271" s="16"/>
      <c r="G271" s="16"/>
      <c r="H271" s="16"/>
      <c r="I271" s="16"/>
      <c r="J271" s="16"/>
      <c r="K271" s="16"/>
      <c r="L271" s="16"/>
      <c r="M271" s="16"/>
      <c r="N271" s="16"/>
      <c r="O271" s="16"/>
      <c r="P271" s="16"/>
      <c r="Q271" s="16"/>
      <c r="R271" s="16"/>
      <c r="S271" s="16"/>
      <c r="T271" s="16"/>
      <c r="U271" s="16"/>
      <c r="V271" s="16"/>
      <c r="W271" s="16"/>
      <c r="X271" s="16"/>
      <c r="Y271" s="16"/>
    </row>
    <row r="272" spans="3:25" x14ac:dyDescent="0.25">
      <c r="C272" s="16"/>
      <c r="D272" s="15"/>
      <c r="E272" s="16"/>
      <c r="F272" s="16"/>
      <c r="G272" s="16"/>
      <c r="H272" s="16"/>
      <c r="I272" s="16"/>
      <c r="J272" s="16"/>
      <c r="K272" s="16"/>
      <c r="L272" s="16"/>
      <c r="M272" s="16"/>
      <c r="N272" s="16"/>
      <c r="O272" s="16"/>
      <c r="P272" s="16"/>
      <c r="Q272" s="16"/>
      <c r="R272" s="16"/>
      <c r="S272" s="16"/>
      <c r="T272" s="16"/>
      <c r="U272" s="16"/>
      <c r="V272" s="16"/>
      <c r="W272" s="16"/>
      <c r="X272" s="16"/>
      <c r="Y272" s="16"/>
    </row>
    <row r="273" spans="3:25" x14ac:dyDescent="0.25">
      <c r="C273" s="16"/>
      <c r="D273" s="15"/>
      <c r="E273" s="16"/>
      <c r="F273" s="16"/>
      <c r="G273" s="16"/>
      <c r="H273" s="16"/>
      <c r="I273" s="16"/>
      <c r="J273" s="16"/>
      <c r="K273" s="16"/>
      <c r="L273" s="16"/>
      <c r="M273" s="16"/>
      <c r="N273" s="16"/>
      <c r="O273" s="16"/>
      <c r="P273" s="16"/>
      <c r="Q273" s="16"/>
      <c r="R273" s="16"/>
      <c r="S273" s="16"/>
      <c r="T273" s="16"/>
      <c r="U273" s="16"/>
      <c r="V273" s="16"/>
      <c r="W273" s="16"/>
      <c r="X273" s="16"/>
      <c r="Y273" s="16"/>
    </row>
    <row r="274" spans="3:25" x14ac:dyDescent="0.25">
      <c r="C274" s="16"/>
      <c r="D274" s="15"/>
      <c r="E274" s="16"/>
      <c r="F274" s="16"/>
      <c r="G274" s="16"/>
      <c r="H274" s="16"/>
      <c r="I274" s="16"/>
      <c r="J274" s="16"/>
      <c r="K274" s="16"/>
      <c r="L274" s="16"/>
      <c r="M274" s="16"/>
      <c r="N274" s="16"/>
      <c r="O274" s="16"/>
      <c r="P274" s="16"/>
      <c r="Q274" s="16"/>
      <c r="R274" s="16"/>
      <c r="S274" s="16"/>
      <c r="T274" s="16"/>
      <c r="U274" s="16"/>
      <c r="V274" s="16"/>
      <c r="W274" s="16"/>
      <c r="X274" s="16"/>
      <c r="Y274" s="16"/>
    </row>
    <row r="275" spans="3:25" x14ac:dyDescent="0.25">
      <c r="C275" s="16"/>
      <c r="D275" s="15"/>
      <c r="E275" s="16"/>
      <c r="F275" s="16"/>
      <c r="G275" s="16"/>
      <c r="H275" s="16"/>
      <c r="I275" s="16"/>
      <c r="J275" s="16"/>
      <c r="K275" s="16"/>
      <c r="L275" s="16"/>
      <c r="M275" s="16"/>
      <c r="N275" s="16"/>
      <c r="O275" s="16"/>
      <c r="P275" s="16"/>
      <c r="Q275" s="16"/>
      <c r="R275" s="16"/>
      <c r="S275" s="16"/>
      <c r="T275" s="16"/>
      <c r="U275" s="16"/>
      <c r="V275" s="16"/>
      <c r="W275" s="16"/>
      <c r="X275" s="16"/>
      <c r="Y275" s="16"/>
    </row>
    <row r="276" spans="3:25" x14ac:dyDescent="0.25">
      <c r="C276" s="16"/>
      <c r="D276" s="15"/>
      <c r="E276" s="16"/>
      <c r="F276" s="16"/>
      <c r="G276" s="16"/>
      <c r="H276" s="16"/>
      <c r="I276" s="16"/>
      <c r="J276" s="16"/>
      <c r="K276" s="16"/>
      <c r="L276" s="16"/>
      <c r="M276" s="16"/>
      <c r="N276" s="16"/>
      <c r="O276" s="16"/>
      <c r="P276" s="16"/>
      <c r="Q276" s="16"/>
      <c r="R276" s="16"/>
      <c r="S276" s="16"/>
      <c r="T276" s="16"/>
      <c r="U276" s="16"/>
      <c r="V276" s="16"/>
      <c r="W276" s="16"/>
      <c r="X276" s="16"/>
      <c r="Y276" s="16"/>
    </row>
    <row r="277" spans="3:25" x14ac:dyDescent="0.25">
      <c r="C277" s="16"/>
      <c r="D277" s="15"/>
      <c r="E277" s="16"/>
      <c r="F277" s="16"/>
      <c r="G277" s="16"/>
      <c r="H277" s="16"/>
      <c r="I277" s="16"/>
      <c r="J277" s="16"/>
      <c r="K277" s="16"/>
      <c r="L277" s="16"/>
      <c r="M277" s="16"/>
      <c r="N277" s="16"/>
      <c r="O277" s="16"/>
      <c r="P277" s="16"/>
      <c r="Q277" s="16"/>
      <c r="R277" s="16"/>
      <c r="S277" s="16"/>
      <c r="T277" s="16"/>
      <c r="U277" s="16"/>
      <c r="V277" s="16"/>
      <c r="W277" s="16"/>
      <c r="X277" s="16"/>
      <c r="Y277" s="16"/>
    </row>
    <row r="278" spans="3:25" x14ac:dyDescent="0.25">
      <c r="C278" s="16"/>
      <c r="D278" s="15"/>
      <c r="E278" s="16"/>
      <c r="F278" s="16"/>
      <c r="G278" s="16"/>
      <c r="H278" s="16"/>
      <c r="I278" s="16"/>
      <c r="J278" s="16"/>
      <c r="K278" s="16"/>
      <c r="L278" s="16"/>
      <c r="M278" s="16"/>
      <c r="N278" s="16"/>
      <c r="O278" s="16"/>
      <c r="P278" s="16"/>
      <c r="Q278" s="16"/>
      <c r="R278" s="16"/>
      <c r="S278" s="16"/>
      <c r="T278" s="16"/>
      <c r="U278" s="16"/>
      <c r="V278" s="16"/>
      <c r="W278" s="16"/>
      <c r="X278" s="16"/>
      <c r="Y278" s="16"/>
    </row>
    <row r="279" spans="3:25" x14ac:dyDescent="0.25">
      <c r="C279" s="16"/>
      <c r="D279" s="15"/>
      <c r="E279" s="16"/>
      <c r="F279" s="16"/>
      <c r="G279" s="16"/>
      <c r="H279" s="16"/>
      <c r="I279" s="16"/>
      <c r="J279" s="16"/>
      <c r="K279" s="16"/>
      <c r="L279" s="16"/>
      <c r="M279" s="16"/>
      <c r="N279" s="16"/>
      <c r="O279" s="16"/>
      <c r="P279" s="16"/>
      <c r="Q279" s="16"/>
      <c r="R279" s="16"/>
      <c r="S279" s="16"/>
      <c r="T279" s="16"/>
      <c r="U279" s="16"/>
      <c r="V279" s="16"/>
      <c r="W279" s="16"/>
      <c r="X279" s="16"/>
      <c r="Y279" s="16"/>
    </row>
    <row r="280" spans="3:25" x14ac:dyDescent="0.25">
      <c r="C280" s="16"/>
      <c r="D280" s="15"/>
      <c r="E280" s="16"/>
      <c r="F280" s="16"/>
      <c r="G280" s="16"/>
      <c r="H280" s="16"/>
      <c r="I280" s="16"/>
      <c r="J280" s="16"/>
      <c r="K280" s="16"/>
      <c r="L280" s="16"/>
      <c r="M280" s="16"/>
      <c r="N280" s="16"/>
      <c r="O280" s="16"/>
      <c r="P280" s="16"/>
      <c r="Q280" s="16"/>
      <c r="R280" s="16"/>
      <c r="S280" s="16"/>
      <c r="T280" s="16"/>
      <c r="U280" s="16"/>
      <c r="V280" s="16"/>
      <c r="W280" s="16"/>
      <c r="X280" s="16"/>
      <c r="Y280" s="16"/>
    </row>
    <row r="281" spans="3:25" x14ac:dyDescent="0.25">
      <c r="C281" s="16"/>
      <c r="D281" s="15"/>
      <c r="E281" s="16"/>
      <c r="F281" s="16"/>
      <c r="G281" s="16"/>
      <c r="H281" s="16"/>
      <c r="I281" s="16"/>
      <c r="J281" s="16"/>
      <c r="K281" s="16"/>
      <c r="L281" s="16"/>
      <c r="M281" s="16"/>
      <c r="N281" s="16"/>
      <c r="O281" s="16"/>
      <c r="P281" s="16"/>
      <c r="Q281" s="16"/>
      <c r="R281" s="16"/>
      <c r="S281" s="16"/>
      <c r="T281" s="16"/>
      <c r="U281" s="16"/>
      <c r="V281" s="16"/>
      <c r="W281" s="16"/>
      <c r="X281" s="16"/>
      <c r="Y281" s="16"/>
    </row>
    <row r="282" spans="3:25" x14ac:dyDescent="0.25">
      <c r="C282" s="16"/>
      <c r="D282" s="15"/>
      <c r="E282" s="16"/>
      <c r="F282" s="16"/>
      <c r="G282" s="16"/>
      <c r="H282" s="16"/>
      <c r="I282" s="16"/>
      <c r="J282" s="16"/>
      <c r="K282" s="16"/>
      <c r="L282" s="16"/>
      <c r="M282" s="16"/>
      <c r="N282" s="16"/>
      <c r="O282" s="16"/>
      <c r="P282" s="16"/>
      <c r="Q282" s="16"/>
      <c r="R282" s="16"/>
      <c r="S282" s="16"/>
      <c r="T282" s="16"/>
      <c r="U282" s="16"/>
      <c r="V282" s="16"/>
      <c r="W282" s="16"/>
      <c r="X282" s="16"/>
      <c r="Y282" s="16"/>
    </row>
    <row r="283" spans="3:25" x14ac:dyDescent="0.25">
      <c r="C283" s="16"/>
      <c r="D283" s="15"/>
      <c r="E283" s="16"/>
      <c r="F283" s="16"/>
      <c r="G283" s="16"/>
      <c r="H283" s="16"/>
      <c r="I283" s="16"/>
      <c r="J283" s="16"/>
      <c r="K283" s="16"/>
      <c r="L283" s="16"/>
      <c r="M283" s="16"/>
      <c r="N283" s="16"/>
      <c r="O283" s="16"/>
      <c r="P283" s="16"/>
      <c r="Q283" s="16"/>
      <c r="R283" s="16"/>
      <c r="S283" s="16"/>
      <c r="T283" s="16"/>
      <c r="U283" s="16"/>
      <c r="V283" s="16"/>
      <c r="W283" s="16"/>
      <c r="X283" s="16"/>
      <c r="Y283" s="16"/>
    </row>
    <row r="284" spans="3:25" x14ac:dyDescent="0.25">
      <c r="C284" s="16"/>
      <c r="D284" s="15"/>
      <c r="E284" s="16"/>
      <c r="F284" s="16"/>
      <c r="G284" s="16"/>
      <c r="H284" s="16"/>
      <c r="I284" s="16"/>
      <c r="J284" s="16"/>
      <c r="K284" s="16"/>
      <c r="L284" s="16"/>
      <c r="M284" s="16"/>
      <c r="N284" s="16"/>
      <c r="O284" s="16"/>
      <c r="P284" s="16"/>
      <c r="Q284" s="16"/>
      <c r="R284" s="16"/>
      <c r="S284" s="16"/>
      <c r="T284" s="16"/>
      <c r="U284" s="16"/>
      <c r="V284" s="16"/>
      <c r="W284" s="16"/>
      <c r="X284" s="16"/>
      <c r="Y284" s="16"/>
    </row>
    <row r="285" spans="3:25" x14ac:dyDescent="0.25">
      <c r="C285" s="16"/>
      <c r="D285" s="15"/>
      <c r="E285" s="16"/>
      <c r="F285" s="16"/>
      <c r="G285" s="16"/>
      <c r="H285" s="16"/>
      <c r="I285" s="16"/>
      <c r="J285" s="16"/>
      <c r="K285" s="16"/>
      <c r="L285" s="16"/>
      <c r="M285" s="16"/>
      <c r="N285" s="16"/>
      <c r="O285" s="16"/>
      <c r="P285" s="16"/>
      <c r="Q285" s="16"/>
      <c r="R285" s="16"/>
      <c r="S285" s="16"/>
      <c r="T285" s="16"/>
      <c r="U285" s="16"/>
      <c r="V285" s="16"/>
      <c r="W285" s="16"/>
      <c r="X285" s="16"/>
      <c r="Y285" s="16"/>
    </row>
    <row r="286" spans="3:25" x14ac:dyDescent="0.25">
      <c r="C286" s="16"/>
      <c r="D286" s="15"/>
      <c r="E286" s="16"/>
      <c r="F286" s="16"/>
      <c r="G286" s="16"/>
      <c r="H286" s="16"/>
      <c r="I286" s="16"/>
      <c r="J286" s="16"/>
      <c r="K286" s="16"/>
      <c r="L286" s="16"/>
      <c r="M286" s="16"/>
      <c r="N286" s="16"/>
      <c r="O286" s="16"/>
      <c r="P286" s="16"/>
      <c r="Q286" s="16"/>
      <c r="R286" s="16"/>
      <c r="S286" s="16"/>
      <c r="T286" s="16"/>
      <c r="U286" s="16"/>
      <c r="V286" s="16"/>
      <c r="W286" s="16"/>
      <c r="X286" s="16"/>
      <c r="Y286" s="16"/>
    </row>
    <row r="287" spans="3:25" x14ac:dyDescent="0.25">
      <c r="C287" s="16"/>
      <c r="D287" s="15"/>
      <c r="E287" s="16"/>
      <c r="F287" s="16"/>
      <c r="G287" s="16"/>
      <c r="H287" s="16"/>
      <c r="I287" s="16"/>
      <c r="J287" s="16"/>
      <c r="K287" s="16"/>
      <c r="L287" s="16"/>
      <c r="M287" s="16"/>
      <c r="N287" s="16"/>
      <c r="O287" s="16"/>
      <c r="P287" s="16"/>
      <c r="Q287" s="16"/>
      <c r="R287" s="16"/>
      <c r="S287" s="16"/>
      <c r="T287" s="16"/>
      <c r="U287" s="16"/>
      <c r="V287" s="16"/>
      <c r="W287" s="16"/>
      <c r="X287" s="16"/>
      <c r="Y287" s="16"/>
    </row>
    <row r="288" spans="3:25" x14ac:dyDescent="0.25">
      <c r="C288" s="16"/>
      <c r="D288" s="15"/>
      <c r="E288" s="16"/>
      <c r="F288" s="16"/>
      <c r="G288" s="16"/>
      <c r="H288" s="16"/>
      <c r="I288" s="16"/>
      <c r="J288" s="16"/>
      <c r="K288" s="16"/>
      <c r="L288" s="16"/>
      <c r="M288" s="16"/>
      <c r="N288" s="16"/>
      <c r="O288" s="16"/>
      <c r="P288" s="16"/>
      <c r="Q288" s="16"/>
      <c r="R288" s="16"/>
      <c r="S288" s="16"/>
      <c r="T288" s="16"/>
      <c r="U288" s="16"/>
      <c r="V288" s="16"/>
      <c r="W288" s="16"/>
      <c r="X288" s="16"/>
      <c r="Y288" s="16"/>
    </row>
    <row r="289" spans="3:25" x14ac:dyDescent="0.25">
      <c r="C289" s="16"/>
      <c r="D289" s="15"/>
      <c r="E289" s="16"/>
      <c r="F289" s="16"/>
      <c r="G289" s="16"/>
      <c r="H289" s="16"/>
      <c r="I289" s="16"/>
      <c r="J289" s="16"/>
      <c r="K289" s="16"/>
      <c r="L289" s="16"/>
      <c r="M289" s="16"/>
      <c r="N289" s="16"/>
      <c r="O289" s="16"/>
      <c r="P289" s="16"/>
      <c r="Q289" s="16"/>
      <c r="R289" s="16"/>
      <c r="S289" s="16"/>
      <c r="T289" s="16"/>
      <c r="U289" s="16"/>
      <c r="V289" s="16"/>
      <c r="W289" s="16"/>
      <c r="X289" s="16"/>
      <c r="Y289" s="16"/>
    </row>
    <row r="290" spans="3:25" x14ac:dyDescent="0.25">
      <c r="C290" s="16"/>
      <c r="D290" s="15"/>
      <c r="E290" s="16"/>
      <c r="F290" s="16"/>
      <c r="G290" s="16"/>
      <c r="H290" s="16"/>
      <c r="I290" s="16"/>
      <c r="J290" s="16"/>
      <c r="K290" s="16"/>
      <c r="L290" s="16"/>
      <c r="M290" s="16"/>
      <c r="N290" s="16"/>
      <c r="O290" s="16"/>
      <c r="P290" s="16"/>
      <c r="Q290" s="16"/>
      <c r="R290" s="16"/>
      <c r="S290" s="16"/>
      <c r="T290" s="16"/>
      <c r="U290" s="16"/>
      <c r="V290" s="16"/>
      <c r="W290" s="16"/>
      <c r="X290" s="16"/>
      <c r="Y290" s="16"/>
    </row>
    <row r="291" spans="3:25" x14ac:dyDescent="0.25">
      <c r="C291" s="16"/>
      <c r="D291" s="15"/>
      <c r="E291" s="16"/>
      <c r="F291" s="16"/>
      <c r="G291" s="16"/>
      <c r="H291" s="16"/>
      <c r="I291" s="16"/>
      <c r="J291" s="16"/>
      <c r="K291" s="16"/>
      <c r="L291" s="16"/>
      <c r="M291" s="16"/>
      <c r="N291" s="16"/>
      <c r="O291" s="16"/>
      <c r="P291" s="16"/>
      <c r="Q291" s="16"/>
      <c r="R291" s="16"/>
      <c r="S291" s="16"/>
      <c r="T291" s="16"/>
      <c r="U291" s="16"/>
      <c r="V291" s="16"/>
      <c r="W291" s="16"/>
      <c r="X291" s="16"/>
      <c r="Y291" s="16"/>
    </row>
    <row r="292" spans="3:25" x14ac:dyDescent="0.25">
      <c r="C292" s="16"/>
      <c r="D292" s="15"/>
      <c r="E292" s="16"/>
      <c r="F292" s="16"/>
      <c r="G292" s="16"/>
      <c r="H292" s="16"/>
      <c r="I292" s="16"/>
      <c r="J292" s="16"/>
      <c r="K292" s="16"/>
      <c r="L292" s="16"/>
      <c r="M292" s="16"/>
      <c r="N292" s="16"/>
      <c r="O292" s="16"/>
      <c r="P292" s="16"/>
      <c r="Q292" s="16"/>
      <c r="R292" s="16"/>
      <c r="S292" s="16"/>
      <c r="T292" s="16"/>
      <c r="U292" s="16"/>
      <c r="V292" s="16"/>
      <c r="W292" s="16"/>
      <c r="X292" s="16"/>
      <c r="Y292" s="16"/>
    </row>
    <row r="293" spans="3:25" x14ac:dyDescent="0.25">
      <c r="C293" s="16"/>
      <c r="D293" s="15"/>
      <c r="E293" s="16"/>
      <c r="F293" s="16"/>
      <c r="G293" s="16"/>
      <c r="H293" s="16"/>
      <c r="I293" s="16"/>
      <c r="J293" s="16"/>
      <c r="K293" s="16"/>
      <c r="L293" s="16"/>
      <c r="M293" s="16"/>
      <c r="N293" s="16"/>
      <c r="O293" s="16"/>
      <c r="P293" s="16"/>
      <c r="Q293" s="16"/>
      <c r="R293" s="16"/>
      <c r="S293" s="16"/>
      <c r="T293" s="16"/>
      <c r="U293" s="16"/>
      <c r="V293" s="16"/>
      <c r="W293" s="16"/>
      <c r="X293" s="16"/>
      <c r="Y293" s="16"/>
    </row>
    <row r="294" spans="3:25" x14ac:dyDescent="0.25">
      <c r="C294" s="16"/>
      <c r="D294" s="15"/>
      <c r="E294" s="16"/>
      <c r="F294" s="16"/>
      <c r="G294" s="16"/>
      <c r="H294" s="16"/>
      <c r="I294" s="16"/>
      <c r="J294" s="16"/>
      <c r="K294" s="16"/>
      <c r="L294" s="16"/>
      <c r="M294" s="16"/>
      <c r="N294" s="16"/>
      <c r="O294" s="16"/>
      <c r="P294" s="16"/>
      <c r="Q294" s="16"/>
      <c r="R294" s="16"/>
      <c r="S294" s="16"/>
      <c r="T294" s="16"/>
      <c r="U294" s="16"/>
      <c r="V294" s="16"/>
      <c r="W294" s="16"/>
      <c r="X294" s="16"/>
      <c r="Y294" s="16"/>
    </row>
    <row r="295" spans="3:25" x14ac:dyDescent="0.25">
      <c r="C295" s="16"/>
      <c r="D295" s="15"/>
      <c r="E295" s="16"/>
      <c r="F295" s="16"/>
      <c r="G295" s="16"/>
      <c r="H295" s="16"/>
      <c r="I295" s="16"/>
      <c r="J295" s="16"/>
      <c r="K295" s="16"/>
      <c r="L295" s="16"/>
      <c r="M295" s="16"/>
      <c r="N295" s="16"/>
      <c r="O295" s="16"/>
      <c r="P295" s="16"/>
      <c r="Q295" s="16"/>
      <c r="R295" s="16"/>
      <c r="S295" s="16"/>
      <c r="T295" s="16"/>
      <c r="U295" s="16"/>
      <c r="V295" s="16"/>
      <c r="W295" s="16"/>
      <c r="X295" s="16"/>
      <c r="Y295" s="16"/>
    </row>
    <row r="296" spans="3:25" x14ac:dyDescent="0.25">
      <c r="C296" s="16"/>
      <c r="D296" s="15"/>
      <c r="E296" s="16"/>
      <c r="F296" s="16"/>
      <c r="G296" s="16"/>
      <c r="H296" s="16"/>
      <c r="I296" s="16"/>
      <c r="J296" s="16"/>
      <c r="K296" s="16"/>
      <c r="L296" s="16"/>
      <c r="M296" s="16"/>
      <c r="N296" s="16"/>
      <c r="O296" s="16"/>
      <c r="P296" s="16"/>
      <c r="Q296" s="16"/>
      <c r="R296" s="16"/>
      <c r="S296" s="16"/>
      <c r="T296" s="16"/>
      <c r="U296" s="16"/>
      <c r="V296" s="16"/>
      <c r="W296" s="16"/>
      <c r="X296" s="16"/>
      <c r="Y296" s="16"/>
    </row>
    <row r="297" spans="3:25" x14ac:dyDescent="0.25">
      <c r="C297" s="16"/>
      <c r="D297" s="15"/>
      <c r="E297" s="16"/>
      <c r="F297" s="16"/>
      <c r="G297" s="16"/>
      <c r="H297" s="16"/>
      <c r="I297" s="16"/>
      <c r="J297" s="16"/>
      <c r="K297" s="16"/>
      <c r="L297" s="16"/>
      <c r="M297" s="16"/>
      <c r="N297" s="16"/>
      <c r="O297" s="16"/>
      <c r="P297" s="16"/>
      <c r="Q297" s="16"/>
      <c r="R297" s="16"/>
      <c r="S297" s="16"/>
      <c r="T297" s="16"/>
      <c r="U297" s="16"/>
      <c r="V297" s="16"/>
      <c r="W297" s="16"/>
      <c r="X297" s="16"/>
      <c r="Y297" s="16"/>
    </row>
    <row r="298" spans="3:25" x14ac:dyDescent="0.25">
      <c r="C298" s="16"/>
      <c r="D298" s="15"/>
      <c r="E298" s="16"/>
      <c r="F298" s="16"/>
      <c r="G298" s="16"/>
      <c r="H298" s="16"/>
      <c r="I298" s="16"/>
      <c r="J298" s="16"/>
      <c r="K298" s="16"/>
      <c r="L298" s="16"/>
      <c r="M298" s="16"/>
      <c r="N298" s="16"/>
      <c r="O298" s="16"/>
      <c r="P298" s="16"/>
      <c r="Q298" s="16"/>
      <c r="R298" s="16"/>
      <c r="S298" s="16"/>
      <c r="T298" s="16"/>
      <c r="U298" s="16"/>
      <c r="V298" s="16"/>
      <c r="W298" s="16"/>
      <c r="X298" s="16"/>
      <c r="Y298" s="16"/>
    </row>
    <row r="299" spans="3:25" x14ac:dyDescent="0.25">
      <c r="C299" s="16"/>
      <c r="D299" s="15"/>
      <c r="E299" s="16"/>
      <c r="F299" s="16"/>
      <c r="G299" s="16"/>
      <c r="H299" s="16"/>
      <c r="I299" s="16"/>
      <c r="J299" s="16"/>
      <c r="K299" s="16"/>
      <c r="L299" s="16"/>
      <c r="M299" s="16"/>
      <c r="N299" s="16"/>
      <c r="O299" s="16"/>
      <c r="P299" s="16"/>
      <c r="Q299" s="16"/>
      <c r="R299" s="16"/>
      <c r="S299" s="16"/>
      <c r="T299" s="16"/>
      <c r="U299" s="16"/>
      <c r="V299" s="16"/>
      <c r="W299" s="16"/>
      <c r="X299" s="16"/>
      <c r="Y299" s="16"/>
    </row>
    <row r="300" spans="3:25" x14ac:dyDescent="0.25">
      <c r="C300" s="16"/>
      <c r="D300" s="15"/>
      <c r="E300" s="16"/>
      <c r="F300" s="16"/>
      <c r="G300" s="16"/>
      <c r="H300" s="16"/>
      <c r="I300" s="16"/>
      <c r="J300" s="16"/>
      <c r="K300" s="16"/>
      <c r="L300" s="16"/>
      <c r="M300" s="16"/>
      <c r="N300" s="16"/>
      <c r="O300" s="16"/>
      <c r="P300" s="16"/>
      <c r="Q300" s="16"/>
      <c r="R300" s="16"/>
      <c r="S300" s="16"/>
      <c r="T300" s="16"/>
      <c r="U300" s="16"/>
      <c r="V300" s="16"/>
      <c r="W300" s="16"/>
      <c r="X300" s="16"/>
      <c r="Y300" s="16"/>
    </row>
    <row r="301" spans="3:25" x14ac:dyDescent="0.25">
      <c r="C301" s="16"/>
      <c r="D301" s="15"/>
      <c r="E301" s="16"/>
      <c r="F301" s="16"/>
      <c r="G301" s="16"/>
      <c r="H301" s="16"/>
      <c r="I301" s="16"/>
      <c r="J301" s="16"/>
      <c r="K301" s="16"/>
      <c r="L301" s="16"/>
      <c r="M301" s="16"/>
      <c r="N301" s="16"/>
      <c r="O301" s="16"/>
      <c r="P301" s="16"/>
      <c r="Q301" s="16"/>
      <c r="R301" s="16"/>
      <c r="S301" s="16"/>
      <c r="T301" s="16"/>
      <c r="U301" s="16"/>
      <c r="V301" s="16"/>
      <c r="W301" s="16"/>
      <c r="X301" s="16"/>
      <c r="Y301" s="16"/>
    </row>
    <row r="302" spans="3:25" x14ac:dyDescent="0.25">
      <c r="C302" s="16"/>
      <c r="D302" s="15"/>
      <c r="E302" s="16"/>
      <c r="F302" s="16"/>
      <c r="G302" s="16"/>
      <c r="H302" s="16"/>
      <c r="I302" s="16"/>
      <c r="J302" s="16"/>
      <c r="K302" s="16"/>
      <c r="L302" s="16"/>
      <c r="M302" s="16"/>
      <c r="N302" s="16"/>
      <c r="O302" s="16"/>
      <c r="P302" s="16"/>
      <c r="Q302" s="16"/>
      <c r="R302" s="16"/>
      <c r="S302" s="16"/>
      <c r="T302" s="16"/>
      <c r="U302" s="16"/>
      <c r="V302" s="16"/>
      <c r="W302" s="16"/>
      <c r="X302" s="16"/>
      <c r="Y302" s="16"/>
    </row>
    <row r="303" spans="3:25" x14ac:dyDescent="0.25">
      <c r="C303" s="16"/>
      <c r="D303" s="15"/>
      <c r="E303" s="16"/>
      <c r="F303" s="16"/>
      <c r="G303" s="16"/>
      <c r="H303" s="16"/>
      <c r="I303" s="16"/>
      <c r="J303" s="16"/>
      <c r="K303" s="16"/>
      <c r="L303" s="16"/>
      <c r="M303" s="16"/>
      <c r="N303" s="16"/>
      <c r="O303" s="16"/>
      <c r="P303" s="16"/>
      <c r="Q303" s="16"/>
      <c r="R303" s="16"/>
      <c r="S303" s="16"/>
      <c r="T303" s="16"/>
      <c r="U303" s="16"/>
      <c r="V303" s="16"/>
      <c r="W303" s="16"/>
      <c r="X303" s="16"/>
      <c r="Y303" s="16"/>
    </row>
    <row r="304" spans="3:25" x14ac:dyDescent="0.25">
      <c r="C304" s="16"/>
      <c r="D304" s="15"/>
      <c r="E304" s="16"/>
      <c r="F304" s="16"/>
      <c r="G304" s="16"/>
      <c r="H304" s="16"/>
      <c r="I304" s="16"/>
      <c r="J304" s="16"/>
      <c r="K304" s="16"/>
      <c r="L304" s="16"/>
      <c r="M304" s="16"/>
      <c r="N304" s="16"/>
      <c r="O304" s="16"/>
      <c r="P304" s="16"/>
      <c r="Q304" s="16"/>
      <c r="R304" s="16"/>
      <c r="S304" s="16"/>
      <c r="T304" s="16"/>
      <c r="U304" s="16"/>
      <c r="V304" s="16"/>
      <c r="W304" s="16"/>
      <c r="X304" s="16"/>
      <c r="Y304" s="16"/>
    </row>
    <row r="305" spans="3:25" x14ac:dyDescent="0.25">
      <c r="C305" s="16"/>
      <c r="D305" s="15"/>
      <c r="E305" s="16"/>
      <c r="F305" s="16"/>
      <c r="G305" s="16"/>
      <c r="H305" s="16"/>
      <c r="I305" s="16"/>
      <c r="J305" s="16"/>
      <c r="K305" s="16"/>
      <c r="L305" s="16"/>
      <c r="M305" s="16"/>
      <c r="N305" s="16"/>
      <c r="O305" s="16"/>
      <c r="P305" s="16"/>
      <c r="Q305" s="16"/>
      <c r="R305" s="16"/>
      <c r="S305" s="16"/>
      <c r="T305" s="16"/>
      <c r="U305" s="16"/>
      <c r="V305" s="16"/>
      <c r="W305" s="16"/>
      <c r="X305" s="16"/>
      <c r="Y305" s="16"/>
    </row>
    <row r="306" spans="3:25" x14ac:dyDescent="0.25">
      <c r="C306" s="16"/>
      <c r="D306" s="15"/>
      <c r="E306" s="16"/>
      <c r="F306" s="16"/>
      <c r="G306" s="16"/>
      <c r="H306" s="16"/>
      <c r="I306" s="16"/>
      <c r="J306" s="16"/>
      <c r="K306" s="16"/>
      <c r="L306" s="16"/>
      <c r="M306" s="16"/>
      <c r="N306" s="16"/>
      <c r="O306" s="16"/>
      <c r="P306" s="16"/>
      <c r="Q306" s="16"/>
      <c r="R306" s="16"/>
      <c r="S306" s="16"/>
      <c r="T306" s="16"/>
      <c r="U306" s="16"/>
      <c r="V306" s="16"/>
      <c r="W306" s="16"/>
      <c r="X306" s="16"/>
      <c r="Y306" s="16"/>
    </row>
    <row r="307" spans="3:25" x14ac:dyDescent="0.25">
      <c r="C307" s="16"/>
      <c r="D307" s="15"/>
      <c r="E307" s="16"/>
      <c r="F307" s="16"/>
      <c r="G307" s="16"/>
      <c r="H307" s="16"/>
      <c r="I307" s="16"/>
      <c r="J307" s="16"/>
      <c r="K307" s="16"/>
      <c r="L307" s="16"/>
      <c r="M307" s="16"/>
      <c r="N307" s="16"/>
      <c r="O307" s="16"/>
      <c r="P307" s="16"/>
      <c r="Q307" s="16"/>
      <c r="R307" s="16"/>
      <c r="S307" s="16"/>
      <c r="T307" s="16"/>
      <c r="U307" s="16"/>
      <c r="V307" s="16"/>
      <c r="W307" s="16"/>
      <c r="X307" s="16"/>
      <c r="Y307" s="16"/>
    </row>
    <row r="308" spans="3:25" x14ac:dyDescent="0.25">
      <c r="C308" s="16"/>
      <c r="D308" s="15"/>
      <c r="E308" s="16"/>
      <c r="F308" s="16"/>
      <c r="G308" s="16"/>
      <c r="H308" s="16"/>
      <c r="I308" s="16"/>
      <c r="J308" s="16"/>
      <c r="K308" s="16"/>
      <c r="L308" s="16"/>
      <c r="M308" s="16"/>
      <c r="N308" s="16"/>
      <c r="O308" s="16"/>
      <c r="P308" s="16"/>
      <c r="Q308" s="16"/>
      <c r="R308" s="16"/>
      <c r="S308" s="16"/>
      <c r="T308" s="16"/>
      <c r="U308" s="16"/>
      <c r="V308" s="16"/>
      <c r="W308" s="16"/>
      <c r="X308" s="16"/>
      <c r="Y308" s="16"/>
    </row>
    <row r="309" spans="3:25" x14ac:dyDescent="0.25">
      <c r="C309" s="16"/>
      <c r="D309" s="15"/>
      <c r="E309" s="16"/>
      <c r="F309" s="16"/>
      <c r="G309" s="16"/>
      <c r="H309" s="16"/>
      <c r="I309" s="16"/>
      <c r="J309" s="16"/>
      <c r="K309" s="16"/>
      <c r="L309" s="16"/>
      <c r="M309" s="16"/>
      <c r="N309" s="16"/>
      <c r="O309" s="16"/>
      <c r="P309" s="16"/>
      <c r="Q309" s="16"/>
      <c r="R309" s="16"/>
      <c r="S309" s="16"/>
      <c r="T309" s="16"/>
      <c r="U309" s="16"/>
      <c r="V309" s="16"/>
      <c r="W309" s="16"/>
      <c r="X309" s="16"/>
      <c r="Y309" s="16"/>
    </row>
    <row r="310" spans="3:25" x14ac:dyDescent="0.25">
      <c r="C310" s="16"/>
      <c r="D310" s="15"/>
      <c r="E310" s="16"/>
      <c r="F310" s="16"/>
      <c r="G310" s="16"/>
      <c r="H310" s="16"/>
      <c r="I310" s="16"/>
      <c r="J310" s="16"/>
      <c r="K310" s="16"/>
      <c r="L310" s="16"/>
      <c r="M310" s="16"/>
      <c r="N310" s="16"/>
      <c r="O310" s="16"/>
      <c r="P310" s="16"/>
      <c r="Q310" s="16"/>
      <c r="R310" s="16"/>
      <c r="S310" s="16"/>
      <c r="T310" s="16"/>
      <c r="U310" s="16"/>
      <c r="V310" s="16"/>
      <c r="W310" s="16"/>
      <c r="X310" s="16"/>
      <c r="Y310" s="16"/>
    </row>
    <row r="311" spans="3:25" x14ac:dyDescent="0.25">
      <c r="C311" s="16"/>
      <c r="D311" s="15"/>
      <c r="E311" s="16"/>
      <c r="F311" s="16"/>
      <c r="G311" s="16"/>
      <c r="H311" s="16"/>
      <c r="I311" s="16"/>
      <c r="J311" s="16"/>
      <c r="K311" s="16"/>
      <c r="L311" s="16"/>
      <c r="M311" s="16"/>
      <c r="N311" s="16"/>
      <c r="O311" s="16"/>
      <c r="P311" s="16"/>
      <c r="Q311" s="16"/>
      <c r="R311" s="16"/>
      <c r="S311" s="16"/>
      <c r="T311" s="16"/>
      <c r="U311" s="16"/>
      <c r="V311" s="16"/>
      <c r="W311" s="16"/>
      <c r="X311" s="16"/>
      <c r="Y311" s="16"/>
    </row>
    <row r="312" spans="3:25" x14ac:dyDescent="0.25">
      <c r="C312" s="16"/>
      <c r="D312" s="15"/>
      <c r="E312" s="16"/>
      <c r="F312" s="16"/>
      <c r="G312" s="16"/>
      <c r="H312" s="16"/>
      <c r="I312" s="16"/>
      <c r="J312" s="16"/>
      <c r="K312" s="16"/>
      <c r="L312" s="16"/>
      <c r="M312" s="16"/>
      <c r="N312" s="16"/>
      <c r="O312" s="16"/>
      <c r="P312" s="16"/>
      <c r="Q312" s="16"/>
      <c r="R312" s="16"/>
      <c r="S312" s="16"/>
      <c r="T312" s="16"/>
      <c r="U312" s="16"/>
      <c r="V312" s="16"/>
      <c r="W312" s="16"/>
      <c r="X312" s="16"/>
      <c r="Y312" s="16"/>
    </row>
    <row r="313" spans="3:25" x14ac:dyDescent="0.25">
      <c r="C313" s="16"/>
      <c r="D313" s="15"/>
      <c r="E313" s="16"/>
      <c r="F313" s="16"/>
      <c r="G313" s="16"/>
      <c r="H313" s="16"/>
      <c r="I313" s="16"/>
      <c r="J313" s="16"/>
      <c r="K313" s="16"/>
      <c r="L313" s="16"/>
      <c r="M313" s="16"/>
      <c r="N313" s="16"/>
      <c r="O313" s="16"/>
      <c r="P313" s="16"/>
      <c r="Q313" s="16"/>
      <c r="R313" s="16"/>
      <c r="S313" s="16"/>
      <c r="T313" s="16"/>
      <c r="U313" s="16"/>
      <c r="V313" s="16"/>
      <c r="W313" s="16"/>
      <c r="X313" s="16"/>
      <c r="Y313" s="16"/>
    </row>
    <row r="314" spans="3:25" x14ac:dyDescent="0.25">
      <c r="C314" s="16"/>
      <c r="D314" s="15"/>
      <c r="E314" s="16"/>
      <c r="F314" s="16"/>
      <c r="G314" s="16"/>
      <c r="H314" s="16"/>
      <c r="I314" s="16"/>
      <c r="J314" s="16"/>
      <c r="K314" s="16"/>
      <c r="L314" s="16"/>
      <c r="M314" s="16"/>
      <c r="N314" s="16"/>
      <c r="O314" s="16"/>
      <c r="P314" s="16"/>
      <c r="Q314" s="16"/>
      <c r="R314" s="16"/>
      <c r="S314" s="16"/>
      <c r="T314" s="16"/>
      <c r="U314" s="16"/>
      <c r="V314" s="16"/>
      <c r="W314" s="16"/>
      <c r="X314" s="16"/>
      <c r="Y314" s="16"/>
    </row>
    <row r="315" spans="3:25" x14ac:dyDescent="0.25">
      <c r="C315" s="16"/>
      <c r="D315" s="15"/>
      <c r="E315" s="16"/>
      <c r="F315" s="16"/>
      <c r="G315" s="16"/>
      <c r="H315" s="16"/>
      <c r="I315" s="16"/>
      <c r="J315" s="16"/>
      <c r="K315" s="16"/>
      <c r="L315" s="16"/>
      <c r="M315" s="16"/>
      <c r="N315" s="16"/>
      <c r="O315" s="16"/>
      <c r="P315" s="16"/>
      <c r="Q315" s="16"/>
      <c r="R315" s="16"/>
      <c r="S315" s="16"/>
      <c r="T315" s="16"/>
      <c r="U315" s="16"/>
      <c r="V315" s="16"/>
      <c r="W315" s="16"/>
      <c r="X315" s="16"/>
      <c r="Y315" s="16"/>
    </row>
    <row r="316" spans="3:25" x14ac:dyDescent="0.25">
      <c r="C316" s="16"/>
      <c r="D316" s="15"/>
      <c r="E316" s="16"/>
      <c r="F316" s="16"/>
      <c r="G316" s="16"/>
      <c r="H316" s="16"/>
      <c r="I316" s="16"/>
      <c r="J316" s="16"/>
      <c r="K316" s="16"/>
      <c r="L316" s="16"/>
      <c r="M316" s="16"/>
      <c r="N316" s="16"/>
      <c r="O316" s="16"/>
      <c r="P316" s="16"/>
      <c r="Q316" s="16"/>
      <c r="R316" s="16"/>
      <c r="S316" s="16"/>
      <c r="T316" s="16"/>
      <c r="U316" s="16"/>
      <c r="V316" s="16"/>
      <c r="W316" s="16"/>
      <c r="X316" s="16"/>
      <c r="Y316" s="16"/>
    </row>
    <row r="317" spans="3:25" x14ac:dyDescent="0.25">
      <c r="C317" s="16"/>
      <c r="D317" s="15"/>
      <c r="E317" s="16"/>
      <c r="F317" s="16"/>
      <c r="G317" s="16"/>
      <c r="H317" s="16"/>
      <c r="I317" s="16"/>
      <c r="J317" s="16"/>
      <c r="K317" s="16"/>
      <c r="L317" s="16"/>
      <c r="M317" s="16"/>
      <c r="N317" s="16"/>
      <c r="O317" s="16"/>
      <c r="P317" s="16"/>
      <c r="Q317" s="16"/>
      <c r="R317" s="16"/>
      <c r="S317" s="16"/>
      <c r="T317" s="16"/>
      <c r="U317" s="16"/>
      <c r="V317" s="16"/>
      <c r="W317" s="16"/>
      <c r="X317" s="16"/>
      <c r="Y317" s="16"/>
    </row>
    <row r="318" spans="3:25" x14ac:dyDescent="0.25">
      <c r="C318" s="16"/>
      <c r="D318" s="15"/>
      <c r="E318" s="16"/>
      <c r="F318" s="16"/>
      <c r="G318" s="16"/>
      <c r="H318" s="16"/>
      <c r="I318" s="16"/>
      <c r="J318" s="16"/>
      <c r="K318" s="16"/>
      <c r="L318" s="16"/>
      <c r="M318" s="16"/>
      <c r="N318" s="16"/>
      <c r="O318" s="16"/>
      <c r="P318" s="16"/>
      <c r="Q318" s="16"/>
      <c r="R318" s="16"/>
      <c r="S318" s="16"/>
      <c r="T318" s="16"/>
      <c r="U318" s="16"/>
      <c r="V318" s="16"/>
      <c r="W318" s="16"/>
      <c r="X318" s="16"/>
      <c r="Y318" s="16"/>
    </row>
    <row r="319" spans="3:25" x14ac:dyDescent="0.25">
      <c r="C319" s="16"/>
      <c r="D319" s="15"/>
      <c r="E319" s="16"/>
      <c r="F319" s="16"/>
      <c r="G319" s="16"/>
      <c r="H319" s="16"/>
      <c r="I319" s="16"/>
      <c r="J319" s="16"/>
      <c r="K319" s="16"/>
      <c r="L319" s="16"/>
      <c r="M319" s="16"/>
      <c r="N319" s="16"/>
      <c r="O319" s="16"/>
      <c r="P319" s="16"/>
      <c r="Q319" s="16"/>
      <c r="R319" s="16"/>
      <c r="S319" s="16"/>
      <c r="T319" s="16"/>
      <c r="U319" s="16"/>
      <c r="V319" s="16"/>
      <c r="W319" s="16"/>
      <c r="X319" s="16"/>
      <c r="Y319" s="16"/>
    </row>
    <row r="320" spans="3:25" x14ac:dyDescent="0.25">
      <c r="C320" s="16"/>
      <c r="D320" s="15"/>
      <c r="E320" s="16"/>
      <c r="F320" s="16"/>
      <c r="G320" s="16"/>
      <c r="H320" s="16"/>
      <c r="I320" s="16"/>
      <c r="J320" s="16"/>
      <c r="K320" s="16"/>
      <c r="L320" s="16"/>
      <c r="M320" s="16"/>
      <c r="N320" s="16"/>
      <c r="O320" s="16"/>
      <c r="P320" s="16"/>
      <c r="Q320" s="16"/>
      <c r="R320" s="16"/>
      <c r="S320" s="16"/>
      <c r="T320" s="16"/>
      <c r="U320" s="16"/>
      <c r="V320" s="16"/>
      <c r="W320" s="16"/>
      <c r="X320" s="16"/>
      <c r="Y320" s="16"/>
    </row>
    <row r="321" spans="3:25" x14ac:dyDescent="0.25">
      <c r="C321" s="16"/>
      <c r="D321" s="15"/>
      <c r="E321" s="16"/>
      <c r="F321" s="16"/>
      <c r="G321" s="16"/>
      <c r="H321" s="16"/>
      <c r="I321" s="16"/>
      <c r="J321" s="16"/>
      <c r="K321" s="16"/>
      <c r="L321" s="16"/>
      <c r="M321" s="16"/>
      <c r="N321" s="16"/>
      <c r="O321" s="16"/>
      <c r="P321" s="16"/>
      <c r="Q321" s="16"/>
      <c r="R321" s="16"/>
      <c r="S321" s="16"/>
      <c r="T321" s="16"/>
      <c r="U321" s="16"/>
      <c r="V321" s="16"/>
      <c r="W321" s="16"/>
      <c r="X321" s="16"/>
      <c r="Y321" s="16"/>
    </row>
    <row r="322" spans="3:25" x14ac:dyDescent="0.25">
      <c r="C322" s="16"/>
      <c r="D322" s="15"/>
      <c r="E322" s="16"/>
      <c r="F322" s="16"/>
      <c r="G322" s="16"/>
      <c r="H322" s="16"/>
      <c r="I322" s="16"/>
      <c r="J322" s="16"/>
      <c r="K322" s="16"/>
      <c r="L322" s="16"/>
      <c r="M322" s="16"/>
      <c r="N322" s="16"/>
      <c r="O322" s="16"/>
      <c r="P322" s="16"/>
      <c r="Q322" s="16"/>
      <c r="R322" s="16"/>
      <c r="S322" s="16"/>
      <c r="T322" s="16"/>
      <c r="U322" s="16"/>
      <c r="V322" s="16"/>
      <c r="W322" s="16"/>
      <c r="X322" s="16"/>
      <c r="Y322" s="16"/>
    </row>
    <row r="323" spans="3:25" x14ac:dyDescent="0.25">
      <c r="C323" s="16"/>
      <c r="D323" s="15"/>
      <c r="E323" s="16"/>
      <c r="F323" s="16"/>
      <c r="G323" s="16"/>
      <c r="H323" s="16"/>
      <c r="I323" s="16"/>
      <c r="J323" s="16"/>
      <c r="K323" s="16"/>
      <c r="L323" s="16"/>
      <c r="M323" s="16"/>
      <c r="N323" s="16"/>
      <c r="O323" s="16"/>
      <c r="P323" s="16"/>
      <c r="Q323" s="16"/>
      <c r="R323" s="16"/>
      <c r="S323" s="16"/>
      <c r="T323" s="16"/>
      <c r="U323" s="16"/>
      <c r="V323" s="16"/>
      <c r="W323" s="16"/>
      <c r="X323" s="16"/>
      <c r="Y323" s="16"/>
    </row>
    <row r="324" spans="3:25" x14ac:dyDescent="0.25">
      <c r="C324" s="16"/>
      <c r="D324" s="15"/>
      <c r="E324" s="16"/>
      <c r="F324" s="16"/>
      <c r="G324" s="16"/>
      <c r="H324" s="16"/>
      <c r="I324" s="16"/>
      <c r="J324" s="16"/>
      <c r="K324" s="16"/>
      <c r="L324" s="16"/>
      <c r="M324" s="16"/>
      <c r="N324" s="16"/>
      <c r="O324" s="16"/>
      <c r="P324" s="16"/>
      <c r="Q324" s="16"/>
      <c r="R324" s="16"/>
      <c r="S324" s="16"/>
      <c r="T324" s="16"/>
      <c r="U324" s="16"/>
      <c r="V324" s="16"/>
      <c r="W324" s="16"/>
      <c r="X324" s="16"/>
      <c r="Y324" s="16"/>
    </row>
    <row r="325" spans="3:25" x14ac:dyDescent="0.25">
      <c r="C325" s="16"/>
      <c r="D325" s="15"/>
      <c r="E325" s="16"/>
      <c r="F325" s="16"/>
      <c r="G325" s="16"/>
      <c r="H325" s="16"/>
      <c r="I325" s="16"/>
      <c r="J325" s="16"/>
      <c r="K325" s="16"/>
      <c r="L325" s="16"/>
      <c r="M325" s="16"/>
      <c r="N325" s="16"/>
      <c r="O325" s="16"/>
      <c r="P325" s="16"/>
      <c r="Q325" s="16"/>
      <c r="R325" s="16"/>
      <c r="S325" s="16"/>
      <c r="T325" s="16"/>
      <c r="U325" s="16"/>
      <c r="V325" s="16"/>
      <c r="W325" s="16"/>
      <c r="X325" s="16"/>
      <c r="Y325" s="16"/>
    </row>
    <row r="326" spans="3:25" x14ac:dyDescent="0.25">
      <c r="C326" s="16"/>
      <c r="D326" s="15"/>
      <c r="E326" s="16"/>
      <c r="F326" s="16"/>
      <c r="G326" s="16"/>
      <c r="H326" s="16"/>
      <c r="I326" s="16"/>
      <c r="J326" s="16"/>
      <c r="K326" s="16"/>
      <c r="L326" s="16"/>
      <c r="M326" s="16"/>
      <c r="N326" s="16"/>
      <c r="O326" s="16"/>
      <c r="P326" s="16"/>
      <c r="Q326" s="16"/>
      <c r="R326" s="16"/>
      <c r="S326" s="16"/>
      <c r="T326" s="16"/>
      <c r="U326" s="16"/>
      <c r="V326" s="16"/>
      <c r="W326" s="16"/>
      <c r="X326" s="16"/>
      <c r="Y326" s="16"/>
    </row>
    <row r="327" spans="3:25" x14ac:dyDescent="0.25">
      <c r="C327" s="8"/>
      <c r="D327" s="8"/>
      <c r="E327" s="8"/>
      <c r="F327" s="8"/>
      <c r="G327" s="8"/>
      <c r="H327" s="8"/>
      <c r="I327" s="8"/>
      <c r="J327" s="8"/>
      <c r="K327" s="8"/>
      <c r="L327" s="8"/>
      <c r="M327" s="8"/>
      <c r="N327" s="8"/>
      <c r="O327" s="8"/>
      <c r="P327" s="8"/>
      <c r="Q327" s="8"/>
      <c r="R327" s="8"/>
      <c r="S327" s="8"/>
      <c r="T327" s="8"/>
      <c r="U327" s="8"/>
      <c r="V327" s="8"/>
      <c r="W327" s="8"/>
      <c r="X327" s="8"/>
      <c r="Y327"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sheetData>
  <pageMargins left="0.75" right="0.75" top="1" bottom="1" header="0.5" footer="0.5"/>
  <pageSetup paperSize="9" scale="48" orientation="landscape"/>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zoomScaleNormal="100" workbookViewId="0"/>
  </sheetViews>
  <sheetFormatPr defaultRowHeight="15" x14ac:dyDescent="0.25"/>
  <cols>
    <col min="1" max="1" width="12.36328125" customWidth="1"/>
    <col min="2" max="2" width="35" bestFit="1" customWidth="1"/>
    <col min="3" max="13" width="13.6328125" customWidth="1"/>
    <col min="14" max="14" width="17.54296875" customWidth="1"/>
    <col min="15" max="25" width="13.6328125" customWidth="1"/>
  </cols>
  <sheetData>
    <row r="1" spans="1:25" ht="18" customHeight="1" x14ac:dyDescent="0.4">
      <c r="A1" s="33" t="s">
        <v>33</v>
      </c>
      <c r="B1" s="6"/>
      <c r="C1" s="6"/>
      <c r="E1" s="6"/>
      <c r="F1" s="6"/>
      <c r="G1" s="6"/>
      <c r="H1" s="9"/>
      <c r="I1" s="9"/>
    </row>
    <row r="2" spans="1:25" ht="18" customHeight="1" x14ac:dyDescent="0.3">
      <c r="A2" s="5" t="s">
        <v>23</v>
      </c>
      <c r="B2" s="6"/>
      <c r="C2" s="6"/>
      <c r="E2" s="6"/>
      <c r="F2" s="6"/>
      <c r="G2" s="6"/>
      <c r="H2" s="9"/>
      <c r="I2" s="9"/>
    </row>
    <row r="3" spans="1:25" ht="15" customHeight="1" x14ac:dyDescent="0.25">
      <c r="A3" s="7" t="str">
        <f>HYPERLINK("#'Table of contents'!A1", "Back to contents")</f>
        <v>Back to contents</v>
      </c>
    </row>
    <row r="4" spans="1:25" ht="63" customHeight="1" x14ac:dyDescent="0.25">
      <c r="A4" s="41" t="s">
        <v>191</v>
      </c>
      <c r="B4" s="41" t="s">
        <v>192</v>
      </c>
      <c r="C4" s="40" t="s">
        <v>50</v>
      </c>
      <c r="D4" s="40" t="s">
        <v>51</v>
      </c>
      <c r="E4" s="40" t="s">
        <v>193</v>
      </c>
      <c r="F4" s="40" t="s">
        <v>194</v>
      </c>
      <c r="G4" s="40" t="s">
        <v>195</v>
      </c>
      <c r="H4" s="40" t="s">
        <v>196</v>
      </c>
      <c r="I4" s="40" t="s">
        <v>197</v>
      </c>
      <c r="J4" s="40" t="s">
        <v>198</v>
      </c>
      <c r="K4" s="40" t="s">
        <v>199</v>
      </c>
      <c r="L4" s="40" t="s">
        <v>200</v>
      </c>
      <c r="M4" s="40" t="s">
        <v>201</v>
      </c>
      <c r="N4" s="40" t="s">
        <v>202</v>
      </c>
      <c r="O4" s="40" t="s">
        <v>203</v>
      </c>
      <c r="P4" s="40" t="s">
        <v>204</v>
      </c>
      <c r="Q4" s="40" t="s">
        <v>205</v>
      </c>
      <c r="R4" s="40" t="s">
        <v>206</v>
      </c>
      <c r="S4" s="40" t="s">
        <v>207</v>
      </c>
      <c r="T4" s="40" t="s">
        <v>208</v>
      </c>
      <c r="U4" s="40" t="s">
        <v>209</v>
      </c>
      <c r="V4" s="40" t="s">
        <v>210</v>
      </c>
      <c r="W4" s="40" t="s">
        <v>211</v>
      </c>
      <c r="X4" s="40" t="s">
        <v>212</v>
      </c>
      <c r="Y4" s="40" t="s">
        <v>213</v>
      </c>
    </row>
    <row r="5" spans="1:25" ht="23.25" customHeight="1" x14ac:dyDescent="0.25">
      <c r="A5" s="28" t="s">
        <v>52</v>
      </c>
      <c r="B5" s="28" t="s">
        <v>53</v>
      </c>
      <c r="C5" s="10">
        <v>2520073</v>
      </c>
      <c r="D5" s="19">
        <v>0.32334699092640207</v>
      </c>
      <c r="E5" s="10">
        <v>550597</v>
      </c>
      <c r="F5" s="10">
        <v>594319</v>
      </c>
      <c r="G5" s="10">
        <v>404296</v>
      </c>
      <c r="H5" s="10">
        <v>327538</v>
      </c>
      <c r="I5" s="10">
        <v>330288</v>
      </c>
      <c r="J5" s="10">
        <v>183337</v>
      </c>
      <c r="K5" s="10">
        <v>116851</v>
      </c>
      <c r="L5" s="10">
        <v>12847</v>
      </c>
      <c r="M5" s="10">
        <v>529359</v>
      </c>
      <c r="N5" s="10">
        <v>499347</v>
      </c>
      <c r="O5" s="10">
        <v>519579</v>
      </c>
      <c r="P5" s="10">
        <v>959024</v>
      </c>
      <c r="Q5" s="10">
        <v>12764</v>
      </c>
      <c r="R5" s="10">
        <v>21172</v>
      </c>
      <c r="S5" s="10">
        <v>301936</v>
      </c>
      <c r="T5" s="10">
        <v>739883</v>
      </c>
      <c r="U5" s="10">
        <v>670383</v>
      </c>
      <c r="V5" s="10">
        <v>414283</v>
      </c>
      <c r="W5" s="10">
        <v>185410</v>
      </c>
      <c r="X5" s="10">
        <v>152025</v>
      </c>
      <c r="Y5" s="10">
        <v>34981</v>
      </c>
    </row>
    <row r="6" spans="1:25" x14ac:dyDescent="0.25">
      <c r="A6" s="8" t="s">
        <v>54</v>
      </c>
      <c r="B6" s="8" t="s">
        <v>55</v>
      </c>
      <c r="C6" s="17">
        <v>51593</v>
      </c>
      <c r="D6" s="18">
        <v>10.4</v>
      </c>
      <c r="E6" s="17">
        <v>13424</v>
      </c>
      <c r="F6" s="17">
        <v>16644</v>
      </c>
      <c r="G6" s="17">
        <v>8741</v>
      </c>
      <c r="H6" s="17">
        <v>6103</v>
      </c>
      <c r="I6" s="17">
        <v>3140</v>
      </c>
      <c r="J6" s="17">
        <v>1934</v>
      </c>
      <c r="K6" s="17">
        <v>1563</v>
      </c>
      <c r="L6" s="17">
        <v>44</v>
      </c>
      <c r="M6" s="17">
        <v>2861</v>
      </c>
      <c r="N6" s="17">
        <v>5037</v>
      </c>
      <c r="O6" s="17">
        <v>10337</v>
      </c>
      <c r="P6" s="17">
        <v>33358</v>
      </c>
      <c r="Q6" s="17">
        <v>0</v>
      </c>
      <c r="R6" s="17">
        <v>1694</v>
      </c>
      <c r="S6" s="17">
        <v>12168</v>
      </c>
      <c r="T6" s="17">
        <v>18624</v>
      </c>
      <c r="U6" s="17">
        <v>10447</v>
      </c>
      <c r="V6" s="17">
        <v>4972</v>
      </c>
      <c r="W6" s="17">
        <v>2067</v>
      </c>
      <c r="X6" s="17">
        <v>1621</v>
      </c>
      <c r="Y6" s="17">
        <v>0</v>
      </c>
    </row>
    <row r="7" spans="1:25" x14ac:dyDescent="0.25">
      <c r="A7" s="8" t="s">
        <v>56</v>
      </c>
      <c r="B7" s="8" t="s">
        <v>57</v>
      </c>
      <c r="C7" s="17">
        <v>47319</v>
      </c>
      <c r="D7" s="18">
        <v>5.83</v>
      </c>
      <c r="E7" s="17">
        <v>7966</v>
      </c>
      <c r="F7" s="17">
        <v>9263</v>
      </c>
      <c r="G7" s="17">
        <v>6795</v>
      </c>
      <c r="H7" s="17">
        <v>5547</v>
      </c>
      <c r="I7" s="17">
        <v>7194</v>
      </c>
      <c r="J7" s="17">
        <v>4701</v>
      </c>
      <c r="K7" s="17">
        <v>5074</v>
      </c>
      <c r="L7" s="17">
        <v>779</v>
      </c>
      <c r="M7" s="17">
        <v>6224</v>
      </c>
      <c r="N7" s="17">
        <v>8688</v>
      </c>
      <c r="O7" s="17">
        <v>6773</v>
      </c>
      <c r="P7" s="17">
        <v>25634</v>
      </c>
      <c r="Q7" s="17">
        <v>0</v>
      </c>
      <c r="R7" s="17">
        <v>1866</v>
      </c>
      <c r="S7" s="17">
        <v>9836</v>
      </c>
      <c r="T7" s="17">
        <v>13256</v>
      </c>
      <c r="U7" s="17">
        <v>8510</v>
      </c>
      <c r="V7" s="17">
        <v>5838</v>
      </c>
      <c r="W7" s="17">
        <v>3356</v>
      </c>
      <c r="X7" s="17">
        <v>4657</v>
      </c>
      <c r="Y7" s="17">
        <v>0</v>
      </c>
    </row>
    <row r="8" spans="1:25" x14ac:dyDescent="0.25">
      <c r="A8" s="8" t="s">
        <v>58</v>
      </c>
      <c r="B8" s="8" t="s">
        <v>59</v>
      </c>
      <c r="C8" s="17">
        <v>37784</v>
      </c>
      <c r="D8" s="18">
        <v>1.59</v>
      </c>
      <c r="E8" s="17">
        <v>15152</v>
      </c>
      <c r="F8" s="17">
        <v>8145</v>
      </c>
      <c r="G8" s="17">
        <v>4855</v>
      </c>
      <c r="H8" s="17">
        <v>4038</v>
      </c>
      <c r="I8" s="17">
        <v>3550</v>
      </c>
      <c r="J8" s="17">
        <v>1635</v>
      </c>
      <c r="K8" s="17">
        <v>397</v>
      </c>
      <c r="L8" s="17">
        <v>12</v>
      </c>
      <c r="M8" s="17">
        <v>5888</v>
      </c>
      <c r="N8" s="17">
        <v>8830</v>
      </c>
      <c r="O8" s="17">
        <v>11622</v>
      </c>
      <c r="P8" s="17">
        <v>11391</v>
      </c>
      <c r="Q8" s="17">
        <v>53</v>
      </c>
      <c r="R8" s="17">
        <v>181</v>
      </c>
      <c r="S8" s="17">
        <v>2893</v>
      </c>
      <c r="T8" s="17">
        <v>10990</v>
      </c>
      <c r="U8" s="17">
        <v>12746</v>
      </c>
      <c r="V8" s="17">
        <v>7437</v>
      </c>
      <c r="W8" s="17">
        <v>2186</v>
      </c>
      <c r="X8" s="17">
        <v>1293</v>
      </c>
      <c r="Y8" s="17">
        <v>58</v>
      </c>
    </row>
    <row r="9" spans="1:25" x14ac:dyDescent="0.25">
      <c r="A9" s="8" t="s">
        <v>60</v>
      </c>
      <c r="B9" s="8" t="s">
        <v>61</v>
      </c>
      <c r="C9" s="17">
        <v>41636</v>
      </c>
      <c r="D9" s="18">
        <v>0.21</v>
      </c>
      <c r="E9" s="17">
        <v>13932</v>
      </c>
      <c r="F9" s="17">
        <v>10248</v>
      </c>
      <c r="G9" s="17">
        <v>4961</v>
      </c>
      <c r="H9" s="17">
        <v>5181</v>
      </c>
      <c r="I9" s="17">
        <v>4543</v>
      </c>
      <c r="J9" s="17">
        <v>1698</v>
      </c>
      <c r="K9" s="17">
        <v>941</v>
      </c>
      <c r="L9" s="17">
        <v>132</v>
      </c>
      <c r="M9" s="17">
        <v>11682</v>
      </c>
      <c r="N9" s="17">
        <v>7242</v>
      </c>
      <c r="O9" s="17">
        <v>9927</v>
      </c>
      <c r="P9" s="17">
        <v>12576</v>
      </c>
      <c r="Q9" s="17">
        <v>209</v>
      </c>
      <c r="R9" s="17">
        <v>327</v>
      </c>
      <c r="S9" s="17">
        <v>6489</v>
      </c>
      <c r="T9" s="17">
        <v>12311</v>
      </c>
      <c r="U9" s="17">
        <v>9583</v>
      </c>
      <c r="V9" s="17">
        <v>6363</v>
      </c>
      <c r="W9" s="17">
        <v>3139</v>
      </c>
      <c r="X9" s="17">
        <v>3213</v>
      </c>
      <c r="Y9" s="17">
        <v>211</v>
      </c>
    </row>
    <row r="10" spans="1:25" x14ac:dyDescent="0.25">
      <c r="A10" s="8" t="s">
        <v>62</v>
      </c>
      <c r="B10" s="8" t="s">
        <v>63</v>
      </c>
      <c r="C10" s="17">
        <v>47211</v>
      </c>
      <c r="D10" s="18">
        <v>7.0000000000000007E-2</v>
      </c>
      <c r="E10" s="17">
        <v>7692</v>
      </c>
      <c r="F10" s="17">
        <v>9829</v>
      </c>
      <c r="G10" s="17">
        <v>9365</v>
      </c>
      <c r="H10" s="17">
        <v>6002</v>
      </c>
      <c r="I10" s="17">
        <v>7290</v>
      </c>
      <c r="J10" s="17">
        <v>4057</v>
      </c>
      <c r="K10" s="17">
        <v>2734</v>
      </c>
      <c r="L10" s="17">
        <v>242</v>
      </c>
      <c r="M10" s="17">
        <v>16066</v>
      </c>
      <c r="N10" s="17">
        <v>8905</v>
      </c>
      <c r="O10" s="17">
        <v>6847</v>
      </c>
      <c r="P10" s="17">
        <v>14878</v>
      </c>
      <c r="Q10" s="17">
        <v>515</v>
      </c>
      <c r="R10" s="17">
        <v>197</v>
      </c>
      <c r="S10" s="17">
        <v>4480</v>
      </c>
      <c r="T10" s="17">
        <v>11575</v>
      </c>
      <c r="U10" s="17">
        <v>12677</v>
      </c>
      <c r="V10" s="17">
        <v>8066</v>
      </c>
      <c r="W10" s="17">
        <v>4061</v>
      </c>
      <c r="X10" s="17">
        <v>5023</v>
      </c>
      <c r="Y10" s="17">
        <v>1132</v>
      </c>
    </row>
    <row r="11" spans="1:25" x14ac:dyDescent="0.25">
      <c r="A11" s="8" t="s">
        <v>64</v>
      </c>
      <c r="B11" s="8" t="s">
        <v>65</v>
      </c>
      <c r="C11" s="17">
        <v>44778</v>
      </c>
      <c r="D11" s="18">
        <v>0.28000000000000003</v>
      </c>
      <c r="E11" s="17">
        <v>12677</v>
      </c>
      <c r="F11" s="17">
        <v>8940</v>
      </c>
      <c r="G11" s="17">
        <v>6400</v>
      </c>
      <c r="H11" s="17">
        <v>5641</v>
      </c>
      <c r="I11" s="17">
        <v>5944</v>
      </c>
      <c r="J11" s="17">
        <v>2932</v>
      </c>
      <c r="K11" s="17">
        <v>2041</v>
      </c>
      <c r="L11" s="17">
        <v>203</v>
      </c>
      <c r="M11" s="17">
        <v>10716</v>
      </c>
      <c r="N11" s="17">
        <v>10402</v>
      </c>
      <c r="O11" s="17">
        <v>11529</v>
      </c>
      <c r="P11" s="17">
        <v>12043</v>
      </c>
      <c r="Q11" s="17">
        <v>88</v>
      </c>
      <c r="R11" s="17">
        <v>116</v>
      </c>
      <c r="S11" s="17">
        <v>4106</v>
      </c>
      <c r="T11" s="17">
        <v>11514</v>
      </c>
      <c r="U11" s="17">
        <v>14236</v>
      </c>
      <c r="V11" s="17">
        <v>8438</v>
      </c>
      <c r="W11" s="17">
        <v>3163</v>
      </c>
      <c r="X11" s="17">
        <v>3123</v>
      </c>
      <c r="Y11" s="17">
        <v>82</v>
      </c>
    </row>
    <row r="12" spans="1:25" x14ac:dyDescent="0.25">
      <c r="A12" s="8" t="s">
        <v>66</v>
      </c>
      <c r="B12" s="8" t="s">
        <v>67</v>
      </c>
      <c r="C12" s="17">
        <v>42078</v>
      </c>
      <c r="D12" s="18">
        <v>0.27</v>
      </c>
      <c r="E12" s="17">
        <v>15731</v>
      </c>
      <c r="F12" s="17">
        <v>6687</v>
      </c>
      <c r="G12" s="17">
        <v>5206</v>
      </c>
      <c r="H12" s="17">
        <v>5509</v>
      </c>
      <c r="I12" s="17">
        <v>6202</v>
      </c>
      <c r="J12" s="17">
        <v>2191</v>
      </c>
      <c r="K12" s="17">
        <v>518</v>
      </c>
      <c r="L12" s="17">
        <v>34</v>
      </c>
      <c r="M12" s="17">
        <v>15722</v>
      </c>
      <c r="N12" s="17">
        <v>13204</v>
      </c>
      <c r="O12" s="17">
        <v>6558</v>
      </c>
      <c r="P12" s="17">
        <v>6594</v>
      </c>
      <c r="Q12" s="17">
        <v>0</v>
      </c>
      <c r="R12" s="17">
        <v>348</v>
      </c>
      <c r="S12" s="17">
        <v>4588</v>
      </c>
      <c r="T12" s="17">
        <v>7948</v>
      </c>
      <c r="U12" s="17">
        <v>11279</v>
      </c>
      <c r="V12" s="17">
        <v>8556</v>
      </c>
      <c r="W12" s="17">
        <v>4438</v>
      </c>
      <c r="X12" s="17">
        <v>4921</v>
      </c>
      <c r="Y12" s="17">
        <v>0</v>
      </c>
    </row>
    <row r="13" spans="1:25" x14ac:dyDescent="0.25">
      <c r="A13" s="8" t="s">
        <v>68</v>
      </c>
      <c r="B13" s="8" t="s">
        <v>69</v>
      </c>
      <c r="C13" s="17">
        <v>47604</v>
      </c>
      <c r="D13" s="18">
        <v>0.13</v>
      </c>
      <c r="E13" s="17">
        <v>14795</v>
      </c>
      <c r="F13" s="17">
        <v>11108</v>
      </c>
      <c r="G13" s="17">
        <v>5716</v>
      </c>
      <c r="H13" s="17">
        <v>4879</v>
      </c>
      <c r="I13" s="17">
        <v>5028</v>
      </c>
      <c r="J13" s="17">
        <v>3331</v>
      </c>
      <c r="K13" s="17">
        <v>2484</v>
      </c>
      <c r="L13" s="17">
        <v>263</v>
      </c>
      <c r="M13" s="17">
        <v>12613</v>
      </c>
      <c r="N13" s="17">
        <v>10185</v>
      </c>
      <c r="O13" s="17">
        <v>10681</v>
      </c>
      <c r="P13" s="17">
        <v>13593</v>
      </c>
      <c r="Q13" s="17">
        <v>532</v>
      </c>
      <c r="R13" s="17">
        <v>443</v>
      </c>
      <c r="S13" s="17">
        <v>6370</v>
      </c>
      <c r="T13" s="17">
        <v>14196</v>
      </c>
      <c r="U13" s="17">
        <v>13168</v>
      </c>
      <c r="V13" s="17">
        <v>6521</v>
      </c>
      <c r="W13" s="17">
        <v>3247</v>
      </c>
      <c r="X13" s="17">
        <v>3152</v>
      </c>
      <c r="Y13" s="17">
        <v>507</v>
      </c>
    </row>
    <row r="14" spans="1:25" x14ac:dyDescent="0.25">
      <c r="A14" s="8" t="s">
        <v>70</v>
      </c>
      <c r="B14" s="8" t="s">
        <v>71</v>
      </c>
      <c r="C14" s="17">
        <v>31031</v>
      </c>
      <c r="D14" s="18">
        <v>0.04</v>
      </c>
      <c r="E14" s="17">
        <v>12258</v>
      </c>
      <c r="F14" s="17">
        <v>5910</v>
      </c>
      <c r="G14" s="17">
        <v>4336</v>
      </c>
      <c r="H14" s="17">
        <v>4249</v>
      </c>
      <c r="I14" s="17">
        <v>2881</v>
      </c>
      <c r="J14" s="17">
        <v>961</v>
      </c>
      <c r="K14" s="17">
        <v>388</v>
      </c>
      <c r="L14" s="17">
        <v>48</v>
      </c>
      <c r="M14" s="17">
        <v>12594</v>
      </c>
      <c r="N14" s="17">
        <v>8399</v>
      </c>
      <c r="O14" s="17">
        <v>6934</v>
      </c>
      <c r="P14" s="17">
        <v>2569</v>
      </c>
      <c r="Q14" s="17">
        <v>535</v>
      </c>
      <c r="R14" s="17">
        <v>179</v>
      </c>
      <c r="S14" s="17">
        <v>2515</v>
      </c>
      <c r="T14" s="17">
        <v>7208</v>
      </c>
      <c r="U14" s="17">
        <v>11018</v>
      </c>
      <c r="V14" s="17">
        <v>4892</v>
      </c>
      <c r="W14" s="17">
        <v>2320</v>
      </c>
      <c r="X14" s="17">
        <v>1816</v>
      </c>
      <c r="Y14" s="17">
        <v>1083</v>
      </c>
    </row>
    <row r="15" spans="1:25" x14ac:dyDescent="0.25">
      <c r="A15" s="8" t="s">
        <v>72</v>
      </c>
      <c r="B15" s="8" t="s">
        <v>73</v>
      </c>
      <c r="C15" s="17">
        <v>40847</v>
      </c>
      <c r="D15" s="18">
        <v>1.95</v>
      </c>
      <c r="E15" s="17">
        <v>6242</v>
      </c>
      <c r="F15" s="17">
        <v>14625</v>
      </c>
      <c r="G15" s="17">
        <v>5113</v>
      </c>
      <c r="H15" s="17">
        <v>5144</v>
      </c>
      <c r="I15" s="17">
        <v>5920</v>
      </c>
      <c r="J15" s="17">
        <v>2607</v>
      </c>
      <c r="K15" s="17">
        <v>1117</v>
      </c>
      <c r="L15" s="17">
        <v>79</v>
      </c>
      <c r="M15" s="17">
        <v>7715</v>
      </c>
      <c r="N15" s="17">
        <v>9664</v>
      </c>
      <c r="O15" s="17">
        <v>13673</v>
      </c>
      <c r="P15" s="17">
        <v>9687</v>
      </c>
      <c r="Q15" s="17">
        <v>108</v>
      </c>
      <c r="R15" s="17">
        <v>78</v>
      </c>
      <c r="S15" s="17">
        <v>4171</v>
      </c>
      <c r="T15" s="17">
        <v>10330</v>
      </c>
      <c r="U15" s="17">
        <v>12413</v>
      </c>
      <c r="V15" s="17">
        <v>8657</v>
      </c>
      <c r="W15" s="17">
        <v>3081</v>
      </c>
      <c r="X15" s="17">
        <v>1996</v>
      </c>
      <c r="Y15" s="17">
        <v>121</v>
      </c>
    </row>
    <row r="16" spans="1:25" x14ac:dyDescent="0.25">
      <c r="A16" s="8" t="s">
        <v>74</v>
      </c>
      <c r="B16" s="8" t="s">
        <v>75</v>
      </c>
      <c r="C16" s="17">
        <v>41033</v>
      </c>
      <c r="D16" s="18">
        <v>5.19</v>
      </c>
      <c r="E16" s="17">
        <v>11088</v>
      </c>
      <c r="F16" s="17">
        <v>10777</v>
      </c>
      <c r="G16" s="17">
        <v>6852</v>
      </c>
      <c r="H16" s="17">
        <v>4898</v>
      </c>
      <c r="I16" s="17">
        <v>4480</v>
      </c>
      <c r="J16" s="17">
        <v>2246</v>
      </c>
      <c r="K16" s="17">
        <v>689</v>
      </c>
      <c r="L16" s="17">
        <v>3</v>
      </c>
      <c r="M16" s="17">
        <v>5848</v>
      </c>
      <c r="N16" s="17">
        <v>9125</v>
      </c>
      <c r="O16" s="17">
        <v>12301</v>
      </c>
      <c r="P16" s="17">
        <v>13732</v>
      </c>
      <c r="Q16" s="17">
        <v>27</v>
      </c>
      <c r="R16" s="17">
        <v>252</v>
      </c>
      <c r="S16" s="17">
        <v>3604</v>
      </c>
      <c r="T16" s="17">
        <v>12375</v>
      </c>
      <c r="U16" s="17">
        <v>11980</v>
      </c>
      <c r="V16" s="17">
        <v>8584</v>
      </c>
      <c r="W16" s="17">
        <v>2503</v>
      </c>
      <c r="X16" s="17">
        <v>1694</v>
      </c>
      <c r="Y16" s="17">
        <v>41</v>
      </c>
    </row>
    <row r="17" spans="1:25" x14ac:dyDescent="0.25">
      <c r="A17" s="8" t="s">
        <v>76</v>
      </c>
      <c r="B17" s="8" t="s">
        <v>77</v>
      </c>
      <c r="C17" s="17">
        <v>38014</v>
      </c>
      <c r="D17" s="18">
        <v>1.94</v>
      </c>
      <c r="E17" s="17">
        <v>7854</v>
      </c>
      <c r="F17" s="17">
        <v>12819</v>
      </c>
      <c r="G17" s="17">
        <v>5714</v>
      </c>
      <c r="H17" s="17">
        <v>4014</v>
      </c>
      <c r="I17" s="17">
        <v>3841</v>
      </c>
      <c r="J17" s="17">
        <v>2468</v>
      </c>
      <c r="K17" s="17">
        <v>1205</v>
      </c>
      <c r="L17" s="17">
        <v>99</v>
      </c>
      <c r="M17" s="17">
        <v>7382</v>
      </c>
      <c r="N17" s="17">
        <v>5828</v>
      </c>
      <c r="O17" s="17">
        <v>14297</v>
      </c>
      <c r="P17" s="17">
        <v>10497</v>
      </c>
      <c r="Q17" s="17">
        <v>10</v>
      </c>
      <c r="R17" s="17">
        <v>223</v>
      </c>
      <c r="S17" s="17">
        <v>3387</v>
      </c>
      <c r="T17" s="17">
        <v>9717</v>
      </c>
      <c r="U17" s="17">
        <v>10744</v>
      </c>
      <c r="V17" s="17">
        <v>8855</v>
      </c>
      <c r="W17" s="17">
        <v>3012</v>
      </c>
      <c r="X17" s="17">
        <v>1886</v>
      </c>
      <c r="Y17" s="17">
        <v>190</v>
      </c>
    </row>
    <row r="18" spans="1:25" x14ac:dyDescent="0.25">
      <c r="A18" s="8" t="s">
        <v>78</v>
      </c>
      <c r="B18" s="8" t="s">
        <v>79</v>
      </c>
      <c r="C18" s="17">
        <v>47628</v>
      </c>
      <c r="D18" s="18">
        <v>0.12</v>
      </c>
      <c r="E18" s="17">
        <v>7338</v>
      </c>
      <c r="F18" s="17">
        <v>14738</v>
      </c>
      <c r="G18" s="17">
        <v>7669</v>
      </c>
      <c r="H18" s="17">
        <v>6513</v>
      </c>
      <c r="I18" s="17">
        <v>6710</v>
      </c>
      <c r="J18" s="17">
        <v>3036</v>
      </c>
      <c r="K18" s="17">
        <v>1519</v>
      </c>
      <c r="L18" s="17">
        <v>105</v>
      </c>
      <c r="M18" s="17">
        <v>15589</v>
      </c>
      <c r="N18" s="17">
        <v>12427</v>
      </c>
      <c r="O18" s="17">
        <v>11178</v>
      </c>
      <c r="P18" s="17">
        <v>8235</v>
      </c>
      <c r="Q18" s="17">
        <v>199</v>
      </c>
      <c r="R18" s="17">
        <v>238</v>
      </c>
      <c r="S18" s="17">
        <v>4556</v>
      </c>
      <c r="T18" s="17">
        <v>12994</v>
      </c>
      <c r="U18" s="17">
        <v>13560</v>
      </c>
      <c r="V18" s="17">
        <v>8202</v>
      </c>
      <c r="W18" s="17">
        <v>7759</v>
      </c>
      <c r="X18" s="17">
        <v>0</v>
      </c>
      <c r="Y18" s="17">
        <v>319</v>
      </c>
    </row>
    <row r="19" spans="1:25" x14ac:dyDescent="0.25">
      <c r="A19" s="8" t="s">
        <v>80</v>
      </c>
      <c r="B19" s="8" t="s">
        <v>81</v>
      </c>
      <c r="C19" s="17">
        <v>41091</v>
      </c>
      <c r="D19" s="18">
        <v>0.09</v>
      </c>
      <c r="E19" s="17">
        <v>8318</v>
      </c>
      <c r="F19" s="17">
        <v>10330</v>
      </c>
      <c r="G19" s="17">
        <v>5795</v>
      </c>
      <c r="H19" s="17">
        <v>4791</v>
      </c>
      <c r="I19" s="17">
        <v>5461</v>
      </c>
      <c r="J19" s="17">
        <v>3487</v>
      </c>
      <c r="K19" s="17">
        <v>2645</v>
      </c>
      <c r="L19" s="17">
        <v>264</v>
      </c>
      <c r="M19" s="17">
        <v>14506</v>
      </c>
      <c r="N19" s="17">
        <v>9221</v>
      </c>
      <c r="O19" s="17">
        <v>11059</v>
      </c>
      <c r="P19" s="17">
        <v>6069</v>
      </c>
      <c r="Q19" s="17">
        <v>236</v>
      </c>
      <c r="R19" s="17">
        <v>235</v>
      </c>
      <c r="S19" s="17">
        <v>4125</v>
      </c>
      <c r="T19" s="17">
        <v>10621</v>
      </c>
      <c r="U19" s="17">
        <v>11769</v>
      </c>
      <c r="V19" s="17">
        <v>6703</v>
      </c>
      <c r="W19" s="17">
        <v>5558</v>
      </c>
      <c r="X19" s="17">
        <v>1773</v>
      </c>
      <c r="Y19" s="17">
        <v>307</v>
      </c>
    </row>
    <row r="20" spans="1:25" x14ac:dyDescent="0.25">
      <c r="A20" s="8" t="s">
        <v>82</v>
      </c>
      <c r="B20" s="8" t="s">
        <v>83</v>
      </c>
      <c r="C20" s="17">
        <v>41818</v>
      </c>
      <c r="D20" s="18">
        <v>2.7</v>
      </c>
      <c r="E20" s="17">
        <v>10874</v>
      </c>
      <c r="F20" s="17">
        <v>9448</v>
      </c>
      <c r="G20" s="17">
        <v>5554</v>
      </c>
      <c r="H20" s="17">
        <v>6659</v>
      </c>
      <c r="I20" s="17">
        <v>5776</v>
      </c>
      <c r="J20" s="17">
        <v>2471</v>
      </c>
      <c r="K20" s="17">
        <v>990</v>
      </c>
      <c r="L20" s="17">
        <v>46</v>
      </c>
      <c r="M20" s="17">
        <v>9306</v>
      </c>
      <c r="N20" s="17">
        <v>9910</v>
      </c>
      <c r="O20" s="17">
        <v>7979</v>
      </c>
      <c r="P20" s="17">
        <v>14556</v>
      </c>
      <c r="Q20" s="17">
        <v>67</v>
      </c>
      <c r="R20" s="17">
        <v>412</v>
      </c>
      <c r="S20" s="17">
        <v>5165</v>
      </c>
      <c r="T20" s="17">
        <v>13135</v>
      </c>
      <c r="U20" s="17">
        <v>9387</v>
      </c>
      <c r="V20" s="17">
        <v>6581</v>
      </c>
      <c r="W20" s="17">
        <v>3695</v>
      </c>
      <c r="X20" s="17">
        <v>3376</v>
      </c>
      <c r="Y20" s="17">
        <v>67</v>
      </c>
    </row>
    <row r="21" spans="1:25" x14ac:dyDescent="0.25">
      <c r="A21" s="8" t="s">
        <v>84</v>
      </c>
      <c r="B21" s="8" t="s">
        <v>85</v>
      </c>
      <c r="C21" s="17">
        <v>45061</v>
      </c>
      <c r="D21" s="18">
        <v>4.18</v>
      </c>
      <c r="E21" s="17">
        <v>19393</v>
      </c>
      <c r="F21" s="17">
        <v>9884</v>
      </c>
      <c r="G21" s="17">
        <v>5351</v>
      </c>
      <c r="H21" s="17">
        <v>4863</v>
      </c>
      <c r="I21" s="17">
        <v>3825</v>
      </c>
      <c r="J21" s="17">
        <v>1075</v>
      </c>
      <c r="K21" s="17">
        <v>641</v>
      </c>
      <c r="L21" s="17">
        <v>29</v>
      </c>
      <c r="M21" s="17">
        <v>4472</v>
      </c>
      <c r="N21" s="17">
        <v>7426</v>
      </c>
      <c r="O21" s="17">
        <v>7108</v>
      </c>
      <c r="P21" s="17">
        <v>26046</v>
      </c>
      <c r="Q21" s="17">
        <v>9</v>
      </c>
      <c r="R21" s="17">
        <v>648</v>
      </c>
      <c r="S21" s="17">
        <v>8898</v>
      </c>
      <c r="T21" s="17">
        <v>17002</v>
      </c>
      <c r="U21" s="17">
        <v>8956</v>
      </c>
      <c r="V21" s="17">
        <v>5078</v>
      </c>
      <c r="W21" s="17">
        <v>2518</v>
      </c>
      <c r="X21" s="17">
        <v>1954</v>
      </c>
      <c r="Y21" s="17">
        <v>7</v>
      </c>
    </row>
    <row r="22" spans="1:25" x14ac:dyDescent="0.25">
      <c r="A22" s="8" t="s">
        <v>86</v>
      </c>
      <c r="B22" s="8" t="s">
        <v>87</v>
      </c>
      <c r="C22" s="17">
        <v>44699</v>
      </c>
      <c r="D22" s="18">
        <v>2</v>
      </c>
      <c r="E22" s="17">
        <v>7616</v>
      </c>
      <c r="F22" s="17">
        <v>13440</v>
      </c>
      <c r="G22" s="17">
        <v>6129</v>
      </c>
      <c r="H22" s="17">
        <v>5126</v>
      </c>
      <c r="I22" s="17">
        <v>6491</v>
      </c>
      <c r="J22" s="17">
        <v>4041</v>
      </c>
      <c r="K22" s="17">
        <v>1793</v>
      </c>
      <c r="L22" s="17">
        <v>63</v>
      </c>
      <c r="M22" s="17">
        <v>11760</v>
      </c>
      <c r="N22" s="17">
        <v>8855</v>
      </c>
      <c r="O22" s="17">
        <v>12416</v>
      </c>
      <c r="P22" s="17">
        <v>11628</v>
      </c>
      <c r="Q22" s="17">
        <v>40</v>
      </c>
      <c r="R22" s="17">
        <v>83</v>
      </c>
      <c r="S22" s="17">
        <v>3874</v>
      </c>
      <c r="T22" s="17">
        <v>14464</v>
      </c>
      <c r="U22" s="17">
        <v>15013</v>
      </c>
      <c r="V22" s="17">
        <v>5939</v>
      </c>
      <c r="W22" s="17">
        <v>3445</v>
      </c>
      <c r="X22" s="17">
        <v>1800</v>
      </c>
      <c r="Y22" s="17">
        <v>81</v>
      </c>
    </row>
    <row r="23" spans="1:25" x14ac:dyDescent="0.25">
      <c r="A23" s="8" t="s">
        <v>88</v>
      </c>
      <c r="B23" s="8" t="s">
        <v>89</v>
      </c>
      <c r="C23" s="17">
        <v>34675</v>
      </c>
      <c r="D23" s="18">
        <v>4.3</v>
      </c>
      <c r="E23" s="17">
        <v>434</v>
      </c>
      <c r="F23" s="17">
        <v>1747</v>
      </c>
      <c r="G23" s="17">
        <v>4810</v>
      </c>
      <c r="H23" s="17">
        <v>5663</v>
      </c>
      <c r="I23" s="17">
        <v>9636</v>
      </c>
      <c r="J23" s="17">
        <v>5972</v>
      </c>
      <c r="K23" s="17">
        <v>5837</v>
      </c>
      <c r="L23" s="17">
        <v>576</v>
      </c>
      <c r="M23" s="17">
        <v>11621</v>
      </c>
      <c r="N23" s="17">
        <v>12378</v>
      </c>
      <c r="O23" s="17">
        <v>4003</v>
      </c>
      <c r="P23" s="17">
        <v>6548</v>
      </c>
      <c r="Q23" s="17">
        <v>125</v>
      </c>
      <c r="R23" s="17">
        <v>103</v>
      </c>
      <c r="S23" s="17">
        <v>2270</v>
      </c>
      <c r="T23" s="17">
        <v>5698</v>
      </c>
      <c r="U23" s="17">
        <v>8754</v>
      </c>
      <c r="V23" s="17">
        <v>9717</v>
      </c>
      <c r="W23" s="17">
        <v>4297</v>
      </c>
      <c r="X23" s="17">
        <v>3223</v>
      </c>
      <c r="Y23" s="17">
        <v>613</v>
      </c>
    </row>
    <row r="24" spans="1:25" x14ac:dyDescent="0.25">
      <c r="A24" s="8" t="s">
        <v>90</v>
      </c>
      <c r="B24" s="8" t="s">
        <v>91</v>
      </c>
      <c r="C24" s="17">
        <v>45480</v>
      </c>
      <c r="D24" s="18">
        <v>1.04</v>
      </c>
      <c r="E24" s="17">
        <v>4901</v>
      </c>
      <c r="F24" s="17">
        <v>11363</v>
      </c>
      <c r="G24" s="17">
        <v>11393</v>
      </c>
      <c r="H24" s="17">
        <v>6660</v>
      </c>
      <c r="I24" s="17">
        <v>5492</v>
      </c>
      <c r="J24" s="17">
        <v>3414</v>
      </c>
      <c r="K24" s="17">
        <v>2104</v>
      </c>
      <c r="L24" s="17">
        <v>153</v>
      </c>
      <c r="M24" s="17">
        <v>9219</v>
      </c>
      <c r="N24" s="17">
        <v>6796</v>
      </c>
      <c r="O24" s="17">
        <v>16818</v>
      </c>
      <c r="P24" s="17">
        <v>12576</v>
      </c>
      <c r="Q24" s="17">
        <v>71</v>
      </c>
      <c r="R24" s="17">
        <v>209</v>
      </c>
      <c r="S24" s="17">
        <v>5059</v>
      </c>
      <c r="T24" s="17">
        <v>8098</v>
      </c>
      <c r="U24" s="17">
        <v>12195</v>
      </c>
      <c r="V24" s="17">
        <v>12152</v>
      </c>
      <c r="W24" s="17">
        <v>4588</v>
      </c>
      <c r="X24" s="17">
        <v>3106</v>
      </c>
      <c r="Y24" s="17">
        <v>73</v>
      </c>
    </row>
    <row r="25" spans="1:25" x14ac:dyDescent="0.25">
      <c r="A25" s="8" t="s">
        <v>92</v>
      </c>
      <c r="B25" s="8" t="s">
        <v>93</v>
      </c>
      <c r="C25" s="17">
        <v>45450</v>
      </c>
      <c r="D25" s="18">
        <v>0.67</v>
      </c>
      <c r="E25" s="17">
        <v>1187</v>
      </c>
      <c r="F25" s="17">
        <v>9189</v>
      </c>
      <c r="G25" s="17">
        <v>14637</v>
      </c>
      <c r="H25" s="17">
        <v>5755</v>
      </c>
      <c r="I25" s="17">
        <v>5904</v>
      </c>
      <c r="J25" s="17">
        <v>4555</v>
      </c>
      <c r="K25" s="17">
        <v>3594</v>
      </c>
      <c r="L25" s="17">
        <v>629</v>
      </c>
      <c r="M25" s="17">
        <v>9795</v>
      </c>
      <c r="N25" s="17">
        <v>10562</v>
      </c>
      <c r="O25" s="17">
        <v>12339</v>
      </c>
      <c r="P25" s="17">
        <v>12701</v>
      </c>
      <c r="Q25" s="17">
        <v>53</v>
      </c>
      <c r="R25" s="17">
        <v>112</v>
      </c>
      <c r="S25" s="17">
        <v>4748</v>
      </c>
      <c r="T25" s="17">
        <v>11787</v>
      </c>
      <c r="U25" s="17">
        <v>12935</v>
      </c>
      <c r="V25" s="17">
        <v>7825</v>
      </c>
      <c r="W25" s="17">
        <v>4142</v>
      </c>
      <c r="X25" s="17">
        <v>3857</v>
      </c>
      <c r="Y25" s="17">
        <v>44</v>
      </c>
    </row>
    <row r="26" spans="1:25" x14ac:dyDescent="0.25">
      <c r="A26" s="8" t="s">
        <v>94</v>
      </c>
      <c r="B26" s="8" t="s">
        <v>95</v>
      </c>
      <c r="C26" s="17">
        <v>37489</v>
      </c>
      <c r="D26" s="18">
        <v>2.16</v>
      </c>
      <c r="E26" s="17">
        <v>1365</v>
      </c>
      <c r="F26" s="17">
        <v>5210</v>
      </c>
      <c r="G26" s="17">
        <v>4013</v>
      </c>
      <c r="H26" s="17">
        <v>6363</v>
      </c>
      <c r="I26" s="17">
        <v>8006</v>
      </c>
      <c r="J26" s="17">
        <v>5929</v>
      </c>
      <c r="K26" s="17">
        <v>5918</v>
      </c>
      <c r="L26" s="17">
        <v>685</v>
      </c>
      <c r="M26" s="17">
        <v>10311</v>
      </c>
      <c r="N26" s="17">
        <v>11190</v>
      </c>
      <c r="O26" s="17">
        <v>6518</v>
      </c>
      <c r="P26" s="17">
        <v>9380</v>
      </c>
      <c r="Q26" s="17">
        <v>90</v>
      </c>
      <c r="R26" s="17">
        <v>189</v>
      </c>
      <c r="S26" s="17">
        <v>3022</v>
      </c>
      <c r="T26" s="17">
        <v>7693</v>
      </c>
      <c r="U26" s="17">
        <v>9699</v>
      </c>
      <c r="V26" s="17">
        <v>9461</v>
      </c>
      <c r="W26" s="17">
        <v>4080</v>
      </c>
      <c r="X26" s="17">
        <v>3312</v>
      </c>
      <c r="Y26" s="17">
        <v>33</v>
      </c>
    </row>
    <row r="27" spans="1:25" x14ac:dyDescent="0.25">
      <c r="A27" s="8" t="s">
        <v>96</v>
      </c>
      <c r="B27" s="8" t="s">
        <v>97</v>
      </c>
      <c r="C27" s="17">
        <v>48635</v>
      </c>
      <c r="D27" s="18">
        <v>16.96</v>
      </c>
      <c r="E27" s="17">
        <v>4993</v>
      </c>
      <c r="F27" s="17">
        <v>13205</v>
      </c>
      <c r="G27" s="17">
        <v>9677</v>
      </c>
      <c r="H27" s="17">
        <v>8937</v>
      </c>
      <c r="I27" s="17">
        <v>6542</v>
      </c>
      <c r="J27" s="17">
        <v>3819</v>
      </c>
      <c r="K27" s="17">
        <v>1346</v>
      </c>
      <c r="L27" s="17">
        <v>116</v>
      </c>
      <c r="M27" s="17">
        <v>3003</v>
      </c>
      <c r="N27" s="17">
        <v>3348</v>
      </c>
      <c r="O27" s="17">
        <v>5563</v>
      </c>
      <c r="P27" s="17">
        <v>36558</v>
      </c>
      <c r="Q27" s="17">
        <v>163</v>
      </c>
      <c r="R27" s="17">
        <v>811</v>
      </c>
      <c r="S27" s="17">
        <v>10906</v>
      </c>
      <c r="T27" s="17">
        <v>17798</v>
      </c>
      <c r="U27" s="17">
        <v>9862</v>
      </c>
      <c r="V27" s="17">
        <v>5708</v>
      </c>
      <c r="W27" s="17">
        <v>2146</v>
      </c>
      <c r="X27" s="17">
        <v>1348</v>
      </c>
      <c r="Y27" s="17">
        <v>56</v>
      </c>
    </row>
    <row r="28" spans="1:25" x14ac:dyDescent="0.25">
      <c r="A28" s="8" t="s">
        <v>98</v>
      </c>
      <c r="B28" s="8" t="s">
        <v>99</v>
      </c>
      <c r="C28" s="17">
        <v>58296</v>
      </c>
      <c r="D28" s="18">
        <v>34.36</v>
      </c>
      <c r="E28" s="17">
        <v>5784</v>
      </c>
      <c r="F28" s="17">
        <v>10978</v>
      </c>
      <c r="G28" s="17">
        <v>10975</v>
      </c>
      <c r="H28" s="17">
        <v>9131</v>
      </c>
      <c r="I28" s="17">
        <v>10418</v>
      </c>
      <c r="J28" s="17">
        <v>5915</v>
      </c>
      <c r="K28" s="17">
        <v>4221</v>
      </c>
      <c r="L28" s="17">
        <v>874</v>
      </c>
      <c r="M28" s="17">
        <v>1131</v>
      </c>
      <c r="N28" s="17">
        <v>2299</v>
      </c>
      <c r="O28" s="17">
        <v>4192</v>
      </c>
      <c r="P28" s="17">
        <v>50656</v>
      </c>
      <c r="Q28" s="17">
        <v>18</v>
      </c>
      <c r="R28" s="17">
        <v>962</v>
      </c>
      <c r="S28" s="17">
        <v>11376</v>
      </c>
      <c r="T28" s="17">
        <v>22135</v>
      </c>
      <c r="U28" s="17">
        <v>13167</v>
      </c>
      <c r="V28" s="17">
        <v>5582</v>
      </c>
      <c r="W28" s="17">
        <v>2562</v>
      </c>
      <c r="X28" s="17">
        <v>2504</v>
      </c>
      <c r="Y28" s="17">
        <v>8</v>
      </c>
    </row>
    <row r="29" spans="1:25" x14ac:dyDescent="0.25">
      <c r="A29" s="8" t="s">
        <v>100</v>
      </c>
      <c r="B29" s="8" t="s">
        <v>101</v>
      </c>
      <c r="C29" s="17">
        <v>38899</v>
      </c>
      <c r="D29" s="18">
        <v>13.79</v>
      </c>
      <c r="E29" s="17">
        <v>2105</v>
      </c>
      <c r="F29" s="17">
        <v>4909</v>
      </c>
      <c r="G29" s="17">
        <v>6156</v>
      </c>
      <c r="H29" s="17">
        <v>5510</v>
      </c>
      <c r="I29" s="17">
        <v>8538</v>
      </c>
      <c r="J29" s="17">
        <v>4741</v>
      </c>
      <c r="K29" s="17">
        <v>5744</v>
      </c>
      <c r="L29" s="17">
        <v>1196</v>
      </c>
      <c r="M29" s="17">
        <v>5190</v>
      </c>
      <c r="N29" s="17">
        <v>5582</v>
      </c>
      <c r="O29" s="17">
        <v>6599</v>
      </c>
      <c r="P29" s="17">
        <v>21516</v>
      </c>
      <c r="Q29" s="17">
        <v>12</v>
      </c>
      <c r="R29" s="17">
        <v>177</v>
      </c>
      <c r="S29" s="17">
        <v>3915</v>
      </c>
      <c r="T29" s="17">
        <v>8822</v>
      </c>
      <c r="U29" s="17">
        <v>9723</v>
      </c>
      <c r="V29" s="17">
        <v>8601</v>
      </c>
      <c r="W29" s="17">
        <v>3351</v>
      </c>
      <c r="X29" s="17">
        <v>4302</v>
      </c>
      <c r="Y29" s="17">
        <v>8</v>
      </c>
    </row>
    <row r="30" spans="1:25" x14ac:dyDescent="0.25">
      <c r="A30" s="8" t="s">
        <v>102</v>
      </c>
      <c r="B30" s="8" t="s">
        <v>103</v>
      </c>
      <c r="C30" s="17">
        <v>48432</v>
      </c>
      <c r="D30" s="18">
        <v>5.1100000000000003</v>
      </c>
      <c r="E30" s="17">
        <v>6722</v>
      </c>
      <c r="F30" s="17">
        <v>11981</v>
      </c>
      <c r="G30" s="17">
        <v>9390</v>
      </c>
      <c r="H30" s="17">
        <v>6321</v>
      </c>
      <c r="I30" s="17">
        <v>6121</v>
      </c>
      <c r="J30" s="17">
        <v>3566</v>
      </c>
      <c r="K30" s="17">
        <v>3760</v>
      </c>
      <c r="L30" s="17">
        <v>571</v>
      </c>
      <c r="M30" s="17">
        <v>5736</v>
      </c>
      <c r="N30" s="17">
        <v>5030</v>
      </c>
      <c r="O30" s="17">
        <v>4413</v>
      </c>
      <c r="P30" s="17">
        <v>33226</v>
      </c>
      <c r="Q30" s="17">
        <v>27</v>
      </c>
      <c r="R30" s="17">
        <v>831</v>
      </c>
      <c r="S30" s="17">
        <v>10242</v>
      </c>
      <c r="T30" s="17">
        <v>14441</v>
      </c>
      <c r="U30" s="17">
        <v>10087</v>
      </c>
      <c r="V30" s="17">
        <v>7452</v>
      </c>
      <c r="W30" s="17">
        <v>2811</v>
      </c>
      <c r="X30" s="17">
        <v>2550</v>
      </c>
      <c r="Y30" s="17">
        <v>18</v>
      </c>
    </row>
    <row r="31" spans="1:25" x14ac:dyDescent="0.25">
      <c r="A31" s="8" t="s">
        <v>104</v>
      </c>
      <c r="B31" s="8" t="s">
        <v>105</v>
      </c>
      <c r="C31" s="17">
        <v>42158</v>
      </c>
      <c r="D31" s="18">
        <v>4.45</v>
      </c>
      <c r="E31" s="17">
        <v>3638</v>
      </c>
      <c r="F31" s="17">
        <v>5602</v>
      </c>
      <c r="G31" s="17">
        <v>6993</v>
      </c>
      <c r="H31" s="17">
        <v>6712</v>
      </c>
      <c r="I31" s="17">
        <v>7388</v>
      </c>
      <c r="J31" s="17">
        <v>5556</v>
      </c>
      <c r="K31" s="17">
        <v>5262</v>
      </c>
      <c r="L31" s="17">
        <v>1007</v>
      </c>
      <c r="M31" s="17">
        <v>7923</v>
      </c>
      <c r="N31" s="17">
        <v>8023</v>
      </c>
      <c r="O31" s="17">
        <v>8402</v>
      </c>
      <c r="P31" s="17">
        <v>17793</v>
      </c>
      <c r="Q31" s="17">
        <v>17</v>
      </c>
      <c r="R31" s="17">
        <v>132</v>
      </c>
      <c r="S31" s="17">
        <v>3238</v>
      </c>
      <c r="T31" s="17">
        <v>11381</v>
      </c>
      <c r="U31" s="17">
        <v>10430</v>
      </c>
      <c r="V31" s="17">
        <v>9547</v>
      </c>
      <c r="W31" s="17">
        <v>3913</v>
      </c>
      <c r="X31" s="17">
        <v>3497</v>
      </c>
      <c r="Y31" s="17">
        <v>20</v>
      </c>
    </row>
    <row r="32" spans="1:25" x14ac:dyDescent="0.25">
      <c r="A32" s="8" t="s">
        <v>106</v>
      </c>
      <c r="B32" s="8" t="s">
        <v>107</v>
      </c>
      <c r="C32" s="17">
        <v>14483</v>
      </c>
      <c r="D32" s="18">
        <v>0.05</v>
      </c>
      <c r="E32" s="17">
        <v>4825</v>
      </c>
      <c r="F32" s="17">
        <v>3802</v>
      </c>
      <c r="G32" s="17">
        <v>2805</v>
      </c>
      <c r="H32" s="17">
        <v>1696</v>
      </c>
      <c r="I32" s="17">
        <v>1155</v>
      </c>
      <c r="J32" s="17">
        <v>161</v>
      </c>
      <c r="K32" s="17">
        <v>34</v>
      </c>
      <c r="L32" s="17">
        <v>5</v>
      </c>
      <c r="M32" s="17">
        <v>9213</v>
      </c>
      <c r="N32" s="17">
        <v>2115</v>
      </c>
      <c r="O32" s="17">
        <v>1410</v>
      </c>
      <c r="P32" s="17">
        <v>731</v>
      </c>
      <c r="Q32" s="17">
        <v>1014</v>
      </c>
      <c r="R32" s="17">
        <v>86</v>
      </c>
      <c r="S32" s="17">
        <v>959</v>
      </c>
      <c r="T32" s="17">
        <v>2554</v>
      </c>
      <c r="U32" s="17">
        <v>5499</v>
      </c>
      <c r="V32" s="17">
        <v>2300</v>
      </c>
      <c r="W32" s="17">
        <v>1140</v>
      </c>
      <c r="X32" s="17">
        <v>725</v>
      </c>
      <c r="Y32" s="17">
        <v>1220</v>
      </c>
    </row>
    <row r="33" spans="1:25" x14ac:dyDescent="0.25">
      <c r="A33" s="8" t="s">
        <v>108</v>
      </c>
      <c r="B33" s="8" t="s">
        <v>109</v>
      </c>
      <c r="C33" s="17">
        <v>49973</v>
      </c>
      <c r="D33" s="18">
        <v>2.6</v>
      </c>
      <c r="E33" s="17">
        <v>13865</v>
      </c>
      <c r="F33" s="17">
        <v>13742</v>
      </c>
      <c r="G33" s="17">
        <v>4578</v>
      </c>
      <c r="H33" s="17">
        <v>6447</v>
      </c>
      <c r="I33" s="17">
        <v>6101</v>
      </c>
      <c r="J33" s="17">
        <v>3508</v>
      </c>
      <c r="K33" s="17">
        <v>1689</v>
      </c>
      <c r="L33" s="17">
        <v>43</v>
      </c>
      <c r="M33" s="17">
        <v>10197</v>
      </c>
      <c r="N33" s="17">
        <v>12476</v>
      </c>
      <c r="O33" s="17">
        <v>11687</v>
      </c>
      <c r="P33" s="17">
        <v>15072</v>
      </c>
      <c r="Q33" s="17">
        <v>541</v>
      </c>
      <c r="R33" s="17">
        <v>410</v>
      </c>
      <c r="S33" s="17">
        <v>4512</v>
      </c>
      <c r="T33" s="17">
        <v>18188</v>
      </c>
      <c r="U33" s="17">
        <v>16180</v>
      </c>
      <c r="V33" s="17">
        <v>5432</v>
      </c>
      <c r="W33" s="17">
        <v>3017</v>
      </c>
      <c r="X33" s="17">
        <v>1662</v>
      </c>
      <c r="Y33" s="17">
        <v>572</v>
      </c>
    </row>
    <row r="34" spans="1:25" x14ac:dyDescent="0.25">
      <c r="A34" s="8" t="s">
        <v>110</v>
      </c>
      <c r="B34" s="8" t="s">
        <v>111</v>
      </c>
      <c r="C34" s="17">
        <v>49545</v>
      </c>
      <c r="D34" s="18">
        <v>27.39</v>
      </c>
      <c r="E34" s="17">
        <v>12898</v>
      </c>
      <c r="F34" s="17">
        <v>10995</v>
      </c>
      <c r="G34" s="17">
        <v>9430</v>
      </c>
      <c r="H34" s="17">
        <v>6689</v>
      </c>
      <c r="I34" s="17">
        <v>5046</v>
      </c>
      <c r="J34" s="17">
        <v>3326</v>
      </c>
      <c r="K34" s="17">
        <v>1070</v>
      </c>
      <c r="L34" s="17">
        <v>91</v>
      </c>
      <c r="M34" s="17">
        <v>282</v>
      </c>
      <c r="N34" s="17">
        <v>664</v>
      </c>
      <c r="O34" s="17">
        <v>2367</v>
      </c>
      <c r="P34" s="17">
        <v>45686</v>
      </c>
      <c r="Q34" s="17">
        <v>546</v>
      </c>
      <c r="R34" s="17">
        <v>1788</v>
      </c>
      <c r="S34" s="17">
        <v>10287</v>
      </c>
      <c r="T34" s="17">
        <v>19871</v>
      </c>
      <c r="U34" s="17">
        <v>10634</v>
      </c>
      <c r="V34" s="17">
        <v>3570</v>
      </c>
      <c r="W34" s="17">
        <v>1456</v>
      </c>
      <c r="X34" s="17">
        <v>860</v>
      </c>
      <c r="Y34" s="17">
        <v>1079</v>
      </c>
    </row>
    <row r="35" spans="1:25" x14ac:dyDescent="0.25">
      <c r="A35" s="8" t="s">
        <v>112</v>
      </c>
      <c r="B35" s="8" t="s">
        <v>113</v>
      </c>
      <c r="C35" s="17">
        <v>43008</v>
      </c>
      <c r="D35" s="18">
        <v>10.97</v>
      </c>
      <c r="E35" s="17">
        <v>13267</v>
      </c>
      <c r="F35" s="17">
        <v>12532</v>
      </c>
      <c r="G35" s="17">
        <v>7385</v>
      </c>
      <c r="H35" s="17">
        <v>5219</v>
      </c>
      <c r="I35" s="17">
        <v>2887</v>
      </c>
      <c r="J35" s="17">
        <v>1400</v>
      </c>
      <c r="K35" s="17">
        <v>308</v>
      </c>
      <c r="L35" s="17">
        <v>10</v>
      </c>
      <c r="M35" s="17">
        <v>3098</v>
      </c>
      <c r="N35" s="17">
        <v>8854</v>
      </c>
      <c r="O35" s="17">
        <v>7525</v>
      </c>
      <c r="P35" s="17">
        <v>23149</v>
      </c>
      <c r="Q35" s="17">
        <v>382</v>
      </c>
      <c r="R35" s="17">
        <v>121</v>
      </c>
      <c r="S35" s="17">
        <v>5376</v>
      </c>
      <c r="T35" s="17">
        <v>19152</v>
      </c>
      <c r="U35" s="17">
        <v>10184</v>
      </c>
      <c r="V35" s="17">
        <v>4500</v>
      </c>
      <c r="W35" s="17">
        <v>1509</v>
      </c>
      <c r="X35" s="17">
        <v>550</v>
      </c>
      <c r="Y35" s="17">
        <v>1616</v>
      </c>
    </row>
    <row r="36" spans="1:25" x14ac:dyDescent="0.25">
      <c r="A36" s="8" t="s">
        <v>114</v>
      </c>
      <c r="B36" s="8" t="s">
        <v>115</v>
      </c>
      <c r="C36" s="17">
        <v>39329</v>
      </c>
      <c r="D36" s="18">
        <v>20.62</v>
      </c>
      <c r="E36" s="17">
        <v>5223</v>
      </c>
      <c r="F36" s="17">
        <v>6713</v>
      </c>
      <c r="G36" s="17">
        <v>8931</v>
      </c>
      <c r="H36" s="17">
        <v>8448</v>
      </c>
      <c r="I36" s="17">
        <v>6528</v>
      </c>
      <c r="J36" s="17">
        <v>2075</v>
      </c>
      <c r="K36" s="17">
        <v>1256</v>
      </c>
      <c r="L36" s="17">
        <v>155</v>
      </c>
      <c r="M36" s="17">
        <v>603</v>
      </c>
      <c r="N36" s="17">
        <v>1794</v>
      </c>
      <c r="O36" s="17">
        <v>2402</v>
      </c>
      <c r="P36" s="17">
        <v>34494</v>
      </c>
      <c r="Q36" s="17">
        <v>36</v>
      </c>
      <c r="R36" s="17">
        <v>821</v>
      </c>
      <c r="S36" s="17">
        <v>6368</v>
      </c>
      <c r="T36" s="17">
        <v>14366</v>
      </c>
      <c r="U36" s="17">
        <v>9849</v>
      </c>
      <c r="V36" s="17">
        <v>4217</v>
      </c>
      <c r="W36" s="17">
        <v>1620</v>
      </c>
      <c r="X36" s="17">
        <v>1517</v>
      </c>
      <c r="Y36" s="17">
        <v>571</v>
      </c>
    </row>
    <row r="37" spans="1:25" x14ac:dyDescent="0.25">
      <c r="A37" s="8" t="s">
        <v>116</v>
      </c>
      <c r="B37" s="8" t="s">
        <v>117</v>
      </c>
      <c r="C37" s="17">
        <v>44622</v>
      </c>
      <c r="D37" s="18">
        <v>16.97</v>
      </c>
      <c r="E37" s="17">
        <v>16750</v>
      </c>
      <c r="F37" s="17">
        <v>14865</v>
      </c>
      <c r="G37" s="17">
        <v>7353</v>
      </c>
      <c r="H37" s="17">
        <v>3617</v>
      </c>
      <c r="I37" s="17">
        <v>1390</v>
      </c>
      <c r="J37" s="17">
        <v>558</v>
      </c>
      <c r="K37" s="17">
        <v>84</v>
      </c>
      <c r="L37" s="17">
        <v>5</v>
      </c>
      <c r="M37" s="17">
        <v>1443</v>
      </c>
      <c r="N37" s="17">
        <v>5785</v>
      </c>
      <c r="O37" s="17">
        <v>4586</v>
      </c>
      <c r="P37" s="17">
        <v>32740</v>
      </c>
      <c r="Q37" s="17">
        <v>68</v>
      </c>
      <c r="R37" s="17">
        <v>52</v>
      </c>
      <c r="S37" s="17">
        <v>7081</v>
      </c>
      <c r="T37" s="17">
        <v>20724</v>
      </c>
      <c r="U37" s="17">
        <v>11143</v>
      </c>
      <c r="V37" s="17">
        <v>2981</v>
      </c>
      <c r="W37" s="17">
        <v>644</v>
      </c>
      <c r="X37" s="17">
        <v>322</v>
      </c>
      <c r="Y37" s="17">
        <v>1675</v>
      </c>
    </row>
    <row r="38" spans="1:25" x14ac:dyDescent="0.25">
      <c r="A38" s="8" t="s">
        <v>118</v>
      </c>
      <c r="B38" s="8" t="s">
        <v>119</v>
      </c>
      <c r="C38" s="17">
        <v>42481</v>
      </c>
      <c r="D38" s="18">
        <v>23.46</v>
      </c>
      <c r="E38" s="17">
        <v>5981</v>
      </c>
      <c r="F38" s="17">
        <v>9718</v>
      </c>
      <c r="G38" s="17">
        <v>11188</v>
      </c>
      <c r="H38" s="17">
        <v>7646</v>
      </c>
      <c r="I38" s="17">
        <v>4286</v>
      </c>
      <c r="J38" s="17">
        <v>2222</v>
      </c>
      <c r="K38" s="17">
        <v>1378</v>
      </c>
      <c r="L38" s="17">
        <v>62</v>
      </c>
      <c r="M38" s="17">
        <v>887</v>
      </c>
      <c r="N38" s="17">
        <v>4995</v>
      </c>
      <c r="O38" s="17">
        <v>6992</v>
      </c>
      <c r="P38" s="17">
        <v>29488</v>
      </c>
      <c r="Q38" s="17">
        <v>119</v>
      </c>
      <c r="R38" s="17">
        <v>61</v>
      </c>
      <c r="S38" s="17">
        <v>6495</v>
      </c>
      <c r="T38" s="17">
        <v>18746</v>
      </c>
      <c r="U38" s="17">
        <v>10580</v>
      </c>
      <c r="V38" s="17">
        <v>3179</v>
      </c>
      <c r="W38" s="17">
        <v>1581</v>
      </c>
      <c r="X38" s="17">
        <v>1314</v>
      </c>
      <c r="Y38" s="17">
        <v>525</v>
      </c>
    </row>
    <row r="39" spans="1:25" x14ac:dyDescent="0.25">
      <c r="A39" s="8" t="s">
        <v>120</v>
      </c>
      <c r="B39" s="8" t="s">
        <v>121</v>
      </c>
      <c r="C39" s="17">
        <v>43543</v>
      </c>
      <c r="D39" s="18">
        <v>16.16</v>
      </c>
      <c r="E39" s="17">
        <v>6147</v>
      </c>
      <c r="F39" s="17">
        <v>12257</v>
      </c>
      <c r="G39" s="17">
        <v>9973</v>
      </c>
      <c r="H39" s="17">
        <v>4404</v>
      </c>
      <c r="I39" s="17">
        <v>6061</v>
      </c>
      <c r="J39" s="17">
        <v>2580</v>
      </c>
      <c r="K39" s="17">
        <v>1779</v>
      </c>
      <c r="L39" s="17">
        <v>342</v>
      </c>
      <c r="M39" s="17">
        <v>2106</v>
      </c>
      <c r="N39" s="17">
        <v>4257</v>
      </c>
      <c r="O39" s="17">
        <v>5288</v>
      </c>
      <c r="P39" s="17">
        <v>31771</v>
      </c>
      <c r="Q39" s="17">
        <v>121</v>
      </c>
      <c r="R39" s="17">
        <v>97</v>
      </c>
      <c r="S39" s="17">
        <v>5181</v>
      </c>
      <c r="T39" s="17">
        <v>15367</v>
      </c>
      <c r="U39" s="17">
        <v>12034</v>
      </c>
      <c r="V39" s="17">
        <v>4680</v>
      </c>
      <c r="W39" s="17">
        <v>2294</v>
      </c>
      <c r="X39" s="17">
        <v>2668</v>
      </c>
      <c r="Y39" s="17">
        <v>1222</v>
      </c>
    </row>
    <row r="40" spans="1:25" x14ac:dyDescent="0.25">
      <c r="A40" s="8" t="s">
        <v>122</v>
      </c>
      <c r="B40" s="8" t="s">
        <v>123</v>
      </c>
      <c r="C40" s="17">
        <v>40131</v>
      </c>
      <c r="D40" s="18">
        <v>14.79</v>
      </c>
      <c r="E40" s="17">
        <v>8253</v>
      </c>
      <c r="F40" s="17">
        <v>11668</v>
      </c>
      <c r="G40" s="17">
        <v>11991</v>
      </c>
      <c r="H40" s="17">
        <v>4423</v>
      </c>
      <c r="I40" s="17">
        <v>2622</v>
      </c>
      <c r="J40" s="17">
        <v>901</v>
      </c>
      <c r="K40" s="17">
        <v>273</v>
      </c>
      <c r="L40" s="17">
        <v>0</v>
      </c>
      <c r="M40" s="17">
        <v>2324</v>
      </c>
      <c r="N40" s="17">
        <v>6864</v>
      </c>
      <c r="O40" s="17">
        <v>6315</v>
      </c>
      <c r="P40" s="17">
        <v>24520</v>
      </c>
      <c r="Q40" s="17">
        <v>108</v>
      </c>
      <c r="R40" s="17">
        <v>22</v>
      </c>
      <c r="S40" s="17">
        <v>4971</v>
      </c>
      <c r="T40" s="17">
        <v>13512</v>
      </c>
      <c r="U40" s="17">
        <v>13741</v>
      </c>
      <c r="V40" s="17">
        <v>4099</v>
      </c>
      <c r="W40" s="17">
        <v>1350</v>
      </c>
      <c r="X40" s="17">
        <v>515</v>
      </c>
      <c r="Y40" s="17">
        <v>1921</v>
      </c>
    </row>
    <row r="41" spans="1:25" x14ac:dyDescent="0.25">
      <c r="A41" s="8" t="s">
        <v>124</v>
      </c>
      <c r="B41" s="8" t="s">
        <v>125</v>
      </c>
      <c r="C41" s="17">
        <v>41346</v>
      </c>
      <c r="D41" s="18">
        <v>2.46</v>
      </c>
      <c r="E41" s="17">
        <v>15013</v>
      </c>
      <c r="F41" s="17">
        <v>14993</v>
      </c>
      <c r="G41" s="17">
        <v>3065</v>
      </c>
      <c r="H41" s="17">
        <v>2930</v>
      </c>
      <c r="I41" s="17">
        <v>3336</v>
      </c>
      <c r="J41" s="17">
        <v>1576</v>
      </c>
      <c r="K41" s="17">
        <v>413</v>
      </c>
      <c r="L41" s="17">
        <v>20</v>
      </c>
      <c r="M41" s="17">
        <v>6750</v>
      </c>
      <c r="N41" s="17">
        <v>7779</v>
      </c>
      <c r="O41" s="17">
        <v>17490</v>
      </c>
      <c r="P41" s="17">
        <v>9289</v>
      </c>
      <c r="Q41" s="17">
        <v>38</v>
      </c>
      <c r="R41" s="17">
        <v>273</v>
      </c>
      <c r="S41" s="17">
        <v>4159</v>
      </c>
      <c r="T41" s="17">
        <v>14815</v>
      </c>
      <c r="U41" s="17">
        <v>14416</v>
      </c>
      <c r="V41" s="17">
        <v>5427</v>
      </c>
      <c r="W41" s="17">
        <v>1416</v>
      </c>
      <c r="X41" s="17">
        <v>801</v>
      </c>
      <c r="Y41" s="17">
        <v>39</v>
      </c>
    </row>
    <row r="42" spans="1:25" x14ac:dyDescent="0.25">
      <c r="A42" s="8" t="s">
        <v>126</v>
      </c>
      <c r="B42" s="8" t="s">
        <v>127</v>
      </c>
      <c r="C42" s="17">
        <v>43598</v>
      </c>
      <c r="D42" s="18">
        <v>0.28000000000000003</v>
      </c>
      <c r="E42" s="17">
        <v>3370</v>
      </c>
      <c r="F42" s="17">
        <v>6743</v>
      </c>
      <c r="G42" s="17">
        <v>6546</v>
      </c>
      <c r="H42" s="17">
        <v>7698</v>
      </c>
      <c r="I42" s="17">
        <v>9424</v>
      </c>
      <c r="J42" s="17">
        <v>6884</v>
      </c>
      <c r="K42" s="17">
        <v>2820</v>
      </c>
      <c r="L42" s="17">
        <v>113</v>
      </c>
      <c r="M42" s="17">
        <v>18280</v>
      </c>
      <c r="N42" s="17">
        <v>13809</v>
      </c>
      <c r="O42" s="17">
        <v>5295</v>
      </c>
      <c r="P42" s="17">
        <v>6214</v>
      </c>
      <c r="Q42" s="17">
        <v>0</v>
      </c>
      <c r="R42" s="17">
        <v>382</v>
      </c>
      <c r="S42" s="17">
        <v>4624</v>
      </c>
      <c r="T42" s="17">
        <v>8136</v>
      </c>
      <c r="U42" s="17">
        <v>8819</v>
      </c>
      <c r="V42" s="17">
        <v>9076</v>
      </c>
      <c r="W42" s="17">
        <v>5878</v>
      </c>
      <c r="X42" s="17">
        <v>6683</v>
      </c>
      <c r="Y42" s="17">
        <v>0</v>
      </c>
    </row>
    <row r="43" spans="1:25" x14ac:dyDescent="0.25">
      <c r="A43" s="8" t="s">
        <v>128</v>
      </c>
      <c r="B43" s="8" t="s">
        <v>129</v>
      </c>
      <c r="C43" s="17">
        <v>39154</v>
      </c>
      <c r="D43" s="18">
        <v>2.44</v>
      </c>
      <c r="E43" s="17">
        <v>19877</v>
      </c>
      <c r="F43" s="17">
        <v>5762</v>
      </c>
      <c r="G43" s="17">
        <v>3399</v>
      </c>
      <c r="H43" s="17">
        <v>3264</v>
      </c>
      <c r="I43" s="17">
        <v>3410</v>
      </c>
      <c r="J43" s="17">
        <v>1836</v>
      </c>
      <c r="K43" s="17">
        <v>1394</v>
      </c>
      <c r="L43" s="17">
        <v>212</v>
      </c>
      <c r="M43" s="17">
        <v>4362</v>
      </c>
      <c r="N43" s="17">
        <v>7096</v>
      </c>
      <c r="O43" s="17">
        <v>7847</v>
      </c>
      <c r="P43" s="17">
        <v>19747</v>
      </c>
      <c r="Q43" s="17">
        <v>102</v>
      </c>
      <c r="R43" s="17">
        <v>177</v>
      </c>
      <c r="S43" s="17">
        <v>4519</v>
      </c>
      <c r="T43" s="17">
        <v>11937</v>
      </c>
      <c r="U43" s="17">
        <v>11353</v>
      </c>
      <c r="V43" s="17">
        <v>7019</v>
      </c>
      <c r="W43" s="17">
        <v>2287</v>
      </c>
      <c r="X43" s="17">
        <v>1831</v>
      </c>
      <c r="Y43" s="17">
        <v>31</v>
      </c>
    </row>
    <row r="44" spans="1:25" x14ac:dyDescent="0.25">
      <c r="A44" s="8" t="s">
        <v>130</v>
      </c>
      <c r="B44" s="8" t="s">
        <v>131</v>
      </c>
      <c r="C44" s="17">
        <v>48009</v>
      </c>
      <c r="D44" s="18">
        <v>0.1</v>
      </c>
      <c r="E44" s="17">
        <v>4744</v>
      </c>
      <c r="F44" s="17">
        <v>10713</v>
      </c>
      <c r="G44" s="17">
        <v>9281</v>
      </c>
      <c r="H44" s="17">
        <v>8071</v>
      </c>
      <c r="I44" s="17">
        <v>8331</v>
      </c>
      <c r="J44" s="17">
        <v>4433</v>
      </c>
      <c r="K44" s="17">
        <v>2266</v>
      </c>
      <c r="L44" s="17">
        <v>170</v>
      </c>
      <c r="M44" s="17">
        <v>17132</v>
      </c>
      <c r="N44" s="17">
        <v>11742</v>
      </c>
      <c r="O44" s="17">
        <v>8500</v>
      </c>
      <c r="P44" s="17">
        <v>9339</v>
      </c>
      <c r="Q44" s="17">
        <v>1296</v>
      </c>
      <c r="R44" s="17">
        <v>514</v>
      </c>
      <c r="S44" s="17">
        <v>4822</v>
      </c>
      <c r="T44" s="17">
        <v>12454</v>
      </c>
      <c r="U44" s="17">
        <v>12305</v>
      </c>
      <c r="V44" s="17">
        <v>8009</v>
      </c>
      <c r="W44" s="17">
        <v>3984</v>
      </c>
      <c r="X44" s="17">
        <v>4080</v>
      </c>
      <c r="Y44" s="17">
        <v>1841</v>
      </c>
    </row>
    <row r="45" spans="1:25" x14ac:dyDescent="0.25">
      <c r="A45" s="8" t="s">
        <v>132</v>
      </c>
      <c r="B45" s="8" t="s">
        <v>133</v>
      </c>
      <c r="C45" s="17">
        <v>45168</v>
      </c>
      <c r="D45" s="18">
        <v>0.63</v>
      </c>
      <c r="E45" s="17">
        <v>18937</v>
      </c>
      <c r="F45" s="17">
        <v>8261</v>
      </c>
      <c r="G45" s="17">
        <v>4096</v>
      </c>
      <c r="H45" s="17">
        <v>5233</v>
      </c>
      <c r="I45" s="17">
        <v>5142</v>
      </c>
      <c r="J45" s="17">
        <v>2638</v>
      </c>
      <c r="K45" s="17">
        <v>821</v>
      </c>
      <c r="L45" s="17">
        <v>40</v>
      </c>
      <c r="M45" s="17">
        <v>8736</v>
      </c>
      <c r="N45" s="17">
        <v>12934</v>
      </c>
      <c r="O45" s="17">
        <v>11480</v>
      </c>
      <c r="P45" s="17">
        <v>11985</v>
      </c>
      <c r="Q45" s="17">
        <v>33</v>
      </c>
      <c r="R45" s="17">
        <v>85</v>
      </c>
      <c r="S45" s="17">
        <v>4491</v>
      </c>
      <c r="T45" s="17">
        <v>12157</v>
      </c>
      <c r="U45" s="17">
        <v>14194</v>
      </c>
      <c r="V45" s="17">
        <v>8859</v>
      </c>
      <c r="W45" s="17">
        <v>3106</v>
      </c>
      <c r="X45" s="17">
        <v>2246</v>
      </c>
      <c r="Y45" s="17">
        <v>30</v>
      </c>
    </row>
    <row r="46" spans="1:25" x14ac:dyDescent="0.25">
      <c r="A46" s="8" t="s">
        <v>134</v>
      </c>
      <c r="B46" s="8" t="s">
        <v>135</v>
      </c>
      <c r="C46" s="17">
        <v>46742</v>
      </c>
      <c r="D46" s="18">
        <v>3.25</v>
      </c>
      <c r="E46" s="17">
        <v>13104</v>
      </c>
      <c r="F46" s="17">
        <v>12901</v>
      </c>
      <c r="G46" s="17">
        <v>5913</v>
      </c>
      <c r="H46" s="17">
        <v>5002</v>
      </c>
      <c r="I46" s="17">
        <v>5622</v>
      </c>
      <c r="J46" s="17">
        <v>3007</v>
      </c>
      <c r="K46" s="17">
        <v>1131</v>
      </c>
      <c r="L46" s="17">
        <v>62</v>
      </c>
      <c r="M46" s="17">
        <v>9246</v>
      </c>
      <c r="N46" s="17">
        <v>10025</v>
      </c>
      <c r="O46" s="17">
        <v>10637</v>
      </c>
      <c r="P46" s="17">
        <v>16760</v>
      </c>
      <c r="Q46" s="17">
        <v>74</v>
      </c>
      <c r="R46" s="17">
        <v>255</v>
      </c>
      <c r="S46" s="17">
        <v>5291</v>
      </c>
      <c r="T46" s="17">
        <v>17580</v>
      </c>
      <c r="U46" s="17">
        <v>14236</v>
      </c>
      <c r="V46" s="17">
        <v>5081</v>
      </c>
      <c r="W46" s="17">
        <v>2629</v>
      </c>
      <c r="X46" s="17">
        <v>1594</v>
      </c>
      <c r="Y46" s="17">
        <v>76</v>
      </c>
    </row>
    <row r="47" spans="1:25" x14ac:dyDescent="0.25">
      <c r="A47" s="8" t="s">
        <v>136</v>
      </c>
      <c r="B47" s="8" t="s">
        <v>137</v>
      </c>
      <c r="C47" s="17">
        <v>45440</v>
      </c>
      <c r="D47" s="18">
        <v>1.18</v>
      </c>
      <c r="E47" s="17">
        <v>16092</v>
      </c>
      <c r="F47" s="17">
        <v>7330</v>
      </c>
      <c r="G47" s="17">
        <v>4763</v>
      </c>
      <c r="H47" s="17">
        <v>5701</v>
      </c>
      <c r="I47" s="17">
        <v>5781</v>
      </c>
      <c r="J47" s="17">
        <v>3224</v>
      </c>
      <c r="K47" s="17">
        <v>2293</v>
      </c>
      <c r="L47" s="17">
        <v>256</v>
      </c>
      <c r="M47" s="17">
        <v>10981</v>
      </c>
      <c r="N47" s="17">
        <v>9755</v>
      </c>
      <c r="O47" s="17">
        <v>11752</v>
      </c>
      <c r="P47" s="17">
        <v>12688</v>
      </c>
      <c r="Q47" s="17">
        <v>264</v>
      </c>
      <c r="R47" s="17">
        <v>258</v>
      </c>
      <c r="S47" s="17">
        <v>5141</v>
      </c>
      <c r="T47" s="17">
        <v>11476</v>
      </c>
      <c r="U47" s="17">
        <v>11655</v>
      </c>
      <c r="V47" s="17">
        <v>9793</v>
      </c>
      <c r="W47" s="17">
        <v>3493</v>
      </c>
      <c r="X47" s="17">
        <v>3353</v>
      </c>
      <c r="Y47" s="17">
        <v>271</v>
      </c>
    </row>
    <row r="48" spans="1:25" x14ac:dyDescent="0.25">
      <c r="A48" s="8" t="s">
        <v>138</v>
      </c>
      <c r="B48" s="8" t="s">
        <v>139</v>
      </c>
      <c r="C48" s="17">
        <v>51505</v>
      </c>
      <c r="D48" s="18">
        <v>1.83</v>
      </c>
      <c r="E48" s="17">
        <v>15547</v>
      </c>
      <c r="F48" s="17">
        <v>13746</v>
      </c>
      <c r="G48" s="17">
        <v>5558</v>
      </c>
      <c r="H48" s="17">
        <v>4805</v>
      </c>
      <c r="I48" s="17">
        <v>6035</v>
      </c>
      <c r="J48" s="17">
        <v>3789</v>
      </c>
      <c r="K48" s="17">
        <v>1893</v>
      </c>
      <c r="L48" s="17">
        <v>132</v>
      </c>
      <c r="M48" s="17">
        <v>11184</v>
      </c>
      <c r="N48" s="17">
        <v>12117</v>
      </c>
      <c r="O48" s="17">
        <v>12824</v>
      </c>
      <c r="P48" s="17">
        <v>15252</v>
      </c>
      <c r="Q48" s="17">
        <v>128</v>
      </c>
      <c r="R48" s="17">
        <v>167</v>
      </c>
      <c r="S48" s="17">
        <v>4855</v>
      </c>
      <c r="T48" s="17">
        <v>15934</v>
      </c>
      <c r="U48" s="17">
        <v>14741</v>
      </c>
      <c r="V48" s="17">
        <v>9101</v>
      </c>
      <c r="W48" s="17">
        <v>3889</v>
      </c>
      <c r="X48" s="17">
        <v>2641</v>
      </c>
      <c r="Y48" s="17">
        <v>177</v>
      </c>
    </row>
    <row r="49" spans="1:25" x14ac:dyDescent="0.25">
      <c r="A49" s="8" t="s">
        <v>140</v>
      </c>
      <c r="B49" s="8" t="s">
        <v>141</v>
      </c>
      <c r="C49" s="17">
        <v>46347</v>
      </c>
      <c r="D49" s="18">
        <v>1.85</v>
      </c>
      <c r="E49" s="17">
        <v>10608</v>
      </c>
      <c r="F49" s="17">
        <v>16240</v>
      </c>
      <c r="G49" s="17">
        <v>5895</v>
      </c>
      <c r="H49" s="17">
        <v>4598</v>
      </c>
      <c r="I49" s="17">
        <v>5046</v>
      </c>
      <c r="J49" s="17">
        <v>2758</v>
      </c>
      <c r="K49" s="17">
        <v>1142</v>
      </c>
      <c r="L49" s="17">
        <v>60</v>
      </c>
      <c r="M49" s="17">
        <v>10530</v>
      </c>
      <c r="N49" s="17">
        <v>8240</v>
      </c>
      <c r="O49" s="17">
        <v>18531</v>
      </c>
      <c r="P49" s="17">
        <v>9006</v>
      </c>
      <c r="Q49" s="17">
        <v>40</v>
      </c>
      <c r="R49" s="17">
        <v>159</v>
      </c>
      <c r="S49" s="17">
        <v>3263</v>
      </c>
      <c r="T49" s="17">
        <v>9745</v>
      </c>
      <c r="U49" s="17">
        <v>11499</v>
      </c>
      <c r="V49" s="17">
        <v>14698</v>
      </c>
      <c r="W49" s="17">
        <v>4276</v>
      </c>
      <c r="X49" s="17">
        <v>2624</v>
      </c>
      <c r="Y49" s="17">
        <v>83</v>
      </c>
    </row>
    <row r="50" spans="1:25" x14ac:dyDescent="0.25">
      <c r="A50" s="8" t="s">
        <v>142</v>
      </c>
      <c r="B50" s="8" t="s">
        <v>143</v>
      </c>
      <c r="C50" s="17">
        <v>37206</v>
      </c>
      <c r="D50" s="18">
        <v>1.05</v>
      </c>
      <c r="E50" s="17">
        <v>998</v>
      </c>
      <c r="F50" s="17">
        <v>12426</v>
      </c>
      <c r="G50" s="17">
        <v>10374</v>
      </c>
      <c r="H50" s="17">
        <v>4563</v>
      </c>
      <c r="I50" s="17">
        <v>4343</v>
      </c>
      <c r="J50" s="17">
        <v>2606</v>
      </c>
      <c r="K50" s="17">
        <v>1733</v>
      </c>
      <c r="L50" s="17">
        <v>163</v>
      </c>
      <c r="M50" s="17">
        <v>7096</v>
      </c>
      <c r="N50" s="17">
        <v>9282</v>
      </c>
      <c r="O50" s="17">
        <v>12070</v>
      </c>
      <c r="P50" s="17">
        <v>8669</v>
      </c>
      <c r="Q50" s="17">
        <v>89</v>
      </c>
      <c r="R50" s="17">
        <v>367</v>
      </c>
      <c r="S50" s="17">
        <v>2354</v>
      </c>
      <c r="T50" s="17">
        <v>9158</v>
      </c>
      <c r="U50" s="17">
        <v>11002</v>
      </c>
      <c r="V50" s="17">
        <v>9557</v>
      </c>
      <c r="W50" s="17">
        <v>2525</v>
      </c>
      <c r="X50" s="17">
        <v>2129</v>
      </c>
      <c r="Y50" s="17">
        <v>114</v>
      </c>
    </row>
    <row r="51" spans="1:25" x14ac:dyDescent="0.25">
      <c r="A51" s="8" t="s">
        <v>144</v>
      </c>
      <c r="B51" s="8" t="s">
        <v>145</v>
      </c>
      <c r="C51" s="17">
        <v>43259</v>
      </c>
      <c r="D51" s="18">
        <v>0.19</v>
      </c>
      <c r="E51" s="17">
        <v>12001</v>
      </c>
      <c r="F51" s="17">
        <v>10495</v>
      </c>
      <c r="G51" s="17">
        <v>6510</v>
      </c>
      <c r="H51" s="17">
        <v>6157</v>
      </c>
      <c r="I51" s="17">
        <v>5446</v>
      </c>
      <c r="J51" s="17">
        <v>1944</v>
      </c>
      <c r="K51" s="17">
        <v>599</v>
      </c>
      <c r="L51" s="17">
        <v>107</v>
      </c>
      <c r="M51" s="17">
        <v>15658</v>
      </c>
      <c r="N51" s="17">
        <v>13288</v>
      </c>
      <c r="O51" s="17">
        <v>8471</v>
      </c>
      <c r="P51" s="17">
        <v>5842</v>
      </c>
      <c r="Q51" s="17">
        <v>0</v>
      </c>
      <c r="R51" s="17">
        <v>663</v>
      </c>
      <c r="S51" s="17">
        <v>4325</v>
      </c>
      <c r="T51" s="17">
        <v>8460</v>
      </c>
      <c r="U51" s="17">
        <v>10687</v>
      </c>
      <c r="V51" s="17">
        <v>8498</v>
      </c>
      <c r="W51" s="17">
        <v>5131</v>
      </c>
      <c r="X51" s="17">
        <v>5495</v>
      </c>
      <c r="Y51" s="17">
        <v>0</v>
      </c>
    </row>
    <row r="52" spans="1:25" x14ac:dyDescent="0.25">
      <c r="A52" s="8" t="s">
        <v>146</v>
      </c>
      <c r="B52" s="8" t="s">
        <v>147</v>
      </c>
      <c r="C52" s="17">
        <v>42814</v>
      </c>
      <c r="D52" s="18">
        <v>8.42</v>
      </c>
      <c r="E52" s="17">
        <v>20564</v>
      </c>
      <c r="F52" s="17">
        <v>7172</v>
      </c>
      <c r="G52" s="17">
        <v>4678</v>
      </c>
      <c r="H52" s="17">
        <v>4090</v>
      </c>
      <c r="I52" s="17">
        <v>4280</v>
      </c>
      <c r="J52" s="17">
        <v>1533</v>
      </c>
      <c r="K52" s="17">
        <v>474</v>
      </c>
      <c r="L52" s="17">
        <v>23</v>
      </c>
      <c r="M52" s="17">
        <v>5706</v>
      </c>
      <c r="N52" s="17">
        <v>9125</v>
      </c>
      <c r="O52" s="17">
        <v>11240</v>
      </c>
      <c r="P52" s="17">
        <v>16694</v>
      </c>
      <c r="Q52" s="17">
        <v>49</v>
      </c>
      <c r="R52" s="17">
        <v>287</v>
      </c>
      <c r="S52" s="17">
        <v>4946</v>
      </c>
      <c r="T52" s="17">
        <v>13355</v>
      </c>
      <c r="U52" s="17">
        <v>11906</v>
      </c>
      <c r="V52" s="17">
        <v>8356</v>
      </c>
      <c r="W52" s="17">
        <v>2343</v>
      </c>
      <c r="X52" s="17">
        <v>1575</v>
      </c>
      <c r="Y52" s="17">
        <v>46</v>
      </c>
    </row>
    <row r="53" spans="1:25" x14ac:dyDescent="0.25">
      <c r="A53" s="8" t="s">
        <v>148</v>
      </c>
      <c r="B53" s="8" t="s">
        <v>149</v>
      </c>
      <c r="C53" s="17">
        <v>47410</v>
      </c>
      <c r="D53" s="18">
        <v>0.56999999999999995</v>
      </c>
      <c r="E53" s="17">
        <v>17902</v>
      </c>
      <c r="F53" s="17">
        <v>8413</v>
      </c>
      <c r="G53" s="17">
        <v>4864</v>
      </c>
      <c r="H53" s="17">
        <v>5099</v>
      </c>
      <c r="I53" s="17">
        <v>7167</v>
      </c>
      <c r="J53" s="17">
        <v>2937</v>
      </c>
      <c r="K53" s="17">
        <v>975</v>
      </c>
      <c r="L53" s="17">
        <v>53</v>
      </c>
      <c r="M53" s="17">
        <v>10675</v>
      </c>
      <c r="N53" s="17">
        <v>10701</v>
      </c>
      <c r="O53" s="17">
        <v>11742</v>
      </c>
      <c r="P53" s="17">
        <v>14076</v>
      </c>
      <c r="Q53" s="17">
        <v>216</v>
      </c>
      <c r="R53" s="17">
        <v>159</v>
      </c>
      <c r="S53" s="17">
        <v>5086</v>
      </c>
      <c r="T53" s="17">
        <v>11315</v>
      </c>
      <c r="U53" s="17">
        <v>15394</v>
      </c>
      <c r="V53" s="17">
        <v>9271</v>
      </c>
      <c r="W53" s="17">
        <v>3530</v>
      </c>
      <c r="X53" s="17">
        <v>2430</v>
      </c>
      <c r="Y53" s="17">
        <v>225</v>
      </c>
    </row>
    <row r="54" spans="1:25" x14ac:dyDescent="0.25">
      <c r="A54" s="8" t="s">
        <v>150</v>
      </c>
      <c r="B54" s="8" t="s">
        <v>151</v>
      </c>
      <c r="C54" s="17">
        <v>38350</v>
      </c>
      <c r="D54" s="18">
        <v>0.49</v>
      </c>
      <c r="E54" s="17">
        <v>4863</v>
      </c>
      <c r="F54" s="17">
        <v>6818</v>
      </c>
      <c r="G54" s="17">
        <v>6662</v>
      </c>
      <c r="H54" s="17">
        <v>6453</v>
      </c>
      <c r="I54" s="17">
        <v>6704</v>
      </c>
      <c r="J54" s="17">
        <v>3842</v>
      </c>
      <c r="K54" s="17">
        <v>2706</v>
      </c>
      <c r="L54" s="17">
        <v>302</v>
      </c>
      <c r="M54" s="17">
        <v>11300</v>
      </c>
      <c r="N54" s="17">
        <v>8775</v>
      </c>
      <c r="O54" s="17">
        <v>7984</v>
      </c>
      <c r="P54" s="17">
        <v>9491</v>
      </c>
      <c r="Q54" s="17">
        <v>800</v>
      </c>
      <c r="R54" s="17">
        <v>221</v>
      </c>
      <c r="S54" s="17">
        <v>3805</v>
      </c>
      <c r="T54" s="17">
        <v>11015</v>
      </c>
      <c r="U54" s="17">
        <v>10527</v>
      </c>
      <c r="V54" s="17">
        <v>5627</v>
      </c>
      <c r="W54" s="17">
        <v>3266</v>
      </c>
      <c r="X54" s="17">
        <v>3048</v>
      </c>
      <c r="Y54" s="17">
        <v>841</v>
      </c>
    </row>
    <row r="55" spans="1:25" x14ac:dyDescent="0.25">
      <c r="A55" s="8" t="s">
        <v>152</v>
      </c>
      <c r="B55" s="8" t="s">
        <v>153</v>
      </c>
      <c r="C55" s="17">
        <v>46370</v>
      </c>
      <c r="D55" s="18">
        <v>0.28000000000000003</v>
      </c>
      <c r="E55" s="17">
        <v>8265</v>
      </c>
      <c r="F55" s="17">
        <v>11167</v>
      </c>
      <c r="G55" s="17">
        <v>5234</v>
      </c>
      <c r="H55" s="17">
        <v>5779</v>
      </c>
      <c r="I55" s="17">
        <v>7157</v>
      </c>
      <c r="J55" s="17">
        <v>4788</v>
      </c>
      <c r="K55" s="17">
        <v>3593</v>
      </c>
      <c r="L55" s="17">
        <v>387</v>
      </c>
      <c r="M55" s="17">
        <v>16476</v>
      </c>
      <c r="N55" s="17">
        <v>10775</v>
      </c>
      <c r="O55" s="17">
        <v>9348</v>
      </c>
      <c r="P55" s="17">
        <v>9571</v>
      </c>
      <c r="Q55" s="17">
        <v>200</v>
      </c>
      <c r="R55" s="17">
        <v>219</v>
      </c>
      <c r="S55" s="17">
        <v>4971</v>
      </c>
      <c r="T55" s="17">
        <v>13416</v>
      </c>
      <c r="U55" s="17">
        <v>12040</v>
      </c>
      <c r="V55" s="17">
        <v>6765</v>
      </c>
      <c r="W55" s="17">
        <v>4235</v>
      </c>
      <c r="X55" s="17">
        <v>4518</v>
      </c>
      <c r="Y55" s="17">
        <v>206</v>
      </c>
    </row>
    <row r="56" spans="1:25" x14ac:dyDescent="0.25">
      <c r="A56" s="8" t="s">
        <v>154</v>
      </c>
      <c r="B56" s="8" t="s">
        <v>155</v>
      </c>
      <c r="C56" s="17">
        <v>21462</v>
      </c>
      <c r="D56" s="18">
        <v>0.09</v>
      </c>
      <c r="E56" s="17">
        <v>5542</v>
      </c>
      <c r="F56" s="17">
        <v>4597</v>
      </c>
      <c r="G56" s="17">
        <v>4909</v>
      </c>
      <c r="H56" s="17">
        <v>3401</v>
      </c>
      <c r="I56" s="17">
        <v>2441</v>
      </c>
      <c r="J56" s="17">
        <v>491</v>
      </c>
      <c r="K56" s="17">
        <v>77</v>
      </c>
      <c r="L56" s="17">
        <v>4</v>
      </c>
      <c r="M56" s="17">
        <v>12685</v>
      </c>
      <c r="N56" s="17">
        <v>5125</v>
      </c>
      <c r="O56" s="17">
        <v>1991</v>
      </c>
      <c r="P56" s="17">
        <v>1644</v>
      </c>
      <c r="Q56" s="17">
        <v>17</v>
      </c>
      <c r="R56" s="17">
        <v>149</v>
      </c>
      <c r="S56" s="17">
        <v>1329</v>
      </c>
      <c r="T56" s="17">
        <v>2844</v>
      </c>
      <c r="U56" s="17">
        <v>3452</v>
      </c>
      <c r="V56" s="17">
        <v>1665</v>
      </c>
      <c r="W56" s="17">
        <v>802</v>
      </c>
      <c r="X56" s="17">
        <v>502</v>
      </c>
      <c r="Y56" s="17">
        <v>10719</v>
      </c>
    </row>
    <row r="57" spans="1:25" x14ac:dyDescent="0.25">
      <c r="A57" s="8" t="s">
        <v>156</v>
      </c>
      <c r="B57" s="8" t="s">
        <v>157</v>
      </c>
      <c r="C57" s="17">
        <v>40342</v>
      </c>
      <c r="D57" s="18">
        <v>3.31</v>
      </c>
      <c r="E57" s="17">
        <v>4779</v>
      </c>
      <c r="F57" s="17">
        <v>11174</v>
      </c>
      <c r="G57" s="17">
        <v>7867</v>
      </c>
      <c r="H57" s="17">
        <v>5730</v>
      </c>
      <c r="I57" s="17">
        <v>5766</v>
      </c>
      <c r="J57" s="17">
        <v>3069</v>
      </c>
      <c r="K57" s="17">
        <v>1823</v>
      </c>
      <c r="L57" s="17">
        <v>134</v>
      </c>
      <c r="M57" s="17">
        <v>6602</v>
      </c>
      <c r="N57" s="17">
        <v>8659</v>
      </c>
      <c r="O57" s="17">
        <v>10252</v>
      </c>
      <c r="P57" s="17">
        <v>14683</v>
      </c>
      <c r="Q57" s="17">
        <v>146</v>
      </c>
      <c r="R57" s="17">
        <v>105</v>
      </c>
      <c r="S57" s="17">
        <v>4336</v>
      </c>
      <c r="T57" s="17">
        <v>12543</v>
      </c>
      <c r="U57" s="17">
        <v>10652</v>
      </c>
      <c r="V57" s="17">
        <v>8222</v>
      </c>
      <c r="W57" s="17">
        <v>2881</v>
      </c>
      <c r="X57" s="17">
        <v>1491</v>
      </c>
      <c r="Y57" s="17">
        <v>112</v>
      </c>
    </row>
    <row r="58" spans="1:25" x14ac:dyDescent="0.25">
      <c r="A58" s="8" t="s">
        <v>158</v>
      </c>
      <c r="B58" s="8" t="s">
        <v>159</v>
      </c>
      <c r="C58" s="17">
        <v>43340</v>
      </c>
      <c r="D58" s="18">
        <v>3.09</v>
      </c>
      <c r="E58" s="17">
        <v>8853</v>
      </c>
      <c r="F58" s="17">
        <v>14386</v>
      </c>
      <c r="G58" s="17">
        <v>6333</v>
      </c>
      <c r="H58" s="17">
        <v>5345</v>
      </c>
      <c r="I58" s="17">
        <v>4325</v>
      </c>
      <c r="J58" s="17">
        <v>2541</v>
      </c>
      <c r="K58" s="17">
        <v>1473</v>
      </c>
      <c r="L58" s="17">
        <v>84</v>
      </c>
      <c r="M58" s="17">
        <v>5216</v>
      </c>
      <c r="N58" s="17">
        <v>7220</v>
      </c>
      <c r="O58" s="17">
        <v>8513</v>
      </c>
      <c r="P58" s="17">
        <v>22253</v>
      </c>
      <c r="Q58" s="17">
        <v>138</v>
      </c>
      <c r="R58" s="17">
        <v>559</v>
      </c>
      <c r="S58" s="17">
        <v>6854</v>
      </c>
      <c r="T58" s="17">
        <v>13761</v>
      </c>
      <c r="U58" s="17">
        <v>11302</v>
      </c>
      <c r="V58" s="17">
        <v>7237</v>
      </c>
      <c r="W58" s="17">
        <v>2107</v>
      </c>
      <c r="X58" s="17">
        <v>1455</v>
      </c>
      <c r="Y58" s="17">
        <v>65</v>
      </c>
    </row>
    <row r="59" spans="1:25" x14ac:dyDescent="0.25">
      <c r="A59" s="8" t="s">
        <v>160</v>
      </c>
      <c r="B59" s="8" t="s">
        <v>161</v>
      </c>
      <c r="C59" s="17">
        <v>47163</v>
      </c>
      <c r="D59" s="18">
        <v>0.13</v>
      </c>
      <c r="E59" s="17">
        <v>7028</v>
      </c>
      <c r="F59" s="17">
        <v>10723</v>
      </c>
      <c r="G59" s="17">
        <v>8187</v>
      </c>
      <c r="H59" s="17">
        <v>6878</v>
      </c>
      <c r="I59" s="17">
        <v>7219</v>
      </c>
      <c r="J59" s="17">
        <v>4013</v>
      </c>
      <c r="K59" s="17">
        <v>2792</v>
      </c>
      <c r="L59" s="17">
        <v>323</v>
      </c>
      <c r="M59" s="17">
        <v>15183</v>
      </c>
      <c r="N59" s="17">
        <v>9455</v>
      </c>
      <c r="O59" s="17">
        <v>7605</v>
      </c>
      <c r="P59" s="17">
        <v>14801</v>
      </c>
      <c r="Q59" s="17">
        <v>119</v>
      </c>
      <c r="R59" s="17">
        <v>433</v>
      </c>
      <c r="S59" s="17">
        <v>6204</v>
      </c>
      <c r="T59" s="17">
        <v>13829</v>
      </c>
      <c r="U59" s="17">
        <v>11103</v>
      </c>
      <c r="V59" s="17">
        <v>6905</v>
      </c>
      <c r="W59" s="17">
        <v>4058</v>
      </c>
      <c r="X59" s="17">
        <v>4500</v>
      </c>
      <c r="Y59" s="17">
        <v>131</v>
      </c>
    </row>
    <row r="60" spans="1:25" x14ac:dyDescent="0.25">
      <c r="A60" s="8" t="s">
        <v>162</v>
      </c>
      <c r="B60" s="8" t="s">
        <v>163</v>
      </c>
      <c r="C60" s="17">
        <v>34100</v>
      </c>
      <c r="D60" s="18">
        <v>0.03</v>
      </c>
      <c r="E60" s="17">
        <v>2614</v>
      </c>
      <c r="F60" s="17">
        <v>6308</v>
      </c>
      <c r="G60" s="17">
        <v>9014</v>
      </c>
      <c r="H60" s="17">
        <v>5375</v>
      </c>
      <c r="I60" s="17">
        <v>6245</v>
      </c>
      <c r="J60" s="17">
        <v>3040</v>
      </c>
      <c r="K60" s="17">
        <v>1400</v>
      </c>
      <c r="L60" s="17">
        <v>104</v>
      </c>
      <c r="M60" s="17">
        <v>16892</v>
      </c>
      <c r="N60" s="17">
        <v>6910</v>
      </c>
      <c r="O60" s="17">
        <v>5185</v>
      </c>
      <c r="P60" s="17">
        <v>2736</v>
      </c>
      <c r="Q60" s="17">
        <v>2377</v>
      </c>
      <c r="R60" s="17">
        <v>175</v>
      </c>
      <c r="S60" s="17">
        <v>2034</v>
      </c>
      <c r="T60" s="17">
        <v>6826</v>
      </c>
      <c r="U60" s="17">
        <v>10609</v>
      </c>
      <c r="V60" s="17">
        <v>5565</v>
      </c>
      <c r="W60" s="17">
        <v>3052</v>
      </c>
      <c r="X60" s="17">
        <v>2988</v>
      </c>
      <c r="Y60" s="17">
        <v>2851</v>
      </c>
    </row>
    <row r="61" spans="1:25" x14ac:dyDescent="0.25">
      <c r="A61" s="8" t="s">
        <v>164</v>
      </c>
      <c r="B61" s="8" t="s">
        <v>165</v>
      </c>
      <c r="C61" s="17">
        <v>48501</v>
      </c>
      <c r="D61" s="18">
        <v>9.16</v>
      </c>
      <c r="E61" s="17">
        <v>13019</v>
      </c>
      <c r="F61" s="17">
        <v>10413</v>
      </c>
      <c r="G61" s="17">
        <v>8034</v>
      </c>
      <c r="H61" s="17">
        <v>6213</v>
      </c>
      <c r="I61" s="17">
        <v>6265</v>
      </c>
      <c r="J61" s="17">
        <v>3543</v>
      </c>
      <c r="K61" s="17">
        <v>1009</v>
      </c>
      <c r="L61" s="17">
        <v>5</v>
      </c>
      <c r="M61" s="17">
        <v>7132</v>
      </c>
      <c r="N61" s="17">
        <v>11577</v>
      </c>
      <c r="O61" s="17">
        <v>11179</v>
      </c>
      <c r="P61" s="17">
        <v>18523</v>
      </c>
      <c r="Q61" s="17">
        <v>90</v>
      </c>
      <c r="R61" s="17">
        <v>196</v>
      </c>
      <c r="S61" s="17">
        <v>3989</v>
      </c>
      <c r="T61" s="17">
        <v>16117</v>
      </c>
      <c r="U61" s="17">
        <v>12742</v>
      </c>
      <c r="V61" s="17">
        <v>9744</v>
      </c>
      <c r="W61" s="17">
        <v>3320</v>
      </c>
      <c r="X61" s="17">
        <v>2311</v>
      </c>
      <c r="Y61" s="17">
        <v>82</v>
      </c>
    </row>
    <row r="62" spans="1:25" x14ac:dyDescent="0.25">
      <c r="A62" s="8" t="s">
        <v>166</v>
      </c>
      <c r="B62" s="8" t="s">
        <v>167</v>
      </c>
      <c r="C62" s="17">
        <v>39831</v>
      </c>
      <c r="D62" s="18">
        <v>0.18</v>
      </c>
      <c r="E62" s="17">
        <v>5677</v>
      </c>
      <c r="F62" s="17">
        <v>8579</v>
      </c>
      <c r="G62" s="17">
        <v>4424</v>
      </c>
      <c r="H62" s="17">
        <v>4514</v>
      </c>
      <c r="I62" s="17">
        <v>6126</v>
      </c>
      <c r="J62" s="17">
        <v>5027</v>
      </c>
      <c r="K62" s="17">
        <v>4818</v>
      </c>
      <c r="L62" s="17">
        <v>666</v>
      </c>
      <c r="M62" s="17">
        <v>12133</v>
      </c>
      <c r="N62" s="17">
        <v>8922</v>
      </c>
      <c r="O62" s="17">
        <v>7704</v>
      </c>
      <c r="P62" s="17">
        <v>10807</v>
      </c>
      <c r="Q62" s="17">
        <v>265</v>
      </c>
      <c r="R62" s="17">
        <v>312</v>
      </c>
      <c r="S62" s="17">
        <v>3858</v>
      </c>
      <c r="T62" s="17">
        <v>11604</v>
      </c>
      <c r="U62" s="17">
        <v>11243</v>
      </c>
      <c r="V62" s="17">
        <v>5372</v>
      </c>
      <c r="W62" s="17">
        <v>3623</v>
      </c>
      <c r="X62" s="17">
        <v>3506</v>
      </c>
      <c r="Y62" s="17">
        <v>313</v>
      </c>
    </row>
    <row r="63" spans="1:25" x14ac:dyDescent="0.25">
      <c r="A63" s="8" t="s">
        <v>168</v>
      </c>
      <c r="B63" s="8" t="s">
        <v>169</v>
      </c>
      <c r="C63" s="17">
        <v>39864</v>
      </c>
      <c r="D63" s="18">
        <v>0.12</v>
      </c>
      <c r="E63" s="17">
        <v>2200</v>
      </c>
      <c r="F63" s="17">
        <v>4631</v>
      </c>
      <c r="G63" s="17">
        <v>5042</v>
      </c>
      <c r="H63" s="17">
        <v>6158</v>
      </c>
      <c r="I63" s="17">
        <v>8059</v>
      </c>
      <c r="J63" s="17">
        <v>7185</v>
      </c>
      <c r="K63" s="17">
        <v>6182</v>
      </c>
      <c r="L63" s="17">
        <v>407</v>
      </c>
      <c r="M63" s="17">
        <v>20559</v>
      </c>
      <c r="N63" s="17">
        <v>11228</v>
      </c>
      <c r="O63" s="17">
        <v>4288</v>
      </c>
      <c r="P63" s="17">
        <v>3789</v>
      </c>
      <c r="Q63" s="17">
        <v>0</v>
      </c>
      <c r="R63" s="17">
        <v>443</v>
      </c>
      <c r="S63" s="17">
        <v>3323</v>
      </c>
      <c r="T63" s="17">
        <v>5921</v>
      </c>
      <c r="U63" s="17">
        <v>7359</v>
      </c>
      <c r="V63" s="17">
        <v>8588</v>
      </c>
      <c r="W63" s="17">
        <v>5850</v>
      </c>
      <c r="X63" s="17">
        <v>8380</v>
      </c>
      <c r="Y63" s="17">
        <v>0</v>
      </c>
    </row>
    <row r="64" spans="1:25" x14ac:dyDescent="0.25">
      <c r="A64" s="8" t="s">
        <v>170</v>
      </c>
      <c r="B64" s="8" t="s">
        <v>171</v>
      </c>
      <c r="C64" s="17">
        <v>44898</v>
      </c>
      <c r="D64" s="18">
        <v>2.83</v>
      </c>
      <c r="E64" s="17">
        <v>8312</v>
      </c>
      <c r="F64" s="17">
        <v>17017</v>
      </c>
      <c r="G64" s="17">
        <v>7418</v>
      </c>
      <c r="H64" s="17">
        <v>5683</v>
      </c>
      <c r="I64" s="17">
        <v>4221</v>
      </c>
      <c r="J64" s="17">
        <v>1564</v>
      </c>
      <c r="K64" s="17">
        <v>628</v>
      </c>
      <c r="L64" s="17">
        <v>55</v>
      </c>
      <c r="M64" s="17">
        <v>3819</v>
      </c>
      <c r="N64" s="17">
        <v>8448</v>
      </c>
      <c r="O64" s="17">
        <v>9013</v>
      </c>
      <c r="P64" s="17">
        <v>23474</v>
      </c>
      <c r="Q64" s="17">
        <v>144</v>
      </c>
      <c r="R64" s="17">
        <v>110</v>
      </c>
      <c r="S64" s="17">
        <v>6126</v>
      </c>
      <c r="T64" s="17">
        <v>16892</v>
      </c>
      <c r="U64" s="17">
        <v>12965</v>
      </c>
      <c r="V64" s="17">
        <v>5163</v>
      </c>
      <c r="W64" s="17">
        <v>1680</v>
      </c>
      <c r="X64" s="17">
        <v>714</v>
      </c>
      <c r="Y64" s="17">
        <v>1248</v>
      </c>
    </row>
    <row r="65" spans="1:25" x14ac:dyDescent="0.25">
      <c r="A65" s="8"/>
      <c r="B65" s="8"/>
      <c r="C65" s="16"/>
      <c r="D65" s="15"/>
      <c r="E65" s="16"/>
      <c r="F65" s="16"/>
      <c r="G65" s="16"/>
      <c r="H65" s="16"/>
      <c r="I65" s="16"/>
      <c r="J65" s="16"/>
      <c r="K65" s="16"/>
      <c r="L65" s="16"/>
      <c r="M65" s="16"/>
      <c r="N65" s="16"/>
      <c r="O65" s="16"/>
      <c r="P65" s="16"/>
      <c r="Q65" s="16"/>
      <c r="R65" s="16"/>
      <c r="S65" s="16"/>
      <c r="T65" s="16"/>
      <c r="U65" s="16"/>
      <c r="V65" s="16"/>
      <c r="W65" s="16"/>
      <c r="X65" s="16"/>
      <c r="Y65" s="16"/>
    </row>
    <row r="66" spans="1:25" x14ac:dyDescent="0.25">
      <c r="C66" s="16"/>
      <c r="D66" s="15"/>
      <c r="E66" s="16"/>
      <c r="F66" s="16"/>
      <c r="G66" s="16"/>
      <c r="H66" s="16"/>
      <c r="I66" s="16"/>
      <c r="J66" s="16"/>
      <c r="K66" s="16"/>
      <c r="L66" s="16"/>
      <c r="M66" s="16"/>
      <c r="N66" s="16"/>
      <c r="O66" s="16"/>
      <c r="P66" s="16"/>
      <c r="Q66" s="16"/>
      <c r="R66" s="16"/>
      <c r="S66" s="16"/>
      <c r="T66" s="16"/>
      <c r="U66" s="16"/>
      <c r="V66" s="16"/>
      <c r="W66" s="16"/>
      <c r="X66" s="16"/>
      <c r="Y66" s="16"/>
    </row>
    <row r="67" spans="1:25" x14ac:dyDescent="0.25">
      <c r="C67" s="16"/>
      <c r="D67" s="15"/>
      <c r="E67" s="16"/>
      <c r="F67" s="16"/>
      <c r="G67" s="16"/>
      <c r="H67" s="16"/>
      <c r="I67" s="16"/>
      <c r="J67" s="16"/>
      <c r="K67" s="16"/>
      <c r="L67" s="16"/>
      <c r="M67" s="16"/>
      <c r="N67" s="16"/>
      <c r="O67" s="16"/>
      <c r="P67" s="16"/>
      <c r="Q67" s="16"/>
      <c r="R67" s="16"/>
      <c r="S67" s="16"/>
      <c r="T67" s="16"/>
      <c r="U67" s="16"/>
      <c r="V67" s="16"/>
      <c r="W67" s="16"/>
      <c r="X67" s="16"/>
      <c r="Y67" s="16"/>
    </row>
    <row r="68" spans="1:25" x14ac:dyDescent="0.25">
      <c r="C68" s="16"/>
      <c r="D68" s="15"/>
      <c r="E68" s="16"/>
      <c r="F68" s="16"/>
      <c r="G68" s="16"/>
      <c r="H68" s="16"/>
      <c r="I68" s="16"/>
      <c r="J68" s="16"/>
      <c r="K68" s="16"/>
      <c r="L68" s="16"/>
      <c r="M68" s="16"/>
      <c r="N68" s="16"/>
      <c r="O68" s="16"/>
      <c r="P68" s="16"/>
      <c r="Q68" s="16"/>
      <c r="R68" s="16"/>
      <c r="S68" s="16"/>
      <c r="T68" s="16"/>
      <c r="U68" s="16"/>
      <c r="V68" s="16"/>
      <c r="W68" s="16"/>
      <c r="X68" s="16"/>
      <c r="Y68" s="16"/>
    </row>
    <row r="69" spans="1:25" x14ac:dyDescent="0.25">
      <c r="C69" s="16"/>
      <c r="D69" s="15"/>
      <c r="E69" s="16"/>
      <c r="F69" s="16"/>
      <c r="G69" s="16"/>
      <c r="H69" s="16"/>
      <c r="I69" s="16"/>
      <c r="J69" s="16"/>
      <c r="K69" s="16"/>
      <c r="L69" s="16"/>
      <c r="M69" s="16"/>
      <c r="N69" s="16"/>
      <c r="O69" s="16"/>
      <c r="P69" s="16"/>
      <c r="Q69" s="16"/>
      <c r="R69" s="16"/>
      <c r="S69" s="16"/>
      <c r="T69" s="16"/>
      <c r="U69" s="16"/>
      <c r="V69" s="16"/>
      <c r="W69" s="16"/>
      <c r="X69" s="16"/>
      <c r="Y69" s="16"/>
    </row>
    <row r="70" spans="1:25" x14ac:dyDescent="0.25">
      <c r="C70" s="16"/>
      <c r="D70" s="15"/>
      <c r="E70" s="16"/>
      <c r="F70" s="16"/>
      <c r="G70" s="16"/>
      <c r="H70" s="16"/>
      <c r="I70" s="16"/>
      <c r="J70" s="16"/>
      <c r="K70" s="16"/>
      <c r="L70" s="16"/>
      <c r="M70" s="16"/>
      <c r="N70" s="16"/>
      <c r="O70" s="16"/>
      <c r="P70" s="16"/>
      <c r="Q70" s="16"/>
      <c r="R70" s="16"/>
      <c r="S70" s="16"/>
      <c r="T70" s="16"/>
      <c r="U70" s="16"/>
      <c r="V70" s="16"/>
      <c r="W70" s="16"/>
      <c r="X70" s="16"/>
      <c r="Y70" s="16"/>
    </row>
    <row r="71" spans="1:25" x14ac:dyDescent="0.25">
      <c r="C71" s="16"/>
      <c r="D71" s="15"/>
      <c r="E71" s="16"/>
      <c r="F71" s="16"/>
      <c r="G71" s="16"/>
      <c r="H71" s="16"/>
      <c r="I71" s="16"/>
      <c r="J71" s="16"/>
      <c r="K71" s="16"/>
      <c r="L71" s="16"/>
      <c r="M71" s="16"/>
      <c r="N71" s="16"/>
      <c r="O71" s="16"/>
      <c r="P71" s="16"/>
      <c r="Q71" s="16"/>
      <c r="R71" s="16"/>
      <c r="S71" s="16"/>
      <c r="T71" s="16"/>
      <c r="U71" s="16"/>
      <c r="V71" s="16"/>
      <c r="W71" s="16"/>
      <c r="X71" s="16"/>
      <c r="Y71" s="16"/>
    </row>
    <row r="72" spans="1:25" x14ac:dyDescent="0.25">
      <c r="C72" s="16"/>
      <c r="D72" s="15"/>
      <c r="E72" s="16"/>
      <c r="F72" s="16"/>
      <c r="G72" s="16"/>
      <c r="H72" s="16"/>
      <c r="I72" s="16"/>
      <c r="J72" s="16"/>
      <c r="K72" s="16"/>
      <c r="L72" s="16"/>
      <c r="M72" s="16"/>
      <c r="N72" s="16"/>
      <c r="O72" s="16"/>
      <c r="P72" s="16"/>
      <c r="Q72" s="16"/>
      <c r="R72" s="16"/>
      <c r="S72" s="16"/>
      <c r="T72" s="16"/>
      <c r="U72" s="16"/>
      <c r="V72" s="16"/>
      <c r="W72" s="16"/>
      <c r="X72" s="16"/>
      <c r="Y72" s="16"/>
    </row>
    <row r="73" spans="1:25" x14ac:dyDescent="0.25">
      <c r="C73" s="16"/>
      <c r="D73" s="15"/>
      <c r="E73" s="16"/>
      <c r="F73" s="16"/>
      <c r="G73" s="16"/>
      <c r="H73" s="16"/>
      <c r="I73" s="16"/>
      <c r="J73" s="16"/>
      <c r="K73" s="16"/>
      <c r="L73" s="16"/>
      <c r="M73" s="16"/>
      <c r="N73" s="16"/>
      <c r="O73" s="16"/>
      <c r="P73" s="16"/>
      <c r="Q73" s="16"/>
      <c r="R73" s="16"/>
      <c r="S73" s="16"/>
      <c r="T73" s="16"/>
      <c r="U73" s="16"/>
      <c r="V73" s="16"/>
      <c r="W73" s="16"/>
      <c r="X73" s="16"/>
      <c r="Y73" s="16"/>
    </row>
    <row r="74" spans="1:25" x14ac:dyDescent="0.25">
      <c r="C74" s="16"/>
      <c r="D74" s="15"/>
      <c r="E74" s="16"/>
      <c r="F74" s="16"/>
      <c r="G74" s="16"/>
      <c r="H74" s="16"/>
      <c r="I74" s="16"/>
      <c r="J74" s="16"/>
      <c r="K74" s="16"/>
      <c r="L74" s="16"/>
      <c r="M74" s="16"/>
      <c r="N74" s="16"/>
      <c r="O74" s="16"/>
      <c r="P74" s="16"/>
      <c r="Q74" s="16"/>
      <c r="R74" s="16"/>
      <c r="S74" s="16"/>
      <c r="T74" s="16"/>
      <c r="U74" s="16"/>
      <c r="V74" s="16"/>
      <c r="W74" s="16"/>
      <c r="X74" s="16"/>
      <c r="Y74" s="16"/>
    </row>
    <row r="75" spans="1:25" x14ac:dyDescent="0.25">
      <c r="C75" s="16"/>
      <c r="D75" s="15"/>
      <c r="E75" s="16"/>
      <c r="F75" s="16"/>
      <c r="G75" s="16"/>
      <c r="H75" s="16"/>
      <c r="I75" s="16"/>
      <c r="J75" s="16"/>
      <c r="K75" s="16"/>
      <c r="L75" s="16"/>
      <c r="M75" s="16"/>
      <c r="N75" s="16"/>
      <c r="O75" s="16"/>
      <c r="P75" s="16"/>
      <c r="Q75" s="16"/>
      <c r="R75" s="16"/>
      <c r="S75" s="16"/>
      <c r="T75" s="16"/>
      <c r="U75" s="16"/>
      <c r="V75" s="16"/>
      <c r="W75" s="16"/>
      <c r="X75" s="16"/>
      <c r="Y75" s="16"/>
    </row>
    <row r="76" spans="1:25" x14ac:dyDescent="0.25">
      <c r="C76" s="16"/>
      <c r="D76" s="15"/>
      <c r="E76" s="16"/>
      <c r="F76" s="16"/>
      <c r="G76" s="16"/>
      <c r="H76" s="16"/>
      <c r="I76" s="16"/>
      <c r="J76" s="16"/>
      <c r="K76" s="16"/>
      <c r="L76" s="16"/>
      <c r="M76" s="16"/>
      <c r="N76" s="16"/>
      <c r="O76" s="16"/>
      <c r="P76" s="16"/>
      <c r="Q76" s="16"/>
      <c r="R76" s="16"/>
      <c r="S76" s="16"/>
      <c r="T76" s="16"/>
      <c r="U76" s="16"/>
      <c r="V76" s="16"/>
      <c r="W76" s="16"/>
      <c r="X76" s="16"/>
      <c r="Y76" s="16"/>
    </row>
    <row r="77" spans="1:25" x14ac:dyDescent="0.25">
      <c r="C77" s="16"/>
      <c r="D77" s="15"/>
      <c r="E77" s="16"/>
      <c r="F77" s="16"/>
      <c r="G77" s="16"/>
      <c r="H77" s="16"/>
      <c r="I77" s="16"/>
      <c r="J77" s="16"/>
      <c r="K77" s="16"/>
      <c r="L77" s="16"/>
      <c r="M77" s="16"/>
      <c r="N77" s="16"/>
      <c r="O77" s="16"/>
      <c r="P77" s="16"/>
      <c r="Q77" s="16"/>
      <c r="R77" s="16"/>
      <c r="S77" s="16"/>
      <c r="T77" s="16"/>
      <c r="U77" s="16"/>
      <c r="V77" s="16"/>
      <c r="W77" s="16"/>
      <c r="X77" s="16"/>
      <c r="Y77" s="16"/>
    </row>
    <row r="78" spans="1:25" x14ac:dyDescent="0.25">
      <c r="C78" s="16"/>
      <c r="D78" s="15"/>
      <c r="E78" s="16"/>
      <c r="F78" s="16"/>
      <c r="G78" s="16"/>
      <c r="H78" s="16"/>
      <c r="I78" s="16"/>
      <c r="J78" s="16"/>
      <c r="K78" s="16"/>
      <c r="L78" s="16"/>
      <c r="M78" s="16"/>
      <c r="N78" s="16"/>
      <c r="O78" s="16"/>
      <c r="P78" s="16"/>
      <c r="Q78" s="16"/>
      <c r="R78" s="16"/>
      <c r="S78" s="16"/>
      <c r="T78" s="16"/>
      <c r="U78" s="16"/>
      <c r="V78" s="16"/>
      <c r="W78" s="16"/>
      <c r="X78" s="16"/>
      <c r="Y78" s="16"/>
    </row>
    <row r="79" spans="1:25" x14ac:dyDescent="0.25">
      <c r="C79" s="16"/>
      <c r="D79" s="15"/>
      <c r="E79" s="16"/>
      <c r="F79" s="16"/>
      <c r="G79" s="16"/>
      <c r="H79" s="16"/>
      <c r="I79" s="16"/>
      <c r="J79" s="16"/>
      <c r="K79" s="16"/>
      <c r="L79" s="16"/>
      <c r="M79" s="16"/>
      <c r="N79" s="16"/>
      <c r="O79" s="16"/>
      <c r="P79" s="16"/>
      <c r="Q79" s="16"/>
      <c r="R79" s="16"/>
      <c r="S79" s="16"/>
      <c r="T79" s="16"/>
      <c r="U79" s="16"/>
      <c r="V79" s="16"/>
      <c r="W79" s="16"/>
      <c r="X79" s="16"/>
      <c r="Y79" s="16"/>
    </row>
    <row r="80" spans="1:25" x14ac:dyDescent="0.25">
      <c r="C80" s="16"/>
      <c r="D80" s="15"/>
      <c r="E80" s="16"/>
      <c r="F80" s="16"/>
      <c r="G80" s="16"/>
      <c r="H80" s="16"/>
      <c r="I80" s="16"/>
      <c r="J80" s="16"/>
      <c r="K80" s="16"/>
      <c r="L80" s="16"/>
      <c r="M80" s="16"/>
      <c r="N80" s="16"/>
      <c r="O80" s="16"/>
      <c r="P80" s="16"/>
      <c r="Q80" s="16"/>
      <c r="R80" s="16"/>
      <c r="S80" s="16"/>
      <c r="T80" s="16"/>
      <c r="U80" s="16"/>
      <c r="V80" s="16"/>
      <c r="W80" s="16"/>
      <c r="X80" s="16"/>
      <c r="Y80" s="16"/>
    </row>
    <row r="81" spans="3:25" x14ac:dyDescent="0.25">
      <c r="C81" s="16"/>
      <c r="D81" s="15"/>
      <c r="E81" s="16"/>
      <c r="F81" s="16"/>
      <c r="G81" s="16"/>
      <c r="H81" s="16"/>
      <c r="I81" s="16"/>
      <c r="J81" s="16"/>
      <c r="K81" s="16"/>
      <c r="L81" s="16"/>
      <c r="M81" s="16"/>
      <c r="N81" s="16"/>
      <c r="O81" s="16"/>
      <c r="P81" s="16"/>
      <c r="Q81" s="16"/>
      <c r="R81" s="16"/>
      <c r="S81" s="16"/>
      <c r="T81" s="16"/>
      <c r="U81" s="16"/>
      <c r="V81" s="16"/>
      <c r="W81" s="16"/>
      <c r="X81" s="16"/>
      <c r="Y81" s="16"/>
    </row>
    <row r="82" spans="3:25" x14ac:dyDescent="0.25">
      <c r="C82" s="16"/>
      <c r="D82" s="15"/>
      <c r="E82" s="16"/>
      <c r="F82" s="16"/>
      <c r="G82" s="16"/>
      <c r="H82" s="16"/>
      <c r="I82" s="16"/>
      <c r="J82" s="16"/>
      <c r="K82" s="16"/>
      <c r="L82" s="16"/>
      <c r="M82" s="16"/>
      <c r="N82" s="16"/>
      <c r="O82" s="16"/>
      <c r="P82" s="16"/>
      <c r="Q82" s="16"/>
      <c r="R82" s="16"/>
      <c r="S82" s="16"/>
      <c r="T82" s="16"/>
      <c r="U82" s="16"/>
      <c r="V82" s="16"/>
      <c r="W82" s="16"/>
      <c r="X82" s="16"/>
      <c r="Y82" s="16"/>
    </row>
    <row r="83" spans="3:25" x14ac:dyDescent="0.25">
      <c r="C83" s="16"/>
      <c r="D83" s="15"/>
      <c r="E83" s="16"/>
      <c r="F83" s="16"/>
      <c r="G83" s="16"/>
      <c r="H83" s="16"/>
      <c r="I83" s="16"/>
      <c r="J83" s="16"/>
      <c r="K83" s="16"/>
      <c r="L83" s="16"/>
      <c r="M83" s="16"/>
      <c r="N83" s="16"/>
      <c r="O83" s="16"/>
      <c r="P83" s="16"/>
      <c r="Q83" s="16"/>
      <c r="R83" s="16"/>
      <c r="S83" s="16"/>
      <c r="T83" s="16"/>
      <c r="U83" s="16"/>
      <c r="V83" s="16"/>
      <c r="W83" s="16"/>
      <c r="X83" s="16"/>
      <c r="Y83" s="16"/>
    </row>
    <row r="84" spans="3:25" x14ac:dyDescent="0.25">
      <c r="C84" s="16"/>
      <c r="D84" s="15"/>
      <c r="E84" s="16"/>
      <c r="F84" s="16"/>
      <c r="G84" s="16"/>
      <c r="H84" s="16"/>
      <c r="I84" s="16"/>
      <c r="J84" s="16"/>
      <c r="K84" s="16"/>
      <c r="L84" s="16"/>
      <c r="M84" s="16"/>
      <c r="N84" s="16"/>
      <c r="O84" s="16"/>
      <c r="P84" s="16"/>
      <c r="Q84" s="16"/>
      <c r="R84" s="16"/>
      <c r="S84" s="16"/>
      <c r="T84" s="16"/>
      <c r="U84" s="16"/>
      <c r="V84" s="16"/>
      <c r="W84" s="16"/>
      <c r="X84" s="16"/>
      <c r="Y84" s="16"/>
    </row>
    <row r="85" spans="3:25" x14ac:dyDescent="0.25">
      <c r="C85" s="16"/>
      <c r="D85" s="15"/>
      <c r="E85" s="16"/>
      <c r="F85" s="16"/>
      <c r="G85" s="16"/>
      <c r="H85" s="16"/>
      <c r="I85" s="16"/>
      <c r="J85" s="16"/>
      <c r="K85" s="16"/>
      <c r="L85" s="16"/>
      <c r="M85" s="16"/>
      <c r="N85" s="16"/>
      <c r="O85" s="16"/>
      <c r="P85" s="16"/>
      <c r="Q85" s="16"/>
      <c r="R85" s="16"/>
      <c r="S85" s="16"/>
      <c r="T85" s="16"/>
      <c r="U85" s="16"/>
      <c r="V85" s="16"/>
      <c r="W85" s="16"/>
      <c r="X85" s="16"/>
      <c r="Y85" s="16"/>
    </row>
    <row r="86" spans="3:25" x14ac:dyDescent="0.25">
      <c r="C86" s="16"/>
      <c r="D86" s="15"/>
      <c r="E86" s="16"/>
      <c r="F86" s="16"/>
      <c r="G86" s="16"/>
      <c r="H86" s="16"/>
      <c r="I86" s="16"/>
      <c r="J86" s="16"/>
      <c r="K86" s="16"/>
      <c r="L86" s="16"/>
      <c r="M86" s="16"/>
      <c r="N86" s="16"/>
      <c r="O86" s="16"/>
      <c r="P86" s="16"/>
      <c r="Q86" s="16"/>
      <c r="R86" s="16"/>
      <c r="S86" s="16"/>
      <c r="T86" s="16"/>
      <c r="U86" s="16"/>
      <c r="V86" s="16"/>
      <c r="W86" s="16"/>
      <c r="X86" s="16"/>
      <c r="Y86" s="16"/>
    </row>
    <row r="87" spans="3:25" x14ac:dyDescent="0.25">
      <c r="C87" s="16"/>
      <c r="D87" s="15"/>
      <c r="E87" s="16"/>
      <c r="F87" s="16"/>
      <c r="G87" s="16"/>
      <c r="H87" s="16"/>
      <c r="I87" s="16"/>
      <c r="J87" s="16"/>
      <c r="K87" s="16"/>
      <c r="L87" s="16"/>
      <c r="M87" s="16"/>
      <c r="N87" s="16"/>
      <c r="O87" s="16"/>
      <c r="P87" s="16"/>
      <c r="Q87" s="16"/>
      <c r="R87" s="16"/>
      <c r="S87" s="16"/>
      <c r="T87" s="16"/>
      <c r="U87" s="16"/>
      <c r="V87" s="16"/>
      <c r="W87" s="16"/>
      <c r="X87" s="16"/>
      <c r="Y87" s="16"/>
    </row>
    <row r="88" spans="3:25" x14ac:dyDescent="0.25">
      <c r="C88" s="16"/>
      <c r="D88" s="15"/>
      <c r="E88" s="16"/>
      <c r="F88" s="16"/>
      <c r="G88" s="16"/>
      <c r="H88" s="16"/>
      <c r="I88" s="16"/>
      <c r="J88" s="16"/>
      <c r="K88" s="16"/>
      <c r="L88" s="16"/>
      <c r="M88" s="16"/>
      <c r="N88" s="16"/>
      <c r="O88" s="16"/>
      <c r="P88" s="16"/>
      <c r="Q88" s="16"/>
      <c r="R88" s="16"/>
      <c r="S88" s="16"/>
      <c r="T88" s="16"/>
      <c r="U88" s="16"/>
      <c r="V88" s="16"/>
      <c r="W88" s="16"/>
      <c r="X88" s="16"/>
      <c r="Y88" s="16"/>
    </row>
    <row r="89" spans="3:25" x14ac:dyDescent="0.25">
      <c r="C89" s="16"/>
      <c r="D89" s="15"/>
      <c r="E89" s="16"/>
      <c r="F89" s="16"/>
      <c r="G89" s="16"/>
      <c r="H89" s="16"/>
      <c r="I89" s="16"/>
      <c r="J89" s="16"/>
      <c r="K89" s="16"/>
      <c r="L89" s="16"/>
      <c r="M89" s="16"/>
      <c r="N89" s="16"/>
      <c r="O89" s="16"/>
      <c r="P89" s="16"/>
      <c r="Q89" s="16"/>
      <c r="R89" s="16"/>
      <c r="S89" s="16"/>
      <c r="T89" s="16"/>
      <c r="U89" s="16"/>
      <c r="V89" s="16"/>
      <c r="W89" s="16"/>
      <c r="X89" s="16"/>
      <c r="Y89" s="16"/>
    </row>
    <row r="90" spans="3:25" x14ac:dyDescent="0.25">
      <c r="C90" s="16"/>
      <c r="D90" s="15"/>
      <c r="E90" s="16"/>
      <c r="F90" s="16"/>
      <c r="G90" s="16"/>
      <c r="H90" s="16"/>
      <c r="I90" s="16"/>
      <c r="J90" s="16"/>
      <c r="K90" s="16"/>
      <c r="L90" s="16"/>
      <c r="M90" s="16"/>
      <c r="N90" s="16"/>
      <c r="O90" s="16"/>
      <c r="P90" s="16"/>
      <c r="Q90" s="16"/>
      <c r="R90" s="16"/>
      <c r="S90" s="16"/>
      <c r="T90" s="16"/>
      <c r="U90" s="16"/>
      <c r="V90" s="16"/>
      <c r="W90" s="16"/>
      <c r="X90" s="16"/>
      <c r="Y90" s="16"/>
    </row>
    <row r="91" spans="3:25" x14ac:dyDescent="0.25">
      <c r="C91" s="16"/>
      <c r="D91" s="15"/>
      <c r="E91" s="16"/>
      <c r="F91" s="16"/>
      <c r="G91" s="16"/>
      <c r="H91" s="16"/>
      <c r="I91" s="16"/>
      <c r="J91" s="16"/>
      <c r="K91" s="16"/>
      <c r="L91" s="16"/>
      <c r="M91" s="16"/>
      <c r="N91" s="16"/>
      <c r="O91" s="16"/>
      <c r="P91" s="16"/>
      <c r="Q91" s="16"/>
      <c r="R91" s="16"/>
      <c r="S91" s="16"/>
      <c r="T91" s="16"/>
      <c r="U91" s="16"/>
      <c r="V91" s="16"/>
      <c r="W91" s="16"/>
      <c r="X91" s="16"/>
      <c r="Y91" s="16"/>
    </row>
    <row r="92" spans="3:25" x14ac:dyDescent="0.25">
      <c r="C92" s="16"/>
      <c r="D92" s="15"/>
      <c r="E92" s="16"/>
      <c r="F92" s="16"/>
      <c r="G92" s="16"/>
      <c r="H92" s="16"/>
      <c r="I92" s="16"/>
      <c r="J92" s="16"/>
      <c r="K92" s="16"/>
      <c r="L92" s="16"/>
      <c r="M92" s="16"/>
      <c r="N92" s="16"/>
      <c r="O92" s="16"/>
      <c r="P92" s="16"/>
      <c r="Q92" s="16"/>
      <c r="R92" s="16"/>
      <c r="S92" s="16"/>
      <c r="T92" s="16"/>
      <c r="U92" s="16"/>
      <c r="V92" s="16"/>
      <c r="W92" s="16"/>
      <c r="X92" s="16"/>
      <c r="Y92" s="16"/>
    </row>
    <row r="93" spans="3:25" x14ac:dyDescent="0.25">
      <c r="C93" s="16"/>
      <c r="D93" s="15"/>
      <c r="E93" s="16"/>
      <c r="F93" s="16"/>
      <c r="G93" s="16"/>
      <c r="H93" s="16"/>
      <c r="I93" s="16"/>
      <c r="J93" s="16"/>
      <c r="K93" s="16"/>
      <c r="L93" s="16"/>
      <c r="M93" s="16"/>
      <c r="N93" s="16"/>
      <c r="O93" s="16"/>
      <c r="P93" s="16"/>
      <c r="Q93" s="16"/>
      <c r="R93" s="16"/>
      <c r="S93" s="16"/>
      <c r="T93" s="16"/>
      <c r="U93" s="16"/>
      <c r="V93" s="16"/>
      <c r="W93" s="16"/>
      <c r="X93" s="16"/>
      <c r="Y93" s="16"/>
    </row>
    <row r="94" spans="3:25" x14ac:dyDescent="0.25">
      <c r="C94" s="16"/>
      <c r="D94" s="15"/>
      <c r="E94" s="16"/>
      <c r="F94" s="16"/>
      <c r="G94" s="16"/>
      <c r="H94" s="16"/>
      <c r="I94" s="16"/>
      <c r="J94" s="16"/>
      <c r="K94" s="16"/>
      <c r="L94" s="16"/>
      <c r="M94" s="16"/>
      <c r="N94" s="16"/>
      <c r="O94" s="16"/>
      <c r="P94" s="16"/>
      <c r="Q94" s="16"/>
      <c r="R94" s="16"/>
      <c r="S94" s="16"/>
      <c r="T94" s="16"/>
      <c r="U94" s="16"/>
      <c r="V94" s="16"/>
      <c r="W94" s="16"/>
      <c r="X94" s="16"/>
      <c r="Y94" s="16"/>
    </row>
    <row r="95" spans="3:25" x14ac:dyDescent="0.25">
      <c r="C95" s="16"/>
      <c r="D95" s="15"/>
      <c r="E95" s="16"/>
      <c r="F95" s="16"/>
      <c r="G95" s="16"/>
      <c r="H95" s="16"/>
      <c r="I95" s="16"/>
      <c r="J95" s="16"/>
      <c r="K95" s="16"/>
      <c r="L95" s="16"/>
      <c r="M95" s="16"/>
      <c r="N95" s="16"/>
      <c r="O95" s="16"/>
      <c r="P95" s="16"/>
      <c r="Q95" s="16"/>
      <c r="R95" s="16"/>
      <c r="S95" s="16"/>
      <c r="T95" s="16"/>
      <c r="U95" s="16"/>
      <c r="V95" s="16"/>
      <c r="W95" s="16"/>
      <c r="X95" s="16"/>
      <c r="Y95" s="16"/>
    </row>
    <row r="96" spans="3:25" x14ac:dyDescent="0.25">
      <c r="C96" s="16"/>
      <c r="D96" s="15"/>
      <c r="E96" s="16"/>
      <c r="F96" s="16"/>
      <c r="G96" s="16"/>
      <c r="H96" s="16"/>
      <c r="I96" s="16"/>
      <c r="J96" s="16"/>
      <c r="K96" s="16"/>
      <c r="L96" s="16"/>
      <c r="M96" s="16"/>
      <c r="N96" s="16"/>
      <c r="O96" s="16"/>
      <c r="P96" s="16"/>
      <c r="Q96" s="16"/>
      <c r="R96" s="16"/>
      <c r="S96" s="16"/>
      <c r="T96" s="16"/>
      <c r="U96" s="16"/>
      <c r="V96" s="16"/>
      <c r="W96" s="16"/>
      <c r="X96" s="16"/>
      <c r="Y96" s="16"/>
    </row>
    <row r="97" spans="3:25" x14ac:dyDescent="0.25">
      <c r="C97" s="16"/>
      <c r="D97" s="15"/>
      <c r="E97" s="16"/>
      <c r="F97" s="16"/>
      <c r="G97" s="16"/>
      <c r="H97" s="16"/>
      <c r="I97" s="16"/>
      <c r="J97" s="16"/>
      <c r="K97" s="16"/>
      <c r="L97" s="16"/>
      <c r="M97" s="16"/>
      <c r="N97" s="16"/>
      <c r="O97" s="16"/>
      <c r="P97" s="16"/>
      <c r="Q97" s="16"/>
      <c r="R97" s="16"/>
      <c r="S97" s="16"/>
      <c r="T97" s="16"/>
      <c r="U97" s="16"/>
      <c r="V97" s="16"/>
      <c r="W97" s="16"/>
      <c r="X97" s="16"/>
      <c r="Y97" s="16"/>
    </row>
    <row r="98" spans="3:25" x14ac:dyDescent="0.25">
      <c r="C98" s="16"/>
      <c r="D98" s="15"/>
      <c r="E98" s="16"/>
      <c r="F98" s="16"/>
      <c r="G98" s="16"/>
      <c r="H98" s="16"/>
      <c r="I98" s="16"/>
      <c r="J98" s="16"/>
      <c r="K98" s="16"/>
      <c r="L98" s="16"/>
      <c r="M98" s="16"/>
      <c r="N98" s="16"/>
      <c r="O98" s="16"/>
      <c r="P98" s="16"/>
      <c r="Q98" s="16"/>
      <c r="R98" s="16"/>
      <c r="S98" s="16"/>
      <c r="T98" s="16"/>
      <c r="U98" s="16"/>
      <c r="V98" s="16"/>
      <c r="W98" s="16"/>
      <c r="X98" s="16"/>
      <c r="Y98" s="16"/>
    </row>
    <row r="99" spans="3:25" x14ac:dyDescent="0.25">
      <c r="C99" s="16"/>
      <c r="D99" s="15"/>
      <c r="E99" s="16"/>
      <c r="F99" s="16"/>
      <c r="G99" s="16"/>
      <c r="H99" s="16"/>
      <c r="I99" s="16"/>
      <c r="J99" s="16"/>
      <c r="K99" s="16"/>
      <c r="L99" s="16"/>
      <c r="M99" s="16"/>
      <c r="N99" s="16"/>
      <c r="O99" s="16"/>
      <c r="P99" s="16"/>
      <c r="Q99" s="16"/>
      <c r="R99" s="16"/>
      <c r="S99" s="16"/>
      <c r="T99" s="16"/>
      <c r="U99" s="16"/>
      <c r="V99" s="16"/>
      <c r="W99" s="16"/>
      <c r="X99" s="16"/>
      <c r="Y99" s="16"/>
    </row>
    <row r="100" spans="3:25" x14ac:dyDescent="0.25">
      <c r="C100" s="16"/>
      <c r="D100" s="15"/>
      <c r="E100" s="16"/>
      <c r="F100" s="16"/>
      <c r="G100" s="16"/>
      <c r="H100" s="16"/>
      <c r="I100" s="16"/>
      <c r="J100" s="16"/>
      <c r="K100" s="16"/>
      <c r="L100" s="16"/>
      <c r="M100" s="16"/>
      <c r="N100" s="16"/>
      <c r="O100" s="16"/>
      <c r="P100" s="16"/>
      <c r="Q100" s="16"/>
      <c r="R100" s="16"/>
      <c r="S100" s="16"/>
      <c r="T100" s="16"/>
      <c r="U100" s="16"/>
      <c r="V100" s="16"/>
      <c r="W100" s="16"/>
      <c r="X100" s="16"/>
      <c r="Y100" s="16"/>
    </row>
    <row r="101" spans="3:25" x14ac:dyDescent="0.25">
      <c r="C101" s="16"/>
      <c r="D101" s="15"/>
      <c r="E101" s="16"/>
      <c r="F101" s="16"/>
      <c r="G101" s="16"/>
      <c r="H101" s="16"/>
      <c r="I101" s="16"/>
      <c r="J101" s="16"/>
      <c r="K101" s="16"/>
      <c r="L101" s="16"/>
      <c r="M101" s="16"/>
      <c r="N101" s="16"/>
      <c r="O101" s="16"/>
      <c r="P101" s="16"/>
      <c r="Q101" s="16"/>
      <c r="R101" s="16"/>
      <c r="S101" s="16"/>
      <c r="T101" s="16"/>
      <c r="U101" s="16"/>
      <c r="V101" s="16"/>
      <c r="W101" s="16"/>
      <c r="X101" s="16"/>
      <c r="Y101" s="16"/>
    </row>
    <row r="102" spans="3:25" x14ac:dyDescent="0.25">
      <c r="C102" s="16"/>
      <c r="D102" s="15"/>
      <c r="E102" s="16"/>
      <c r="F102" s="16"/>
      <c r="G102" s="16"/>
      <c r="H102" s="16"/>
      <c r="I102" s="16"/>
      <c r="J102" s="16"/>
      <c r="K102" s="16"/>
      <c r="L102" s="16"/>
      <c r="M102" s="16"/>
      <c r="N102" s="16"/>
      <c r="O102" s="16"/>
      <c r="P102" s="16"/>
      <c r="Q102" s="16"/>
      <c r="R102" s="16"/>
      <c r="S102" s="16"/>
      <c r="T102" s="16"/>
      <c r="U102" s="16"/>
      <c r="V102" s="16"/>
      <c r="W102" s="16"/>
      <c r="X102" s="16"/>
      <c r="Y102" s="16"/>
    </row>
    <row r="103" spans="3:25" x14ac:dyDescent="0.25">
      <c r="C103" s="16"/>
      <c r="D103" s="15"/>
      <c r="E103" s="16"/>
      <c r="F103" s="16"/>
      <c r="G103" s="16"/>
      <c r="H103" s="16"/>
      <c r="I103" s="16"/>
      <c r="J103" s="16"/>
      <c r="K103" s="16"/>
      <c r="L103" s="16"/>
      <c r="M103" s="16"/>
      <c r="N103" s="16"/>
      <c r="O103" s="16"/>
      <c r="P103" s="16"/>
      <c r="Q103" s="16"/>
      <c r="R103" s="16"/>
      <c r="S103" s="16"/>
      <c r="T103" s="16"/>
      <c r="U103" s="16"/>
      <c r="V103" s="16"/>
      <c r="W103" s="16"/>
      <c r="X103" s="16"/>
      <c r="Y103" s="16"/>
    </row>
    <row r="104" spans="3:25" x14ac:dyDescent="0.25">
      <c r="C104" s="16"/>
      <c r="D104" s="15"/>
      <c r="E104" s="16"/>
      <c r="F104" s="16"/>
      <c r="G104" s="16"/>
      <c r="H104" s="16"/>
      <c r="I104" s="16"/>
      <c r="J104" s="16"/>
      <c r="K104" s="16"/>
      <c r="L104" s="16"/>
      <c r="M104" s="16"/>
      <c r="N104" s="16"/>
      <c r="O104" s="16"/>
      <c r="P104" s="16"/>
      <c r="Q104" s="16"/>
      <c r="R104" s="16"/>
      <c r="S104" s="16"/>
      <c r="T104" s="16"/>
      <c r="U104" s="16"/>
      <c r="V104" s="16"/>
      <c r="W104" s="16"/>
      <c r="X104" s="16"/>
      <c r="Y104" s="16"/>
    </row>
    <row r="105" spans="3:25" x14ac:dyDescent="0.25">
      <c r="C105" s="16"/>
      <c r="D105" s="15"/>
      <c r="E105" s="16"/>
      <c r="F105" s="16"/>
      <c r="G105" s="16"/>
      <c r="H105" s="16"/>
      <c r="I105" s="16"/>
      <c r="J105" s="16"/>
      <c r="K105" s="16"/>
      <c r="L105" s="16"/>
      <c r="M105" s="16"/>
      <c r="N105" s="16"/>
      <c r="O105" s="16"/>
      <c r="P105" s="16"/>
      <c r="Q105" s="16"/>
      <c r="R105" s="16"/>
      <c r="S105" s="16"/>
      <c r="T105" s="16"/>
      <c r="U105" s="16"/>
      <c r="V105" s="16"/>
      <c r="W105" s="16"/>
      <c r="X105" s="16"/>
      <c r="Y105" s="16"/>
    </row>
    <row r="106" spans="3:25" x14ac:dyDescent="0.25">
      <c r="C106" s="16"/>
      <c r="D106" s="15"/>
      <c r="E106" s="16"/>
      <c r="F106" s="16"/>
      <c r="G106" s="16"/>
      <c r="H106" s="16"/>
      <c r="I106" s="16"/>
      <c r="J106" s="16"/>
      <c r="K106" s="16"/>
      <c r="L106" s="16"/>
      <c r="M106" s="16"/>
      <c r="N106" s="16"/>
      <c r="O106" s="16"/>
      <c r="P106" s="16"/>
      <c r="Q106" s="16"/>
      <c r="R106" s="16"/>
      <c r="S106" s="16"/>
      <c r="T106" s="16"/>
      <c r="U106" s="16"/>
      <c r="V106" s="16"/>
      <c r="W106" s="16"/>
      <c r="X106" s="16"/>
      <c r="Y106" s="16"/>
    </row>
    <row r="107" spans="3:25" x14ac:dyDescent="0.25">
      <c r="C107" s="16"/>
      <c r="D107" s="15"/>
      <c r="E107" s="16"/>
      <c r="F107" s="16"/>
      <c r="G107" s="16"/>
      <c r="H107" s="16"/>
      <c r="I107" s="16"/>
      <c r="J107" s="16"/>
      <c r="K107" s="16"/>
      <c r="L107" s="16"/>
      <c r="M107" s="16"/>
      <c r="N107" s="16"/>
      <c r="O107" s="16"/>
      <c r="P107" s="16"/>
      <c r="Q107" s="16"/>
      <c r="R107" s="16"/>
      <c r="S107" s="16"/>
      <c r="T107" s="16"/>
      <c r="U107" s="16"/>
      <c r="V107" s="16"/>
      <c r="W107" s="16"/>
      <c r="X107" s="16"/>
      <c r="Y107" s="16"/>
    </row>
    <row r="108" spans="3:25" x14ac:dyDescent="0.25">
      <c r="C108" s="16"/>
      <c r="D108" s="15"/>
      <c r="E108" s="16"/>
      <c r="F108" s="16"/>
      <c r="G108" s="16"/>
      <c r="H108" s="16"/>
      <c r="I108" s="16"/>
      <c r="J108" s="16"/>
      <c r="K108" s="16"/>
      <c r="L108" s="16"/>
      <c r="M108" s="16"/>
      <c r="N108" s="16"/>
      <c r="O108" s="16"/>
      <c r="P108" s="16"/>
      <c r="Q108" s="16"/>
      <c r="R108" s="16"/>
      <c r="S108" s="16"/>
      <c r="T108" s="16"/>
      <c r="U108" s="16"/>
      <c r="V108" s="16"/>
      <c r="W108" s="16"/>
      <c r="X108" s="16"/>
      <c r="Y108" s="16"/>
    </row>
    <row r="109" spans="3:25" x14ac:dyDescent="0.25">
      <c r="C109" s="16"/>
      <c r="D109" s="15"/>
      <c r="E109" s="16"/>
      <c r="F109" s="16"/>
      <c r="G109" s="16"/>
      <c r="H109" s="16"/>
      <c r="I109" s="16"/>
      <c r="J109" s="16"/>
      <c r="K109" s="16"/>
      <c r="L109" s="16"/>
      <c r="M109" s="16"/>
      <c r="N109" s="16"/>
      <c r="O109" s="16"/>
      <c r="P109" s="16"/>
      <c r="Q109" s="16"/>
      <c r="R109" s="16"/>
      <c r="S109" s="16"/>
      <c r="T109" s="16"/>
      <c r="U109" s="16"/>
      <c r="V109" s="16"/>
      <c r="W109" s="16"/>
      <c r="X109" s="16"/>
      <c r="Y109" s="16"/>
    </row>
    <row r="110" spans="3:25" x14ac:dyDescent="0.25">
      <c r="C110" s="16"/>
      <c r="D110" s="15"/>
      <c r="E110" s="16"/>
      <c r="F110" s="16"/>
      <c r="G110" s="16"/>
      <c r="H110" s="16"/>
      <c r="I110" s="16"/>
      <c r="J110" s="16"/>
      <c r="K110" s="16"/>
      <c r="L110" s="16"/>
      <c r="M110" s="16"/>
      <c r="N110" s="16"/>
      <c r="O110" s="16"/>
      <c r="P110" s="16"/>
      <c r="Q110" s="16"/>
      <c r="R110" s="16"/>
      <c r="S110" s="16"/>
      <c r="T110" s="16"/>
      <c r="U110" s="16"/>
      <c r="V110" s="16"/>
      <c r="W110" s="16"/>
      <c r="X110" s="16"/>
      <c r="Y110" s="16"/>
    </row>
    <row r="111" spans="3:25" x14ac:dyDescent="0.25">
      <c r="C111" s="16"/>
      <c r="D111" s="15"/>
      <c r="E111" s="16"/>
      <c r="F111" s="16"/>
      <c r="G111" s="16"/>
      <c r="H111" s="16"/>
      <c r="I111" s="16"/>
      <c r="J111" s="16"/>
      <c r="K111" s="16"/>
      <c r="L111" s="16"/>
      <c r="M111" s="16"/>
      <c r="N111" s="16"/>
      <c r="O111" s="16"/>
      <c r="P111" s="16"/>
      <c r="Q111" s="16"/>
      <c r="R111" s="16"/>
      <c r="S111" s="16"/>
      <c r="T111" s="16"/>
      <c r="U111" s="16"/>
      <c r="V111" s="16"/>
      <c r="W111" s="16"/>
      <c r="X111" s="16"/>
      <c r="Y111" s="16"/>
    </row>
    <row r="112" spans="3:25" x14ac:dyDescent="0.25">
      <c r="C112" s="16"/>
      <c r="D112" s="15"/>
      <c r="E112" s="16"/>
      <c r="F112" s="16"/>
      <c r="G112" s="16"/>
      <c r="H112" s="16"/>
      <c r="I112" s="16"/>
      <c r="J112" s="16"/>
      <c r="K112" s="16"/>
      <c r="L112" s="16"/>
      <c r="M112" s="16"/>
      <c r="N112" s="16"/>
      <c r="O112" s="16"/>
      <c r="P112" s="16"/>
      <c r="Q112" s="16"/>
      <c r="R112" s="16"/>
      <c r="S112" s="16"/>
      <c r="T112" s="16"/>
      <c r="U112" s="16"/>
      <c r="V112" s="16"/>
      <c r="W112" s="16"/>
      <c r="X112" s="16"/>
      <c r="Y112" s="16"/>
    </row>
    <row r="113" spans="3:25" x14ac:dyDescent="0.25">
      <c r="C113" s="16"/>
      <c r="D113" s="15"/>
      <c r="E113" s="16"/>
      <c r="F113" s="16"/>
      <c r="G113" s="16"/>
      <c r="H113" s="16"/>
      <c r="I113" s="16"/>
      <c r="J113" s="16"/>
      <c r="K113" s="16"/>
      <c r="L113" s="16"/>
      <c r="M113" s="16"/>
      <c r="N113" s="16"/>
      <c r="O113" s="16"/>
      <c r="P113" s="16"/>
      <c r="Q113" s="16"/>
      <c r="R113" s="16"/>
      <c r="S113" s="16"/>
      <c r="T113" s="16"/>
      <c r="U113" s="16"/>
      <c r="V113" s="16"/>
      <c r="W113" s="16"/>
      <c r="X113" s="16"/>
      <c r="Y113" s="16"/>
    </row>
    <row r="114" spans="3:25" x14ac:dyDescent="0.25">
      <c r="C114" s="16"/>
      <c r="D114" s="15"/>
      <c r="E114" s="16"/>
      <c r="F114" s="16"/>
      <c r="G114" s="16"/>
      <c r="H114" s="16"/>
      <c r="I114" s="16"/>
      <c r="J114" s="16"/>
      <c r="K114" s="16"/>
      <c r="L114" s="16"/>
      <c r="M114" s="16"/>
      <c r="N114" s="16"/>
      <c r="O114" s="16"/>
      <c r="P114" s="16"/>
      <c r="Q114" s="16"/>
      <c r="R114" s="16"/>
      <c r="S114" s="16"/>
      <c r="T114" s="16"/>
      <c r="U114" s="16"/>
      <c r="V114" s="16"/>
      <c r="W114" s="16"/>
      <c r="X114" s="16"/>
      <c r="Y114" s="16"/>
    </row>
    <row r="115" spans="3:25" x14ac:dyDescent="0.25">
      <c r="C115" s="16"/>
      <c r="D115" s="15"/>
      <c r="E115" s="16"/>
      <c r="F115" s="16"/>
      <c r="G115" s="16"/>
      <c r="H115" s="16"/>
      <c r="I115" s="16"/>
      <c r="J115" s="16"/>
      <c r="K115" s="16"/>
      <c r="L115" s="16"/>
      <c r="M115" s="16"/>
      <c r="N115" s="16"/>
      <c r="O115" s="16"/>
      <c r="P115" s="16"/>
      <c r="Q115" s="16"/>
      <c r="R115" s="16"/>
      <c r="S115" s="16"/>
      <c r="T115" s="16"/>
      <c r="U115" s="16"/>
      <c r="V115" s="16"/>
      <c r="W115" s="16"/>
      <c r="X115" s="16"/>
      <c r="Y115" s="16"/>
    </row>
    <row r="116" spans="3:25" x14ac:dyDescent="0.25">
      <c r="C116" s="16"/>
      <c r="D116" s="15"/>
      <c r="E116" s="16"/>
      <c r="F116" s="16"/>
      <c r="G116" s="16"/>
      <c r="H116" s="16"/>
      <c r="I116" s="16"/>
      <c r="J116" s="16"/>
      <c r="K116" s="16"/>
      <c r="L116" s="16"/>
      <c r="M116" s="16"/>
      <c r="N116" s="16"/>
      <c r="O116" s="16"/>
      <c r="P116" s="16"/>
      <c r="Q116" s="16"/>
      <c r="R116" s="16"/>
      <c r="S116" s="16"/>
      <c r="T116" s="16"/>
      <c r="U116" s="16"/>
      <c r="V116" s="16"/>
      <c r="W116" s="16"/>
      <c r="X116" s="16"/>
      <c r="Y116" s="16"/>
    </row>
    <row r="117" spans="3:25" x14ac:dyDescent="0.25">
      <c r="C117" s="16"/>
      <c r="D117" s="15"/>
      <c r="E117" s="16"/>
      <c r="F117" s="16"/>
      <c r="G117" s="16"/>
      <c r="H117" s="16"/>
      <c r="I117" s="16"/>
      <c r="J117" s="16"/>
      <c r="K117" s="16"/>
      <c r="L117" s="16"/>
      <c r="M117" s="16"/>
      <c r="N117" s="16"/>
      <c r="O117" s="16"/>
      <c r="P117" s="16"/>
      <c r="Q117" s="16"/>
      <c r="R117" s="16"/>
      <c r="S117" s="16"/>
      <c r="T117" s="16"/>
      <c r="U117" s="16"/>
      <c r="V117" s="16"/>
      <c r="W117" s="16"/>
      <c r="X117" s="16"/>
      <c r="Y117" s="16"/>
    </row>
    <row r="118" spans="3:25" x14ac:dyDescent="0.25">
      <c r="C118" s="16"/>
      <c r="D118" s="15"/>
      <c r="E118" s="16"/>
      <c r="F118" s="16"/>
      <c r="G118" s="16"/>
      <c r="H118" s="16"/>
      <c r="I118" s="16"/>
      <c r="J118" s="16"/>
      <c r="K118" s="16"/>
      <c r="L118" s="16"/>
      <c r="M118" s="16"/>
      <c r="N118" s="16"/>
      <c r="O118" s="16"/>
      <c r="P118" s="16"/>
      <c r="Q118" s="16"/>
      <c r="R118" s="16"/>
      <c r="S118" s="16"/>
      <c r="T118" s="16"/>
      <c r="U118" s="16"/>
      <c r="V118" s="16"/>
      <c r="W118" s="16"/>
      <c r="X118" s="16"/>
      <c r="Y118" s="16"/>
    </row>
    <row r="119" spans="3:25" x14ac:dyDescent="0.25">
      <c r="C119" s="16"/>
      <c r="D119" s="15"/>
      <c r="E119" s="16"/>
      <c r="F119" s="16"/>
      <c r="G119" s="16"/>
      <c r="H119" s="16"/>
      <c r="I119" s="16"/>
      <c r="J119" s="16"/>
      <c r="K119" s="16"/>
      <c r="L119" s="16"/>
      <c r="M119" s="16"/>
      <c r="N119" s="16"/>
      <c r="O119" s="16"/>
      <c r="P119" s="16"/>
      <c r="Q119" s="16"/>
      <c r="R119" s="16"/>
      <c r="S119" s="16"/>
      <c r="T119" s="16"/>
      <c r="U119" s="16"/>
      <c r="V119" s="16"/>
      <c r="W119" s="16"/>
      <c r="X119" s="16"/>
      <c r="Y119" s="16"/>
    </row>
    <row r="120" spans="3:25" x14ac:dyDescent="0.25">
      <c r="C120" s="16"/>
      <c r="D120" s="15"/>
      <c r="E120" s="16"/>
      <c r="F120" s="16"/>
      <c r="G120" s="16"/>
      <c r="H120" s="16"/>
      <c r="I120" s="16"/>
      <c r="J120" s="16"/>
      <c r="K120" s="16"/>
      <c r="L120" s="16"/>
      <c r="M120" s="16"/>
      <c r="N120" s="16"/>
      <c r="O120" s="16"/>
      <c r="P120" s="16"/>
      <c r="Q120" s="16"/>
      <c r="R120" s="16"/>
      <c r="S120" s="16"/>
      <c r="T120" s="16"/>
      <c r="U120" s="16"/>
      <c r="V120" s="16"/>
      <c r="W120" s="16"/>
      <c r="X120" s="16"/>
      <c r="Y120" s="16"/>
    </row>
    <row r="121" spans="3:25" x14ac:dyDescent="0.25">
      <c r="C121" s="16"/>
      <c r="D121" s="15"/>
      <c r="E121" s="16"/>
      <c r="F121" s="16"/>
      <c r="G121" s="16"/>
      <c r="H121" s="16"/>
      <c r="I121" s="16"/>
      <c r="J121" s="16"/>
      <c r="K121" s="16"/>
      <c r="L121" s="16"/>
      <c r="M121" s="16"/>
      <c r="N121" s="16"/>
      <c r="O121" s="16"/>
      <c r="P121" s="16"/>
      <c r="Q121" s="16"/>
      <c r="R121" s="16"/>
      <c r="S121" s="16"/>
      <c r="T121" s="16"/>
      <c r="U121" s="16"/>
      <c r="V121" s="16"/>
      <c r="W121" s="16"/>
      <c r="X121" s="16"/>
      <c r="Y121" s="16"/>
    </row>
    <row r="122" spans="3:25" x14ac:dyDescent="0.25">
      <c r="C122" s="16"/>
      <c r="D122" s="15"/>
      <c r="E122" s="16"/>
      <c r="F122" s="16"/>
      <c r="G122" s="16"/>
      <c r="H122" s="16"/>
      <c r="I122" s="16"/>
      <c r="J122" s="16"/>
      <c r="K122" s="16"/>
      <c r="L122" s="16"/>
      <c r="M122" s="16"/>
      <c r="N122" s="16"/>
      <c r="O122" s="16"/>
      <c r="P122" s="16"/>
      <c r="Q122" s="16"/>
      <c r="R122" s="16"/>
      <c r="S122" s="16"/>
      <c r="T122" s="16"/>
      <c r="U122" s="16"/>
      <c r="V122" s="16"/>
      <c r="W122" s="16"/>
      <c r="X122" s="16"/>
      <c r="Y122" s="16"/>
    </row>
    <row r="123" spans="3:25" x14ac:dyDescent="0.25">
      <c r="C123" s="16"/>
      <c r="D123" s="15"/>
      <c r="E123" s="16"/>
      <c r="F123" s="16"/>
      <c r="G123" s="16"/>
      <c r="H123" s="16"/>
      <c r="I123" s="16"/>
      <c r="J123" s="16"/>
      <c r="K123" s="16"/>
      <c r="L123" s="16"/>
      <c r="M123" s="16"/>
      <c r="N123" s="16"/>
      <c r="O123" s="16"/>
      <c r="P123" s="16"/>
      <c r="Q123" s="16"/>
      <c r="R123" s="16"/>
      <c r="S123" s="16"/>
      <c r="T123" s="16"/>
      <c r="U123" s="16"/>
      <c r="V123" s="16"/>
      <c r="W123" s="16"/>
      <c r="X123" s="16"/>
      <c r="Y123" s="16"/>
    </row>
    <row r="124" spans="3:25" x14ac:dyDescent="0.25">
      <c r="C124" s="16"/>
      <c r="D124" s="15"/>
      <c r="E124" s="16"/>
      <c r="F124" s="16"/>
      <c r="G124" s="16"/>
      <c r="H124" s="16"/>
      <c r="I124" s="16"/>
      <c r="J124" s="16"/>
      <c r="K124" s="16"/>
      <c r="L124" s="16"/>
      <c r="M124" s="16"/>
      <c r="N124" s="16"/>
      <c r="O124" s="16"/>
      <c r="P124" s="16"/>
      <c r="Q124" s="16"/>
      <c r="R124" s="16"/>
      <c r="S124" s="16"/>
      <c r="T124" s="16"/>
      <c r="U124" s="16"/>
      <c r="V124" s="16"/>
      <c r="W124" s="16"/>
      <c r="X124" s="16"/>
      <c r="Y124" s="16"/>
    </row>
    <row r="125" spans="3:25" x14ac:dyDescent="0.25">
      <c r="C125" s="16"/>
      <c r="D125" s="15"/>
      <c r="E125" s="16"/>
      <c r="F125" s="16"/>
      <c r="G125" s="16"/>
      <c r="H125" s="16"/>
      <c r="I125" s="16"/>
      <c r="J125" s="16"/>
      <c r="K125" s="16"/>
      <c r="L125" s="16"/>
      <c r="M125" s="16"/>
      <c r="N125" s="16"/>
      <c r="O125" s="16"/>
      <c r="P125" s="16"/>
      <c r="Q125" s="16"/>
      <c r="R125" s="16"/>
      <c r="S125" s="16"/>
      <c r="T125" s="16"/>
      <c r="U125" s="16"/>
      <c r="V125" s="16"/>
      <c r="W125" s="16"/>
      <c r="X125" s="16"/>
      <c r="Y125" s="16"/>
    </row>
    <row r="126" spans="3:25" x14ac:dyDescent="0.25">
      <c r="C126" s="16"/>
      <c r="D126" s="15"/>
      <c r="E126" s="16"/>
      <c r="F126" s="16"/>
      <c r="G126" s="16"/>
      <c r="H126" s="16"/>
      <c r="I126" s="16"/>
      <c r="J126" s="16"/>
      <c r="K126" s="16"/>
      <c r="L126" s="16"/>
      <c r="M126" s="16"/>
      <c r="N126" s="16"/>
      <c r="O126" s="16"/>
      <c r="P126" s="16"/>
      <c r="Q126" s="16"/>
      <c r="R126" s="16"/>
      <c r="S126" s="16"/>
      <c r="T126" s="16"/>
      <c r="U126" s="16"/>
      <c r="V126" s="16"/>
      <c r="W126" s="16"/>
      <c r="X126" s="16"/>
      <c r="Y126" s="16"/>
    </row>
    <row r="127" spans="3:25" x14ac:dyDescent="0.25">
      <c r="C127" s="16"/>
      <c r="D127" s="15"/>
      <c r="E127" s="16"/>
      <c r="F127" s="16"/>
      <c r="G127" s="16"/>
      <c r="H127" s="16"/>
      <c r="I127" s="16"/>
      <c r="J127" s="16"/>
      <c r="K127" s="16"/>
      <c r="L127" s="16"/>
      <c r="M127" s="16"/>
      <c r="N127" s="16"/>
      <c r="O127" s="16"/>
      <c r="P127" s="16"/>
      <c r="Q127" s="16"/>
      <c r="R127" s="16"/>
      <c r="S127" s="16"/>
      <c r="T127" s="16"/>
      <c r="U127" s="16"/>
      <c r="V127" s="16"/>
      <c r="W127" s="16"/>
      <c r="X127" s="16"/>
      <c r="Y127" s="16"/>
    </row>
    <row r="128" spans="3:25" x14ac:dyDescent="0.25">
      <c r="C128" s="16"/>
      <c r="D128" s="15"/>
      <c r="E128" s="16"/>
      <c r="F128" s="16"/>
      <c r="G128" s="16"/>
      <c r="H128" s="16"/>
      <c r="I128" s="16"/>
      <c r="J128" s="16"/>
      <c r="K128" s="16"/>
      <c r="L128" s="16"/>
      <c r="M128" s="16"/>
      <c r="N128" s="16"/>
      <c r="O128" s="16"/>
      <c r="P128" s="16"/>
      <c r="Q128" s="16"/>
      <c r="R128" s="16"/>
      <c r="S128" s="16"/>
      <c r="T128" s="16"/>
      <c r="U128" s="16"/>
      <c r="V128" s="16"/>
      <c r="W128" s="16"/>
      <c r="X128" s="16"/>
      <c r="Y128" s="16"/>
    </row>
    <row r="129" spans="3:25" x14ac:dyDescent="0.25">
      <c r="C129" s="16"/>
      <c r="D129" s="15"/>
      <c r="E129" s="16"/>
      <c r="F129" s="16"/>
      <c r="G129" s="16"/>
      <c r="H129" s="16"/>
      <c r="I129" s="16"/>
      <c r="J129" s="16"/>
      <c r="K129" s="16"/>
      <c r="L129" s="16"/>
      <c r="M129" s="16"/>
      <c r="N129" s="16"/>
      <c r="O129" s="16"/>
      <c r="P129" s="16"/>
      <c r="Q129" s="16"/>
      <c r="R129" s="16"/>
      <c r="S129" s="16"/>
      <c r="T129" s="16"/>
      <c r="U129" s="16"/>
      <c r="V129" s="16"/>
      <c r="W129" s="16"/>
      <c r="X129" s="16"/>
      <c r="Y129" s="16"/>
    </row>
    <row r="130" spans="3:25" x14ac:dyDescent="0.25">
      <c r="C130" s="16"/>
      <c r="D130" s="15"/>
      <c r="E130" s="16"/>
      <c r="F130" s="16"/>
      <c r="G130" s="16"/>
      <c r="H130" s="16"/>
      <c r="I130" s="16"/>
      <c r="J130" s="16"/>
      <c r="K130" s="16"/>
      <c r="L130" s="16"/>
      <c r="M130" s="16"/>
      <c r="N130" s="16"/>
      <c r="O130" s="16"/>
      <c r="P130" s="16"/>
      <c r="Q130" s="16"/>
      <c r="R130" s="16"/>
      <c r="S130" s="16"/>
      <c r="T130" s="16"/>
      <c r="U130" s="16"/>
      <c r="V130" s="16"/>
      <c r="W130" s="16"/>
      <c r="X130" s="16"/>
      <c r="Y130" s="16"/>
    </row>
    <row r="131" spans="3:25" x14ac:dyDescent="0.25">
      <c r="C131" s="16"/>
      <c r="D131" s="15"/>
      <c r="E131" s="16"/>
      <c r="F131" s="16"/>
      <c r="G131" s="16"/>
      <c r="H131" s="16"/>
      <c r="I131" s="16"/>
      <c r="J131" s="16"/>
      <c r="K131" s="16"/>
      <c r="L131" s="16"/>
      <c r="M131" s="16"/>
      <c r="N131" s="16"/>
      <c r="O131" s="16"/>
      <c r="P131" s="16"/>
      <c r="Q131" s="16"/>
      <c r="R131" s="16"/>
      <c r="S131" s="16"/>
      <c r="T131" s="16"/>
      <c r="U131" s="16"/>
      <c r="V131" s="16"/>
      <c r="W131" s="16"/>
      <c r="X131" s="16"/>
      <c r="Y131" s="16"/>
    </row>
    <row r="132" spans="3:25" x14ac:dyDescent="0.25">
      <c r="C132" s="16"/>
      <c r="D132" s="15"/>
      <c r="E132" s="16"/>
      <c r="F132" s="16"/>
      <c r="G132" s="16"/>
      <c r="H132" s="16"/>
      <c r="I132" s="16"/>
      <c r="J132" s="16"/>
      <c r="K132" s="16"/>
      <c r="L132" s="16"/>
      <c r="M132" s="16"/>
      <c r="N132" s="16"/>
      <c r="O132" s="16"/>
      <c r="P132" s="16"/>
      <c r="Q132" s="16"/>
      <c r="R132" s="16"/>
      <c r="S132" s="16"/>
      <c r="T132" s="16"/>
      <c r="U132" s="16"/>
      <c r="V132" s="16"/>
      <c r="W132" s="16"/>
      <c r="X132" s="16"/>
      <c r="Y132" s="16"/>
    </row>
    <row r="133" spans="3:25" x14ac:dyDescent="0.25">
      <c r="C133" s="16"/>
      <c r="D133" s="15"/>
      <c r="E133" s="16"/>
      <c r="F133" s="16"/>
      <c r="G133" s="16"/>
      <c r="H133" s="16"/>
      <c r="I133" s="16"/>
      <c r="J133" s="16"/>
      <c r="K133" s="16"/>
      <c r="L133" s="16"/>
      <c r="M133" s="16"/>
      <c r="N133" s="16"/>
      <c r="O133" s="16"/>
      <c r="P133" s="16"/>
      <c r="Q133" s="16"/>
      <c r="R133" s="16"/>
      <c r="S133" s="16"/>
      <c r="T133" s="16"/>
      <c r="U133" s="16"/>
      <c r="V133" s="16"/>
      <c r="W133" s="16"/>
      <c r="X133" s="16"/>
      <c r="Y133" s="16"/>
    </row>
    <row r="134" spans="3:25" x14ac:dyDescent="0.25">
      <c r="C134" s="16"/>
      <c r="D134" s="15"/>
      <c r="E134" s="16"/>
      <c r="F134" s="16"/>
      <c r="G134" s="16"/>
      <c r="H134" s="16"/>
      <c r="I134" s="16"/>
      <c r="J134" s="16"/>
      <c r="K134" s="16"/>
      <c r="L134" s="16"/>
      <c r="M134" s="16"/>
      <c r="N134" s="16"/>
      <c r="O134" s="16"/>
      <c r="P134" s="16"/>
      <c r="Q134" s="16"/>
      <c r="R134" s="16"/>
      <c r="S134" s="16"/>
      <c r="T134" s="16"/>
      <c r="U134" s="16"/>
      <c r="V134" s="16"/>
      <c r="W134" s="16"/>
      <c r="X134" s="16"/>
      <c r="Y134" s="16"/>
    </row>
    <row r="135" spans="3:25" x14ac:dyDescent="0.25">
      <c r="C135" s="16"/>
      <c r="D135" s="15"/>
      <c r="E135" s="16"/>
      <c r="F135" s="16"/>
      <c r="G135" s="16"/>
      <c r="H135" s="16"/>
      <c r="I135" s="16"/>
      <c r="J135" s="16"/>
      <c r="K135" s="16"/>
      <c r="L135" s="16"/>
      <c r="M135" s="16"/>
      <c r="N135" s="16"/>
      <c r="O135" s="16"/>
      <c r="P135" s="16"/>
      <c r="Q135" s="16"/>
      <c r="R135" s="16"/>
      <c r="S135" s="16"/>
      <c r="T135" s="16"/>
      <c r="U135" s="16"/>
      <c r="V135" s="16"/>
      <c r="W135" s="16"/>
      <c r="X135" s="16"/>
      <c r="Y135" s="16"/>
    </row>
    <row r="136" spans="3:25" x14ac:dyDescent="0.25">
      <c r="C136" s="16"/>
      <c r="D136" s="15"/>
      <c r="E136" s="16"/>
      <c r="F136" s="16"/>
      <c r="G136" s="16"/>
      <c r="H136" s="16"/>
      <c r="I136" s="16"/>
      <c r="J136" s="16"/>
      <c r="K136" s="16"/>
      <c r="L136" s="16"/>
      <c r="M136" s="16"/>
      <c r="N136" s="16"/>
      <c r="O136" s="16"/>
      <c r="P136" s="16"/>
      <c r="Q136" s="16"/>
      <c r="R136" s="16"/>
      <c r="S136" s="16"/>
      <c r="T136" s="16"/>
      <c r="U136" s="16"/>
      <c r="V136" s="16"/>
      <c r="W136" s="16"/>
      <c r="X136" s="16"/>
      <c r="Y136" s="16"/>
    </row>
    <row r="137" spans="3:25" x14ac:dyDescent="0.25">
      <c r="C137" s="16"/>
      <c r="D137" s="15"/>
      <c r="E137" s="16"/>
      <c r="F137" s="16"/>
      <c r="G137" s="16"/>
      <c r="H137" s="16"/>
      <c r="I137" s="16"/>
      <c r="J137" s="16"/>
      <c r="K137" s="16"/>
      <c r="L137" s="16"/>
      <c r="M137" s="16"/>
      <c r="N137" s="16"/>
      <c r="O137" s="16"/>
      <c r="P137" s="16"/>
      <c r="Q137" s="16"/>
      <c r="R137" s="16"/>
      <c r="S137" s="16"/>
      <c r="T137" s="16"/>
      <c r="U137" s="16"/>
      <c r="V137" s="16"/>
      <c r="W137" s="16"/>
      <c r="X137" s="16"/>
      <c r="Y137" s="16"/>
    </row>
    <row r="138" spans="3:25" x14ac:dyDescent="0.25">
      <c r="C138" s="16"/>
      <c r="D138" s="15"/>
      <c r="E138" s="16"/>
      <c r="F138" s="16"/>
      <c r="G138" s="16"/>
      <c r="H138" s="16"/>
      <c r="I138" s="16"/>
      <c r="J138" s="16"/>
      <c r="K138" s="16"/>
      <c r="L138" s="16"/>
      <c r="M138" s="16"/>
      <c r="N138" s="16"/>
      <c r="O138" s="16"/>
      <c r="P138" s="16"/>
      <c r="Q138" s="16"/>
      <c r="R138" s="16"/>
      <c r="S138" s="16"/>
      <c r="T138" s="16"/>
      <c r="U138" s="16"/>
      <c r="V138" s="16"/>
      <c r="W138" s="16"/>
      <c r="X138" s="16"/>
      <c r="Y138" s="16"/>
    </row>
    <row r="139" spans="3:25" x14ac:dyDescent="0.25">
      <c r="C139" s="16"/>
      <c r="D139" s="15"/>
      <c r="E139" s="16"/>
      <c r="F139" s="16"/>
      <c r="G139" s="16"/>
      <c r="H139" s="16"/>
      <c r="I139" s="16"/>
      <c r="J139" s="16"/>
      <c r="K139" s="16"/>
      <c r="L139" s="16"/>
      <c r="M139" s="16"/>
      <c r="N139" s="16"/>
      <c r="O139" s="16"/>
      <c r="P139" s="16"/>
      <c r="Q139" s="16"/>
      <c r="R139" s="16"/>
      <c r="S139" s="16"/>
      <c r="T139" s="16"/>
      <c r="U139" s="16"/>
      <c r="V139" s="16"/>
      <c r="W139" s="16"/>
      <c r="X139" s="16"/>
      <c r="Y139" s="16"/>
    </row>
    <row r="140" spans="3:25" x14ac:dyDescent="0.25">
      <c r="C140" s="16"/>
      <c r="D140" s="15"/>
      <c r="E140" s="16"/>
      <c r="F140" s="16"/>
      <c r="G140" s="16"/>
      <c r="H140" s="16"/>
      <c r="I140" s="16"/>
      <c r="J140" s="16"/>
      <c r="K140" s="16"/>
      <c r="L140" s="16"/>
      <c r="M140" s="16"/>
      <c r="N140" s="16"/>
      <c r="O140" s="16"/>
      <c r="P140" s="16"/>
      <c r="Q140" s="16"/>
      <c r="R140" s="16"/>
      <c r="S140" s="16"/>
      <c r="T140" s="16"/>
      <c r="U140" s="16"/>
      <c r="V140" s="16"/>
      <c r="W140" s="16"/>
      <c r="X140" s="16"/>
      <c r="Y140" s="16"/>
    </row>
    <row r="141" spans="3:25" x14ac:dyDescent="0.25">
      <c r="C141" s="16"/>
      <c r="D141" s="15"/>
      <c r="E141" s="16"/>
      <c r="F141" s="16"/>
      <c r="G141" s="16"/>
      <c r="H141" s="16"/>
      <c r="I141" s="16"/>
      <c r="J141" s="16"/>
      <c r="K141" s="16"/>
      <c r="L141" s="16"/>
      <c r="M141" s="16"/>
      <c r="N141" s="16"/>
      <c r="O141" s="16"/>
      <c r="P141" s="16"/>
      <c r="Q141" s="16"/>
      <c r="R141" s="16"/>
      <c r="S141" s="16"/>
      <c r="T141" s="16"/>
      <c r="U141" s="16"/>
      <c r="V141" s="16"/>
      <c r="W141" s="16"/>
      <c r="X141" s="16"/>
      <c r="Y141" s="16"/>
    </row>
    <row r="142" spans="3:25" x14ac:dyDescent="0.25">
      <c r="C142" s="16"/>
      <c r="D142" s="15"/>
      <c r="E142" s="16"/>
      <c r="F142" s="16"/>
      <c r="G142" s="16"/>
      <c r="H142" s="16"/>
      <c r="I142" s="16"/>
      <c r="J142" s="16"/>
      <c r="K142" s="16"/>
      <c r="L142" s="16"/>
      <c r="M142" s="16"/>
      <c r="N142" s="16"/>
      <c r="O142" s="16"/>
      <c r="P142" s="16"/>
      <c r="Q142" s="16"/>
      <c r="R142" s="16"/>
      <c r="S142" s="16"/>
      <c r="T142" s="16"/>
      <c r="U142" s="16"/>
      <c r="V142" s="16"/>
      <c r="W142" s="16"/>
      <c r="X142" s="16"/>
      <c r="Y142" s="16"/>
    </row>
    <row r="143" spans="3:25" x14ac:dyDescent="0.25">
      <c r="C143" s="16"/>
      <c r="D143" s="15"/>
      <c r="E143" s="16"/>
      <c r="F143" s="16"/>
      <c r="G143" s="16"/>
      <c r="H143" s="16"/>
      <c r="I143" s="16"/>
      <c r="J143" s="16"/>
      <c r="K143" s="16"/>
      <c r="L143" s="16"/>
      <c r="M143" s="16"/>
      <c r="N143" s="16"/>
      <c r="O143" s="16"/>
      <c r="P143" s="16"/>
      <c r="Q143" s="16"/>
      <c r="R143" s="16"/>
      <c r="S143" s="16"/>
      <c r="T143" s="16"/>
      <c r="U143" s="16"/>
      <c r="V143" s="16"/>
      <c r="W143" s="16"/>
      <c r="X143" s="16"/>
      <c r="Y143" s="16"/>
    </row>
    <row r="144" spans="3:25" x14ac:dyDescent="0.25">
      <c r="C144" s="16"/>
      <c r="D144" s="15"/>
      <c r="E144" s="16"/>
      <c r="F144" s="16"/>
      <c r="G144" s="16"/>
      <c r="H144" s="16"/>
      <c r="I144" s="16"/>
      <c r="J144" s="16"/>
      <c r="K144" s="16"/>
      <c r="L144" s="16"/>
      <c r="M144" s="16"/>
      <c r="N144" s="16"/>
      <c r="O144" s="16"/>
      <c r="P144" s="16"/>
      <c r="Q144" s="16"/>
      <c r="R144" s="16"/>
      <c r="S144" s="16"/>
      <c r="T144" s="16"/>
      <c r="U144" s="16"/>
      <c r="V144" s="16"/>
      <c r="W144" s="16"/>
      <c r="X144" s="16"/>
      <c r="Y144" s="16"/>
    </row>
    <row r="145" spans="3:25" x14ac:dyDescent="0.25">
      <c r="C145" s="16"/>
      <c r="D145" s="15"/>
      <c r="E145" s="16"/>
      <c r="F145" s="16"/>
      <c r="G145" s="16"/>
      <c r="H145" s="16"/>
      <c r="I145" s="16"/>
      <c r="J145" s="16"/>
      <c r="K145" s="16"/>
      <c r="L145" s="16"/>
      <c r="M145" s="16"/>
      <c r="N145" s="16"/>
      <c r="O145" s="16"/>
      <c r="P145" s="16"/>
      <c r="Q145" s="16"/>
      <c r="R145" s="16"/>
      <c r="S145" s="16"/>
      <c r="T145" s="16"/>
      <c r="U145" s="16"/>
      <c r="V145" s="16"/>
      <c r="W145" s="16"/>
      <c r="X145" s="16"/>
      <c r="Y145" s="16"/>
    </row>
    <row r="146" spans="3:25" x14ac:dyDescent="0.25">
      <c r="C146" s="16"/>
      <c r="D146" s="15"/>
      <c r="E146" s="16"/>
      <c r="F146" s="16"/>
      <c r="G146" s="16"/>
      <c r="H146" s="16"/>
      <c r="I146" s="16"/>
      <c r="J146" s="16"/>
      <c r="K146" s="16"/>
      <c r="L146" s="16"/>
      <c r="M146" s="16"/>
      <c r="N146" s="16"/>
      <c r="O146" s="16"/>
      <c r="P146" s="16"/>
      <c r="Q146" s="16"/>
      <c r="R146" s="16"/>
      <c r="S146" s="16"/>
      <c r="T146" s="16"/>
      <c r="U146" s="16"/>
      <c r="V146" s="16"/>
      <c r="W146" s="16"/>
      <c r="X146" s="16"/>
      <c r="Y146" s="16"/>
    </row>
    <row r="147" spans="3:25" x14ac:dyDescent="0.25">
      <c r="C147" s="16"/>
      <c r="D147" s="15"/>
      <c r="E147" s="16"/>
      <c r="F147" s="16"/>
      <c r="G147" s="16"/>
      <c r="H147" s="16"/>
      <c r="I147" s="16"/>
      <c r="J147" s="16"/>
      <c r="K147" s="16"/>
      <c r="L147" s="16"/>
      <c r="M147" s="16"/>
      <c r="N147" s="16"/>
      <c r="O147" s="16"/>
      <c r="P147" s="16"/>
      <c r="Q147" s="16"/>
      <c r="R147" s="16"/>
      <c r="S147" s="16"/>
      <c r="T147" s="16"/>
      <c r="U147" s="16"/>
      <c r="V147" s="16"/>
      <c r="W147" s="16"/>
      <c r="X147" s="16"/>
      <c r="Y147" s="16"/>
    </row>
    <row r="148" spans="3:25" x14ac:dyDescent="0.25">
      <c r="C148" s="16"/>
      <c r="D148" s="15"/>
      <c r="E148" s="16"/>
      <c r="F148" s="16"/>
      <c r="G148" s="16"/>
      <c r="H148" s="16"/>
      <c r="I148" s="16"/>
      <c r="J148" s="16"/>
      <c r="K148" s="16"/>
      <c r="L148" s="16"/>
      <c r="M148" s="16"/>
      <c r="N148" s="16"/>
      <c r="O148" s="16"/>
      <c r="P148" s="16"/>
      <c r="Q148" s="16"/>
      <c r="R148" s="16"/>
      <c r="S148" s="16"/>
      <c r="T148" s="16"/>
      <c r="U148" s="16"/>
      <c r="V148" s="16"/>
      <c r="W148" s="16"/>
      <c r="X148" s="16"/>
      <c r="Y148" s="16"/>
    </row>
    <row r="149" spans="3:25" x14ac:dyDescent="0.25">
      <c r="C149" s="16"/>
      <c r="D149" s="15"/>
      <c r="E149" s="16"/>
      <c r="F149" s="16"/>
      <c r="G149" s="16"/>
      <c r="H149" s="16"/>
      <c r="I149" s="16"/>
      <c r="J149" s="16"/>
      <c r="K149" s="16"/>
      <c r="L149" s="16"/>
      <c r="M149" s="16"/>
      <c r="N149" s="16"/>
      <c r="O149" s="16"/>
      <c r="P149" s="16"/>
      <c r="Q149" s="16"/>
      <c r="R149" s="16"/>
      <c r="S149" s="16"/>
      <c r="T149" s="16"/>
      <c r="U149" s="16"/>
      <c r="V149" s="16"/>
      <c r="W149" s="16"/>
      <c r="X149" s="16"/>
      <c r="Y149" s="16"/>
    </row>
    <row r="150" spans="3:25" x14ac:dyDescent="0.25">
      <c r="C150" s="16"/>
      <c r="D150" s="15"/>
      <c r="E150" s="16"/>
      <c r="F150" s="16"/>
      <c r="G150" s="16"/>
      <c r="H150" s="16"/>
      <c r="I150" s="16"/>
      <c r="J150" s="16"/>
      <c r="K150" s="16"/>
      <c r="L150" s="16"/>
      <c r="M150" s="16"/>
      <c r="N150" s="16"/>
      <c r="O150" s="16"/>
      <c r="P150" s="16"/>
      <c r="Q150" s="16"/>
      <c r="R150" s="16"/>
      <c r="S150" s="16"/>
      <c r="T150" s="16"/>
      <c r="U150" s="16"/>
      <c r="V150" s="16"/>
      <c r="W150" s="16"/>
      <c r="X150" s="16"/>
      <c r="Y150" s="16"/>
    </row>
    <row r="151" spans="3:25" x14ac:dyDescent="0.25">
      <c r="C151" s="16"/>
      <c r="D151" s="15"/>
      <c r="E151" s="16"/>
      <c r="F151" s="16"/>
      <c r="G151" s="16"/>
      <c r="H151" s="16"/>
      <c r="I151" s="16"/>
      <c r="J151" s="16"/>
      <c r="K151" s="16"/>
      <c r="L151" s="16"/>
      <c r="M151" s="16"/>
      <c r="N151" s="16"/>
      <c r="O151" s="16"/>
      <c r="P151" s="16"/>
      <c r="Q151" s="16"/>
      <c r="R151" s="16"/>
      <c r="S151" s="16"/>
      <c r="T151" s="16"/>
      <c r="U151" s="16"/>
      <c r="V151" s="16"/>
      <c r="W151" s="16"/>
      <c r="X151" s="16"/>
      <c r="Y151" s="16"/>
    </row>
    <row r="152" spans="3:25" x14ac:dyDescent="0.25">
      <c r="C152" s="16"/>
      <c r="D152" s="15"/>
      <c r="E152" s="16"/>
      <c r="F152" s="16"/>
      <c r="G152" s="16"/>
      <c r="H152" s="16"/>
      <c r="I152" s="16"/>
      <c r="J152" s="16"/>
      <c r="K152" s="16"/>
      <c r="L152" s="16"/>
      <c r="M152" s="16"/>
      <c r="N152" s="16"/>
      <c r="O152" s="16"/>
      <c r="P152" s="16"/>
      <c r="Q152" s="16"/>
      <c r="R152" s="16"/>
      <c r="S152" s="16"/>
      <c r="T152" s="16"/>
      <c r="U152" s="16"/>
      <c r="V152" s="16"/>
      <c r="W152" s="16"/>
      <c r="X152" s="16"/>
      <c r="Y152" s="16"/>
    </row>
    <row r="153" spans="3:25" x14ac:dyDescent="0.25">
      <c r="C153" s="16"/>
      <c r="D153" s="15"/>
      <c r="E153" s="16"/>
      <c r="F153" s="16"/>
      <c r="G153" s="16"/>
      <c r="H153" s="16"/>
      <c r="I153" s="16"/>
      <c r="J153" s="16"/>
      <c r="K153" s="16"/>
      <c r="L153" s="16"/>
      <c r="M153" s="16"/>
      <c r="N153" s="16"/>
      <c r="O153" s="16"/>
      <c r="P153" s="16"/>
      <c r="Q153" s="16"/>
      <c r="R153" s="16"/>
      <c r="S153" s="16"/>
      <c r="T153" s="16"/>
      <c r="U153" s="16"/>
      <c r="V153" s="16"/>
      <c r="W153" s="16"/>
      <c r="X153" s="16"/>
      <c r="Y153" s="16"/>
    </row>
    <row r="154" spans="3:25" x14ac:dyDescent="0.25">
      <c r="C154" s="16"/>
      <c r="D154" s="15"/>
      <c r="E154" s="16"/>
      <c r="F154" s="16"/>
      <c r="G154" s="16"/>
      <c r="H154" s="16"/>
      <c r="I154" s="16"/>
      <c r="J154" s="16"/>
      <c r="K154" s="16"/>
      <c r="L154" s="16"/>
      <c r="M154" s="16"/>
      <c r="N154" s="16"/>
      <c r="O154" s="16"/>
      <c r="P154" s="16"/>
      <c r="Q154" s="16"/>
      <c r="R154" s="16"/>
      <c r="S154" s="16"/>
      <c r="T154" s="16"/>
      <c r="U154" s="16"/>
      <c r="V154" s="16"/>
      <c r="W154" s="16"/>
      <c r="X154" s="16"/>
      <c r="Y154" s="16"/>
    </row>
    <row r="155" spans="3:25" x14ac:dyDescent="0.25">
      <c r="C155" s="16"/>
      <c r="D155" s="15"/>
      <c r="E155" s="16"/>
      <c r="F155" s="16"/>
      <c r="G155" s="16"/>
      <c r="H155" s="16"/>
      <c r="I155" s="16"/>
      <c r="J155" s="16"/>
      <c r="K155" s="16"/>
      <c r="L155" s="16"/>
      <c r="M155" s="16"/>
      <c r="N155" s="16"/>
      <c r="O155" s="16"/>
      <c r="P155" s="16"/>
      <c r="Q155" s="16"/>
      <c r="R155" s="16"/>
      <c r="S155" s="16"/>
      <c r="T155" s="16"/>
      <c r="U155" s="16"/>
      <c r="V155" s="16"/>
      <c r="W155" s="16"/>
      <c r="X155" s="16"/>
      <c r="Y155" s="16"/>
    </row>
    <row r="156" spans="3:25" x14ac:dyDescent="0.25">
      <c r="C156" s="16"/>
      <c r="D156" s="15"/>
      <c r="E156" s="16"/>
      <c r="F156" s="16"/>
      <c r="G156" s="16"/>
      <c r="H156" s="16"/>
      <c r="I156" s="16"/>
      <c r="J156" s="16"/>
      <c r="K156" s="16"/>
      <c r="L156" s="16"/>
      <c r="M156" s="16"/>
      <c r="N156" s="16"/>
      <c r="O156" s="16"/>
      <c r="P156" s="16"/>
      <c r="Q156" s="16"/>
      <c r="R156" s="16"/>
      <c r="S156" s="16"/>
      <c r="T156" s="16"/>
      <c r="U156" s="16"/>
      <c r="V156" s="16"/>
      <c r="W156" s="16"/>
      <c r="X156" s="16"/>
      <c r="Y156" s="16"/>
    </row>
    <row r="157" spans="3:25" x14ac:dyDescent="0.25">
      <c r="C157" s="16"/>
      <c r="D157" s="15"/>
      <c r="E157" s="16"/>
      <c r="F157" s="16"/>
      <c r="G157" s="16"/>
      <c r="H157" s="16"/>
      <c r="I157" s="16"/>
      <c r="J157" s="16"/>
      <c r="K157" s="16"/>
      <c r="L157" s="16"/>
      <c r="M157" s="16"/>
      <c r="N157" s="16"/>
      <c r="O157" s="16"/>
      <c r="P157" s="16"/>
      <c r="Q157" s="16"/>
      <c r="R157" s="16"/>
      <c r="S157" s="16"/>
      <c r="T157" s="16"/>
      <c r="U157" s="16"/>
      <c r="V157" s="16"/>
      <c r="W157" s="16"/>
      <c r="X157" s="16"/>
      <c r="Y157" s="16"/>
    </row>
    <row r="158" spans="3:25" x14ac:dyDescent="0.25">
      <c r="C158" s="16"/>
      <c r="D158" s="15"/>
      <c r="E158" s="16"/>
      <c r="F158" s="16"/>
      <c r="G158" s="16"/>
      <c r="H158" s="16"/>
      <c r="I158" s="16"/>
      <c r="J158" s="16"/>
      <c r="K158" s="16"/>
      <c r="L158" s="16"/>
      <c r="M158" s="16"/>
      <c r="N158" s="16"/>
      <c r="O158" s="16"/>
      <c r="P158" s="16"/>
      <c r="Q158" s="16"/>
      <c r="R158" s="16"/>
      <c r="S158" s="16"/>
      <c r="T158" s="16"/>
      <c r="U158" s="16"/>
      <c r="V158" s="16"/>
      <c r="W158" s="16"/>
      <c r="X158" s="16"/>
      <c r="Y158" s="16"/>
    </row>
    <row r="159" spans="3:25" x14ac:dyDescent="0.25">
      <c r="C159" s="16"/>
      <c r="D159" s="15"/>
      <c r="E159" s="16"/>
      <c r="F159" s="16"/>
      <c r="G159" s="16"/>
      <c r="H159" s="16"/>
      <c r="I159" s="16"/>
      <c r="J159" s="16"/>
      <c r="K159" s="16"/>
      <c r="L159" s="16"/>
      <c r="M159" s="16"/>
      <c r="N159" s="16"/>
      <c r="O159" s="16"/>
      <c r="P159" s="16"/>
      <c r="Q159" s="16"/>
      <c r="R159" s="16"/>
      <c r="S159" s="16"/>
      <c r="T159" s="16"/>
      <c r="U159" s="16"/>
      <c r="V159" s="16"/>
      <c r="W159" s="16"/>
      <c r="X159" s="16"/>
      <c r="Y159" s="16"/>
    </row>
    <row r="160" spans="3:25" x14ac:dyDescent="0.25">
      <c r="C160" s="16"/>
      <c r="D160" s="15"/>
      <c r="E160" s="16"/>
      <c r="F160" s="16"/>
      <c r="G160" s="16"/>
      <c r="H160" s="16"/>
      <c r="I160" s="16"/>
      <c r="J160" s="16"/>
      <c r="K160" s="16"/>
      <c r="L160" s="16"/>
      <c r="M160" s="16"/>
      <c r="N160" s="16"/>
      <c r="O160" s="16"/>
      <c r="P160" s="16"/>
      <c r="Q160" s="16"/>
      <c r="R160" s="16"/>
      <c r="S160" s="16"/>
      <c r="T160" s="16"/>
      <c r="U160" s="16"/>
      <c r="V160" s="16"/>
      <c r="W160" s="16"/>
      <c r="X160" s="16"/>
      <c r="Y160" s="16"/>
    </row>
    <row r="161" spans="3:25" x14ac:dyDescent="0.25">
      <c r="C161" s="16"/>
      <c r="D161" s="15"/>
      <c r="E161" s="16"/>
      <c r="F161" s="16"/>
      <c r="G161" s="16"/>
      <c r="H161" s="16"/>
      <c r="I161" s="16"/>
      <c r="J161" s="16"/>
      <c r="K161" s="16"/>
      <c r="L161" s="16"/>
      <c r="M161" s="16"/>
      <c r="N161" s="16"/>
      <c r="O161" s="16"/>
      <c r="P161" s="16"/>
      <c r="Q161" s="16"/>
      <c r="R161" s="16"/>
      <c r="S161" s="16"/>
      <c r="T161" s="16"/>
      <c r="U161" s="16"/>
      <c r="V161" s="16"/>
      <c r="W161" s="16"/>
      <c r="X161" s="16"/>
      <c r="Y161" s="16"/>
    </row>
    <row r="162" spans="3:25" x14ac:dyDescent="0.25">
      <c r="C162" s="16"/>
      <c r="D162" s="15"/>
      <c r="E162" s="16"/>
      <c r="F162" s="16"/>
      <c r="G162" s="16"/>
      <c r="H162" s="16"/>
      <c r="I162" s="16"/>
      <c r="J162" s="16"/>
      <c r="K162" s="16"/>
      <c r="L162" s="16"/>
      <c r="M162" s="16"/>
      <c r="N162" s="16"/>
      <c r="O162" s="16"/>
      <c r="P162" s="16"/>
      <c r="Q162" s="16"/>
      <c r="R162" s="16"/>
      <c r="S162" s="16"/>
      <c r="T162" s="16"/>
      <c r="U162" s="16"/>
      <c r="V162" s="16"/>
      <c r="W162" s="16"/>
      <c r="X162" s="16"/>
      <c r="Y162" s="16"/>
    </row>
    <row r="163" spans="3:25" x14ac:dyDescent="0.25">
      <c r="C163" s="16"/>
      <c r="D163" s="15"/>
      <c r="E163" s="16"/>
      <c r="F163" s="16"/>
      <c r="G163" s="16"/>
      <c r="H163" s="16"/>
      <c r="I163" s="16"/>
      <c r="J163" s="16"/>
      <c r="K163" s="16"/>
      <c r="L163" s="16"/>
      <c r="M163" s="16"/>
      <c r="N163" s="16"/>
      <c r="O163" s="16"/>
      <c r="P163" s="16"/>
      <c r="Q163" s="16"/>
      <c r="R163" s="16"/>
      <c r="S163" s="16"/>
      <c r="T163" s="16"/>
      <c r="U163" s="16"/>
      <c r="V163" s="16"/>
      <c r="W163" s="16"/>
      <c r="X163" s="16"/>
      <c r="Y163" s="16"/>
    </row>
    <row r="164" spans="3:25" x14ac:dyDescent="0.25">
      <c r="C164" s="16"/>
      <c r="D164" s="15"/>
      <c r="E164" s="16"/>
      <c r="F164" s="16"/>
      <c r="G164" s="16"/>
      <c r="H164" s="16"/>
      <c r="I164" s="16"/>
      <c r="J164" s="16"/>
      <c r="K164" s="16"/>
      <c r="L164" s="16"/>
      <c r="M164" s="16"/>
      <c r="N164" s="16"/>
      <c r="O164" s="16"/>
      <c r="P164" s="16"/>
      <c r="Q164" s="16"/>
      <c r="R164" s="16"/>
      <c r="S164" s="16"/>
      <c r="T164" s="16"/>
      <c r="U164" s="16"/>
      <c r="V164" s="16"/>
      <c r="W164" s="16"/>
      <c r="X164" s="16"/>
      <c r="Y164" s="16"/>
    </row>
    <row r="165" spans="3:25" x14ac:dyDescent="0.25">
      <c r="C165" s="16"/>
      <c r="D165" s="15"/>
      <c r="E165" s="16"/>
      <c r="F165" s="16"/>
      <c r="G165" s="16"/>
      <c r="H165" s="16"/>
      <c r="I165" s="16"/>
      <c r="J165" s="16"/>
      <c r="K165" s="16"/>
      <c r="L165" s="16"/>
      <c r="M165" s="16"/>
      <c r="N165" s="16"/>
      <c r="O165" s="16"/>
      <c r="P165" s="16"/>
      <c r="Q165" s="16"/>
      <c r="R165" s="16"/>
      <c r="S165" s="16"/>
      <c r="T165" s="16"/>
      <c r="U165" s="16"/>
      <c r="V165" s="16"/>
      <c r="W165" s="16"/>
      <c r="X165" s="16"/>
      <c r="Y165" s="16"/>
    </row>
    <row r="166" spans="3:25" x14ac:dyDescent="0.25">
      <c r="C166" s="16"/>
      <c r="D166" s="15"/>
      <c r="E166" s="16"/>
      <c r="F166" s="16"/>
      <c r="G166" s="16"/>
      <c r="H166" s="16"/>
      <c r="I166" s="16"/>
      <c r="J166" s="16"/>
      <c r="K166" s="16"/>
      <c r="L166" s="16"/>
      <c r="M166" s="16"/>
      <c r="N166" s="16"/>
      <c r="O166" s="16"/>
      <c r="P166" s="16"/>
      <c r="Q166" s="16"/>
      <c r="R166" s="16"/>
      <c r="S166" s="16"/>
      <c r="T166" s="16"/>
      <c r="U166" s="16"/>
      <c r="V166" s="16"/>
      <c r="W166" s="16"/>
      <c r="X166" s="16"/>
      <c r="Y166" s="16"/>
    </row>
    <row r="167" spans="3:25" x14ac:dyDescent="0.25">
      <c r="C167" s="16"/>
      <c r="D167" s="15"/>
      <c r="E167" s="16"/>
      <c r="F167" s="16"/>
      <c r="G167" s="16"/>
      <c r="H167" s="16"/>
      <c r="I167" s="16"/>
      <c r="J167" s="16"/>
      <c r="K167" s="16"/>
      <c r="L167" s="16"/>
      <c r="M167" s="16"/>
      <c r="N167" s="16"/>
      <c r="O167" s="16"/>
      <c r="P167" s="16"/>
      <c r="Q167" s="16"/>
      <c r="R167" s="16"/>
      <c r="S167" s="16"/>
      <c r="T167" s="16"/>
      <c r="U167" s="16"/>
      <c r="V167" s="16"/>
      <c r="W167" s="16"/>
      <c r="X167" s="16"/>
      <c r="Y167" s="16"/>
    </row>
    <row r="168" spans="3:25" x14ac:dyDescent="0.25">
      <c r="C168" s="16"/>
      <c r="D168" s="15"/>
      <c r="E168" s="16"/>
      <c r="F168" s="16"/>
      <c r="G168" s="16"/>
      <c r="H168" s="16"/>
      <c r="I168" s="16"/>
      <c r="J168" s="16"/>
      <c r="K168" s="16"/>
      <c r="L168" s="16"/>
      <c r="M168" s="16"/>
      <c r="N168" s="16"/>
      <c r="O168" s="16"/>
      <c r="P168" s="16"/>
      <c r="Q168" s="16"/>
      <c r="R168" s="16"/>
      <c r="S168" s="16"/>
      <c r="T168" s="16"/>
      <c r="U168" s="16"/>
      <c r="V168" s="16"/>
      <c r="W168" s="16"/>
      <c r="X168" s="16"/>
      <c r="Y168" s="16"/>
    </row>
    <row r="169" spans="3:25" x14ac:dyDescent="0.25">
      <c r="C169" s="16"/>
      <c r="D169" s="15"/>
      <c r="E169" s="16"/>
      <c r="F169" s="16"/>
      <c r="G169" s="16"/>
      <c r="H169" s="16"/>
      <c r="I169" s="16"/>
      <c r="J169" s="16"/>
      <c r="K169" s="16"/>
      <c r="L169" s="16"/>
      <c r="M169" s="16"/>
      <c r="N169" s="16"/>
      <c r="O169" s="16"/>
      <c r="P169" s="16"/>
      <c r="Q169" s="16"/>
      <c r="R169" s="16"/>
      <c r="S169" s="16"/>
      <c r="T169" s="16"/>
      <c r="U169" s="16"/>
      <c r="V169" s="16"/>
      <c r="W169" s="16"/>
      <c r="X169" s="16"/>
      <c r="Y169" s="16"/>
    </row>
    <row r="170" spans="3:25" x14ac:dyDescent="0.25">
      <c r="C170" s="16"/>
      <c r="D170" s="15"/>
      <c r="E170" s="16"/>
      <c r="F170" s="16"/>
      <c r="G170" s="16"/>
      <c r="H170" s="16"/>
      <c r="I170" s="16"/>
      <c r="J170" s="16"/>
      <c r="K170" s="16"/>
      <c r="L170" s="16"/>
      <c r="M170" s="16"/>
      <c r="N170" s="16"/>
      <c r="O170" s="16"/>
      <c r="P170" s="16"/>
      <c r="Q170" s="16"/>
      <c r="R170" s="16"/>
      <c r="S170" s="16"/>
      <c r="T170" s="16"/>
      <c r="U170" s="16"/>
      <c r="V170" s="16"/>
      <c r="W170" s="16"/>
      <c r="X170" s="16"/>
      <c r="Y170" s="16"/>
    </row>
    <row r="171" spans="3:25" x14ac:dyDescent="0.25">
      <c r="C171" s="16"/>
      <c r="D171" s="15"/>
      <c r="E171" s="16"/>
      <c r="F171" s="16"/>
      <c r="G171" s="16"/>
      <c r="H171" s="16"/>
      <c r="I171" s="16"/>
      <c r="J171" s="16"/>
      <c r="K171" s="16"/>
      <c r="L171" s="16"/>
      <c r="M171" s="16"/>
      <c r="N171" s="16"/>
      <c r="O171" s="16"/>
      <c r="P171" s="16"/>
      <c r="Q171" s="16"/>
      <c r="R171" s="16"/>
      <c r="S171" s="16"/>
      <c r="T171" s="16"/>
      <c r="U171" s="16"/>
      <c r="V171" s="16"/>
      <c r="W171" s="16"/>
      <c r="X171" s="16"/>
      <c r="Y171" s="16"/>
    </row>
    <row r="172" spans="3:25" x14ac:dyDescent="0.25">
      <c r="C172" s="16"/>
      <c r="D172" s="15"/>
      <c r="E172" s="16"/>
      <c r="F172" s="16"/>
      <c r="G172" s="16"/>
      <c r="H172" s="16"/>
      <c r="I172" s="16"/>
      <c r="J172" s="16"/>
      <c r="K172" s="16"/>
      <c r="L172" s="16"/>
      <c r="M172" s="16"/>
      <c r="N172" s="16"/>
      <c r="O172" s="16"/>
      <c r="P172" s="16"/>
      <c r="Q172" s="16"/>
      <c r="R172" s="16"/>
      <c r="S172" s="16"/>
      <c r="T172" s="16"/>
      <c r="U172" s="16"/>
      <c r="V172" s="16"/>
      <c r="W172" s="16"/>
      <c r="X172" s="16"/>
      <c r="Y172" s="16"/>
    </row>
    <row r="173" spans="3:25" x14ac:dyDescent="0.25">
      <c r="C173" s="16"/>
      <c r="D173" s="15"/>
      <c r="E173" s="16"/>
      <c r="F173" s="16"/>
      <c r="G173" s="16"/>
      <c r="H173" s="16"/>
      <c r="I173" s="16"/>
      <c r="J173" s="16"/>
      <c r="K173" s="16"/>
      <c r="L173" s="16"/>
      <c r="M173" s="16"/>
      <c r="N173" s="16"/>
      <c r="O173" s="16"/>
      <c r="P173" s="16"/>
      <c r="Q173" s="16"/>
      <c r="R173" s="16"/>
      <c r="S173" s="16"/>
      <c r="T173" s="16"/>
      <c r="U173" s="16"/>
      <c r="V173" s="16"/>
      <c r="W173" s="16"/>
      <c r="X173" s="16"/>
      <c r="Y173" s="16"/>
    </row>
    <row r="174" spans="3:25" x14ac:dyDescent="0.25">
      <c r="C174" s="16"/>
      <c r="D174" s="15"/>
      <c r="E174" s="16"/>
      <c r="F174" s="16"/>
      <c r="G174" s="16"/>
      <c r="H174" s="16"/>
      <c r="I174" s="16"/>
      <c r="J174" s="16"/>
      <c r="K174" s="16"/>
      <c r="L174" s="16"/>
      <c r="M174" s="16"/>
      <c r="N174" s="16"/>
      <c r="O174" s="16"/>
      <c r="P174" s="16"/>
      <c r="Q174" s="16"/>
      <c r="R174" s="16"/>
      <c r="S174" s="16"/>
      <c r="T174" s="16"/>
      <c r="U174" s="16"/>
      <c r="V174" s="16"/>
      <c r="W174" s="16"/>
      <c r="X174" s="16"/>
      <c r="Y174" s="16"/>
    </row>
    <row r="175" spans="3:25" x14ac:dyDescent="0.25">
      <c r="C175" s="16"/>
      <c r="D175" s="15"/>
      <c r="E175" s="16"/>
      <c r="F175" s="16"/>
      <c r="G175" s="16"/>
      <c r="H175" s="16"/>
      <c r="I175" s="16"/>
      <c r="J175" s="16"/>
      <c r="K175" s="16"/>
      <c r="L175" s="16"/>
      <c r="M175" s="16"/>
      <c r="N175" s="16"/>
      <c r="O175" s="16"/>
      <c r="P175" s="16"/>
      <c r="Q175" s="16"/>
      <c r="R175" s="16"/>
      <c r="S175" s="16"/>
      <c r="T175" s="16"/>
      <c r="U175" s="16"/>
      <c r="V175" s="16"/>
      <c r="W175" s="16"/>
      <c r="X175" s="16"/>
      <c r="Y175" s="16"/>
    </row>
    <row r="176" spans="3:25" x14ac:dyDescent="0.25">
      <c r="C176" s="16"/>
      <c r="D176" s="15"/>
      <c r="E176" s="16"/>
      <c r="F176" s="16"/>
      <c r="G176" s="16"/>
      <c r="H176" s="16"/>
      <c r="I176" s="16"/>
      <c r="J176" s="16"/>
      <c r="K176" s="16"/>
      <c r="L176" s="16"/>
      <c r="M176" s="16"/>
      <c r="N176" s="16"/>
      <c r="O176" s="16"/>
      <c r="P176" s="16"/>
      <c r="Q176" s="16"/>
      <c r="R176" s="16"/>
      <c r="S176" s="16"/>
      <c r="T176" s="16"/>
      <c r="U176" s="16"/>
      <c r="V176" s="16"/>
      <c r="W176" s="16"/>
      <c r="X176" s="16"/>
      <c r="Y176" s="16"/>
    </row>
    <row r="177" spans="3:25" x14ac:dyDescent="0.25">
      <c r="C177" s="16"/>
      <c r="D177" s="15"/>
      <c r="E177" s="16"/>
      <c r="F177" s="16"/>
      <c r="G177" s="16"/>
      <c r="H177" s="16"/>
      <c r="I177" s="16"/>
      <c r="J177" s="16"/>
      <c r="K177" s="16"/>
      <c r="L177" s="16"/>
      <c r="M177" s="16"/>
      <c r="N177" s="16"/>
      <c r="O177" s="16"/>
      <c r="P177" s="16"/>
      <c r="Q177" s="16"/>
      <c r="R177" s="16"/>
      <c r="S177" s="16"/>
      <c r="T177" s="16"/>
      <c r="U177" s="16"/>
      <c r="V177" s="16"/>
      <c r="W177" s="16"/>
      <c r="X177" s="16"/>
      <c r="Y177" s="16"/>
    </row>
    <row r="178" spans="3:25" x14ac:dyDescent="0.25">
      <c r="C178" s="16"/>
      <c r="D178" s="15"/>
      <c r="E178" s="16"/>
      <c r="F178" s="16"/>
      <c r="G178" s="16"/>
      <c r="H178" s="16"/>
      <c r="I178" s="16"/>
      <c r="J178" s="16"/>
      <c r="K178" s="16"/>
      <c r="L178" s="16"/>
      <c r="M178" s="16"/>
      <c r="N178" s="16"/>
      <c r="O178" s="16"/>
      <c r="P178" s="16"/>
      <c r="Q178" s="16"/>
      <c r="R178" s="16"/>
      <c r="S178" s="16"/>
      <c r="T178" s="16"/>
      <c r="U178" s="16"/>
      <c r="V178" s="16"/>
      <c r="W178" s="16"/>
      <c r="X178" s="16"/>
      <c r="Y178" s="16"/>
    </row>
    <row r="179" spans="3:25" x14ac:dyDescent="0.25">
      <c r="C179" s="16"/>
      <c r="D179" s="15"/>
      <c r="E179" s="16"/>
      <c r="F179" s="16"/>
      <c r="G179" s="16"/>
      <c r="H179" s="16"/>
      <c r="I179" s="16"/>
      <c r="J179" s="16"/>
      <c r="K179" s="16"/>
      <c r="L179" s="16"/>
      <c r="M179" s="16"/>
      <c r="N179" s="16"/>
      <c r="O179" s="16"/>
      <c r="P179" s="16"/>
      <c r="Q179" s="16"/>
      <c r="R179" s="16"/>
      <c r="S179" s="16"/>
      <c r="T179" s="16"/>
      <c r="U179" s="16"/>
      <c r="V179" s="16"/>
      <c r="W179" s="16"/>
      <c r="X179" s="16"/>
      <c r="Y179" s="16"/>
    </row>
    <row r="180" spans="3:25" x14ac:dyDescent="0.25">
      <c r="C180" s="16"/>
      <c r="D180" s="15"/>
      <c r="E180" s="16"/>
      <c r="F180" s="16"/>
      <c r="G180" s="16"/>
      <c r="H180" s="16"/>
      <c r="I180" s="16"/>
      <c r="J180" s="16"/>
      <c r="K180" s="16"/>
      <c r="L180" s="16"/>
      <c r="M180" s="16"/>
      <c r="N180" s="16"/>
      <c r="O180" s="16"/>
      <c r="P180" s="16"/>
      <c r="Q180" s="16"/>
      <c r="R180" s="16"/>
      <c r="S180" s="16"/>
      <c r="T180" s="16"/>
      <c r="U180" s="16"/>
      <c r="V180" s="16"/>
      <c r="W180" s="16"/>
      <c r="X180" s="16"/>
      <c r="Y180" s="16"/>
    </row>
    <row r="181" spans="3:25" x14ac:dyDescent="0.25">
      <c r="C181" s="16"/>
      <c r="D181" s="15"/>
      <c r="E181" s="16"/>
      <c r="F181" s="16"/>
      <c r="G181" s="16"/>
      <c r="H181" s="16"/>
      <c r="I181" s="16"/>
      <c r="J181" s="16"/>
      <c r="K181" s="16"/>
      <c r="L181" s="16"/>
      <c r="M181" s="16"/>
      <c r="N181" s="16"/>
      <c r="O181" s="16"/>
      <c r="P181" s="16"/>
      <c r="Q181" s="16"/>
      <c r="R181" s="16"/>
      <c r="S181" s="16"/>
      <c r="T181" s="16"/>
      <c r="U181" s="16"/>
      <c r="V181" s="16"/>
      <c r="W181" s="16"/>
      <c r="X181" s="16"/>
      <c r="Y181" s="16"/>
    </row>
    <row r="182" spans="3:25" x14ac:dyDescent="0.25">
      <c r="C182" s="16"/>
      <c r="D182" s="15"/>
      <c r="E182" s="16"/>
      <c r="F182" s="16"/>
      <c r="G182" s="16"/>
      <c r="H182" s="16"/>
      <c r="I182" s="16"/>
      <c r="J182" s="16"/>
      <c r="K182" s="16"/>
      <c r="L182" s="16"/>
      <c r="M182" s="16"/>
      <c r="N182" s="16"/>
      <c r="O182" s="16"/>
      <c r="P182" s="16"/>
      <c r="Q182" s="16"/>
      <c r="R182" s="16"/>
      <c r="S182" s="16"/>
      <c r="T182" s="16"/>
      <c r="U182" s="16"/>
      <c r="V182" s="16"/>
      <c r="W182" s="16"/>
      <c r="X182" s="16"/>
      <c r="Y182" s="16"/>
    </row>
    <row r="183" spans="3:25" x14ac:dyDescent="0.25">
      <c r="C183" s="16"/>
      <c r="D183" s="15"/>
      <c r="E183" s="16"/>
      <c r="F183" s="16"/>
      <c r="G183" s="16"/>
      <c r="H183" s="16"/>
      <c r="I183" s="16"/>
      <c r="J183" s="16"/>
      <c r="K183" s="16"/>
      <c r="L183" s="16"/>
      <c r="M183" s="16"/>
      <c r="N183" s="16"/>
      <c r="O183" s="16"/>
      <c r="P183" s="16"/>
      <c r="Q183" s="16"/>
      <c r="R183" s="16"/>
      <c r="S183" s="16"/>
      <c r="T183" s="16"/>
      <c r="U183" s="16"/>
      <c r="V183" s="16"/>
      <c r="W183" s="16"/>
      <c r="X183" s="16"/>
      <c r="Y183" s="16"/>
    </row>
    <row r="184" spans="3:25" x14ac:dyDescent="0.25">
      <c r="C184" s="16"/>
      <c r="D184" s="15"/>
      <c r="E184" s="16"/>
      <c r="F184" s="16"/>
      <c r="G184" s="16"/>
      <c r="H184" s="16"/>
      <c r="I184" s="16"/>
      <c r="J184" s="16"/>
      <c r="K184" s="16"/>
      <c r="L184" s="16"/>
      <c r="M184" s="16"/>
      <c r="N184" s="16"/>
      <c r="O184" s="16"/>
      <c r="P184" s="16"/>
      <c r="Q184" s="16"/>
      <c r="R184" s="16"/>
      <c r="S184" s="16"/>
      <c r="T184" s="16"/>
      <c r="U184" s="16"/>
      <c r="V184" s="16"/>
      <c r="W184" s="16"/>
      <c r="X184" s="16"/>
      <c r="Y184" s="16"/>
    </row>
    <row r="185" spans="3:25" x14ac:dyDescent="0.25">
      <c r="C185" s="16"/>
      <c r="D185" s="15"/>
      <c r="E185" s="16"/>
      <c r="F185" s="16"/>
      <c r="G185" s="16"/>
      <c r="H185" s="16"/>
      <c r="I185" s="16"/>
      <c r="J185" s="16"/>
      <c r="K185" s="16"/>
      <c r="L185" s="16"/>
      <c r="M185" s="16"/>
      <c r="N185" s="16"/>
      <c r="O185" s="16"/>
      <c r="P185" s="16"/>
      <c r="Q185" s="16"/>
      <c r="R185" s="16"/>
      <c r="S185" s="16"/>
      <c r="T185" s="16"/>
      <c r="U185" s="16"/>
      <c r="V185" s="16"/>
      <c r="W185" s="16"/>
      <c r="X185" s="16"/>
      <c r="Y185" s="16"/>
    </row>
    <row r="186" spans="3:25" x14ac:dyDescent="0.25">
      <c r="C186" s="16"/>
      <c r="D186" s="15"/>
      <c r="E186" s="16"/>
      <c r="F186" s="16"/>
      <c r="G186" s="16"/>
      <c r="H186" s="16"/>
      <c r="I186" s="16"/>
      <c r="J186" s="16"/>
      <c r="K186" s="16"/>
      <c r="L186" s="16"/>
      <c r="M186" s="16"/>
      <c r="N186" s="16"/>
      <c r="O186" s="16"/>
      <c r="P186" s="16"/>
      <c r="Q186" s="16"/>
      <c r="R186" s="16"/>
      <c r="S186" s="16"/>
      <c r="T186" s="16"/>
      <c r="U186" s="16"/>
      <c r="V186" s="16"/>
      <c r="W186" s="16"/>
      <c r="X186" s="16"/>
      <c r="Y186" s="16"/>
    </row>
    <row r="187" spans="3:25" x14ac:dyDescent="0.25">
      <c r="C187" s="16"/>
      <c r="D187" s="15"/>
      <c r="E187" s="16"/>
      <c r="F187" s="16"/>
      <c r="G187" s="16"/>
      <c r="H187" s="16"/>
      <c r="I187" s="16"/>
      <c r="J187" s="16"/>
      <c r="K187" s="16"/>
      <c r="L187" s="16"/>
      <c r="M187" s="16"/>
      <c r="N187" s="16"/>
      <c r="O187" s="16"/>
      <c r="P187" s="16"/>
      <c r="Q187" s="16"/>
      <c r="R187" s="16"/>
      <c r="S187" s="16"/>
      <c r="T187" s="16"/>
      <c r="U187" s="16"/>
      <c r="V187" s="16"/>
      <c r="W187" s="16"/>
      <c r="X187" s="16"/>
      <c r="Y187" s="16"/>
    </row>
    <row r="188" spans="3:25" x14ac:dyDescent="0.25">
      <c r="C188" s="16"/>
      <c r="D188" s="15"/>
      <c r="E188" s="16"/>
      <c r="F188" s="16"/>
      <c r="G188" s="16"/>
      <c r="H188" s="16"/>
      <c r="I188" s="16"/>
      <c r="J188" s="16"/>
      <c r="K188" s="16"/>
      <c r="L188" s="16"/>
      <c r="M188" s="16"/>
      <c r="N188" s="16"/>
      <c r="O188" s="16"/>
      <c r="P188" s="16"/>
      <c r="Q188" s="16"/>
      <c r="R188" s="16"/>
      <c r="S188" s="16"/>
      <c r="T188" s="16"/>
      <c r="U188" s="16"/>
      <c r="V188" s="16"/>
      <c r="W188" s="16"/>
      <c r="X188" s="16"/>
      <c r="Y188" s="16"/>
    </row>
    <row r="189" spans="3:25" x14ac:dyDescent="0.25">
      <c r="C189" s="16"/>
      <c r="D189" s="15"/>
      <c r="E189" s="16"/>
      <c r="F189" s="16"/>
      <c r="G189" s="16"/>
      <c r="H189" s="16"/>
      <c r="I189" s="16"/>
      <c r="J189" s="16"/>
      <c r="K189" s="16"/>
      <c r="L189" s="16"/>
      <c r="M189" s="16"/>
      <c r="N189" s="16"/>
      <c r="O189" s="16"/>
      <c r="P189" s="16"/>
      <c r="Q189" s="16"/>
      <c r="R189" s="16"/>
      <c r="S189" s="16"/>
      <c r="T189" s="16"/>
      <c r="U189" s="16"/>
      <c r="V189" s="16"/>
      <c r="W189" s="16"/>
      <c r="X189" s="16"/>
      <c r="Y189" s="16"/>
    </row>
    <row r="190" spans="3:25" x14ac:dyDescent="0.25">
      <c r="C190" s="16"/>
      <c r="D190" s="15"/>
      <c r="E190" s="16"/>
      <c r="F190" s="16"/>
      <c r="G190" s="16"/>
      <c r="H190" s="16"/>
      <c r="I190" s="16"/>
      <c r="J190" s="16"/>
      <c r="K190" s="16"/>
      <c r="L190" s="16"/>
      <c r="M190" s="16"/>
      <c r="N190" s="16"/>
      <c r="O190" s="16"/>
      <c r="P190" s="16"/>
      <c r="Q190" s="16"/>
      <c r="R190" s="16"/>
      <c r="S190" s="16"/>
      <c r="T190" s="16"/>
      <c r="U190" s="16"/>
      <c r="V190" s="16"/>
      <c r="W190" s="16"/>
      <c r="X190" s="16"/>
      <c r="Y190" s="16"/>
    </row>
    <row r="191" spans="3:25" x14ac:dyDescent="0.25">
      <c r="C191" s="16"/>
      <c r="D191" s="15"/>
      <c r="E191" s="16"/>
      <c r="F191" s="16"/>
      <c r="G191" s="16"/>
      <c r="H191" s="16"/>
      <c r="I191" s="16"/>
      <c r="J191" s="16"/>
      <c r="K191" s="16"/>
      <c r="L191" s="16"/>
      <c r="M191" s="16"/>
      <c r="N191" s="16"/>
      <c r="O191" s="16"/>
      <c r="P191" s="16"/>
      <c r="Q191" s="16"/>
      <c r="R191" s="16"/>
      <c r="S191" s="16"/>
      <c r="T191" s="16"/>
      <c r="U191" s="16"/>
      <c r="V191" s="16"/>
      <c r="W191" s="16"/>
      <c r="X191" s="16"/>
      <c r="Y191" s="16"/>
    </row>
    <row r="192" spans="3:25" x14ac:dyDescent="0.25">
      <c r="C192" s="16"/>
      <c r="D192" s="15"/>
      <c r="E192" s="16"/>
      <c r="F192" s="16"/>
      <c r="G192" s="16"/>
      <c r="H192" s="16"/>
      <c r="I192" s="16"/>
      <c r="J192" s="16"/>
      <c r="K192" s="16"/>
      <c r="L192" s="16"/>
      <c r="M192" s="16"/>
      <c r="N192" s="16"/>
      <c r="O192" s="16"/>
      <c r="P192" s="16"/>
      <c r="Q192" s="16"/>
      <c r="R192" s="16"/>
      <c r="S192" s="16"/>
      <c r="T192" s="16"/>
      <c r="U192" s="16"/>
      <c r="V192" s="16"/>
      <c r="W192" s="16"/>
      <c r="X192" s="16"/>
      <c r="Y192" s="16"/>
    </row>
    <row r="193" spans="3:25" x14ac:dyDescent="0.25">
      <c r="C193" s="16"/>
      <c r="D193" s="15"/>
      <c r="E193" s="16"/>
      <c r="F193" s="16"/>
      <c r="G193" s="16"/>
      <c r="H193" s="16"/>
      <c r="I193" s="16"/>
      <c r="J193" s="16"/>
      <c r="K193" s="16"/>
      <c r="L193" s="16"/>
      <c r="M193" s="16"/>
      <c r="N193" s="16"/>
      <c r="O193" s="16"/>
      <c r="P193" s="16"/>
      <c r="Q193" s="16"/>
      <c r="R193" s="16"/>
      <c r="S193" s="16"/>
      <c r="T193" s="16"/>
      <c r="U193" s="16"/>
      <c r="V193" s="16"/>
      <c r="W193" s="16"/>
      <c r="X193" s="16"/>
      <c r="Y193" s="16"/>
    </row>
    <row r="194" spans="3:25" x14ac:dyDescent="0.25">
      <c r="C194" s="16"/>
      <c r="D194" s="15"/>
      <c r="E194" s="16"/>
      <c r="F194" s="16"/>
      <c r="G194" s="16"/>
      <c r="H194" s="16"/>
      <c r="I194" s="16"/>
      <c r="J194" s="16"/>
      <c r="K194" s="16"/>
      <c r="L194" s="16"/>
      <c r="M194" s="16"/>
      <c r="N194" s="16"/>
      <c r="O194" s="16"/>
      <c r="P194" s="16"/>
      <c r="Q194" s="16"/>
      <c r="R194" s="16"/>
      <c r="S194" s="16"/>
      <c r="T194" s="16"/>
      <c r="U194" s="16"/>
      <c r="V194" s="16"/>
      <c r="W194" s="16"/>
      <c r="X194" s="16"/>
      <c r="Y194" s="16"/>
    </row>
    <row r="195" spans="3:25" x14ac:dyDescent="0.25">
      <c r="C195" s="16"/>
      <c r="D195" s="15"/>
      <c r="E195" s="16"/>
      <c r="F195" s="16"/>
      <c r="G195" s="16"/>
      <c r="H195" s="16"/>
      <c r="I195" s="16"/>
      <c r="J195" s="16"/>
      <c r="K195" s="16"/>
      <c r="L195" s="16"/>
      <c r="M195" s="16"/>
      <c r="N195" s="16"/>
      <c r="O195" s="16"/>
      <c r="P195" s="16"/>
      <c r="Q195" s="16"/>
      <c r="R195" s="16"/>
      <c r="S195" s="16"/>
      <c r="T195" s="16"/>
      <c r="U195" s="16"/>
      <c r="V195" s="16"/>
      <c r="W195" s="16"/>
      <c r="X195" s="16"/>
      <c r="Y195" s="16"/>
    </row>
    <row r="196" spans="3:25" x14ac:dyDescent="0.25">
      <c r="C196" s="16"/>
      <c r="D196" s="15"/>
      <c r="E196" s="16"/>
      <c r="F196" s="16"/>
      <c r="G196" s="16"/>
      <c r="H196" s="16"/>
      <c r="I196" s="16"/>
      <c r="J196" s="16"/>
      <c r="K196" s="16"/>
      <c r="L196" s="16"/>
      <c r="M196" s="16"/>
      <c r="N196" s="16"/>
      <c r="O196" s="16"/>
      <c r="P196" s="16"/>
      <c r="Q196" s="16"/>
      <c r="R196" s="16"/>
      <c r="S196" s="16"/>
      <c r="T196" s="16"/>
      <c r="U196" s="16"/>
      <c r="V196" s="16"/>
      <c r="W196" s="16"/>
      <c r="X196" s="16"/>
      <c r="Y196" s="16"/>
    </row>
    <row r="197" spans="3:25" x14ac:dyDescent="0.25">
      <c r="C197" s="16"/>
      <c r="D197" s="15"/>
      <c r="E197" s="16"/>
      <c r="F197" s="16"/>
      <c r="G197" s="16"/>
      <c r="H197" s="16"/>
      <c r="I197" s="16"/>
      <c r="J197" s="16"/>
      <c r="K197" s="16"/>
      <c r="L197" s="16"/>
      <c r="M197" s="16"/>
      <c r="N197" s="16"/>
      <c r="O197" s="16"/>
      <c r="P197" s="16"/>
      <c r="Q197" s="16"/>
      <c r="R197" s="16"/>
      <c r="S197" s="16"/>
      <c r="T197" s="16"/>
      <c r="U197" s="16"/>
      <c r="V197" s="16"/>
      <c r="W197" s="16"/>
      <c r="X197" s="16"/>
      <c r="Y197" s="16"/>
    </row>
    <row r="198" spans="3:25" x14ac:dyDescent="0.25">
      <c r="C198" s="16"/>
      <c r="D198" s="15"/>
      <c r="E198" s="16"/>
      <c r="F198" s="16"/>
      <c r="G198" s="16"/>
      <c r="H198" s="16"/>
      <c r="I198" s="16"/>
      <c r="J198" s="16"/>
      <c r="K198" s="16"/>
      <c r="L198" s="16"/>
      <c r="M198" s="16"/>
      <c r="N198" s="16"/>
      <c r="O198" s="16"/>
      <c r="P198" s="16"/>
      <c r="Q198" s="16"/>
      <c r="R198" s="16"/>
      <c r="S198" s="16"/>
      <c r="T198" s="16"/>
      <c r="U198" s="16"/>
      <c r="V198" s="16"/>
      <c r="W198" s="16"/>
      <c r="X198" s="16"/>
      <c r="Y198" s="16"/>
    </row>
    <row r="199" spans="3:25" x14ac:dyDescent="0.25">
      <c r="C199" s="16"/>
      <c r="D199" s="15"/>
      <c r="E199" s="16"/>
      <c r="F199" s="16"/>
      <c r="G199" s="16"/>
      <c r="H199" s="16"/>
      <c r="I199" s="16"/>
      <c r="J199" s="16"/>
      <c r="K199" s="16"/>
      <c r="L199" s="16"/>
      <c r="M199" s="16"/>
      <c r="N199" s="16"/>
      <c r="O199" s="16"/>
      <c r="P199" s="16"/>
      <c r="Q199" s="16"/>
      <c r="R199" s="16"/>
      <c r="S199" s="16"/>
      <c r="T199" s="16"/>
      <c r="U199" s="16"/>
      <c r="V199" s="16"/>
      <c r="W199" s="16"/>
      <c r="X199" s="16"/>
      <c r="Y199" s="16"/>
    </row>
    <row r="200" spans="3:25" x14ac:dyDescent="0.25">
      <c r="C200" s="16"/>
      <c r="D200" s="15"/>
      <c r="E200" s="16"/>
      <c r="F200" s="16"/>
      <c r="G200" s="16"/>
      <c r="H200" s="16"/>
      <c r="I200" s="16"/>
      <c r="J200" s="16"/>
      <c r="K200" s="16"/>
      <c r="L200" s="16"/>
      <c r="M200" s="16"/>
      <c r="N200" s="16"/>
      <c r="O200" s="16"/>
      <c r="P200" s="16"/>
      <c r="Q200" s="16"/>
      <c r="R200" s="16"/>
      <c r="S200" s="16"/>
      <c r="T200" s="16"/>
      <c r="U200" s="16"/>
      <c r="V200" s="16"/>
      <c r="W200" s="16"/>
      <c r="X200" s="16"/>
      <c r="Y200" s="16"/>
    </row>
    <row r="201" spans="3:25" x14ac:dyDescent="0.25">
      <c r="C201" s="16"/>
      <c r="D201" s="15"/>
      <c r="E201" s="16"/>
      <c r="F201" s="16"/>
      <c r="G201" s="16"/>
      <c r="H201" s="16"/>
      <c r="I201" s="16"/>
      <c r="J201" s="16"/>
      <c r="K201" s="16"/>
      <c r="L201" s="16"/>
      <c r="M201" s="16"/>
      <c r="N201" s="16"/>
      <c r="O201" s="16"/>
      <c r="P201" s="16"/>
      <c r="Q201" s="16"/>
      <c r="R201" s="16"/>
      <c r="S201" s="16"/>
      <c r="T201" s="16"/>
      <c r="U201" s="16"/>
      <c r="V201" s="16"/>
      <c r="W201" s="16"/>
      <c r="X201" s="16"/>
      <c r="Y201" s="16"/>
    </row>
    <row r="202" spans="3:25" x14ac:dyDescent="0.25">
      <c r="C202" s="16"/>
      <c r="D202" s="15"/>
      <c r="E202" s="16"/>
      <c r="F202" s="16"/>
      <c r="G202" s="16"/>
      <c r="H202" s="16"/>
      <c r="I202" s="16"/>
      <c r="J202" s="16"/>
      <c r="K202" s="16"/>
      <c r="L202" s="16"/>
      <c r="M202" s="16"/>
      <c r="N202" s="16"/>
      <c r="O202" s="16"/>
      <c r="P202" s="16"/>
      <c r="Q202" s="16"/>
      <c r="R202" s="16"/>
      <c r="S202" s="16"/>
      <c r="T202" s="16"/>
      <c r="U202" s="16"/>
      <c r="V202" s="16"/>
      <c r="W202" s="16"/>
      <c r="X202" s="16"/>
      <c r="Y202" s="16"/>
    </row>
    <row r="203" spans="3:25" x14ac:dyDescent="0.25">
      <c r="C203" s="16"/>
      <c r="D203" s="15"/>
      <c r="E203" s="16"/>
      <c r="F203" s="16"/>
      <c r="G203" s="16"/>
      <c r="H203" s="16"/>
      <c r="I203" s="16"/>
      <c r="J203" s="16"/>
      <c r="K203" s="16"/>
      <c r="L203" s="16"/>
      <c r="M203" s="16"/>
      <c r="N203" s="16"/>
      <c r="O203" s="16"/>
      <c r="P203" s="16"/>
      <c r="Q203" s="16"/>
      <c r="R203" s="16"/>
      <c r="S203" s="16"/>
      <c r="T203" s="16"/>
      <c r="U203" s="16"/>
      <c r="V203" s="16"/>
      <c r="W203" s="16"/>
      <c r="X203" s="16"/>
      <c r="Y203" s="16"/>
    </row>
    <row r="204" spans="3:25" x14ac:dyDescent="0.25">
      <c r="C204" s="16"/>
      <c r="D204" s="15"/>
      <c r="E204" s="16"/>
      <c r="F204" s="16"/>
      <c r="G204" s="16"/>
      <c r="H204" s="16"/>
      <c r="I204" s="16"/>
      <c r="J204" s="16"/>
      <c r="K204" s="16"/>
      <c r="L204" s="16"/>
      <c r="M204" s="16"/>
      <c r="N204" s="16"/>
      <c r="O204" s="16"/>
      <c r="P204" s="16"/>
      <c r="Q204" s="16"/>
      <c r="R204" s="16"/>
      <c r="S204" s="16"/>
      <c r="T204" s="16"/>
      <c r="U204" s="16"/>
      <c r="V204" s="16"/>
      <c r="W204" s="16"/>
      <c r="X204" s="16"/>
      <c r="Y204" s="16"/>
    </row>
    <row r="205" spans="3:25" x14ac:dyDescent="0.25">
      <c r="C205" s="16"/>
      <c r="D205" s="15"/>
      <c r="E205" s="16"/>
      <c r="F205" s="16"/>
      <c r="G205" s="16"/>
      <c r="H205" s="16"/>
      <c r="I205" s="16"/>
      <c r="J205" s="16"/>
      <c r="K205" s="16"/>
      <c r="L205" s="16"/>
      <c r="M205" s="16"/>
      <c r="N205" s="16"/>
      <c r="O205" s="16"/>
      <c r="P205" s="16"/>
      <c r="Q205" s="16"/>
      <c r="R205" s="16"/>
      <c r="S205" s="16"/>
      <c r="T205" s="16"/>
      <c r="U205" s="16"/>
      <c r="V205" s="16"/>
      <c r="W205" s="16"/>
      <c r="X205" s="16"/>
      <c r="Y205" s="16"/>
    </row>
    <row r="206" spans="3:25" x14ac:dyDescent="0.25">
      <c r="C206" s="16"/>
      <c r="D206" s="15"/>
      <c r="E206" s="16"/>
      <c r="F206" s="16"/>
      <c r="G206" s="16"/>
      <c r="H206" s="16"/>
      <c r="I206" s="16"/>
      <c r="J206" s="16"/>
      <c r="K206" s="16"/>
      <c r="L206" s="16"/>
      <c r="M206" s="16"/>
      <c r="N206" s="16"/>
      <c r="O206" s="16"/>
      <c r="P206" s="16"/>
      <c r="Q206" s="16"/>
      <c r="R206" s="16"/>
      <c r="S206" s="16"/>
      <c r="T206" s="16"/>
      <c r="U206" s="16"/>
      <c r="V206" s="16"/>
      <c r="W206" s="16"/>
      <c r="X206" s="16"/>
      <c r="Y206" s="16"/>
    </row>
    <row r="207" spans="3:25" x14ac:dyDescent="0.25">
      <c r="C207" s="16"/>
      <c r="D207" s="15"/>
      <c r="E207" s="16"/>
      <c r="F207" s="16"/>
      <c r="G207" s="16"/>
      <c r="H207" s="16"/>
      <c r="I207" s="16"/>
      <c r="J207" s="16"/>
      <c r="K207" s="16"/>
      <c r="L207" s="16"/>
      <c r="M207" s="16"/>
      <c r="N207" s="16"/>
      <c r="O207" s="16"/>
      <c r="P207" s="16"/>
      <c r="Q207" s="16"/>
      <c r="R207" s="16"/>
      <c r="S207" s="16"/>
      <c r="T207" s="16"/>
      <c r="U207" s="16"/>
      <c r="V207" s="16"/>
      <c r="W207" s="16"/>
      <c r="X207" s="16"/>
      <c r="Y207" s="16"/>
    </row>
    <row r="208" spans="3:25" x14ac:dyDescent="0.25">
      <c r="C208" s="16"/>
      <c r="D208" s="15"/>
      <c r="E208" s="16"/>
      <c r="F208" s="16"/>
      <c r="G208" s="16"/>
      <c r="H208" s="16"/>
      <c r="I208" s="16"/>
      <c r="J208" s="16"/>
      <c r="K208" s="16"/>
      <c r="L208" s="16"/>
      <c r="M208" s="16"/>
      <c r="N208" s="16"/>
      <c r="O208" s="16"/>
      <c r="P208" s="16"/>
      <c r="Q208" s="16"/>
      <c r="R208" s="16"/>
      <c r="S208" s="16"/>
      <c r="T208" s="16"/>
      <c r="U208" s="16"/>
      <c r="V208" s="16"/>
      <c r="W208" s="16"/>
      <c r="X208" s="16"/>
      <c r="Y208" s="16"/>
    </row>
    <row r="209" spans="3:25" x14ac:dyDescent="0.25">
      <c r="C209" s="16"/>
      <c r="D209" s="15"/>
      <c r="E209" s="16"/>
      <c r="F209" s="16"/>
      <c r="G209" s="16"/>
      <c r="H209" s="16"/>
      <c r="I209" s="16"/>
      <c r="J209" s="16"/>
      <c r="K209" s="16"/>
      <c r="L209" s="16"/>
      <c r="M209" s="16"/>
      <c r="N209" s="16"/>
      <c r="O209" s="16"/>
      <c r="P209" s="16"/>
      <c r="Q209" s="16"/>
      <c r="R209" s="16"/>
      <c r="S209" s="16"/>
      <c r="T209" s="16"/>
      <c r="U209" s="16"/>
      <c r="V209" s="16"/>
      <c r="W209" s="16"/>
      <c r="X209" s="16"/>
      <c r="Y209" s="16"/>
    </row>
    <row r="210" spans="3:25" x14ac:dyDescent="0.25">
      <c r="C210" s="16"/>
      <c r="D210" s="15"/>
      <c r="E210" s="16"/>
      <c r="F210" s="16"/>
      <c r="G210" s="16"/>
      <c r="H210" s="16"/>
      <c r="I210" s="16"/>
      <c r="J210" s="16"/>
      <c r="K210" s="16"/>
      <c r="L210" s="16"/>
      <c r="M210" s="16"/>
      <c r="N210" s="16"/>
      <c r="O210" s="16"/>
      <c r="P210" s="16"/>
      <c r="Q210" s="16"/>
      <c r="R210" s="16"/>
      <c r="S210" s="16"/>
      <c r="T210" s="16"/>
      <c r="U210" s="16"/>
      <c r="V210" s="16"/>
      <c r="W210" s="16"/>
      <c r="X210" s="16"/>
      <c r="Y210" s="16"/>
    </row>
    <row r="211" spans="3:25" x14ac:dyDescent="0.25">
      <c r="C211" s="16"/>
      <c r="D211" s="15"/>
      <c r="E211" s="16"/>
      <c r="F211" s="16"/>
      <c r="G211" s="16"/>
      <c r="H211" s="16"/>
      <c r="I211" s="16"/>
      <c r="J211" s="16"/>
      <c r="K211" s="16"/>
      <c r="L211" s="16"/>
      <c r="M211" s="16"/>
      <c r="N211" s="16"/>
      <c r="O211" s="16"/>
      <c r="P211" s="16"/>
      <c r="Q211" s="16"/>
      <c r="R211" s="16"/>
      <c r="S211" s="16"/>
      <c r="T211" s="16"/>
      <c r="U211" s="16"/>
      <c r="V211" s="16"/>
      <c r="W211" s="16"/>
      <c r="X211" s="16"/>
      <c r="Y211" s="16"/>
    </row>
    <row r="212" spans="3:25" x14ac:dyDescent="0.25">
      <c r="C212" s="16"/>
      <c r="D212" s="15"/>
      <c r="E212" s="16"/>
      <c r="F212" s="16"/>
      <c r="G212" s="16"/>
      <c r="H212" s="16"/>
      <c r="I212" s="16"/>
      <c r="J212" s="16"/>
      <c r="K212" s="16"/>
      <c r="L212" s="16"/>
      <c r="M212" s="16"/>
      <c r="N212" s="16"/>
      <c r="O212" s="16"/>
      <c r="P212" s="16"/>
      <c r="Q212" s="16"/>
      <c r="R212" s="16"/>
      <c r="S212" s="16"/>
      <c r="T212" s="16"/>
      <c r="U212" s="16"/>
      <c r="V212" s="16"/>
      <c r="W212" s="16"/>
      <c r="X212" s="16"/>
      <c r="Y212" s="16"/>
    </row>
    <row r="213" spans="3:25" x14ac:dyDescent="0.25">
      <c r="C213" s="16"/>
      <c r="D213" s="15"/>
      <c r="E213" s="16"/>
      <c r="F213" s="16"/>
      <c r="G213" s="16"/>
      <c r="H213" s="16"/>
      <c r="I213" s="16"/>
      <c r="J213" s="16"/>
      <c r="K213" s="16"/>
      <c r="L213" s="16"/>
      <c r="M213" s="16"/>
      <c r="N213" s="16"/>
      <c r="O213" s="16"/>
      <c r="P213" s="16"/>
      <c r="Q213" s="16"/>
      <c r="R213" s="16"/>
      <c r="S213" s="16"/>
      <c r="T213" s="16"/>
      <c r="U213" s="16"/>
      <c r="V213" s="16"/>
      <c r="W213" s="16"/>
      <c r="X213" s="16"/>
      <c r="Y213" s="16"/>
    </row>
    <row r="214" spans="3:25" x14ac:dyDescent="0.25">
      <c r="C214" s="16"/>
      <c r="D214" s="15"/>
      <c r="E214" s="16"/>
      <c r="F214" s="16"/>
      <c r="G214" s="16"/>
      <c r="H214" s="16"/>
      <c r="I214" s="16"/>
      <c r="J214" s="16"/>
      <c r="K214" s="16"/>
      <c r="L214" s="16"/>
      <c r="M214" s="16"/>
      <c r="N214" s="16"/>
      <c r="O214" s="16"/>
      <c r="P214" s="16"/>
      <c r="Q214" s="16"/>
      <c r="R214" s="16"/>
      <c r="S214" s="16"/>
      <c r="T214" s="16"/>
      <c r="U214" s="16"/>
      <c r="V214" s="16"/>
      <c r="W214" s="16"/>
      <c r="X214" s="16"/>
      <c r="Y214" s="16"/>
    </row>
    <row r="215" spans="3:25" x14ac:dyDescent="0.25">
      <c r="C215" s="16"/>
      <c r="D215" s="15"/>
      <c r="E215" s="16"/>
      <c r="F215" s="16"/>
      <c r="G215" s="16"/>
      <c r="H215" s="16"/>
      <c r="I215" s="16"/>
      <c r="J215" s="16"/>
      <c r="K215" s="16"/>
      <c r="L215" s="16"/>
      <c r="M215" s="16"/>
      <c r="N215" s="16"/>
      <c r="O215" s="16"/>
      <c r="P215" s="16"/>
      <c r="Q215" s="16"/>
      <c r="R215" s="16"/>
      <c r="S215" s="16"/>
      <c r="T215" s="16"/>
      <c r="U215" s="16"/>
      <c r="V215" s="16"/>
      <c r="W215" s="16"/>
      <c r="X215" s="16"/>
      <c r="Y215" s="16"/>
    </row>
    <row r="216" spans="3:25" x14ac:dyDescent="0.25">
      <c r="C216" s="16"/>
      <c r="D216" s="15"/>
      <c r="E216" s="16"/>
      <c r="F216" s="16"/>
      <c r="G216" s="16"/>
      <c r="H216" s="16"/>
      <c r="I216" s="16"/>
      <c r="J216" s="16"/>
      <c r="K216" s="16"/>
      <c r="L216" s="16"/>
      <c r="M216" s="16"/>
      <c r="N216" s="16"/>
      <c r="O216" s="16"/>
      <c r="P216" s="16"/>
      <c r="Q216" s="16"/>
      <c r="R216" s="16"/>
      <c r="S216" s="16"/>
      <c r="T216" s="16"/>
      <c r="U216" s="16"/>
      <c r="V216" s="16"/>
      <c r="W216" s="16"/>
      <c r="X216" s="16"/>
      <c r="Y216" s="16"/>
    </row>
    <row r="217" spans="3:25" x14ac:dyDescent="0.25">
      <c r="C217" s="16"/>
      <c r="D217" s="15"/>
      <c r="E217" s="16"/>
      <c r="F217" s="16"/>
      <c r="G217" s="16"/>
      <c r="H217" s="16"/>
      <c r="I217" s="16"/>
      <c r="J217" s="16"/>
      <c r="K217" s="16"/>
      <c r="L217" s="16"/>
      <c r="M217" s="16"/>
      <c r="N217" s="16"/>
      <c r="O217" s="16"/>
      <c r="P217" s="16"/>
      <c r="Q217" s="16"/>
      <c r="R217" s="16"/>
      <c r="S217" s="16"/>
      <c r="T217" s="16"/>
      <c r="U217" s="16"/>
      <c r="V217" s="16"/>
      <c r="W217" s="16"/>
      <c r="X217" s="16"/>
      <c r="Y217" s="16"/>
    </row>
    <row r="218" spans="3:25" x14ac:dyDescent="0.25">
      <c r="C218" s="16"/>
      <c r="D218" s="15"/>
      <c r="E218" s="16"/>
      <c r="F218" s="16"/>
      <c r="G218" s="16"/>
      <c r="H218" s="16"/>
      <c r="I218" s="16"/>
      <c r="J218" s="16"/>
      <c r="K218" s="16"/>
      <c r="L218" s="16"/>
      <c r="M218" s="16"/>
      <c r="N218" s="16"/>
      <c r="O218" s="16"/>
      <c r="P218" s="16"/>
      <c r="Q218" s="16"/>
      <c r="R218" s="16"/>
      <c r="S218" s="16"/>
      <c r="T218" s="16"/>
      <c r="U218" s="16"/>
      <c r="V218" s="16"/>
      <c r="W218" s="16"/>
      <c r="X218" s="16"/>
      <c r="Y218" s="16"/>
    </row>
    <row r="219" spans="3:25" x14ac:dyDescent="0.25">
      <c r="C219" s="16"/>
      <c r="D219" s="15"/>
      <c r="E219" s="16"/>
      <c r="F219" s="16"/>
      <c r="G219" s="16"/>
      <c r="H219" s="16"/>
      <c r="I219" s="16"/>
      <c r="J219" s="16"/>
      <c r="K219" s="16"/>
      <c r="L219" s="16"/>
      <c r="M219" s="16"/>
      <c r="N219" s="16"/>
      <c r="O219" s="16"/>
      <c r="P219" s="16"/>
      <c r="Q219" s="16"/>
      <c r="R219" s="16"/>
      <c r="S219" s="16"/>
      <c r="T219" s="16"/>
      <c r="U219" s="16"/>
      <c r="V219" s="16"/>
      <c r="W219" s="16"/>
      <c r="X219" s="16"/>
      <c r="Y219" s="16"/>
    </row>
    <row r="220" spans="3:25" x14ac:dyDescent="0.25">
      <c r="C220" s="16"/>
      <c r="D220" s="15"/>
      <c r="E220" s="16"/>
      <c r="F220" s="16"/>
      <c r="G220" s="16"/>
      <c r="H220" s="16"/>
      <c r="I220" s="16"/>
      <c r="J220" s="16"/>
      <c r="K220" s="16"/>
      <c r="L220" s="16"/>
      <c r="M220" s="16"/>
      <c r="N220" s="16"/>
      <c r="O220" s="16"/>
      <c r="P220" s="16"/>
      <c r="Q220" s="16"/>
      <c r="R220" s="16"/>
      <c r="S220" s="16"/>
      <c r="T220" s="16"/>
      <c r="U220" s="16"/>
      <c r="V220" s="16"/>
      <c r="W220" s="16"/>
      <c r="X220" s="16"/>
      <c r="Y220" s="16"/>
    </row>
    <row r="221" spans="3:25" x14ac:dyDescent="0.25">
      <c r="C221" s="16"/>
      <c r="D221" s="15"/>
      <c r="E221" s="16"/>
      <c r="F221" s="16"/>
      <c r="G221" s="16"/>
      <c r="H221" s="16"/>
      <c r="I221" s="16"/>
      <c r="J221" s="16"/>
      <c r="K221" s="16"/>
      <c r="L221" s="16"/>
      <c r="M221" s="16"/>
      <c r="N221" s="16"/>
      <c r="O221" s="16"/>
      <c r="P221" s="16"/>
      <c r="Q221" s="16"/>
      <c r="R221" s="16"/>
      <c r="S221" s="16"/>
      <c r="T221" s="16"/>
      <c r="U221" s="16"/>
      <c r="V221" s="16"/>
      <c r="W221" s="16"/>
      <c r="X221" s="16"/>
      <c r="Y221" s="16"/>
    </row>
    <row r="222" spans="3:25" x14ac:dyDescent="0.25">
      <c r="C222" s="16"/>
      <c r="D222" s="15"/>
      <c r="E222" s="16"/>
      <c r="F222" s="16"/>
      <c r="G222" s="16"/>
      <c r="H222" s="16"/>
      <c r="I222" s="16"/>
      <c r="J222" s="16"/>
      <c r="K222" s="16"/>
      <c r="L222" s="16"/>
      <c r="M222" s="16"/>
      <c r="N222" s="16"/>
      <c r="O222" s="16"/>
      <c r="P222" s="16"/>
      <c r="Q222" s="16"/>
      <c r="R222" s="16"/>
      <c r="S222" s="16"/>
      <c r="T222" s="16"/>
      <c r="U222" s="16"/>
      <c r="V222" s="16"/>
      <c r="W222" s="16"/>
      <c r="X222" s="16"/>
      <c r="Y222" s="16"/>
    </row>
    <row r="223" spans="3:25" x14ac:dyDescent="0.25">
      <c r="C223" s="16"/>
      <c r="D223" s="15"/>
      <c r="E223" s="16"/>
      <c r="F223" s="16"/>
      <c r="G223" s="16"/>
      <c r="H223" s="16"/>
      <c r="I223" s="16"/>
      <c r="J223" s="16"/>
      <c r="K223" s="16"/>
      <c r="L223" s="16"/>
      <c r="M223" s="16"/>
      <c r="N223" s="16"/>
      <c r="O223" s="16"/>
      <c r="P223" s="16"/>
      <c r="Q223" s="16"/>
      <c r="R223" s="16"/>
      <c r="S223" s="16"/>
      <c r="T223" s="16"/>
      <c r="U223" s="16"/>
      <c r="V223" s="16"/>
      <c r="W223" s="16"/>
      <c r="X223" s="16"/>
      <c r="Y223" s="16"/>
    </row>
    <row r="224" spans="3:25" x14ac:dyDescent="0.25">
      <c r="C224" s="16"/>
      <c r="D224" s="15"/>
      <c r="E224" s="16"/>
      <c r="F224" s="16"/>
      <c r="G224" s="16"/>
      <c r="H224" s="16"/>
      <c r="I224" s="16"/>
      <c r="J224" s="16"/>
      <c r="K224" s="16"/>
      <c r="L224" s="16"/>
      <c r="M224" s="16"/>
      <c r="N224" s="16"/>
      <c r="O224" s="16"/>
      <c r="P224" s="16"/>
      <c r="Q224" s="16"/>
      <c r="R224" s="16"/>
      <c r="S224" s="16"/>
      <c r="T224" s="16"/>
      <c r="U224" s="16"/>
      <c r="V224" s="16"/>
      <c r="W224" s="16"/>
      <c r="X224" s="16"/>
      <c r="Y224" s="16"/>
    </row>
    <row r="225" spans="3:25" x14ac:dyDescent="0.25">
      <c r="C225" s="16"/>
      <c r="D225" s="15"/>
      <c r="E225" s="16"/>
      <c r="F225" s="16"/>
      <c r="G225" s="16"/>
      <c r="H225" s="16"/>
      <c r="I225" s="16"/>
      <c r="J225" s="16"/>
      <c r="K225" s="16"/>
      <c r="L225" s="16"/>
      <c r="M225" s="16"/>
      <c r="N225" s="16"/>
      <c r="O225" s="16"/>
      <c r="P225" s="16"/>
      <c r="Q225" s="16"/>
      <c r="R225" s="16"/>
      <c r="S225" s="16"/>
      <c r="T225" s="16"/>
      <c r="U225" s="16"/>
      <c r="V225" s="16"/>
      <c r="W225" s="16"/>
      <c r="X225" s="16"/>
      <c r="Y225" s="16"/>
    </row>
    <row r="226" spans="3:25" x14ac:dyDescent="0.25">
      <c r="C226" s="16"/>
      <c r="D226" s="15"/>
      <c r="E226" s="16"/>
      <c r="F226" s="16"/>
      <c r="G226" s="16"/>
      <c r="H226" s="16"/>
      <c r="I226" s="16"/>
      <c r="J226" s="16"/>
      <c r="K226" s="16"/>
      <c r="L226" s="16"/>
      <c r="M226" s="16"/>
      <c r="N226" s="16"/>
      <c r="O226" s="16"/>
      <c r="P226" s="16"/>
      <c r="Q226" s="16"/>
      <c r="R226" s="16"/>
      <c r="S226" s="16"/>
      <c r="T226" s="16"/>
      <c r="U226" s="16"/>
      <c r="V226" s="16"/>
      <c r="W226" s="16"/>
      <c r="X226" s="16"/>
      <c r="Y226" s="16"/>
    </row>
    <row r="227" spans="3:25" x14ac:dyDescent="0.25">
      <c r="C227" s="16"/>
      <c r="D227" s="15"/>
      <c r="E227" s="16"/>
      <c r="F227" s="16"/>
      <c r="G227" s="16"/>
      <c r="H227" s="16"/>
      <c r="I227" s="16"/>
      <c r="J227" s="16"/>
      <c r="K227" s="16"/>
      <c r="L227" s="16"/>
      <c r="M227" s="16"/>
      <c r="N227" s="16"/>
      <c r="O227" s="16"/>
      <c r="P227" s="16"/>
      <c r="Q227" s="16"/>
      <c r="R227" s="16"/>
      <c r="S227" s="16"/>
      <c r="T227" s="16"/>
      <c r="U227" s="16"/>
      <c r="V227" s="16"/>
      <c r="W227" s="16"/>
      <c r="X227" s="16"/>
      <c r="Y227" s="16"/>
    </row>
    <row r="228" spans="3:25" x14ac:dyDescent="0.25">
      <c r="C228" s="16"/>
      <c r="D228" s="15"/>
      <c r="E228" s="16"/>
      <c r="F228" s="16"/>
      <c r="G228" s="16"/>
      <c r="H228" s="16"/>
      <c r="I228" s="16"/>
      <c r="J228" s="16"/>
      <c r="K228" s="16"/>
      <c r="L228" s="16"/>
      <c r="M228" s="16"/>
      <c r="N228" s="16"/>
      <c r="O228" s="16"/>
      <c r="P228" s="16"/>
      <c r="Q228" s="16"/>
      <c r="R228" s="16"/>
      <c r="S228" s="16"/>
      <c r="T228" s="16"/>
      <c r="U228" s="16"/>
      <c r="V228" s="16"/>
      <c r="W228" s="16"/>
      <c r="X228" s="16"/>
      <c r="Y228" s="16"/>
    </row>
    <row r="229" spans="3:25" x14ac:dyDescent="0.25">
      <c r="C229" s="16"/>
      <c r="D229" s="15"/>
      <c r="E229" s="16"/>
      <c r="F229" s="16"/>
      <c r="G229" s="16"/>
      <c r="H229" s="16"/>
      <c r="I229" s="16"/>
      <c r="J229" s="16"/>
      <c r="K229" s="16"/>
      <c r="L229" s="16"/>
      <c r="M229" s="16"/>
      <c r="N229" s="16"/>
      <c r="O229" s="16"/>
      <c r="P229" s="16"/>
      <c r="Q229" s="16"/>
      <c r="R229" s="16"/>
      <c r="S229" s="16"/>
      <c r="T229" s="16"/>
      <c r="U229" s="16"/>
      <c r="V229" s="16"/>
      <c r="W229" s="16"/>
      <c r="X229" s="16"/>
      <c r="Y229" s="16"/>
    </row>
    <row r="230" spans="3:25" x14ac:dyDescent="0.25">
      <c r="C230" s="16"/>
      <c r="D230" s="15"/>
      <c r="E230" s="16"/>
      <c r="F230" s="16"/>
      <c r="G230" s="16"/>
      <c r="H230" s="16"/>
      <c r="I230" s="16"/>
      <c r="J230" s="16"/>
      <c r="K230" s="16"/>
      <c r="L230" s="16"/>
      <c r="M230" s="16"/>
      <c r="N230" s="16"/>
      <c r="O230" s="16"/>
      <c r="P230" s="16"/>
      <c r="Q230" s="16"/>
      <c r="R230" s="16"/>
      <c r="S230" s="16"/>
      <c r="T230" s="16"/>
      <c r="U230" s="16"/>
      <c r="V230" s="16"/>
      <c r="W230" s="16"/>
      <c r="X230" s="16"/>
      <c r="Y230" s="16"/>
    </row>
    <row r="231" spans="3:25" x14ac:dyDescent="0.25">
      <c r="C231" s="16"/>
      <c r="D231" s="15"/>
      <c r="E231" s="16"/>
      <c r="F231" s="16"/>
      <c r="G231" s="16"/>
      <c r="H231" s="16"/>
      <c r="I231" s="16"/>
      <c r="J231" s="16"/>
      <c r="K231" s="16"/>
      <c r="L231" s="16"/>
      <c r="M231" s="16"/>
      <c r="N231" s="16"/>
      <c r="O231" s="16"/>
      <c r="P231" s="16"/>
      <c r="Q231" s="16"/>
      <c r="R231" s="16"/>
      <c r="S231" s="16"/>
      <c r="T231" s="16"/>
      <c r="U231" s="16"/>
      <c r="V231" s="16"/>
      <c r="W231" s="16"/>
      <c r="X231" s="16"/>
      <c r="Y231" s="16"/>
    </row>
    <row r="232" spans="3:25" x14ac:dyDescent="0.25">
      <c r="C232" s="16"/>
      <c r="D232" s="15"/>
      <c r="E232" s="16"/>
      <c r="F232" s="16"/>
      <c r="G232" s="16"/>
      <c r="H232" s="16"/>
      <c r="I232" s="16"/>
      <c r="J232" s="16"/>
      <c r="K232" s="16"/>
      <c r="L232" s="16"/>
      <c r="M232" s="16"/>
      <c r="N232" s="16"/>
      <c r="O232" s="16"/>
      <c r="P232" s="16"/>
      <c r="Q232" s="16"/>
      <c r="R232" s="16"/>
      <c r="S232" s="16"/>
      <c r="T232" s="16"/>
      <c r="U232" s="16"/>
      <c r="V232" s="16"/>
      <c r="W232" s="16"/>
      <c r="X232" s="16"/>
      <c r="Y232" s="16"/>
    </row>
    <row r="233" spans="3:25" x14ac:dyDescent="0.25">
      <c r="C233" s="16"/>
      <c r="D233" s="15"/>
      <c r="E233" s="16"/>
      <c r="F233" s="16"/>
      <c r="G233" s="16"/>
      <c r="H233" s="16"/>
      <c r="I233" s="16"/>
      <c r="J233" s="16"/>
      <c r="K233" s="16"/>
      <c r="L233" s="16"/>
      <c r="M233" s="16"/>
      <c r="N233" s="16"/>
      <c r="O233" s="16"/>
      <c r="P233" s="16"/>
      <c r="Q233" s="16"/>
      <c r="R233" s="16"/>
      <c r="S233" s="16"/>
      <c r="T233" s="16"/>
      <c r="U233" s="16"/>
      <c r="V233" s="16"/>
      <c r="W233" s="16"/>
      <c r="X233" s="16"/>
      <c r="Y233" s="16"/>
    </row>
    <row r="234" spans="3:25" x14ac:dyDescent="0.25">
      <c r="C234" s="16"/>
      <c r="D234" s="15"/>
      <c r="E234" s="16"/>
      <c r="F234" s="16"/>
      <c r="G234" s="16"/>
      <c r="H234" s="16"/>
      <c r="I234" s="16"/>
      <c r="J234" s="16"/>
      <c r="K234" s="16"/>
      <c r="L234" s="16"/>
      <c r="M234" s="16"/>
      <c r="N234" s="16"/>
      <c r="O234" s="16"/>
      <c r="P234" s="16"/>
      <c r="Q234" s="16"/>
      <c r="R234" s="16"/>
      <c r="S234" s="16"/>
      <c r="T234" s="16"/>
      <c r="U234" s="16"/>
      <c r="V234" s="16"/>
      <c r="W234" s="16"/>
      <c r="X234" s="16"/>
      <c r="Y234" s="16"/>
    </row>
    <row r="235" spans="3:25" x14ac:dyDescent="0.25">
      <c r="C235" s="16"/>
      <c r="D235" s="15"/>
      <c r="E235" s="16"/>
      <c r="F235" s="16"/>
      <c r="G235" s="16"/>
      <c r="H235" s="16"/>
      <c r="I235" s="16"/>
      <c r="J235" s="16"/>
      <c r="K235" s="16"/>
      <c r="L235" s="16"/>
      <c r="M235" s="16"/>
      <c r="N235" s="16"/>
      <c r="O235" s="16"/>
      <c r="P235" s="16"/>
      <c r="Q235" s="16"/>
      <c r="R235" s="16"/>
      <c r="S235" s="16"/>
      <c r="T235" s="16"/>
      <c r="U235" s="16"/>
      <c r="V235" s="16"/>
      <c r="W235" s="16"/>
      <c r="X235" s="16"/>
      <c r="Y235" s="16"/>
    </row>
    <row r="236" spans="3:25" x14ac:dyDescent="0.25">
      <c r="C236" s="16"/>
      <c r="D236" s="15"/>
      <c r="E236" s="16"/>
      <c r="F236" s="16"/>
      <c r="G236" s="16"/>
      <c r="H236" s="16"/>
      <c r="I236" s="16"/>
      <c r="J236" s="16"/>
      <c r="K236" s="16"/>
      <c r="L236" s="16"/>
      <c r="M236" s="16"/>
      <c r="N236" s="16"/>
      <c r="O236" s="16"/>
      <c r="P236" s="16"/>
      <c r="Q236" s="16"/>
      <c r="R236" s="16"/>
      <c r="S236" s="16"/>
      <c r="T236" s="16"/>
      <c r="U236" s="16"/>
      <c r="V236" s="16"/>
      <c r="W236" s="16"/>
      <c r="X236" s="16"/>
      <c r="Y236" s="16"/>
    </row>
    <row r="237" spans="3:25" x14ac:dyDescent="0.25">
      <c r="C237" s="16"/>
      <c r="D237" s="15"/>
      <c r="E237" s="16"/>
      <c r="F237" s="16"/>
      <c r="G237" s="16"/>
      <c r="H237" s="16"/>
      <c r="I237" s="16"/>
      <c r="J237" s="16"/>
      <c r="K237" s="16"/>
      <c r="L237" s="16"/>
      <c r="M237" s="16"/>
      <c r="N237" s="16"/>
      <c r="O237" s="16"/>
      <c r="P237" s="16"/>
      <c r="Q237" s="16"/>
      <c r="R237" s="16"/>
      <c r="S237" s="16"/>
      <c r="T237" s="16"/>
      <c r="U237" s="16"/>
      <c r="V237" s="16"/>
      <c r="W237" s="16"/>
      <c r="X237" s="16"/>
      <c r="Y237" s="16"/>
    </row>
    <row r="238" spans="3:25" x14ac:dyDescent="0.25">
      <c r="C238" s="16"/>
      <c r="D238" s="15"/>
      <c r="E238" s="16"/>
      <c r="F238" s="16"/>
      <c r="G238" s="16"/>
      <c r="H238" s="16"/>
      <c r="I238" s="16"/>
      <c r="J238" s="16"/>
      <c r="K238" s="16"/>
      <c r="L238" s="16"/>
      <c r="M238" s="16"/>
      <c r="N238" s="16"/>
      <c r="O238" s="16"/>
      <c r="P238" s="16"/>
      <c r="Q238" s="16"/>
      <c r="R238" s="16"/>
      <c r="S238" s="16"/>
      <c r="T238" s="16"/>
      <c r="U238" s="16"/>
      <c r="V238" s="16"/>
      <c r="W238" s="16"/>
      <c r="X238" s="16"/>
      <c r="Y238" s="16"/>
    </row>
    <row r="239" spans="3:25" x14ac:dyDescent="0.25">
      <c r="C239" s="16"/>
      <c r="D239" s="15"/>
      <c r="E239" s="16"/>
      <c r="F239" s="16"/>
      <c r="G239" s="16"/>
      <c r="H239" s="16"/>
      <c r="I239" s="16"/>
      <c r="J239" s="16"/>
      <c r="K239" s="16"/>
      <c r="L239" s="16"/>
      <c r="M239" s="16"/>
      <c r="N239" s="16"/>
      <c r="O239" s="16"/>
      <c r="P239" s="16"/>
      <c r="Q239" s="16"/>
      <c r="R239" s="16"/>
      <c r="S239" s="16"/>
      <c r="T239" s="16"/>
      <c r="U239" s="16"/>
      <c r="V239" s="16"/>
      <c r="W239" s="16"/>
      <c r="X239" s="16"/>
      <c r="Y239" s="16"/>
    </row>
    <row r="240" spans="3:25" x14ac:dyDescent="0.25">
      <c r="C240" s="16"/>
      <c r="D240" s="15"/>
      <c r="E240" s="16"/>
      <c r="F240" s="16"/>
      <c r="G240" s="16"/>
      <c r="H240" s="16"/>
      <c r="I240" s="16"/>
      <c r="J240" s="16"/>
      <c r="K240" s="16"/>
      <c r="L240" s="16"/>
      <c r="M240" s="16"/>
      <c r="N240" s="16"/>
      <c r="O240" s="16"/>
      <c r="P240" s="16"/>
      <c r="Q240" s="16"/>
      <c r="R240" s="16"/>
      <c r="S240" s="16"/>
      <c r="T240" s="16"/>
      <c r="U240" s="16"/>
      <c r="V240" s="16"/>
      <c r="W240" s="16"/>
      <c r="X240" s="16"/>
      <c r="Y240" s="16"/>
    </row>
    <row r="241" spans="3:25" x14ac:dyDescent="0.25">
      <c r="C241" s="16"/>
      <c r="D241" s="15"/>
      <c r="E241" s="16"/>
      <c r="F241" s="16"/>
      <c r="G241" s="16"/>
      <c r="H241" s="16"/>
      <c r="I241" s="16"/>
      <c r="J241" s="16"/>
      <c r="K241" s="16"/>
      <c r="L241" s="16"/>
      <c r="M241" s="16"/>
      <c r="N241" s="16"/>
      <c r="O241" s="16"/>
      <c r="P241" s="16"/>
      <c r="Q241" s="16"/>
      <c r="R241" s="16"/>
      <c r="S241" s="16"/>
      <c r="T241" s="16"/>
      <c r="U241" s="16"/>
      <c r="V241" s="16"/>
      <c r="W241" s="16"/>
      <c r="X241" s="16"/>
      <c r="Y241" s="16"/>
    </row>
    <row r="242" spans="3:25" x14ac:dyDescent="0.25">
      <c r="C242" s="16"/>
      <c r="D242" s="15"/>
      <c r="E242" s="16"/>
      <c r="F242" s="16"/>
      <c r="G242" s="16"/>
      <c r="H242" s="16"/>
      <c r="I242" s="16"/>
      <c r="J242" s="16"/>
      <c r="K242" s="16"/>
      <c r="L242" s="16"/>
      <c r="M242" s="16"/>
      <c r="N242" s="16"/>
      <c r="O242" s="16"/>
      <c r="P242" s="16"/>
      <c r="Q242" s="16"/>
      <c r="R242" s="16"/>
      <c r="S242" s="16"/>
      <c r="T242" s="16"/>
      <c r="U242" s="16"/>
      <c r="V242" s="16"/>
      <c r="W242" s="16"/>
      <c r="X242" s="16"/>
      <c r="Y242" s="16"/>
    </row>
    <row r="243" spans="3:25" x14ac:dyDescent="0.25">
      <c r="C243" s="16"/>
      <c r="D243" s="15"/>
      <c r="E243" s="16"/>
      <c r="F243" s="16"/>
      <c r="G243" s="16"/>
      <c r="H243" s="16"/>
      <c r="I243" s="16"/>
      <c r="J243" s="16"/>
      <c r="K243" s="16"/>
      <c r="L243" s="16"/>
      <c r="M243" s="16"/>
      <c r="N243" s="16"/>
      <c r="O243" s="16"/>
      <c r="P243" s="16"/>
      <c r="Q243" s="16"/>
      <c r="R243" s="16"/>
      <c r="S243" s="16"/>
      <c r="T243" s="16"/>
      <c r="U243" s="16"/>
      <c r="V243" s="16"/>
      <c r="W243" s="16"/>
      <c r="X243" s="16"/>
      <c r="Y243" s="16"/>
    </row>
    <row r="244" spans="3:25" x14ac:dyDescent="0.25">
      <c r="C244" s="16"/>
      <c r="D244" s="15"/>
      <c r="E244" s="16"/>
      <c r="F244" s="16"/>
      <c r="G244" s="16"/>
      <c r="H244" s="16"/>
      <c r="I244" s="16"/>
      <c r="J244" s="16"/>
      <c r="K244" s="16"/>
      <c r="L244" s="16"/>
      <c r="M244" s="16"/>
      <c r="N244" s="16"/>
      <c r="O244" s="16"/>
      <c r="P244" s="16"/>
      <c r="Q244" s="16"/>
      <c r="R244" s="16"/>
      <c r="S244" s="16"/>
      <c r="T244" s="16"/>
      <c r="U244" s="16"/>
      <c r="V244" s="16"/>
      <c r="W244" s="16"/>
      <c r="X244" s="16"/>
      <c r="Y244" s="16"/>
    </row>
    <row r="245" spans="3:25" x14ac:dyDescent="0.25">
      <c r="C245" s="16"/>
      <c r="D245" s="15"/>
      <c r="E245" s="16"/>
      <c r="F245" s="16"/>
      <c r="G245" s="16"/>
      <c r="H245" s="16"/>
      <c r="I245" s="16"/>
      <c r="J245" s="16"/>
      <c r="K245" s="16"/>
      <c r="L245" s="16"/>
      <c r="M245" s="16"/>
      <c r="N245" s="16"/>
      <c r="O245" s="16"/>
      <c r="P245" s="16"/>
      <c r="Q245" s="16"/>
      <c r="R245" s="16"/>
      <c r="S245" s="16"/>
      <c r="T245" s="16"/>
      <c r="U245" s="16"/>
      <c r="V245" s="16"/>
      <c r="W245" s="16"/>
      <c r="X245" s="16"/>
      <c r="Y245" s="16"/>
    </row>
    <row r="246" spans="3:25" x14ac:dyDescent="0.25">
      <c r="C246" s="16"/>
      <c r="D246" s="15"/>
      <c r="E246" s="16"/>
      <c r="F246" s="16"/>
      <c r="G246" s="16"/>
      <c r="H246" s="16"/>
      <c r="I246" s="16"/>
      <c r="J246" s="16"/>
      <c r="K246" s="16"/>
      <c r="L246" s="16"/>
      <c r="M246" s="16"/>
      <c r="N246" s="16"/>
      <c r="O246" s="16"/>
      <c r="P246" s="16"/>
      <c r="Q246" s="16"/>
      <c r="R246" s="16"/>
      <c r="S246" s="16"/>
      <c r="T246" s="16"/>
      <c r="U246" s="16"/>
      <c r="V246" s="16"/>
      <c r="W246" s="16"/>
      <c r="X246" s="16"/>
      <c r="Y246" s="16"/>
    </row>
    <row r="247" spans="3:25" x14ac:dyDescent="0.25">
      <c r="C247" s="16"/>
      <c r="D247" s="15"/>
      <c r="E247" s="16"/>
      <c r="F247" s="16"/>
      <c r="G247" s="16"/>
      <c r="H247" s="16"/>
      <c r="I247" s="16"/>
      <c r="J247" s="16"/>
      <c r="K247" s="16"/>
      <c r="L247" s="16"/>
      <c r="M247" s="16"/>
      <c r="N247" s="16"/>
      <c r="O247" s="16"/>
      <c r="P247" s="16"/>
      <c r="Q247" s="16"/>
      <c r="R247" s="16"/>
      <c r="S247" s="16"/>
      <c r="T247" s="16"/>
      <c r="U247" s="16"/>
      <c r="V247" s="16"/>
      <c r="W247" s="16"/>
      <c r="X247" s="16"/>
      <c r="Y247" s="16"/>
    </row>
    <row r="248" spans="3:25" x14ac:dyDescent="0.25">
      <c r="C248" s="16"/>
      <c r="D248" s="15"/>
      <c r="E248" s="16"/>
      <c r="F248" s="16"/>
      <c r="G248" s="16"/>
      <c r="H248" s="16"/>
      <c r="I248" s="16"/>
      <c r="J248" s="16"/>
      <c r="K248" s="16"/>
      <c r="L248" s="16"/>
      <c r="M248" s="16"/>
      <c r="N248" s="16"/>
      <c r="O248" s="16"/>
      <c r="P248" s="16"/>
      <c r="Q248" s="16"/>
      <c r="R248" s="16"/>
      <c r="S248" s="16"/>
      <c r="T248" s="16"/>
      <c r="U248" s="16"/>
      <c r="V248" s="16"/>
      <c r="W248" s="16"/>
      <c r="X248" s="16"/>
      <c r="Y248" s="16"/>
    </row>
    <row r="249" spans="3:25" x14ac:dyDescent="0.25">
      <c r="C249" s="16"/>
      <c r="D249" s="15"/>
      <c r="E249" s="16"/>
      <c r="F249" s="16"/>
      <c r="G249" s="16"/>
      <c r="H249" s="16"/>
      <c r="I249" s="16"/>
      <c r="J249" s="16"/>
      <c r="K249" s="16"/>
      <c r="L249" s="16"/>
      <c r="M249" s="16"/>
      <c r="N249" s="16"/>
      <c r="O249" s="16"/>
      <c r="P249" s="16"/>
      <c r="Q249" s="16"/>
      <c r="R249" s="16"/>
      <c r="S249" s="16"/>
      <c r="T249" s="16"/>
      <c r="U249" s="16"/>
      <c r="V249" s="16"/>
      <c r="W249" s="16"/>
      <c r="X249" s="16"/>
      <c r="Y249" s="16"/>
    </row>
    <row r="250" spans="3:25" x14ac:dyDescent="0.25">
      <c r="C250" s="16"/>
      <c r="D250" s="15"/>
      <c r="E250" s="16"/>
      <c r="F250" s="16"/>
      <c r="G250" s="16"/>
      <c r="H250" s="16"/>
      <c r="I250" s="16"/>
      <c r="J250" s="16"/>
      <c r="K250" s="16"/>
      <c r="L250" s="16"/>
      <c r="M250" s="16"/>
      <c r="N250" s="16"/>
      <c r="O250" s="16"/>
      <c r="P250" s="16"/>
      <c r="Q250" s="16"/>
      <c r="R250" s="16"/>
      <c r="S250" s="16"/>
      <c r="T250" s="16"/>
      <c r="U250" s="16"/>
      <c r="V250" s="16"/>
      <c r="W250" s="16"/>
      <c r="X250" s="16"/>
      <c r="Y250" s="16"/>
    </row>
    <row r="251" spans="3:25" x14ac:dyDescent="0.25">
      <c r="C251" s="16"/>
      <c r="D251" s="15"/>
      <c r="E251" s="16"/>
      <c r="F251" s="16"/>
      <c r="G251" s="16"/>
      <c r="H251" s="16"/>
      <c r="I251" s="16"/>
      <c r="J251" s="16"/>
      <c r="K251" s="16"/>
      <c r="L251" s="16"/>
      <c r="M251" s="16"/>
      <c r="N251" s="16"/>
      <c r="O251" s="16"/>
      <c r="P251" s="16"/>
      <c r="Q251" s="16"/>
      <c r="R251" s="16"/>
      <c r="S251" s="16"/>
      <c r="T251" s="16"/>
      <c r="U251" s="16"/>
      <c r="V251" s="16"/>
      <c r="W251" s="16"/>
      <c r="X251" s="16"/>
      <c r="Y251" s="16"/>
    </row>
    <row r="252" spans="3:25" x14ac:dyDescent="0.25">
      <c r="C252" s="16"/>
      <c r="D252" s="15"/>
      <c r="E252" s="16"/>
      <c r="F252" s="16"/>
      <c r="G252" s="16"/>
      <c r="H252" s="16"/>
      <c r="I252" s="16"/>
      <c r="J252" s="16"/>
      <c r="K252" s="16"/>
      <c r="L252" s="16"/>
      <c r="M252" s="16"/>
      <c r="N252" s="16"/>
      <c r="O252" s="16"/>
      <c r="P252" s="16"/>
      <c r="Q252" s="16"/>
      <c r="R252" s="16"/>
      <c r="S252" s="16"/>
      <c r="T252" s="16"/>
      <c r="U252" s="16"/>
      <c r="V252" s="16"/>
      <c r="W252" s="16"/>
      <c r="X252" s="16"/>
      <c r="Y252" s="16"/>
    </row>
    <row r="253" spans="3:25" x14ac:dyDescent="0.25">
      <c r="C253" s="16"/>
      <c r="D253" s="15"/>
      <c r="E253" s="16"/>
      <c r="F253" s="16"/>
      <c r="G253" s="16"/>
      <c r="H253" s="16"/>
      <c r="I253" s="16"/>
      <c r="J253" s="16"/>
      <c r="K253" s="16"/>
      <c r="L253" s="16"/>
      <c r="M253" s="16"/>
      <c r="N253" s="16"/>
      <c r="O253" s="16"/>
      <c r="P253" s="16"/>
      <c r="Q253" s="16"/>
      <c r="R253" s="16"/>
      <c r="S253" s="16"/>
      <c r="T253" s="16"/>
      <c r="U253" s="16"/>
      <c r="V253" s="16"/>
      <c r="W253" s="16"/>
      <c r="X253" s="16"/>
      <c r="Y253" s="16"/>
    </row>
    <row r="254" spans="3:25" x14ac:dyDescent="0.25">
      <c r="C254" s="16"/>
      <c r="D254" s="15"/>
      <c r="E254" s="16"/>
      <c r="F254" s="16"/>
      <c r="G254" s="16"/>
      <c r="H254" s="16"/>
      <c r="I254" s="16"/>
      <c r="J254" s="16"/>
      <c r="K254" s="16"/>
      <c r="L254" s="16"/>
      <c r="M254" s="16"/>
      <c r="N254" s="16"/>
      <c r="O254" s="16"/>
      <c r="P254" s="16"/>
      <c r="Q254" s="16"/>
      <c r="R254" s="16"/>
      <c r="S254" s="16"/>
      <c r="T254" s="16"/>
      <c r="U254" s="16"/>
      <c r="V254" s="16"/>
      <c r="W254" s="16"/>
      <c r="X254" s="16"/>
      <c r="Y254" s="16"/>
    </row>
    <row r="255" spans="3:25" x14ac:dyDescent="0.25">
      <c r="C255" s="16"/>
      <c r="D255" s="15"/>
      <c r="E255" s="16"/>
      <c r="F255" s="16"/>
      <c r="G255" s="16"/>
      <c r="H255" s="16"/>
      <c r="I255" s="16"/>
      <c r="J255" s="16"/>
      <c r="K255" s="16"/>
      <c r="L255" s="16"/>
      <c r="M255" s="16"/>
      <c r="N255" s="16"/>
      <c r="O255" s="16"/>
      <c r="P255" s="16"/>
      <c r="Q255" s="16"/>
      <c r="R255" s="16"/>
      <c r="S255" s="16"/>
      <c r="T255" s="16"/>
      <c r="U255" s="16"/>
      <c r="V255" s="16"/>
      <c r="W255" s="16"/>
      <c r="X255" s="16"/>
      <c r="Y255" s="16"/>
    </row>
    <row r="256" spans="3:25" x14ac:dyDescent="0.25">
      <c r="C256" s="16"/>
      <c r="D256" s="15"/>
      <c r="E256" s="16"/>
      <c r="F256" s="16"/>
      <c r="G256" s="16"/>
      <c r="H256" s="16"/>
      <c r="I256" s="16"/>
      <c r="J256" s="16"/>
      <c r="K256" s="16"/>
      <c r="L256" s="16"/>
      <c r="M256" s="16"/>
      <c r="N256" s="16"/>
      <c r="O256" s="16"/>
      <c r="P256" s="16"/>
      <c r="Q256" s="16"/>
      <c r="R256" s="16"/>
      <c r="S256" s="16"/>
      <c r="T256" s="16"/>
      <c r="U256" s="16"/>
      <c r="V256" s="16"/>
      <c r="W256" s="16"/>
      <c r="X256" s="16"/>
      <c r="Y256" s="16"/>
    </row>
    <row r="257" spans="3:25" x14ac:dyDescent="0.25">
      <c r="C257" s="16"/>
      <c r="D257" s="15"/>
      <c r="E257" s="16"/>
      <c r="F257" s="16"/>
      <c r="G257" s="16"/>
      <c r="H257" s="16"/>
      <c r="I257" s="16"/>
      <c r="J257" s="16"/>
      <c r="K257" s="16"/>
      <c r="L257" s="16"/>
      <c r="M257" s="16"/>
      <c r="N257" s="16"/>
      <c r="O257" s="16"/>
      <c r="P257" s="16"/>
      <c r="Q257" s="16"/>
      <c r="R257" s="16"/>
      <c r="S257" s="16"/>
      <c r="T257" s="16"/>
      <c r="U257" s="16"/>
      <c r="V257" s="16"/>
      <c r="W257" s="16"/>
      <c r="X257" s="16"/>
      <c r="Y257" s="16"/>
    </row>
    <row r="258" spans="3:25" x14ac:dyDescent="0.25">
      <c r="C258" s="16"/>
      <c r="D258" s="15"/>
      <c r="E258" s="16"/>
      <c r="F258" s="16"/>
      <c r="G258" s="16"/>
      <c r="H258" s="16"/>
      <c r="I258" s="16"/>
      <c r="J258" s="16"/>
      <c r="K258" s="16"/>
      <c r="L258" s="16"/>
      <c r="M258" s="16"/>
      <c r="N258" s="16"/>
      <c r="O258" s="16"/>
      <c r="P258" s="16"/>
      <c r="Q258" s="16"/>
      <c r="R258" s="16"/>
      <c r="S258" s="16"/>
      <c r="T258" s="16"/>
      <c r="U258" s="16"/>
      <c r="V258" s="16"/>
      <c r="W258" s="16"/>
      <c r="X258" s="16"/>
      <c r="Y258" s="16"/>
    </row>
    <row r="259" spans="3:25" x14ac:dyDescent="0.25">
      <c r="C259" s="16"/>
      <c r="D259" s="15"/>
      <c r="E259" s="16"/>
      <c r="F259" s="16"/>
      <c r="G259" s="16"/>
      <c r="H259" s="16"/>
      <c r="I259" s="16"/>
      <c r="J259" s="16"/>
      <c r="K259" s="16"/>
      <c r="L259" s="16"/>
      <c r="M259" s="16"/>
      <c r="N259" s="16"/>
      <c r="O259" s="16"/>
      <c r="P259" s="16"/>
      <c r="Q259" s="16"/>
      <c r="R259" s="16"/>
      <c r="S259" s="16"/>
      <c r="T259" s="16"/>
      <c r="U259" s="16"/>
      <c r="V259" s="16"/>
      <c r="W259" s="16"/>
      <c r="X259" s="16"/>
      <c r="Y259" s="16"/>
    </row>
    <row r="260" spans="3:25" x14ac:dyDescent="0.25">
      <c r="C260" s="16"/>
      <c r="D260" s="15"/>
      <c r="E260" s="16"/>
      <c r="F260" s="16"/>
      <c r="G260" s="16"/>
      <c r="H260" s="16"/>
      <c r="I260" s="16"/>
      <c r="J260" s="16"/>
      <c r="K260" s="16"/>
      <c r="L260" s="16"/>
      <c r="M260" s="16"/>
      <c r="N260" s="16"/>
      <c r="O260" s="16"/>
      <c r="P260" s="16"/>
      <c r="Q260" s="16"/>
      <c r="R260" s="16"/>
      <c r="S260" s="16"/>
      <c r="T260" s="16"/>
      <c r="U260" s="16"/>
      <c r="V260" s="16"/>
      <c r="W260" s="16"/>
      <c r="X260" s="16"/>
      <c r="Y260" s="16"/>
    </row>
    <row r="261" spans="3:25" x14ac:dyDescent="0.25">
      <c r="C261" s="16"/>
      <c r="D261" s="15"/>
      <c r="E261" s="16"/>
      <c r="F261" s="16"/>
      <c r="G261" s="16"/>
      <c r="H261" s="16"/>
      <c r="I261" s="16"/>
      <c r="J261" s="16"/>
      <c r="K261" s="16"/>
      <c r="L261" s="16"/>
      <c r="M261" s="16"/>
      <c r="N261" s="16"/>
      <c r="O261" s="16"/>
      <c r="P261" s="16"/>
      <c r="Q261" s="16"/>
      <c r="R261" s="16"/>
      <c r="S261" s="16"/>
      <c r="T261" s="16"/>
      <c r="U261" s="16"/>
      <c r="V261" s="16"/>
      <c r="W261" s="16"/>
      <c r="X261" s="16"/>
      <c r="Y261" s="16"/>
    </row>
    <row r="262" spans="3:25" x14ac:dyDescent="0.25">
      <c r="C262" s="16"/>
      <c r="D262" s="15"/>
      <c r="E262" s="16"/>
      <c r="F262" s="16"/>
      <c r="G262" s="16"/>
      <c r="H262" s="16"/>
      <c r="I262" s="16"/>
      <c r="J262" s="16"/>
      <c r="K262" s="16"/>
      <c r="L262" s="16"/>
      <c r="M262" s="16"/>
      <c r="N262" s="16"/>
      <c r="O262" s="16"/>
      <c r="P262" s="16"/>
      <c r="Q262" s="16"/>
      <c r="R262" s="16"/>
      <c r="S262" s="16"/>
      <c r="T262" s="16"/>
      <c r="U262" s="16"/>
      <c r="V262" s="16"/>
      <c r="W262" s="16"/>
      <c r="X262" s="16"/>
      <c r="Y262" s="16"/>
    </row>
    <row r="263" spans="3:25" x14ac:dyDescent="0.25">
      <c r="C263" s="16"/>
      <c r="D263" s="15"/>
      <c r="E263" s="16"/>
      <c r="F263" s="16"/>
      <c r="G263" s="16"/>
      <c r="H263" s="16"/>
      <c r="I263" s="16"/>
      <c r="J263" s="16"/>
      <c r="K263" s="16"/>
      <c r="L263" s="16"/>
      <c r="M263" s="16"/>
      <c r="N263" s="16"/>
      <c r="O263" s="16"/>
      <c r="P263" s="16"/>
      <c r="Q263" s="16"/>
      <c r="R263" s="16"/>
      <c r="S263" s="16"/>
      <c r="T263" s="16"/>
      <c r="U263" s="16"/>
      <c r="V263" s="16"/>
      <c r="W263" s="16"/>
      <c r="X263" s="16"/>
      <c r="Y263" s="16"/>
    </row>
    <row r="264" spans="3:25" x14ac:dyDescent="0.25">
      <c r="C264" s="16"/>
      <c r="D264" s="15"/>
      <c r="E264" s="16"/>
      <c r="F264" s="16"/>
      <c r="G264" s="16"/>
      <c r="H264" s="16"/>
      <c r="I264" s="16"/>
      <c r="J264" s="16"/>
      <c r="K264" s="16"/>
      <c r="L264" s="16"/>
      <c r="M264" s="16"/>
      <c r="N264" s="16"/>
      <c r="O264" s="16"/>
      <c r="P264" s="16"/>
      <c r="Q264" s="16"/>
      <c r="R264" s="16"/>
      <c r="S264" s="16"/>
      <c r="T264" s="16"/>
      <c r="U264" s="16"/>
      <c r="V264" s="16"/>
      <c r="W264" s="16"/>
      <c r="X264" s="16"/>
      <c r="Y264" s="16"/>
    </row>
    <row r="265" spans="3:25" x14ac:dyDescent="0.25">
      <c r="C265" s="16"/>
      <c r="D265" s="15"/>
      <c r="E265" s="16"/>
      <c r="F265" s="16"/>
      <c r="G265" s="16"/>
      <c r="H265" s="16"/>
      <c r="I265" s="16"/>
      <c r="J265" s="16"/>
      <c r="K265" s="16"/>
      <c r="L265" s="16"/>
      <c r="M265" s="16"/>
      <c r="N265" s="16"/>
      <c r="O265" s="16"/>
      <c r="P265" s="16"/>
      <c r="Q265" s="16"/>
      <c r="R265" s="16"/>
      <c r="S265" s="16"/>
      <c r="T265" s="16"/>
      <c r="U265" s="16"/>
      <c r="V265" s="16"/>
      <c r="W265" s="16"/>
      <c r="X265" s="16"/>
      <c r="Y265" s="16"/>
    </row>
    <row r="266" spans="3:25" x14ac:dyDescent="0.25">
      <c r="C266" s="16"/>
      <c r="D266" s="15"/>
      <c r="E266" s="16"/>
      <c r="F266" s="16"/>
      <c r="G266" s="16"/>
      <c r="H266" s="16"/>
      <c r="I266" s="16"/>
      <c r="J266" s="16"/>
      <c r="K266" s="16"/>
      <c r="L266" s="16"/>
      <c r="M266" s="16"/>
      <c r="N266" s="16"/>
      <c r="O266" s="16"/>
      <c r="P266" s="16"/>
      <c r="Q266" s="16"/>
      <c r="R266" s="16"/>
      <c r="S266" s="16"/>
      <c r="T266" s="16"/>
      <c r="U266" s="16"/>
      <c r="V266" s="16"/>
      <c r="W266" s="16"/>
      <c r="X266" s="16"/>
      <c r="Y266" s="16"/>
    </row>
    <row r="267" spans="3:25" x14ac:dyDescent="0.25">
      <c r="C267" s="16"/>
      <c r="D267" s="15"/>
      <c r="E267" s="16"/>
      <c r="F267" s="16"/>
      <c r="G267" s="16"/>
      <c r="H267" s="16"/>
      <c r="I267" s="16"/>
      <c r="J267" s="16"/>
      <c r="K267" s="16"/>
      <c r="L267" s="16"/>
      <c r="M267" s="16"/>
      <c r="N267" s="16"/>
      <c r="O267" s="16"/>
      <c r="P267" s="16"/>
      <c r="Q267" s="16"/>
      <c r="R267" s="16"/>
      <c r="S267" s="16"/>
      <c r="T267" s="16"/>
      <c r="U267" s="16"/>
      <c r="V267" s="16"/>
      <c r="W267" s="16"/>
      <c r="X267" s="16"/>
      <c r="Y267" s="16"/>
    </row>
    <row r="268" spans="3:25" x14ac:dyDescent="0.25">
      <c r="C268" s="16"/>
      <c r="D268" s="15"/>
      <c r="E268" s="16"/>
      <c r="F268" s="16"/>
      <c r="G268" s="16"/>
      <c r="H268" s="16"/>
      <c r="I268" s="16"/>
      <c r="J268" s="16"/>
      <c r="K268" s="16"/>
      <c r="L268" s="16"/>
      <c r="M268" s="16"/>
      <c r="N268" s="16"/>
      <c r="O268" s="16"/>
      <c r="P268" s="16"/>
      <c r="Q268" s="16"/>
      <c r="R268" s="16"/>
      <c r="S268" s="16"/>
      <c r="T268" s="16"/>
      <c r="U268" s="16"/>
      <c r="V268" s="16"/>
      <c r="W268" s="16"/>
      <c r="X268" s="16"/>
      <c r="Y268" s="16"/>
    </row>
    <row r="269" spans="3:25" x14ac:dyDescent="0.25">
      <c r="C269" s="16"/>
      <c r="D269" s="15"/>
      <c r="E269" s="16"/>
      <c r="F269" s="16"/>
      <c r="G269" s="16"/>
      <c r="H269" s="16"/>
      <c r="I269" s="16"/>
      <c r="J269" s="16"/>
      <c r="K269" s="16"/>
      <c r="L269" s="16"/>
      <c r="M269" s="16"/>
      <c r="N269" s="16"/>
      <c r="O269" s="16"/>
      <c r="P269" s="16"/>
      <c r="Q269" s="16"/>
      <c r="R269" s="16"/>
      <c r="S269" s="16"/>
      <c r="T269" s="16"/>
      <c r="U269" s="16"/>
      <c r="V269" s="16"/>
      <c r="W269" s="16"/>
      <c r="X269" s="16"/>
      <c r="Y269" s="16"/>
    </row>
    <row r="270" spans="3:25" x14ac:dyDescent="0.25">
      <c r="C270" s="16"/>
      <c r="D270" s="15"/>
      <c r="E270" s="16"/>
      <c r="F270" s="16"/>
      <c r="G270" s="16"/>
      <c r="H270" s="16"/>
      <c r="I270" s="16"/>
      <c r="J270" s="16"/>
      <c r="K270" s="16"/>
      <c r="L270" s="16"/>
      <c r="M270" s="16"/>
      <c r="N270" s="16"/>
      <c r="O270" s="16"/>
      <c r="P270" s="16"/>
      <c r="Q270" s="16"/>
      <c r="R270" s="16"/>
      <c r="S270" s="16"/>
      <c r="T270" s="16"/>
      <c r="U270" s="16"/>
      <c r="V270" s="16"/>
      <c r="W270" s="16"/>
      <c r="X270" s="16"/>
      <c r="Y270" s="16"/>
    </row>
    <row r="271" spans="3:25" x14ac:dyDescent="0.25">
      <c r="C271" s="16"/>
      <c r="D271" s="15"/>
      <c r="E271" s="16"/>
      <c r="F271" s="16"/>
      <c r="G271" s="16"/>
      <c r="H271" s="16"/>
      <c r="I271" s="16"/>
      <c r="J271" s="16"/>
      <c r="K271" s="16"/>
      <c r="L271" s="16"/>
      <c r="M271" s="16"/>
      <c r="N271" s="16"/>
      <c r="O271" s="16"/>
      <c r="P271" s="16"/>
      <c r="Q271" s="16"/>
      <c r="R271" s="16"/>
      <c r="S271" s="16"/>
      <c r="T271" s="16"/>
      <c r="U271" s="16"/>
      <c r="V271" s="16"/>
      <c r="W271" s="16"/>
      <c r="X271" s="16"/>
      <c r="Y271" s="16"/>
    </row>
    <row r="272" spans="3:25" x14ac:dyDescent="0.25">
      <c r="C272" s="16"/>
      <c r="D272" s="15"/>
      <c r="E272" s="16"/>
      <c r="F272" s="16"/>
      <c r="G272" s="16"/>
      <c r="H272" s="16"/>
      <c r="I272" s="16"/>
      <c r="J272" s="16"/>
      <c r="K272" s="16"/>
      <c r="L272" s="16"/>
      <c r="M272" s="16"/>
      <c r="N272" s="16"/>
      <c r="O272" s="16"/>
      <c r="P272" s="16"/>
      <c r="Q272" s="16"/>
      <c r="R272" s="16"/>
      <c r="S272" s="16"/>
      <c r="T272" s="16"/>
      <c r="U272" s="16"/>
      <c r="V272" s="16"/>
      <c r="W272" s="16"/>
      <c r="X272" s="16"/>
      <c r="Y272" s="16"/>
    </row>
    <row r="273" spans="3:25" x14ac:dyDescent="0.25">
      <c r="C273" s="16"/>
      <c r="D273" s="15"/>
      <c r="E273" s="16"/>
      <c r="F273" s="16"/>
      <c r="G273" s="16"/>
      <c r="H273" s="16"/>
      <c r="I273" s="16"/>
      <c r="J273" s="16"/>
      <c r="K273" s="16"/>
      <c r="L273" s="16"/>
      <c r="M273" s="16"/>
      <c r="N273" s="16"/>
      <c r="O273" s="16"/>
      <c r="P273" s="16"/>
      <c r="Q273" s="16"/>
      <c r="R273" s="16"/>
      <c r="S273" s="16"/>
      <c r="T273" s="16"/>
      <c r="U273" s="16"/>
      <c r="V273" s="16"/>
      <c r="W273" s="16"/>
      <c r="X273" s="16"/>
      <c r="Y273" s="16"/>
    </row>
    <row r="274" spans="3:25" x14ac:dyDescent="0.25">
      <c r="C274" s="16"/>
      <c r="D274" s="15"/>
      <c r="E274" s="16"/>
      <c r="F274" s="16"/>
      <c r="G274" s="16"/>
      <c r="H274" s="16"/>
      <c r="I274" s="16"/>
      <c r="J274" s="16"/>
      <c r="K274" s="16"/>
      <c r="L274" s="16"/>
      <c r="M274" s="16"/>
      <c r="N274" s="16"/>
      <c r="O274" s="16"/>
      <c r="P274" s="16"/>
      <c r="Q274" s="16"/>
      <c r="R274" s="16"/>
      <c r="S274" s="16"/>
      <c r="T274" s="16"/>
      <c r="U274" s="16"/>
      <c r="V274" s="16"/>
      <c r="W274" s="16"/>
      <c r="X274" s="16"/>
      <c r="Y274" s="16"/>
    </row>
    <row r="275" spans="3:25" x14ac:dyDescent="0.25">
      <c r="C275" s="16"/>
      <c r="D275" s="15"/>
      <c r="E275" s="16"/>
      <c r="F275" s="16"/>
      <c r="G275" s="16"/>
      <c r="H275" s="16"/>
      <c r="I275" s="16"/>
      <c r="J275" s="16"/>
      <c r="K275" s="16"/>
      <c r="L275" s="16"/>
      <c r="M275" s="16"/>
      <c r="N275" s="16"/>
      <c r="O275" s="16"/>
      <c r="P275" s="16"/>
      <c r="Q275" s="16"/>
      <c r="R275" s="16"/>
      <c r="S275" s="16"/>
      <c r="T275" s="16"/>
      <c r="U275" s="16"/>
      <c r="V275" s="16"/>
      <c r="W275" s="16"/>
      <c r="X275" s="16"/>
      <c r="Y275" s="16"/>
    </row>
    <row r="276" spans="3:25" x14ac:dyDescent="0.25">
      <c r="C276" s="16"/>
      <c r="D276" s="15"/>
      <c r="E276" s="16"/>
      <c r="F276" s="16"/>
      <c r="G276" s="16"/>
      <c r="H276" s="16"/>
      <c r="I276" s="16"/>
      <c r="J276" s="16"/>
      <c r="K276" s="16"/>
      <c r="L276" s="16"/>
      <c r="M276" s="16"/>
      <c r="N276" s="16"/>
      <c r="O276" s="16"/>
      <c r="P276" s="16"/>
      <c r="Q276" s="16"/>
      <c r="R276" s="16"/>
      <c r="S276" s="16"/>
      <c r="T276" s="16"/>
      <c r="U276" s="16"/>
      <c r="V276" s="16"/>
      <c r="W276" s="16"/>
      <c r="X276" s="16"/>
      <c r="Y276" s="16"/>
    </row>
    <row r="277" spans="3:25" x14ac:dyDescent="0.25">
      <c r="C277" s="16"/>
      <c r="D277" s="15"/>
      <c r="E277" s="16"/>
      <c r="F277" s="16"/>
      <c r="G277" s="16"/>
      <c r="H277" s="16"/>
      <c r="I277" s="16"/>
      <c r="J277" s="16"/>
      <c r="K277" s="16"/>
      <c r="L277" s="16"/>
      <c r="M277" s="16"/>
      <c r="N277" s="16"/>
      <c r="O277" s="16"/>
      <c r="P277" s="16"/>
      <c r="Q277" s="16"/>
      <c r="R277" s="16"/>
      <c r="S277" s="16"/>
      <c r="T277" s="16"/>
      <c r="U277" s="16"/>
      <c r="V277" s="16"/>
      <c r="W277" s="16"/>
      <c r="X277" s="16"/>
      <c r="Y277" s="16"/>
    </row>
    <row r="278" spans="3:25" x14ac:dyDescent="0.25">
      <c r="C278" s="16"/>
      <c r="D278" s="15"/>
      <c r="E278" s="16"/>
      <c r="F278" s="16"/>
      <c r="G278" s="16"/>
      <c r="H278" s="16"/>
      <c r="I278" s="16"/>
      <c r="J278" s="16"/>
      <c r="K278" s="16"/>
      <c r="L278" s="16"/>
      <c r="M278" s="16"/>
      <c r="N278" s="16"/>
      <c r="O278" s="16"/>
      <c r="P278" s="16"/>
      <c r="Q278" s="16"/>
      <c r="R278" s="16"/>
      <c r="S278" s="16"/>
      <c r="T278" s="16"/>
      <c r="U278" s="16"/>
      <c r="V278" s="16"/>
      <c r="W278" s="16"/>
      <c r="X278" s="16"/>
      <c r="Y278" s="16"/>
    </row>
    <row r="279" spans="3:25" x14ac:dyDescent="0.25">
      <c r="C279" s="16"/>
      <c r="D279" s="15"/>
      <c r="E279" s="16"/>
      <c r="F279" s="16"/>
      <c r="G279" s="16"/>
      <c r="H279" s="16"/>
      <c r="I279" s="16"/>
      <c r="J279" s="16"/>
      <c r="K279" s="16"/>
      <c r="L279" s="16"/>
      <c r="M279" s="16"/>
      <c r="N279" s="16"/>
      <c r="O279" s="16"/>
      <c r="P279" s="16"/>
      <c r="Q279" s="16"/>
      <c r="R279" s="16"/>
      <c r="S279" s="16"/>
      <c r="T279" s="16"/>
      <c r="U279" s="16"/>
      <c r="V279" s="16"/>
      <c r="W279" s="16"/>
      <c r="X279" s="16"/>
      <c r="Y279" s="16"/>
    </row>
    <row r="280" spans="3:25" x14ac:dyDescent="0.25">
      <c r="C280" s="16"/>
      <c r="D280" s="15"/>
      <c r="E280" s="16"/>
      <c r="F280" s="16"/>
      <c r="G280" s="16"/>
      <c r="H280" s="16"/>
      <c r="I280" s="16"/>
      <c r="J280" s="16"/>
      <c r="K280" s="16"/>
      <c r="L280" s="16"/>
      <c r="M280" s="16"/>
      <c r="N280" s="16"/>
      <c r="O280" s="16"/>
      <c r="P280" s="16"/>
      <c r="Q280" s="16"/>
      <c r="R280" s="16"/>
      <c r="S280" s="16"/>
      <c r="T280" s="16"/>
      <c r="U280" s="16"/>
      <c r="V280" s="16"/>
      <c r="W280" s="16"/>
      <c r="X280" s="16"/>
      <c r="Y280" s="16"/>
    </row>
    <row r="281" spans="3:25" x14ac:dyDescent="0.25">
      <c r="C281" s="16"/>
      <c r="D281" s="15"/>
      <c r="E281" s="16"/>
      <c r="F281" s="16"/>
      <c r="G281" s="16"/>
      <c r="H281" s="16"/>
      <c r="I281" s="16"/>
      <c r="J281" s="16"/>
      <c r="K281" s="16"/>
      <c r="L281" s="16"/>
      <c r="M281" s="16"/>
      <c r="N281" s="16"/>
      <c r="O281" s="16"/>
      <c r="P281" s="16"/>
      <c r="Q281" s="16"/>
      <c r="R281" s="16"/>
      <c r="S281" s="16"/>
      <c r="T281" s="16"/>
      <c r="U281" s="16"/>
      <c r="V281" s="16"/>
      <c r="W281" s="16"/>
      <c r="X281" s="16"/>
      <c r="Y281" s="16"/>
    </row>
    <row r="282" spans="3:25" x14ac:dyDescent="0.25">
      <c r="C282" s="16"/>
      <c r="D282" s="15"/>
      <c r="E282" s="16"/>
      <c r="F282" s="16"/>
      <c r="G282" s="16"/>
      <c r="H282" s="16"/>
      <c r="I282" s="16"/>
      <c r="J282" s="16"/>
      <c r="K282" s="16"/>
      <c r="L282" s="16"/>
      <c r="M282" s="16"/>
      <c r="N282" s="16"/>
      <c r="O282" s="16"/>
      <c r="P282" s="16"/>
      <c r="Q282" s="16"/>
      <c r="R282" s="16"/>
      <c r="S282" s="16"/>
      <c r="T282" s="16"/>
      <c r="U282" s="16"/>
      <c r="V282" s="16"/>
      <c r="W282" s="16"/>
      <c r="X282" s="16"/>
      <c r="Y282" s="16"/>
    </row>
    <row r="283" spans="3:25" x14ac:dyDescent="0.25">
      <c r="C283" s="16"/>
      <c r="D283" s="15"/>
      <c r="E283" s="16"/>
      <c r="F283" s="16"/>
      <c r="G283" s="16"/>
      <c r="H283" s="16"/>
      <c r="I283" s="16"/>
      <c r="J283" s="16"/>
      <c r="K283" s="16"/>
      <c r="L283" s="16"/>
      <c r="M283" s="16"/>
      <c r="N283" s="16"/>
      <c r="O283" s="16"/>
      <c r="P283" s="16"/>
      <c r="Q283" s="16"/>
      <c r="R283" s="16"/>
      <c r="S283" s="16"/>
      <c r="T283" s="16"/>
      <c r="U283" s="16"/>
      <c r="V283" s="16"/>
      <c r="W283" s="16"/>
      <c r="X283" s="16"/>
      <c r="Y283" s="16"/>
    </row>
    <row r="284" spans="3:25" x14ac:dyDescent="0.25">
      <c r="C284" s="16"/>
      <c r="D284" s="15"/>
      <c r="E284" s="16"/>
      <c r="F284" s="16"/>
      <c r="G284" s="16"/>
      <c r="H284" s="16"/>
      <c r="I284" s="16"/>
      <c r="J284" s="16"/>
      <c r="K284" s="16"/>
      <c r="L284" s="16"/>
      <c r="M284" s="16"/>
      <c r="N284" s="16"/>
      <c r="O284" s="16"/>
      <c r="P284" s="16"/>
      <c r="Q284" s="16"/>
      <c r="R284" s="16"/>
      <c r="S284" s="16"/>
      <c r="T284" s="16"/>
      <c r="U284" s="16"/>
      <c r="V284" s="16"/>
      <c r="W284" s="16"/>
      <c r="X284" s="16"/>
      <c r="Y284" s="16"/>
    </row>
    <row r="285" spans="3:25" x14ac:dyDescent="0.25">
      <c r="C285" s="16"/>
      <c r="D285" s="15"/>
      <c r="E285" s="16"/>
      <c r="F285" s="16"/>
      <c r="G285" s="16"/>
      <c r="H285" s="16"/>
      <c r="I285" s="16"/>
      <c r="J285" s="16"/>
      <c r="K285" s="16"/>
      <c r="L285" s="16"/>
      <c r="M285" s="16"/>
      <c r="N285" s="16"/>
      <c r="O285" s="16"/>
      <c r="P285" s="16"/>
      <c r="Q285" s="16"/>
      <c r="R285" s="16"/>
      <c r="S285" s="16"/>
      <c r="T285" s="16"/>
      <c r="U285" s="16"/>
      <c r="V285" s="16"/>
      <c r="W285" s="16"/>
      <c r="X285" s="16"/>
      <c r="Y285" s="16"/>
    </row>
    <row r="286" spans="3:25" x14ac:dyDescent="0.25">
      <c r="C286" s="16"/>
      <c r="D286" s="15"/>
      <c r="E286" s="16"/>
      <c r="F286" s="16"/>
      <c r="G286" s="16"/>
      <c r="H286" s="16"/>
      <c r="I286" s="16"/>
      <c r="J286" s="16"/>
      <c r="K286" s="16"/>
      <c r="L286" s="16"/>
      <c r="M286" s="16"/>
      <c r="N286" s="16"/>
      <c r="O286" s="16"/>
      <c r="P286" s="16"/>
      <c r="Q286" s="16"/>
      <c r="R286" s="16"/>
      <c r="S286" s="16"/>
      <c r="T286" s="16"/>
      <c r="U286" s="16"/>
      <c r="V286" s="16"/>
      <c r="W286" s="16"/>
      <c r="X286" s="16"/>
      <c r="Y286" s="16"/>
    </row>
    <row r="287" spans="3:25" x14ac:dyDescent="0.25">
      <c r="C287" s="16"/>
      <c r="D287" s="15"/>
      <c r="E287" s="16"/>
      <c r="F287" s="16"/>
      <c r="G287" s="16"/>
      <c r="H287" s="16"/>
      <c r="I287" s="16"/>
      <c r="J287" s="16"/>
      <c r="K287" s="16"/>
      <c r="L287" s="16"/>
      <c r="M287" s="16"/>
      <c r="N287" s="16"/>
      <c r="O287" s="16"/>
      <c r="P287" s="16"/>
      <c r="Q287" s="16"/>
      <c r="R287" s="16"/>
      <c r="S287" s="16"/>
      <c r="T287" s="16"/>
      <c r="U287" s="16"/>
      <c r="V287" s="16"/>
      <c r="W287" s="16"/>
      <c r="X287" s="16"/>
      <c r="Y287" s="16"/>
    </row>
    <row r="288" spans="3:25" x14ac:dyDescent="0.25">
      <c r="C288" s="16"/>
      <c r="D288" s="15"/>
      <c r="E288" s="16"/>
      <c r="F288" s="16"/>
      <c r="G288" s="16"/>
      <c r="H288" s="16"/>
      <c r="I288" s="16"/>
      <c r="J288" s="16"/>
      <c r="K288" s="16"/>
      <c r="L288" s="16"/>
      <c r="M288" s="16"/>
      <c r="N288" s="16"/>
      <c r="O288" s="16"/>
      <c r="P288" s="16"/>
      <c r="Q288" s="16"/>
      <c r="R288" s="16"/>
      <c r="S288" s="16"/>
      <c r="T288" s="16"/>
      <c r="U288" s="16"/>
      <c r="V288" s="16"/>
      <c r="W288" s="16"/>
      <c r="X288" s="16"/>
      <c r="Y288" s="16"/>
    </row>
    <row r="289" spans="3:25" x14ac:dyDescent="0.25">
      <c r="C289" s="16"/>
      <c r="D289" s="15"/>
      <c r="E289" s="16"/>
      <c r="F289" s="16"/>
      <c r="G289" s="16"/>
      <c r="H289" s="16"/>
      <c r="I289" s="16"/>
      <c r="J289" s="16"/>
      <c r="K289" s="16"/>
      <c r="L289" s="16"/>
      <c r="M289" s="16"/>
      <c r="N289" s="16"/>
      <c r="O289" s="16"/>
      <c r="P289" s="16"/>
      <c r="Q289" s="16"/>
      <c r="R289" s="16"/>
      <c r="S289" s="16"/>
      <c r="T289" s="16"/>
      <c r="U289" s="16"/>
      <c r="V289" s="16"/>
      <c r="W289" s="16"/>
      <c r="X289" s="16"/>
      <c r="Y289" s="16"/>
    </row>
    <row r="290" spans="3:25" x14ac:dyDescent="0.25">
      <c r="C290" s="16"/>
      <c r="D290" s="15"/>
      <c r="E290" s="16"/>
      <c r="F290" s="16"/>
      <c r="G290" s="16"/>
      <c r="H290" s="16"/>
      <c r="I290" s="16"/>
      <c r="J290" s="16"/>
      <c r="K290" s="16"/>
      <c r="L290" s="16"/>
      <c r="M290" s="16"/>
      <c r="N290" s="16"/>
      <c r="O290" s="16"/>
      <c r="P290" s="16"/>
      <c r="Q290" s="16"/>
      <c r="R290" s="16"/>
      <c r="S290" s="16"/>
      <c r="T290" s="16"/>
      <c r="U290" s="16"/>
      <c r="V290" s="16"/>
      <c r="W290" s="16"/>
      <c r="X290" s="16"/>
      <c r="Y290" s="16"/>
    </row>
    <row r="291" spans="3:25" x14ac:dyDescent="0.25">
      <c r="C291" s="16"/>
      <c r="D291" s="15"/>
      <c r="E291" s="16"/>
      <c r="F291" s="16"/>
      <c r="G291" s="16"/>
      <c r="H291" s="16"/>
      <c r="I291" s="16"/>
      <c r="J291" s="16"/>
      <c r="K291" s="16"/>
      <c r="L291" s="16"/>
      <c r="M291" s="16"/>
      <c r="N291" s="16"/>
      <c r="O291" s="16"/>
      <c r="P291" s="16"/>
      <c r="Q291" s="16"/>
      <c r="R291" s="16"/>
      <c r="S291" s="16"/>
      <c r="T291" s="16"/>
      <c r="U291" s="16"/>
      <c r="V291" s="16"/>
      <c r="W291" s="16"/>
      <c r="X291" s="16"/>
      <c r="Y291" s="16"/>
    </row>
    <row r="292" spans="3:25" x14ac:dyDescent="0.25">
      <c r="C292" s="16"/>
      <c r="D292" s="15"/>
      <c r="E292" s="16"/>
      <c r="F292" s="16"/>
      <c r="G292" s="16"/>
      <c r="H292" s="16"/>
      <c r="I292" s="16"/>
      <c r="J292" s="16"/>
      <c r="K292" s="16"/>
      <c r="L292" s="16"/>
      <c r="M292" s="16"/>
      <c r="N292" s="16"/>
      <c r="O292" s="16"/>
      <c r="P292" s="16"/>
      <c r="Q292" s="16"/>
      <c r="R292" s="16"/>
      <c r="S292" s="16"/>
      <c r="T292" s="16"/>
      <c r="U292" s="16"/>
      <c r="V292" s="16"/>
      <c r="W292" s="16"/>
      <c r="X292" s="16"/>
      <c r="Y292" s="16"/>
    </row>
    <row r="293" spans="3:25" x14ac:dyDescent="0.25">
      <c r="C293" s="16"/>
      <c r="D293" s="15"/>
      <c r="E293" s="16"/>
      <c r="F293" s="16"/>
      <c r="G293" s="16"/>
      <c r="H293" s="16"/>
      <c r="I293" s="16"/>
      <c r="J293" s="16"/>
      <c r="K293" s="16"/>
      <c r="L293" s="16"/>
      <c r="M293" s="16"/>
      <c r="N293" s="16"/>
      <c r="O293" s="16"/>
      <c r="P293" s="16"/>
      <c r="Q293" s="16"/>
      <c r="R293" s="16"/>
      <c r="S293" s="16"/>
      <c r="T293" s="16"/>
      <c r="U293" s="16"/>
      <c r="V293" s="16"/>
      <c r="W293" s="16"/>
      <c r="X293" s="16"/>
      <c r="Y293" s="16"/>
    </row>
    <row r="294" spans="3:25" x14ac:dyDescent="0.25">
      <c r="C294" s="16"/>
      <c r="D294" s="15"/>
      <c r="E294" s="16"/>
      <c r="F294" s="16"/>
      <c r="G294" s="16"/>
      <c r="H294" s="16"/>
      <c r="I294" s="16"/>
      <c r="J294" s="16"/>
      <c r="K294" s="16"/>
      <c r="L294" s="16"/>
      <c r="M294" s="16"/>
      <c r="N294" s="16"/>
      <c r="O294" s="16"/>
      <c r="P294" s="16"/>
      <c r="Q294" s="16"/>
      <c r="R294" s="16"/>
      <c r="S294" s="16"/>
      <c r="T294" s="16"/>
      <c r="U294" s="16"/>
      <c r="V294" s="16"/>
      <c r="W294" s="16"/>
      <c r="X294" s="16"/>
      <c r="Y294" s="16"/>
    </row>
    <row r="295" spans="3:25" x14ac:dyDescent="0.25">
      <c r="C295" s="16"/>
      <c r="D295" s="15"/>
      <c r="E295" s="16"/>
      <c r="F295" s="16"/>
      <c r="G295" s="16"/>
      <c r="H295" s="16"/>
      <c r="I295" s="16"/>
      <c r="J295" s="16"/>
      <c r="K295" s="16"/>
      <c r="L295" s="16"/>
      <c r="M295" s="16"/>
      <c r="N295" s="16"/>
      <c r="O295" s="16"/>
      <c r="P295" s="16"/>
      <c r="Q295" s="16"/>
      <c r="R295" s="16"/>
      <c r="S295" s="16"/>
      <c r="T295" s="16"/>
      <c r="U295" s="16"/>
      <c r="V295" s="16"/>
      <c r="W295" s="16"/>
      <c r="X295" s="16"/>
      <c r="Y295" s="16"/>
    </row>
    <row r="296" spans="3:25" x14ac:dyDescent="0.25">
      <c r="C296" s="16"/>
      <c r="D296" s="15"/>
      <c r="E296" s="16"/>
      <c r="F296" s="16"/>
      <c r="G296" s="16"/>
      <c r="H296" s="16"/>
      <c r="I296" s="16"/>
      <c r="J296" s="16"/>
      <c r="K296" s="16"/>
      <c r="L296" s="16"/>
      <c r="M296" s="16"/>
      <c r="N296" s="16"/>
      <c r="O296" s="16"/>
      <c r="P296" s="16"/>
      <c r="Q296" s="16"/>
      <c r="R296" s="16"/>
      <c r="S296" s="16"/>
      <c r="T296" s="16"/>
      <c r="U296" s="16"/>
      <c r="V296" s="16"/>
      <c r="W296" s="16"/>
      <c r="X296" s="16"/>
      <c r="Y296" s="16"/>
    </row>
    <row r="297" spans="3:25" x14ac:dyDescent="0.25">
      <c r="C297" s="16"/>
      <c r="D297" s="15"/>
      <c r="E297" s="16"/>
      <c r="F297" s="16"/>
      <c r="G297" s="16"/>
      <c r="H297" s="16"/>
      <c r="I297" s="16"/>
      <c r="J297" s="16"/>
      <c r="K297" s="16"/>
      <c r="L297" s="16"/>
      <c r="M297" s="16"/>
      <c r="N297" s="16"/>
      <c r="O297" s="16"/>
      <c r="P297" s="16"/>
      <c r="Q297" s="16"/>
      <c r="R297" s="16"/>
      <c r="S297" s="16"/>
      <c r="T297" s="16"/>
      <c r="U297" s="16"/>
      <c r="V297" s="16"/>
      <c r="W297" s="16"/>
      <c r="X297" s="16"/>
      <c r="Y297" s="16"/>
    </row>
    <row r="298" spans="3:25" x14ac:dyDescent="0.25">
      <c r="C298" s="16"/>
      <c r="D298" s="15"/>
      <c r="E298" s="16"/>
      <c r="F298" s="16"/>
      <c r="G298" s="16"/>
      <c r="H298" s="16"/>
      <c r="I298" s="16"/>
      <c r="J298" s="16"/>
      <c r="K298" s="16"/>
      <c r="L298" s="16"/>
      <c r="M298" s="16"/>
      <c r="N298" s="16"/>
      <c r="O298" s="16"/>
      <c r="P298" s="16"/>
      <c r="Q298" s="16"/>
      <c r="R298" s="16"/>
      <c r="S298" s="16"/>
      <c r="T298" s="16"/>
      <c r="U298" s="16"/>
      <c r="V298" s="16"/>
      <c r="W298" s="16"/>
      <c r="X298" s="16"/>
      <c r="Y298" s="16"/>
    </row>
    <row r="299" spans="3:25" x14ac:dyDescent="0.25">
      <c r="C299" s="16"/>
      <c r="D299" s="15"/>
      <c r="E299" s="16"/>
      <c r="F299" s="16"/>
      <c r="G299" s="16"/>
      <c r="H299" s="16"/>
      <c r="I299" s="16"/>
      <c r="J299" s="16"/>
      <c r="K299" s="16"/>
      <c r="L299" s="16"/>
      <c r="M299" s="16"/>
      <c r="N299" s="16"/>
      <c r="O299" s="16"/>
      <c r="P299" s="16"/>
      <c r="Q299" s="16"/>
      <c r="R299" s="16"/>
      <c r="S299" s="16"/>
      <c r="T299" s="16"/>
      <c r="U299" s="16"/>
      <c r="V299" s="16"/>
      <c r="W299" s="16"/>
      <c r="X299" s="16"/>
      <c r="Y299" s="16"/>
    </row>
    <row r="300" spans="3:25" x14ac:dyDescent="0.25">
      <c r="C300" s="16"/>
      <c r="D300" s="15"/>
      <c r="E300" s="16"/>
      <c r="F300" s="16"/>
      <c r="G300" s="16"/>
      <c r="H300" s="16"/>
      <c r="I300" s="16"/>
      <c r="J300" s="16"/>
      <c r="K300" s="16"/>
      <c r="L300" s="16"/>
      <c r="M300" s="16"/>
      <c r="N300" s="16"/>
      <c r="O300" s="16"/>
      <c r="P300" s="16"/>
      <c r="Q300" s="16"/>
      <c r="R300" s="16"/>
      <c r="S300" s="16"/>
      <c r="T300" s="16"/>
      <c r="U300" s="16"/>
      <c r="V300" s="16"/>
      <c r="W300" s="16"/>
      <c r="X300" s="16"/>
      <c r="Y300" s="16"/>
    </row>
    <row r="301" spans="3:25" x14ac:dyDescent="0.25">
      <c r="C301" s="16"/>
      <c r="D301" s="15"/>
      <c r="E301" s="16"/>
      <c r="F301" s="16"/>
      <c r="G301" s="16"/>
      <c r="H301" s="16"/>
      <c r="I301" s="16"/>
      <c r="J301" s="16"/>
      <c r="K301" s="16"/>
      <c r="L301" s="16"/>
      <c r="M301" s="16"/>
      <c r="N301" s="16"/>
      <c r="O301" s="16"/>
      <c r="P301" s="16"/>
      <c r="Q301" s="16"/>
      <c r="R301" s="16"/>
      <c r="S301" s="16"/>
      <c r="T301" s="16"/>
      <c r="U301" s="16"/>
      <c r="V301" s="16"/>
      <c r="W301" s="16"/>
      <c r="X301" s="16"/>
      <c r="Y301" s="16"/>
    </row>
    <row r="302" spans="3:25" x14ac:dyDescent="0.25">
      <c r="C302" s="16"/>
      <c r="D302" s="15"/>
      <c r="E302" s="16"/>
      <c r="F302" s="16"/>
      <c r="G302" s="16"/>
      <c r="H302" s="16"/>
      <c r="I302" s="16"/>
      <c r="J302" s="16"/>
      <c r="K302" s="16"/>
      <c r="L302" s="16"/>
      <c r="M302" s="16"/>
      <c r="N302" s="16"/>
      <c r="O302" s="16"/>
      <c r="P302" s="16"/>
      <c r="Q302" s="16"/>
      <c r="R302" s="16"/>
      <c r="S302" s="16"/>
      <c r="T302" s="16"/>
      <c r="U302" s="16"/>
      <c r="V302" s="16"/>
      <c r="W302" s="16"/>
      <c r="X302" s="16"/>
      <c r="Y302" s="16"/>
    </row>
    <row r="303" spans="3:25" x14ac:dyDescent="0.25">
      <c r="C303" s="16"/>
      <c r="D303" s="15"/>
      <c r="E303" s="16"/>
      <c r="F303" s="16"/>
      <c r="G303" s="16"/>
      <c r="H303" s="16"/>
      <c r="I303" s="16"/>
      <c r="J303" s="16"/>
      <c r="K303" s="16"/>
      <c r="L303" s="16"/>
      <c r="M303" s="16"/>
      <c r="N303" s="16"/>
      <c r="O303" s="16"/>
      <c r="P303" s="16"/>
      <c r="Q303" s="16"/>
      <c r="R303" s="16"/>
      <c r="S303" s="16"/>
      <c r="T303" s="16"/>
      <c r="U303" s="16"/>
      <c r="V303" s="16"/>
      <c r="W303" s="16"/>
      <c r="X303" s="16"/>
      <c r="Y303" s="16"/>
    </row>
    <row r="304" spans="3:25" x14ac:dyDescent="0.25">
      <c r="C304" s="16"/>
      <c r="D304" s="15"/>
      <c r="E304" s="16"/>
      <c r="F304" s="16"/>
      <c r="G304" s="16"/>
      <c r="H304" s="16"/>
      <c r="I304" s="16"/>
      <c r="J304" s="16"/>
      <c r="K304" s="16"/>
      <c r="L304" s="16"/>
      <c r="M304" s="16"/>
      <c r="N304" s="16"/>
      <c r="O304" s="16"/>
      <c r="P304" s="16"/>
      <c r="Q304" s="16"/>
      <c r="R304" s="16"/>
      <c r="S304" s="16"/>
      <c r="T304" s="16"/>
      <c r="U304" s="16"/>
      <c r="V304" s="16"/>
      <c r="W304" s="16"/>
      <c r="X304" s="16"/>
      <c r="Y304" s="16"/>
    </row>
    <row r="305" spans="3:25" x14ac:dyDescent="0.25">
      <c r="C305" s="16"/>
      <c r="D305" s="15"/>
      <c r="E305" s="16"/>
      <c r="F305" s="16"/>
      <c r="G305" s="16"/>
      <c r="H305" s="16"/>
      <c r="I305" s="16"/>
      <c r="J305" s="16"/>
      <c r="K305" s="16"/>
      <c r="L305" s="16"/>
      <c r="M305" s="16"/>
      <c r="N305" s="16"/>
      <c r="O305" s="16"/>
      <c r="P305" s="16"/>
      <c r="Q305" s="16"/>
      <c r="R305" s="16"/>
      <c r="S305" s="16"/>
      <c r="T305" s="16"/>
      <c r="U305" s="16"/>
      <c r="V305" s="16"/>
      <c r="W305" s="16"/>
      <c r="X305" s="16"/>
      <c r="Y305" s="16"/>
    </row>
    <row r="306" spans="3:25" x14ac:dyDescent="0.25">
      <c r="C306" s="16"/>
      <c r="D306" s="15"/>
      <c r="E306" s="16"/>
      <c r="F306" s="16"/>
      <c r="G306" s="16"/>
      <c r="H306" s="16"/>
      <c r="I306" s="16"/>
      <c r="J306" s="16"/>
      <c r="K306" s="16"/>
      <c r="L306" s="16"/>
      <c r="M306" s="16"/>
      <c r="N306" s="16"/>
      <c r="O306" s="16"/>
      <c r="P306" s="16"/>
      <c r="Q306" s="16"/>
      <c r="R306" s="16"/>
      <c r="S306" s="16"/>
      <c r="T306" s="16"/>
      <c r="U306" s="16"/>
      <c r="V306" s="16"/>
      <c r="W306" s="16"/>
      <c r="X306" s="16"/>
      <c r="Y306" s="16"/>
    </row>
    <row r="307" spans="3:25" x14ac:dyDescent="0.25">
      <c r="C307" s="16"/>
      <c r="D307" s="15"/>
      <c r="E307" s="16"/>
      <c r="F307" s="16"/>
      <c r="G307" s="16"/>
      <c r="H307" s="16"/>
      <c r="I307" s="16"/>
      <c r="J307" s="16"/>
      <c r="K307" s="16"/>
      <c r="L307" s="16"/>
      <c r="M307" s="16"/>
      <c r="N307" s="16"/>
      <c r="O307" s="16"/>
      <c r="P307" s="16"/>
      <c r="Q307" s="16"/>
      <c r="R307" s="16"/>
      <c r="S307" s="16"/>
      <c r="T307" s="16"/>
      <c r="U307" s="16"/>
      <c r="V307" s="16"/>
      <c r="W307" s="16"/>
      <c r="X307" s="16"/>
      <c r="Y307" s="16"/>
    </row>
    <row r="308" spans="3:25" x14ac:dyDescent="0.25">
      <c r="C308" s="16"/>
      <c r="D308" s="15"/>
      <c r="E308" s="16"/>
      <c r="F308" s="16"/>
      <c r="G308" s="16"/>
      <c r="H308" s="16"/>
      <c r="I308" s="16"/>
      <c r="J308" s="16"/>
      <c r="K308" s="16"/>
      <c r="L308" s="16"/>
      <c r="M308" s="16"/>
      <c r="N308" s="16"/>
      <c r="O308" s="16"/>
      <c r="P308" s="16"/>
      <c r="Q308" s="16"/>
      <c r="R308" s="16"/>
      <c r="S308" s="16"/>
      <c r="T308" s="16"/>
      <c r="U308" s="16"/>
      <c r="V308" s="16"/>
      <c r="W308" s="16"/>
      <c r="X308" s="16"/>
      <c r="Y308" s="16"/>
    </row>
    <row r="309" spans="3:25" x14ac:dyDescent="0.25">
      <c r="C309" s="16"/>
      <c r="D309" s="15"/>
      <c r="E309" s="16"/>
      <c r="F309" s="16"/>
      <c r="G309" s="16"/>
      <c r="H309" s="16"/>
      <c r="I309" s="16"/>
      <c r="J309" s="16"/>
      <c r="K309" s="16"/>
      <c r="L309" s="16"/>
      <c r="M309" s="16"/>
      <c r="N309" s="16"/>
      <c r="O309" s="16"/>
      <c r="P309" s="16"/>
      <c r="Q309" s="16"/>
      <c r="R309" s="16"/>
      <c r="S309" s="16"/>
      <c r="T309" s="16"/>
      <c r="U309" s="16"/>
      <c r="V309" s="16"/>
      <c r="W309" s="16"/>
      <c r="X309" s="16"/>
      <c r="Y309" s="16"/>
    </row>
    <row r="310" spans="3:25" x14ac:dyDescent="0.25">
      <c r="C310" s="16"/>
      <c r="D310" s="15"/>
      <c r="E310" s="16"/>
      <c r="F310" s="16"/>
      <c r="G310" s="16"/>
      <c r="H310" s="16"/>
      <c r="I310" s="16"/>
      <c r="J310" s="16"/>
      <c r="K310" s="16"/>
      <c r="L310" s="16"/>
      <c r="M310" s="16"/>
      <c r="N310" s="16"/>
      <c r="O310" s="16"/>
      <c r="P310" s="16"/>
      <c r="Q310" s="16"/>
      <c r="R310" s="16"/>
      <c r="S310" s="16"/>
      <c r="T310" s="16"/>
      <c r="U310" s="16"/>
      <c r="V310" s="16"/>
      <c r="W310" s="16"/>
      <c r="X310" s="16"/>
      <c r="Y310" s="16"/>
    </row>
    <row r="311" spans="3:25" x14ac:dyDescent="0.25">
      <c r="C311" s="16"/>
      <c r="D311" s="15"/>
      <c r="E311" s="16"/>
      <c r="F311" s="16"/>
      <c r="G311" s="16"/>
      <c r="H311" s="16"/>
      <c r="I311" s="16"/>
      <c r="J311" s="16"/>
      <c r="K311" s="16"/>
      <c r="L311" s="16"/>
      <c r="M311" s="16"/>
      <c r="N311" s="16"/>
      <c r="O311" s="16"/>
      <c r="P311" s="16"/>
      <c r="Q311" s="16"/>
      <c r="R311" s="16"/>
      <c r="S311" s="16"/>
      <c r="T311" s="16"/>
      <c r="U311" s="16"/>
      <c r="V311" s="16"/>
      <c r="W311" s="16"/>
      <c r="X311" s="16"/>
      <c r="Y311" s="16"/>
    </row>
    <row r="312" spans="3:25" x14ac:dyDescent="0.25">
      <c r="C312" s="16"/>
      <c r="D312" s="15"/>
      <c r="E312" s="16"/>
      <c r="F312" s="16"/>
      <c r="G312" s="16"/>
      <c r="H312" s="16"/>
      <c r="I312" s="16"/>
      <c r="J312" s="16"/>
      <c r="K312" s="16"/>
      <c r="L312" s="16"/>
      <c r="M312" s="16"/>
      <c r="N312" s="16"/>
      <c r="O312" s="16"/>
      <c r="P312" s="16"/>
      <c r="Q312" s="16"/>
      <c r="R312" s="16"/>
      <c r="S312" s="16"/>
      <c r="T312" s="16"/>
      <c r="U312" s="16"/>
      <c r="V312" s="16"/>
      <c r="W312" s="16"/>
      <c r="X312" s="16"/>
      <c r="Y312" s="16"/>
    </row>
    <row r="313" spans="3:25" x14ac:dyDescent="0.25">
      <c r="C313" s="16"/>
      <c r="D313" s="15"/>
      <c r="E313" s="16"/>
      <c r="F313" s="16"/>
      <c r="G313" s="16"/>
      <c r="H313" s="16"/>
      <c r="I313" s="16"/>
      <c r="J313" s="16"/>
      <c r="K313" s="16"/>
      <c r="L313" s="16"/>
      <c r="M313" s="16"/>
      <c r="N313" s="16"/>
      <c r="O313" s="16"/>
      <c r="P313" s="16"/>
      <c r="Q313" s="16"/>
      <c r="R313" s="16"/>
      <c r="S313" s="16"/>
      <c r="T313" s="16"/>
      <c r="U313" s="16"/>
      <c r="V313" s="16"/>
      <c r="W313" s="16"/>
      <c r="X313" s="16"/>
      <c r="Y313" s="16"/>
    </row>
    <row r="314" spans="3:25" x14ac:dyDescent="0.25">
      <c r="C314" s="16"/>
      <c r="D314" s="15"/>
      <c r="E314" s="16"/>
      <c r="F314" s="16"/>
      <c r="G314" s="16"/>
      <c r="H314" s="16"/>
      <c r="I314" s="16"/>
      <c r="J314" s="16"/>
      <c r="K314" s="16"/>
      <c r="L314" s="16"/>
      <c r="M314" s="16"/>
      <c r="N314" s="16"/>
      <c r="O314" s="16"/>
      <c r="P314" s="16"/>
      <c r="Q314" s="16"/>
      <c r="R314" s="16"/>
      <c r="S314" s="16"/>
      <c r="T314" s="16"/>
      <c r="U314" s="16"/>
      <c r="V314" s="16"/>
      <c r="W314" s="16"/>
      <c r="X314" s="16"/>
      <c r="Y314" s="16"/>
    </row>
    <row r="315" spans="3:25" x14ac:dyDescent="0.25">
      <c r="C315" s="16"/>
      <c r="D315" s="15"/>
      <c r="E315" s="16"/>
      <c r="F315" s="16"/>
      <c r="G315" s="16"/>
      <c r="H315" s="16"/>
      <c r="I315" s="16"/>
      <c r="J315" s="16"/>
      <c r="K315" s="16"/>
      <c r="L315" s="16"/>
      <c r="M315" s="16"/>
      <c r="N315" s="16"/>
      <c r="O315" s="16"/>
      <c r="P315" s="16"/>
      <c r="Q315" s="16"/>
      <c r="R315" s="16"/>
      <c r="S315" s="16"/>
      <c r="T315" s="16"/>
      <c r="U315" s="16"/>
      <c r="V315" s="16"/>
      <c r="W315" s="16"/>
      <c r="X315" s="16"/>
      <c r="Y315" s="16"/>
    </row>
    <row r="316" spans="3:25" x14ac:dyDescent="0.25">
      <c r="C316" s="16"/>
      <c r="D316" s="15"/>
      <c r="E316" s="16"/>
      <c r="F316" s="16"/>
      <c r="G316" s="16"/>
      <c r="H316" s="16"/>
      <c r="I316" s="16"/>
      <c r="J316" s="16"/>
      <c r="K316" s="16"/>
      <c r="L316" s="16"/>
      <c r="M316" s="16"/>
      <c r="N316" s="16"/>
      <c r="O316" s="16"/>
      <c r="P316" s="16"/>
      <c r="Q316" s="16"/>
      <c r="R316" s="16"/>
      <c r="S316" s="16"/>
      <c r="T316" s="16"/>
      <c r="U316" s="16"/>
      <c r="V316" s="16"/>
      <c r="W316" s="16"/>
      <c r="X316" s="16"/>
      <c r="Y316" s="16"/>
    </row>
    <row r="317" spans="3:25" x14ac:dyDescent="0.25">
      <c r="C317" s="16"/>
      <c r="D317" s="15"/>
      <c r="E317" s="16"/>
      <c r="F317" s="16"/>
      <c r="G317" s="16"/>
      <c r="H317" s="16"/>
      <c r="I317" s="16"/>
      <c r="J317" s="16"/>
      <c r="K317" s="16"/>
      <c r="L317" s="16"/>
      <c r="M317" s="16"/>
      <c r="N317" s="16"/>
      <c r="O317" s="16"/>
      <c r="P317" s="16"/>
      <c r="Q317" s="16"/>
      <c r="R317" s="16"/>
      <c r="S317" s="16"/>
      <c r="T317" s="16"/>
      <c r="U317" s="16"/>
      <c r="V317" s="16"/>
      <c r="W317" s="16"/>
      <c r="X317" s="16"/>
      <c r="Y317" s="16"/>
    </row>
    <row r="318" spans="3:25" x14ac:dyDescent="0.25">
      <c r="C318" s="16"/>
      <c r="D318" s="15"/>
      <c r="E318" s="16"/>
      <c r="F318" s="16"/>
      <c r="G318" s="16"/>
      <c r="H318" s="16"/>
      <c r="I318" s="16"/>
      <c r="J318" s="16"/>
      <c r="K318" s="16"/>
      <c r="L318" s="16"/>
      <c r="M318" s="16"/>
      <c r="N318" s="16"/>
      <c r="O318" s="16"/>
      <c r="P318" s="16"/>
      <c r="Q318" s="16"/>
      <c r="R318" s="16"/>
      <c r="S318" s="16"/>
      <c r="T318" s="16"/>
      <c r="U318" s="16"/>
      <c r="V318" s="16"/>
      <c r="W318" s="16"/>
      <c r="X318" s="16"/>
      <c r="Y318" s="16"/>
    </row>
    <row r="319" spans="3:25" x14ac:dyDescent="0.25">
      <c r="C319" s="16"/>
      <c r="D319" s="15"/>
      <c r="E319" s="16"/>
      <c r="F319" s="16"/>
      <c r="G319" s="16"/>
      <c r="H319" s="16"/>
      <c r="I319" s="16"/>
      <c r="J319" s="16"/>
      <c r="K319" s="16"/>
      <c r="L319" s="16"/>
      <c r="M319" s="16"/>
      <c r="N319" s="16"/>
      <c r="O319" s="16"/>
      <c r="P319" s="16"/>
      <c r="Q319" s="16"/>
      <c r="R319" s="16"/>
      <c r="S319" s="16"/>
      <c r="T319" s="16"/>
      <c r="U319" s="16"/>
      <c r="V319" s="16"/>
      <c r="W319" s="16"/>
      <c r="X319" s="16"/>
      <c r="Y319" s="16"/>
    </row>
    <row r="320" spans="3:25" x14ac:dyDescent="0.25">
      <c r="C320" s="16"/>
      <c r="D320" s="15"/>
      <c r="E320" s="16"/>
      <c r="F320" s="16"/>
      <c r="G320" s="16"/>
      <c r="H320" s="16"/>
      <c r="I320" s="16"/>
      <c r="J320" s="16"/>
      <c r="K320" s="16"/>
      <c r="L320" s="16"/>
      <c r="M320" s="16"/>
      <c r="N320" s="16"/>
      <c r="O320" s="16"/>
      <c r="P320" s="16"/>
      <c r="Q320" s="16"/>
      <c r="R320" s="16"/>
      <c r="S320" s="16"/>
      <c r="T320" s="16"/>
      <c r="U320" s="16"/>
      <c r="V320" s="16"/>
      <c r="W320" s="16"/>
      <c r="X320" s="16"/>
      <c r="Y320" s="16"/>
    </row>
    <row r="321" spans="3:25" x14ac:dyDescent="0.25">
      <c r="C321" s="16"/>
      <c r="D321" s="15"/>
      <c r="E321" s="16"/>
      <c r="F321" s="16"/>
      <c r="G321" s="16"/>
      <c r="H321" s="16"/>
      <c r="I321" s="16"/>
      <c r="J321" s="16"/>
      <c r="K321" s="16"/>
      <c r="L321" s="16"/>
      <c r="M321" s="16"/>
      <c r="N321" s="16"/>
      <c r="O321" s="16"/>
      <c r="P321" s="16"/>
      <c r="Q321" s="16"/>
      <c r="R321" s="16"/>
      <c r="S321" s="16"/>
      <c r="T321" s="16"/>
      <c r="U321" s="16"/>
      <c r="V321" s="16"/>
      <c r="W321" s="16"/>
      <c r="X321" s="16"/>
      <c r="Y321" s="16"/>
    </row>
    <row r="322" spans="3:25" x14ac:dyDescent="0.25">
      <c r="C322" s="16"/>
      <c r="D322" s="15"/>
      <c r="E322" s="16"/>
      <c r="F322" s="16"/>
      <c r="G322" s="16"/>
      <c r="H322" s="16"/>
      <c r="I322" s="16"/>
      <c r="J322" s="16"/>
      <c r="K322" s="16"/>
      <c r="L322" s="16"/>
      <c r="M322" s="16"/>
      <c r="N322" s="16"/>
      <c r="O322" s="16"/>
      <c r="P322" s="16"/>
      <c r="Q322" s="16"/>
      <c r="R322" s="16"/>
      <c r="S322" s="16"/>
      <c r="T322" s="16"/>
      <c r="U322" s="16"/>
      <c r="V322" s="16"/>
      <c r="W322" s="16"/>
      <c r="X322" s="16"/>
      <c r="Y322" s="16"/>
    </row>
    <row r="323" spans="3:25" x14ac:dyDescent="0.25">
      <c r="C323" s="16"/>
      <c r="D323" s="15"/>
      <c r="E323" s="16"/>
      <c r="F323" s="16"/>
      <c r="G323" s="16"/>
      <c r="H323" s="16"/>
      <c r="I323" s="16"/>
      <c r="J323" s="16"/>
      <c r="K323" s="16"/>
      <c r="L323" s="16"/>
      <c r="M323" s="16"/>
      <c r="N323" s="16"/>
      <c r="O323" s="16"/>
      <c r="P323" s="16"/>
      <c r="Q323" s="16"/>
      <c r="R323" s="16"/>
      <c r="S323" s="16"/>
      <c r="T323" s="16"/>
      <c r="U323" s="16"/>
      <c r="V323" s="16"/>
      <c r="W323" s="16"/>
      <c r="X323" s="16"/>
      <c r="Y323" s="16"/>
    </row>
    <row r="324" spans="3:25" x14ac:dyDescent="0.25">
      <c r="C324" s="16"/>
      <c r="D324" s="15"/>
      <c r="E324" s="16"/>
      <c r="F324" s="16"/>
      <c r="G324" s="16"/>
      <c r="H324" s="16"/>
      <c r="I324" s="16"/>
      <c r="J324" s="16"/>
      <c r="K324" s="16"/>
      <c r="L324" s="16"/>
      <c r="M324" s="16"/>
      <c r="N324" s="16"/>
      <c r="O324" s="16"/>
      <c r="P324" s="16"/>
      <c r="Q324" s="16"/>
      <c r="R324" s="16"/>
      <c r="S324" s="16"/>
      <c r="T324" s="16"/>
      <c r="U324" s="16"/>
      <c r="V324" s="16"/>
      <c r="W324" s="16"/>
      <c r="X324" s="16"/>
      <c r="Y324" s="16"/>
    </row>
    <row r="325" spans="3:25" x14ac:dyDescent="0.25">
      <c r="C325" s="16"/>
      <c r="D325" s="15"/>
      <c r="E325" s="16"/>
      <c r="F325" s="16"/>
      <c r="G325" s="16"/>
      <c r="H325" s="16"/>
      <c r="I325" s="16"/>
      <c r="J325" s="16"/>
      <c r="K325" s="16"/>
      <c r="L325" s="16"/>
      <c r="M325" s="16"/>
      <c r="N325" s="16"/>
      <c r="O325" s="16"/>
      <c r="P325" s="16"/>
      <c r="Q325" s="16"/>
      <c r="R325" s="16"/>
      <c r="S325" s="16"/>
      <c r="T325" s="16"/>
      <c r="U325" s="16"/>
      <c r="V325" s="16"/>
      <c r="W325" s="16"/>
      <c r="X325" s="16"/>
      <c r="Y325" s="16"/>
    </row>
    <row r="326" spans="3:25" x14ac:dyDescent="0.25">
      <c r="C326" s="16"/>
      <c r="D326" s="15"/>
      <c r="E326" s="16"/>
      <c r="F326" s="16"/>
      <c r="G326" s="16"/>
      <c r="H326" s="16"/>
      <c r="I326" s="16"/>
      <c r="J326" s="16"/>
      <c r="K326" s="16"/>
      <c r="L326" s="16"/>
      <c r="M326" s="16"/>
      <c r="N326" s="16"/>
      <c r="O326" s="16"/>
      <c r="P326" s="16"/>
      <c r="Q326" s="16"/>
      <c r="R326" s="16"/>
      <c r="S326" s="16"/>
      <c r="T326" s="16"/>
      <c r="U326" s="16"/>
      <c r="V326" s="16"/>
      <c r="W326" s="16"/>
      <c r="X326" s="16"/>
      <c r="Y326" s="16"/>
    </row>
    <row r="327" spans="3:25" x14ac:dyDescent="0.25">
      <c r="C327" s="8"/>
      <c r="D327" s="8"/>
      <c r="E327" s="8"/>
      <c r="F327" s="8"/>
      <c r="G327" s="8"/>
      <c r="H327" s="8"/>
      <c r="I327" s="8"/>
      <c r="J327" s="8"/>
      <c r="K327" s="8"/>
      <c r="L327" s="8"/>
      <c r="M327" s="8"/>
      <c r="N327" s="8"/>
      <c r="O327" s="8"/>
      <c r="P327" s="8"/>
      <c r="Q327" s="8"/>
      <c r="R327" s="8"/>
      <c r="S327" s="8"/>
      <c r="T327" s="8"/>
      <c r="U327" s="8"/>
      <c r="V327" s="8"/>
      <c r="W327" s="8"/>
      <c r="X327" s="8"/>
      <c r="Y327"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sheetData>
  <pageMargins left="0.75" right="0.75" top="1" bottom="1" header="0.5" footer="0.5"/>
  <pageSetup paperSize="9" scale="48" orientation="landscape"/>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zoomScaleNormal="100" workbookViewId="0"/>
  </sheetViews>
  <sheetFormatPr defaultRowHeight="15" x14ac:dyDescent="0.25"/>
  <cols>
    <col min="1" max="1" width="12.36328125" customWidth="1"/>
    <col min="2" max="2" width="35" bestFit="1" customWidth="1"/>
    <col min="3" max="13" width="13.6328125" customWidth="1"/>
    <col min="14" max="14" width="17.54296875" customWidth="1"/>
    <col min="15" max="25" width="13.6328125" customWidth="1"/>
  </cols>
  <sheetData>
    <row r="1" spans="1:25" ht="18" customHeight="1" x14ac:dyDescent="0.4">
      <c r="A1" s="33" t="s">
        <v>34</v>
      </c>
      <c r="B1" s="6"/>
      <c r="C1" s="6"/>
      <c r="E1" s="6"/>
      <c r="F1" s="6"/>
      <c r="G1" s="6"/>
      <c r="H1" s="9"/>
      <c r="I1" s="9"/>
    </row>
    <row r="2" spans="1:25" ht="18" customHeight="1" x14ac:dyDescent="0.3">
      <c r="A2" s="5" t="s">
        <v>23</v>
      </c>
      <c r="B2" s="6"/>
      <c r="C2" s="6"/>
      <c r="E2" s="6"/>
      <c r="F2" s="6"/>
      <c r="G2" s="6"/>
      <c r="H2" s="9"/>
      <c r="I2" s="9"/>
    </row>
    <row r="3" spans="1:25" ht="15" customHeight="1" x14ac:dyDescent="0.25">
      <c r="A3" s="7" t="str">
        <f>HYPERLINK("#'Table of contents'!A1", "Back to contents")</f>
        <v>Back to contents</v>
      </c>
    </row>
    <row r="4" spans="1:25" ht="63" customHeight="1" x14ac:dyDescent="0.25">
      <c r="A4" s="41" t="s">
        <v>191</v>
      </c>
      <c r="B4" s="41" t="s">
        <v>192</v>
      </c>
      <c r="C4" s="40" t="s">
        <v>50</v>
      </c>
      <c r="D4" s="40" t="s">
        <v>51</v>
      </c>
      <c r="E4" s="40" t="s">
        <v>193</v>
      </c>
      <c r="F4" s="40" t="s">
        <v>194</v>
      </c>
      <c r="G4" s="40" t="s">
        <v>195</v>
      </c>
      <c r="H4" s="40" t="s">
        <v>196</v>
      </c>
      <c r="I4" s="40" t="s">
        <v>197</v>
      </c>
      <c r="J4" s="40" t="s">
        <v>198</v>
      </c>
      <c r="K4" s="40" t="s">
        <v>199</v>
      </c>
      <c r="L4" s="40" t="s">
        <v>200</v>
      </c>
      <c r="M4" s="40" t="s">
        <v>201</v>
      </c>
      <c r="N4" s="40" t="s">
        <v>202</v>
      </c>
      <c r="O4" s="40" t="s">
        <v>203</v>
      </c>
      <c r="P4" s="40" t="s">
        <v>204</v>
      </c>
      <c r="Q4" s="40" t="s">
        <v>205</v>
      </c>
      <c r="R4" s="40" t="s">
        <v>206</v>
      </c>
      <c r="S4" s="40" t="s">
        <v>207</v>
      </c>
      <c r="T4" s="40" t="s">
        <v>208</v>
      </c>
      <c r="U4" s="40" t="s">
        <v>209</v>
      </c>
      <c r="V4" s="40" t="s">
        <v>210</v>
      </c>
      <c r="W4" s="40" t="s">
        <v>211</v>
      </c>
      <c r="X4" s="40" t="s">
        <v>212</v>
      </c>
      <c r="Y4" s="40" t="s">
        <v>213</v>
      </c>
    </row>
    <row r="5" spans="1:25" ht="23.25" customHeight="1" x14ac:dyDescent="0.25">
      <c r="A5" s="28" t="s">
        <v>52</v>
      </c>
      <c r="B5" s="28" t="s">
        <v>53</v>
      </c>
      <c r="C5" s="10">
        <v>2532119</v>
      </c>
      <c r="D5" s="19">
        <v>0.32489259609446641</v>
      </c>
      <c r="E5" s="10">
        <v>547283</v>
      </c>
      <c r="F5" s="10">
        <v>595378</v>
      </c>
      <c r="G5" s="10">
        <v>407417</v>
      </c>
      <c r="H5" s="10">
        <v>331665</v>
      </c>
      <c r="I5" s="10">
        <v>332803</v>
      </c>
      <c r="J5" s="10">
        <v>185902</v>
      </c>
      <c r="K5" s="10">
        <v>118697</v>
      </c>
      <c r="L5" s="10">
        <v>12974</v>
      </c>
      <c r="M5" s="10">
        <v>534294</v>
      </c>
      <c r="N5" s="10">
        <v>501564</v>
      </c>
      <c r="O5" s="10">
        <v>521992</v>
      </c>
      <c r="P5" s="10">
        <v>961141</v>
      </c>
      <c r="Q5" s="10">
        <v>13128</v>
      </c>
      <c r="R5" s="10">
        <v>21638</v>
      </c>
      <c r="S5" s="10">
        <v>302018</v>
      </c>
      <c r="T5" s="10">
        <v>741849</v>
      </c>
      <c r="U5" s="10">
        <v>673791</v>
      </c>
      <c r="V5" s="10">
        <v>414947</v>
      </c>
      <c r="W5" s="10">
        <v>188535</v>
      </c>
      <c r="X5" s="10">
        <v>153775</v>
      </c>
      <c r="Y5" s="10">
        <v>35566</v>
      </c>
    </row>
    <row r="6" spans="1:25" x14ac:dyDescent="0.25">
      <c r="A6" s="8" t="s">
        <v>54</v>
      </c>
      <c r="B6" s="8" t="s">
        <v>55</v>
      </c>
      <c r="C6" s="17">
        <v>51955</v>
      </c>
      <c r="D6" s="18">
        <v>10.47</v>
      </c>
      <c r="E6" s="17">
        <v>13484</v>
      </c>
      <c r="F6" s="17">
        <v>16638</v>
      </c>
      <c r="G6" s="17">
        <v>8853</v>
      </c>
      <c r="H6" s="17">
        <v>6190</v>
      </c>
      <c r="I6" s="17">
        <v>3174</v>
      </c>
      <c r="J6" s="17">
        <v>1957</v>
      </c>
      <c r="K6" s="17">
        <v>1613</v>
      </c>
      <c r="L6" s="17">
        <v>46</v>
      </c>
      <c r="M6" s="17">
        <v>2884</v>
      </c>
      <c r="N6" s="17">
        <v>5046</v>
      </c>
      <c r="O6" s="17">
        <v>10398</v>
      </c>
      <c r="P6" s="17">
        <v>33627</v>
      </c>
      <c r="Q6" s="17">
        <v>0</v>
      </c>
      <c r="R6" s="17">
        <v>1752</v>
      </c>
      <c r="S6" s="17">
        <v>12187</v>
      </c>
      <c r="T6" s="17">
        <v>18800</v>
      </c>
      <c r="U6" s="17">
        <v>10470</v>
      </c>
      <c r="V6" s="17">
        <v>4987</v>
      </c>
      <c r="W6" s="17">
        <v>2100</v>
      </c>
      <c r="X6" s="17">
        <v>1659</v>
      </c>
      <c r="Y6" s="17">
        <v>0</v>
      </c>
    </row>
    <row r="7" spans="1:25" x14ac:dyDescent="0.25">
      <c r="A7" s="8" t="s">
        <v>56</v>
      </c>
      <c r="B7" s="8" t="s">
        <v>57</v>
      </c>
      <c r="C7" s="17">
        <v>47530</v>
      </c>
      <c r="D7" s="18">
        <v>5.86</v>
      </c>
      <c r="E7" s="17">
        <v>7966</v>
      </c>
      <c r="F7" s="17">
        <v>9263</v>
      </c>
      <c r="G7" s="17">
        <v>6824</v>
      </c>
      <c r="H7" s="17">
        <v>5615</v>
      </c>
      <c r="I7" s="17">
        <v>7233</v>
      </c>
      <c r="J7" s="17">
        <v>4730</v>
      </c>
      <c r="K7" s="17">
        <v>5100</v>
      </c>
      <c r="L7" s="17">
        <v>799</v>
      </c>
      <c r="M7" s="17">
        <v>6281</v>
      </c>
      <c r="N7" s="17">
        <v>8703</v>
      </c>
      <c r="O7" s="17">
        <v>6835</v>
      </c>
      <c r="P7" s="17">
        <v>25711</v>
      </c>
      <c r="Q7" s="17">
        <v>0</v>
      </c>
      <c r="R7" s="17">
        <v>1861</v>
      </c>
      <c r="S7" s="17">
        <v>9873</v>
      </c>
      <c r="T7" s="17">
        <v>13337</v>
      </c>
      <c r="U7" s="17">
        <v>8506</v>
      </c>
      <c r="V7" s="17">
        <v>5858</v>
      </c>
      <c r="W7" s="17">
        <v>3385</v>
      </c>
      <c r="X7" s="17">
        <v>4710</v>
      </c>
      <c r="Y7" s="17">
        <v>0</v>
      </c>
    </row>
    <row r="8" spans="1:25" x14ac:dyDescent="0.25">
      <c r="A8" s="8" t="s">
        <v>58</v>
      </c>
      <c r="B8" s="8" t="s">
        <v>59</v>
      </c>
      <c r="C8" s="17">
        <v>38001</v>
      </c>
      <c r="D8" s="18">
        <v>1.6</v>
      </c>
      <c r="E8" s="17">
        <v>15145</v>
      </c>
      <c r="F8" s="17">
        <v>8150</v>
      </c>
      <c r="G8" s="17">
        <v>4872</v>
      </c>
      <c r="H8" s="17">
        <v>4088</v>
      </c>
      <c r="I8" s="17">
        <v>3597</v>
      </c>
      <c r="J8" s="17">
        <v>1704</v>
      </c>
      <c r="K8" s="17">
        <v>433</v>
      </c>
      <c r="L8" s="17">
        <v>12</v>
      </c>
      <c r="M8" s="17">
        <v>6019</v>
      </c>
      <c r="N8" s="17">
        <v>8879</v>
      </c>
      <c r="O8" s="17">
        <v>11660</v>
      </c>
      <c r="P8" s="17">
        <v>11396</v>
      </c>
      <c r="Q8" s="17">
        <v>47</v>
      </c>
      <c r="R8" s="17">
        <v>180</v>
      </c>
      <c r="S8" s="17">
        <v>2893</v>
      </c>
      <c r="T8" s="17">
        <v>11015</v>
      </c>
      <c r="U8" s="17">
        <v>12766</v>
      </c>
      <c r="V8" s="17">
        <v>7487</v>
      </c>
      <c r="W8" s="17">
        <v>2269</v>
      </c>
      <c r="X8" s="17">
        <v>1339</v>
      </c>
      <c r="Y8" s="17">
        <v>52</v>
      </c>
    </row>
    <row r="9" spans="1:25" x14ac:dyDescent="0.25">
      <c r="A9" s="8" t="s">
        <v>60</v>
      </c>
      <c r="B9" s="8" t="s">
        <v>61</v>
      </c>
      <c r="C9" s="17">
        <v>41934</v>
      </c>
      <c r="D9" s="18">
        <v>0.21</v>
      </c>
      <c r="E9" s="17">
        <v>13927</v>
      </c>
      <c r="F9" s="17">
        <v>10283</v>
      </c>
      <c r="G9" s="17">
        <v>4994</v>
      </c>
      <c r="H9" s="17">
        <v>5285</v>
      </c>
      <c r="I9" s="17">
        <v>4608</v>
      </c>
      <c r="J9" s="17">
        <v>1735</v>
      </c>
      <c r="K9" s="17">
        <v>971</v>
      </c>
      <c r="L9" s="17">
        <v>131</v>
      </c>
      <c r="M9" s="17">
        <v>11843</v>
      </c>
      <c r="N9" s="17">
        <v>7333</v>
      </c>
      <c r="O9" s="17">
        <v>9969</v>
      </c>
      <c r="P9" s="17">
        <v>12564</v>
      </c>
      <c r="Q9" s="17">
        <v>225</v>
      </c>
      <c r="R9" s="17">
        <v>317</v>
      </c>
      <c r="S9" s="17">
        <v>6504</v>
      </c>
      <c r="T9" s="17">
        <v>12360</v>
      </c>
      <c r="U9" s="17">
        <v>9619</v>
      </c>
      <c r="V9" s="17">
        <v>6436</v>
      </c>
      <c r="W9" s="17">
        <v>3206</v>
      </c>
      <c r="X9" s="17">
        <v>3264</v>
      </c>
      <c r="Y9" s="17">
        <v>228</v>
      </c>
    </row>
    <row r="10" spans="1:25" x14ac:dyDescent="0.25">
      <c r="A10" s="8" t="s">
        <v>62</v>
      </c>
      <c r="B10" s="8" t="s">
        <v>63</v>
      </c>
      <c r="C10" s="17">
        <v>47404</v>
      </c>
      <c r="D10" s="18">
        <v>7.0000000000000007E-2</v>
      </c>
      <c r="E10" s="17">
        <v>7695</v>
      </c>
      <c r="F10" s="17">
        <v>9879</v>
      </c>
      <c r="G10" s="17">
        <v>9385</v>
      </c>
      <c r="H10" s="17">
        <v>6034</v>
      </c>
      <c r="I10" s="17">
        <v>7318</v>
      </c>
      <c r="J10" s="17">
        <v>4080</v>
      </c>
      <c r="K10" s="17">
        <v>2771</v>
      </c>
      <c r="L10" s="17">
        <v>242</v>
      </c>
      <c r="M10" s="17">
        <v>16140</v>
      </c>
      <c r="N10" s="17">
        <v>8907</v>
      </c>
      <c r="O10" s="17">
        <v>6875</v>
      </c>
      <c r="P10" s="17">
        <v>14980</v>
      </c>
      <c r="Q10" s="17">
        <v>502</v>
      </c>
      <c r="R10" s="17">
        <v>200</v>
      </c>
      <c r="S10" s="17">
        <v>4534</v>
      </c>
      <c r="T10" s="17">
        <v>11645</v>
      </c>
      <c r="U10" s="17">
        <v>12701</v>
      </c>
      <c r="V10" s="17">
        <v>8088</v>
      </c>
      <c r="W10" s="17">
        <v>4077</v>
      </c>
      <c r="X10" s="17">
        <v>5042</v>
      </c>
      <c r="Y10" s="17">
        <v>1117</v>
      </c>
    </row>
    <row r="11" spans="1:25" x14ac:dyDescent="0.25">
      <c r="A11" s="8" t="s">
        <v>64</v>
      </c>
      <c r="B11" s="8" t="s">
        <v>65</v>
      </c>
      <c r="C11" s="17">
        <v>44889</v>
      </c>
      <c r="D11" s="18">
        <v>0.28000000000000003</v>
      </c>
      <c r="E11" s="17">
        <v>12680</v>
      </c>
      <c r="F11" s="17">
        <v>8934</v>
      </c>
      <c r="G11" s="17">
        <v>6440</v>
      </c>
      <c r="H11" s="17">
        <v>5653</v>
      </c>
      <c r="I11" s="17">
        <v>5971</v>
      </c>
      <c r="J11" s="17">
        <v>2982</v>
      </c>
      <c r="K11" s="17">
        <v>2023</v>
      </c>
      <c r="L11" s="17">
        <v>206</v>
      </c>
      <c r="M11" s="17">
        <v>10754</v>
      </c>
      <c r="N11" s="17">
        <v>10438</v>
      </c>
      <c r="O11" s="17">
        <v>11562</v>
      </c>
      <c r="P11" s="17">
        <v>12044</v>
      </c>
      <c r="Q11" s="17">
        <v>91</v>
      </c>
      <c r="R11" s="17">
        <v>113</v>
      </c>
      <c r="S11" s="17">
        <v>4106</v>
      </c>
      <c r="T11" s="17">
        <v>11512</v>
      </c>
      <c r="U11" s="17">
        <v>14236</v>
      </c>
      <c r="V11" s="17">
        <v>8475</v>
      </c>
      <c r="W11" s="17">
        <v>3194</v>
      </c>
      <c r="X11" s="17">
        <v>3168</v>
      </c>
      <c r="Y11" s="17">
        <v>85</v>
      </c>
    </row>
    <row r="12" spans="1:25" x14ac:dyDescent="0.25">
      <c r="A12" s="8" t="s">
        <v>66</v>
      </c>
      <c r="B12" s="8" t="s">
        <v>67</v>
      </c>
      <c r="C12" s="17">
        <v>42369</v>
      </c>
      <c r="D12" s="18">
        <v>0.27</v>
      </c>
      <c r="E12" s="17">
        <v>15733</v>
      </c>
      <c r="F12" s="17">
        <v>6717</v>
      </c>
      <c r="G12" s="17">
        <v>5223</v>
      </c>
      <c r="H12" s="17">
        <v>5552</v>
      </c>
      <c r="I12" s="17">
        <v>6311</v>
      </c>
      <c r="J12" s="17">
        <v>2249</v>
      </c>
      <c r="K12" s="17">
        <v>549</v>
      </c>
      <c r="L12" s="17">
        <v>35</v>
      </c>
      <c r="M12" s="17">
        <v>15909</v>
      </c>
      <c r="N12" s="17">
        <v>13262</v>
      </c>
      <c r="O12" s="17">
        <v>6560</v>
      </c>
      <c r="P12" s="17">
        <v>6638</v>
      </c>
      <c r="Q12" s="17">
        <v>0</v>
      </c>
      <c r="R12" s="17">
        <v>347</v>
      </c>
      <c r="S12" s="17">
        <v>4597</v>
      </c>
      <c r="T12" s="17">
        <v>7987</v>
      </c>
      <c r="U12" s="17">
        <v>11299</v>
      </c>
      <c r="V12" s="17">
        <v>8612</v>
      </c>
      <c r="W12" s="17">
        <v>4519</v>
      </c>
      <c r="X12" s="17">
        <v>5008</v>
      </c>
      <c r="Y12" s="17">
        <v>0</v>
      </c>
    </row>
    <row r="13" spans="1:25" x14ac:dyDescent="0.25">
      <c r="A13" s="8" t="s">
        <v>68</v>
      </c>
      <c r="B13" s="8" t="s">
        <v>69</v>
      </c>
      <c r="C13" s="17">
        <v>47866</v>
      </c>
      <c r="D13" s="18">
        <v>0.13</v>
      </c>
      <c r="E13" s="17">
        <v>14808</v>
      </c>
      <c r="F13" s="17">
        <v>11117</v>
      </c>
      <c r="G13" s="17">
        <v>5762</v>
      </c>
      <c r="H13" s="17">
        <v>4931</v>
      </c>
      <c r="I13" s="17">
        <v>5083</v>
      </c>
      <c r="J13" s="17">
        <v>3371</v>
      </c>
      <c r="K13" s="17">
        <v>2529</v>
      </c>
      <c r="L13" s="17">
        <v>265</v>
      </c>
      <c r="M13" s="17">
        <v>12708</v>
      </c>
      <c r="N13" s="17">
        <v>10243</v>
      </c>
      <c r="O13" s="17">
        <v>10750</v>
      </c>
      <c r="P13" s="17">
        <v>13616</v>
      </c>
      <c r="Q13" s="17">
        <v>549</v>
      </c>
      <c r="R13" s="17">
        <v>440</v>
      </c>
      <c r="S13" s="17">
        <v>6368</v>
      </c>
      <c r="T13" s="17">
        <v>14234</v>
      </c>
      <c r="U13" s="17">
        <v>13227</v>
      </c>
      <c r="V13" s="17">
        <v>6587</v>
      </c>
      <c r="W13" s="17">
        <v>3301</v>
      </c>
      <c r="X13" s="17">
        <v>3188</v>
      </c>
      <c r="Y13" s="17">
        <v>521</v>
      </c>
    </row>
    <row r="14" spans="1:25" x14ac:dyDescent="0.25">
      <c r="A14" s="8" t="s">
        <v>70</v>
      </c>
      <c r="B14" s="8" t="s">
        <v>71</v>
      </c>
      <c r="C14" s="17">
        <v>31150</v>
      </c>
      <c r="D14" s="18">
        <v>0.04</v>
      </c>
      <c r="E14" s="17">
        <v>12235</v>
      </c>
      <c r="F14" s="17">
        <v>5922</v>
      </c>
      <c r="G14" s="17">
        <v>4356</v>
      </c>
      <c r="H14" s="17">
        <v>4284</v>
      </c>
      <c r="I14" s="17">
        <v>2921</v>
      </c>
      <c r="J14" s="17">
        <v>980</v>
      </c>
      <c r="K14" s="17">
        <v>405</v>
      </c>
      <c r="L14" s="17">
        <v>47</v>
      </c>
      <c r="M14" s="17">
        <v>12682</v>
      </c>
      <c r="N14" s="17">
        <v>8416</v>
      </c>
      <c r="O14" s="17">
        <v>6946</v>
      </c>
      <c r="P14" s="17">
        <v>2575</v>
      </c>
      <c r="Q14" s="17">
        <v>531</v>
      </c>
      <c r="R14" s="17">
        <v>178</v>
      </c>
      <c r="S14" s="17">
        <v>2515</v>
      </c>
      <c r="T14" s="17">
        <v>7217</v>
      </c>
      <c r="U14" s="17">
        <v>11039</v>
      </c>
      <c r="V14" s="17">
        <v>4933</v>
      </c>
      <c r="W14" s="17">
        <v>2346</v>
      </c>
      <c r="X14" s="17">
        <v>1841</v>
      </c>
      <c r="Y14" s="17">
        <v>1081</v>
      </c>
    </row>
    <row r="15" spans="1:25" x14ac:dyDescent="0.25">
      <c r="A15" s="8" t="s">
        <v>72</v>
      </c>
      <c r="B15" s="8" t="s">
        <v>73</v>
      </c>
      <c r="C15" s="17">
        <v>41058</v>
      </c>
      <c r="D15" s="18">
        <v>1.96</v>
      </c>
      <c r="E15" s="17">
        <v>6247</v>
      </c>
      <c r="F15" s="17">
        <v>14631</v>
      </c>
      <c r="G15" s="17">
        <v>5180</v>
      </c>
      <c r="H15" s="17">
        <v>5185</v>
      </c>
      <c r="I15" s="17">
        <v>5950</v>
      </c>
      <c r="J15" s="17">
        <v>2642</v>
      </c>
      <c r="K15" s="17">
        <v>1145</v>
      </c>
      <c r="L15" s="17">
        <v>78</v>
      </c>
      <c r="M15" s="17">
        <v>7789</v>
      </c>
      <c r="N15" s="17">
        <v>9726</v>
      </c>
      <c r="O15" s="17">
        <v>13730</v>
      </c>
      <c r="P15" s="17">
        <v>9705</v>
      </c>
      <c r="Q15" s="17">
        <v>108</v>
      </c>
      <c r="R15" s="17">
        <v>79</v>
      </c>
      <c r="S15" s="17">
        <v>4170</v>
      </c>
      <c r="T15" s="17">
        <v>10386</v>
      </c>
      <c r="U15" s="17">
        <v>12448</v>
      </c>
      <c r="V15" s="17">
        <v>8674</v>
      </c>
      <c r="W15" s="17">
        <v>3144</v>
      </c>
      <c r="X15" s="17">
        <v>2039</v>
      </c>
      <c r="Y15" s="17">
        <v>118</v>
      </c>
    </row>
    <row r="16" spans="1:25" x14ac:dyDescent="0.25">
      <c r="A16" s="8" t="s">
        <v>74</v>
      </c>
      <c r="B16" s="8" t="s">
        <v>75</v>
      </c>
      <c r="C16" s="17">
        <v>41290</v>
      </c>
      <c r="D16" s="18">
        <v>5.23</v>
      </c>
      <c r="E16" s="17">
        <v>11055</v>
      </c>
      <c r="F16" s="17">
        <v>10779</v>
      </c>
      <c r="G16" s="17">
        <v>6887</v>
      </c>
      <c r="H16" s="17">
        <v>4974</v>
      </c>
      <c r="I16" s="17">
        <v>4495</v>
      </c>
      <c r="J16" s="17">
        <v>2358</v>
      </c>
      <c r="K16" s="17">
        <v>738</v>
      </c>
      <c r="L16" s="17">
        <v>4</v>
      </c>
      <c r="M16" s="17">
        <v>6011</v>
      </c>
      <c r="N16" s="17">
        <v>9215</v>
      </c>
      <c r="O16" s="17">
        <v>12309</v>
      </c>
      <c r="P16" s="17">
        <v>13720</v>
      </c>
      <c r="Q16" s="17">
        <v>35</v>
      </c>
      <c r="R16" s="17">
        <v>214</v>
      </c>
      <c r="S16" s="17">
        <v>3607</v>
      </c>
      <c r="T16" s="17">
        <v>12396</v>
      </c>
      <c r="U16" s="17">
        <v>12022</v>
      </c>
      <c r="V16" s="17">
        <v>8643</v>
      </c>
      <c r="W16" s="17">
        <v>2590</v>
      </c>
      <c r="X16" s="17">
        <v>1777</v>
      </c>
      <c r="Y16" s="17">
        <v>41</v>
      </c>
    </row>
    <row r="17" spans="1:25" x14ac:dyDescent="0.25">
      <c r="A17" s="8" t="s">
        <v>76</v>
      </c>
      <c r="B17" s="8" t="s">
        <v>77</v>
      </c>
      <c r="C17" s="17">
        <v>38295</v>
      </c>
      <c r="D17" s="18">
        <v>1.95</v>
      </c>
      <c r="E17" s="17">
        <v>7786</v>
      </c>
      <c r="F17" s="17">
        <v>12840</v>
      </c>
      <c r="G17" s="17">
        <v>5828</v>
      </c>
      <c r="H17" s="17">
        <v>4115</v>
      </c>
      <c r="I17" s="17">
        <v>3858</v>
      </c>
      <c r="J17" s="17">
        <v>2524</v>
      </c>
      <c r="K17" s="17">
        <v>1243</v>
      </c>
      <c r="L17" s="17">
        <v>101</v>
      </c>
      <c r="M17" s="17">
        <v>7462</v>
      </c>
      <c r="N17" s="17">
        <v>5903</v>
      </c>
      <c r="O17" s="17">
        <v>14391</v>
      </c>
      <c r="P17" s="17">
        <v>10529</v>
      </c>
      <c r="Q17" s="17">
        <v>10</v>
      </c>
      <c r="R17" s="17">
        <v>222</v>
      </c>
      <c r="S17" s="17">
        <v>3362</v>
      </c>
      <c r="T17" s="17">
        <v>9815</v>
      </c>
      <c r="U17" s="17">
        <v>10798</v>
      </c>
      <c r="V17" s="17">
        <v>8911</v>
      </c>
      <c r="W17" s="17">
        <v>3062</v>
      </c>
      <c r="X17" s="17">
        <v>1934</v>
      </c>
      <c r="Y17" s="17">
        <v>191</v>
      </c>
    </row>
    <row r="18" spans="1:25" x14ac:dyDescent="0.25">
      <c r="A18" s="8" t="s">
        <v>78</v>
      </c>
      <c r="B18" s="8" t="s">
        <v>79</v>
      </c>
      <c r="C18" s="17">
        <v>47862</v>
      </c>
      <c r="D18" s="18">
        <v>0.12</v>
      </c>
      <c r="E18" s="17">
        <v>7303</v>
      </c>
      <c r="F18" s="17">
        <v>14779</v>
      </c>
      <c r="G18" s="17">
        <v>7718</v>
      </c>
      <c r="H18" s="17">
        <v>6589</v>
      </c>
      <c r="I18" s="17">
        <v>6758</v>
      </c>
      <c r="J18" s="17">
        <v>3077</v>
      </c>
      <c r="K18" s="17">
        <v>1533</v>
      </c>
      <c r="L18" s="17">
        <v>105</v>
      </c>
      <c r="M18" s="17">
        <v>15674</v>
      </c>
      <c r="N18" s="17">
        <v>12519</v>
      </c>
      <c r="O18" s="17">
        <v>11249</v>
      </c>
      <c r="P18" s="17">
        <v>8224</v>
      </c>
      <c r="Q18" s="17">
        <v>196</v>
      </c>
      <c r="R18" s="17">
        <v>235</v>
      </c>
      <c r="S18" s="17">
        <v>4553</v>
      </c>
      <c r="T18" s="17">
        <v>13026</v>
      </c>
      <c r="U18" s="17">
        <v>13615</v>
      </c>
      <c r="V18" s="17">
        <v>8258</v>
      </c>
      <c r="W18" s="17">
        <v>7865</v>
      </c>
      <c r="X18" s="17">
        <v>0</v>
      </c>
      <c r="Y18" s="17">
        <v>310</v>
      </c>
    </row>
    <row r="19" spans="1:25" x14ac:dyDescent="0.25">
      <c r="A19" s="8" t="s">
        <v>80</v>
      </c>
      <c r="B19" s="8" t="s">
        <v>81</v>
      </c>
      <c r="C19" s="17">
        <v>41336</v>
      </c>
      <c r="D19" s="18">
        <v>0.1</v>
      </c>
      <c r="E19" s="17">
        <v>8330</v>
      </c>
      <c r="F19" s="17">
        <v>10364</v>
      </c>
      <c r="G19" s="17">
        <v>5840</v>
      </c>
      <c r="H19" s="17">
        <v>4812</v>
      </c>
      <c r="I19" s="17">
        <v>5506</v>
      </c>
      <c r="J19" s="17">
        <v>3524</v>
      </c>
      <c r="K19" s="17">
        <v>2693</v>
      </c>
      <c r="L19" s="17">
        <v>267</v>
      </c>
      <c r="M19" s="17">
        <v>14636</v>
      </c>
      <c r="N19" s="17">
        <v>9227</v>
      </c>
      <c r="O19" s="17">
        <v>11077</v>
      </c>
      <c r="P19" s="17">
        <v>6155</v>
      </c>
      <c r="Q19" s="17">
        <v>241</v>
      </c>
      <c r="R19" s="17">
        <v>232</v>
      </c>
      <c r="S19" s="17">
        <v>4153</v>
      </c>
      <c r="T19" s="17">
        <v>10686</v>
      </c>
      <c r="U19" s="17">
        <v>11784</v>
      </c>
      <c r="V19" s="17">
        <v>6747</v>
      </c>
      <c r="W19" s="17">
        <v>5618</v>
      </c>
      <c r="X19" s="17">
        <v>1807</v>
      </c>
      <c r="Y19" s="17">
        <v>309</v>
      </c>
    </row>
    <row r="20" spans="1:25" x14ac:dyDescent="0.25">
      <c r="A20" s="8" t="s">
        <v>82</v>
      </c>
      <c r="B20" s="8" t="s">
        <v>83</v>
      </c>
      <c r="C20" s="17">
        <v>41846</v>
      </c>
      <c r="D20" s="18">
        <v>2.7</v>
      </c>
      <c r="E20" s="17">
        <v>10723</v>
      </c>
      <c r="F20" s="17">
        <v>9500</v>
      </c>
      <c r="G20" s="17">
        <v>5572</v>
      </c>
      <c r="H20" s="17">
        <v>6696</v>
      </c>
      <c r="I20" s="17">
        <v>5846</v>
      </c>
      <c r="J20" s="17">
        <v>2462</v>
      </c>
      <c r="K20" s="17">
        <v>1000</v>
      </c>
      <c r="L20" s="17">
        <v>47</v>
      </c>
      <c r="M20" s="17">
        <v>9351</v>
      </c>
      <c r="N20" s="17">
        <v>9907</v>
      </c>
      <c r="O20" s="17">
        <v>8009</v>
      </c>
      <c r="P20" s="17">
        <v>14507</v>
      </c>
      <c r="Q20" s="17">
        <v>72</v>
      </c>
      <c r="R20" s="17">
        <v>404</v>
      </c>
      <c r="S20" s="17">
        <v>5132</v>
      </c>
      <c r="T20" s="17">
        <v>13132</v>
      </c>
      <c r="U20" s="17">
        <v>9395</v>
      </c>
      <c r="V20" s="17">
        <v>6588</v>
      </c>
      <c r="W20" s="17">
        <v>3706</v>
      </c>
      <c r="X20" s="17">
        <v>3416</v>
      </c>
      <c r="Y20" s="17">
        <v>73</v>
      </c>
    </row>
    <row r="21" spans="1:25" x14ac:dyDescent="0.25">
      <c r="A21" s="8" t="s">
        <v>84</v>
      </c>
      <c r="B21" s="8" t="s">
        <v>85</v>
      </c>
      <c r="C21" s="17">
        <v>44870</v>
      </c>
      <c r="D21" s="18">
        <v>4.17</v>
      </c>
      <c r="E21" s="17">
        <v>19017</v>
      </c>
      <c r="F21" s="17">
        <v>9908</v>
      </c>
      <c r="G21" s="17">
        <v>5388</v>
      </c>
      <c r="H21" s="17">
        <v>4947</v>
      </c>
      <c r="I21" s="17">
        <v>3840</v>
      </c>
      <c r="J21" s="17">
        <v>1092</v>
      </c>
      <c r="K21" s="17">
        <v>648</v>
      </c>
      <c r="L21" s="17">
        <v>30</v>
      </c>
      <c r="M21" s="17">
        <v>4523</v>
      </c>
      <c r="N21" s="17">
        <v>7496</v>
      </c>
      <c r="O21" s="17">
        <v>7143</v>
      </c>
      <c r="P21" s="17">
        <v>25699</v>
      </c>
      <c r="Q21" s="17">
        <v>9</v>
      </c>
      <c r="R21" s="17">
        <v>650</v>
      </c>
      <c r="S21" s="17">
        <v>8893</v>
      </c>
      <c r="T21" s="17">
        <v>16639</v>
      </c>
      <c r="U21" s="17">
        <v>8988</v>
      </c>
      <c r="V21" s="17">
        <v>5143</v>
      </c>
      <c r="W21" s="17">
        <v>2560</v>
      </c>
      <c r="X21" s="17">
        <v>1990</v>
      </c>
      <c r="Y21" s="17">
        <v>7</v>
      </c>
    </row>
    <row r="22" spans="1:25" x14ac:dyDescent="0.25">
      <c r="A22" s="8" t="s">
        <v>86</v>
      </c>
      <c r="B22" s="8" t="s">
        <v>87</v>
      </c>
      <c r="C22" s="17">
        <v>45010</v>
      </c>
      <c r="D22" s="18">
        <v>2.0099999999999998</v>
      </c>
      <c r="E22" s="17">
        <v>7537</v>
      </c>
      <c r="F22" s="17">
        <v>13431</v>
      </c>
      <c r="G22" s="17">
        <v>6224</v>
      </c>
      <c r="H22" s="17">
        <v>5264</v>
      </c>
      <c r="I22" s="17">
        <v>6555</v>
      </c>
      <c r="J22" s="17">
        <v>4111</v>
      </c>
      <c r="K22" s="17">
        <v>1825</v>
      </c>
      <c r="L22" s="17">
        <v>63</v>
      </c>
      <c r="M22" s="17">
        <v>11882</v>
      </c>
      <c r="N22" s="17">
        <v>8863</v>
      </c>
      <c r="O22" s="17">
        <v>12489</v>
      </c>
      <c r="P22" s="17">
        <v>11736</v>
      </c>
      <c r="Q22" s="17">
        <v>40</v>
      </c>
      <c r="R22" s="17">
        <v>82</v>
      </c>
      <c r="S22" s="17">
        <v>3864</v>
      </c>
      <c r="T22" s="17">
        <v>14583</v>
      </c>
      <c r="U22" s="17">
        <v>15084</v>
      </c>
      <c r="V22" s="17">
        <v>5981</v>
      </c>
      <c r="W22" s="17">
        <v>3505</v>
      </c>
      <c r="X22" s="17">
        <v>1831</v>
      </c>
      <c r="Y22" s="17">
        <v>80</v>
      </c>
    </row>
    <row r="23" spans="1:25" x14ac:dyDescent="0.25">
      <c r="A23" s="8" t="s">
        <v>88</v>
      </c>
      <c r="B23" s="8" t="s">
        <v>89</v>
      </c>
      <c r="C23" s="17">
        <v>34890</v>
      </c>
      <c r="D23" s="18">
        <v>4.33</v>
      </c>
      <c r="E23" s="17">
        <v>433</v>
      </c>
      <c r="F23" s="17">
        <v>1748</v>
      </c>
      <c r="G23" s="17">
        <v>4831</v>
      </c>
      <c r="H23" s="17">
        <v>6068</v>
      </c>
      <c r="I23" s="17">
        <v>9298</v>
      </c>
      <c r="J23" s="17">
        <v>5987</v>
      </c>
      <c r="K23" s="17">
        <v>5942</v>
      </c>
      <c r="L23" s="17">
        <v>583</v>
      </c>
      <c r="M23" s="17">
        <v>11735</v>
      </c>
      <c r="N23" s="17">
        <v>12408</v>
      </c>
      <c r="O23" s="17">
        <v>4003</v>
      </c>
      <c r="P23" s="17">
        <v>6619</v>
      </c>
      <c r="Q23" s="17">
        <v>125</v>
      </c>
      <c r="R23" s="17">
        <v>103</v>
      </c>
      <c r="S23" s="17">
        <v>2264</v>
      </c>
      <c r="T23" s="17">
        <v>5763</v>
      </c>
      <c r="U23" s="17">
        <v>8760</v>
      </c>
      <c r="V23" s="17">
        <v>9576</v>
      </c>
      <c r="W23" s="17">
        <v>4362</v>
      </c>
      <c r="X23" s="17">
        <v>3291</v>
      </c>
      <c r="Y23" s="17">
        <v>771</v>
      </c>
    </row>
    <row r="24" spans="1:25" x14ac:dyDescent="0.25">
      <c r="A24" s="8" t="s">
        <v>90</v>
      </c>
      <c r="B24" s="8" t="s">
        <v>91</v>
      </c>
      <c r="C24" s="17">
        <v>45740</v>
      </c>
      <c r="D24" s="18">
        <v>1.04</v>
      </c>
      <c r="E24" s="17">
        <v>4892</v>
      </c>
      <c r="F24" s="17">
        <v>11371</v>
      </c>
      <c r="G24" s="17">
        <v>11419</v>
      </c>
      <c r="H24" s="17">
        <v>6700</v>
      </c>
      <c r="I24" s="17">
        <v>5558</v>
      </c>
      <c r="J24" s="17">
        <v>3504</v>
      </c>
      <c r="K24" s="17">
        <v>2136</v>
      </c>
      <c r="L24" s="17">
        <v>160</v>
      </c>
      <c r="M24" s="17">
        <v>9402</v>
      </c>
      <c r="N24" s="17">
        <v>6828</v>
      </c>
      <c r="O24" s="17">
        <v>16832</v>
      </c>
      <c r="P24" s="17">
        <v>12611</v>
      </c>
      <c r="Q24" s="17">
        <v>67</v>
      </c>
      <c r="R24" s="17">
        <v>209</v>
      </c>
      <c r="S24" s="17">
        <v>5061</v>
      </c>
      <c r="T24" s="17">
        <v>8157</v>
      </c>
      <c r="U24" s="17">
        <v>12225</v>
      </c>
      <c r="V24" s="17">
        <v>12161</v>
      </c>
      <c r="W24" s="17">
        <v>4672</v>
      </c>
      <c r="X24" s="17">
        <v>3187</v>
      </c>
      <c r="Y24" s="17">
        <v>68</v>
      </c>
    </row>
    <row r="25" spans="1:25" x14ac:dyDescent="0.25">
      <c r="A25" s="8" t="s">
        <v>92</v>
      </c>
      <c r="B25" s="8" t="s">
        <v>93</v>
      </c>
      <c r="C25" s="17">
        <v>45740</v>
      </c>
      <c r="D25" s="18">
        <v>0.67</v>
      </c>
      <c r="E25" s="17">
        <v>1203</v>
      </c>
      <c r="F25" s="17">
        <v>9249</v>
      </c>
      <c r="G25" s="17">
        <v>14682</v>
      </c>
      <c r="H25" s="17">
        <v>5780</v>
      </c>
      <c r="I25" s="17">
        <v>5937</v>
      </c>
      <c r="J25" s="17">
        <v>4623</v>
      </c>
      <c r="K25" s="17">
        <v>3634</v>
      </c>
      <c r="L25" s="17">
        <v>632</v>
      </c>
      <c r="M25" s="17">
        <v>9897</v>
      </c>
      <c r="N25" s="17">
        <v>10584</v>
      </c>
      <c r="O25" s="17">
        <v>12378</v>
      </c>
      <c r="P25" s="17">
        <v>12834</v>
      </c>
      <c r="Q25" s="17">
        <v>47</v>
      </c>
      <c r="R25" s="17">
        <v>134</v>
      </c>
      <c r="S25" s="17">
        <v>4787</v>
      </c>
      <c r="T25" s="17">
        <v>11829</v>
      </c>
      <c r="U25" s="17">
        <v>12979</v>
      </c>
      <c r="V25" s="17">
        <v>7863</v>
      </c>
      <c r="W25" s="17">
        <v>4172</v>
      </c>
      <c r="X25" s="17">
        <v>3937</v>
      </c>
      <c r="Y25" s="17">
        <v>39</v>
      </c>
    </row>
    <row r="26" spans="1:25" x14ac:dyDescent="0.25">
      <c r="A26" s="8" t="s">
        <v>94</v>
      </c>
      <c r="B26" s="8" t="s">
        <v>95</v>
      </c>
      <c r="C26" s="17">
        <v>37702</v>
      </c>
      <c r="D26" s="18">
        <v>2.17</v>
      </c>
      <c r="E26" s="17">
        <v>1365</v>
      </c>
      <c r="F26" s="17">
        <v>5210</v>
      </c>
      <c r="G26" s="17">
        <v>4009</v>
      </c>
      <c r="H26" s="17">
        <v>6386</v>
      </c>
      <c r="I26" s="17">
        <v>8066</v>
      </c>
      <c r="J26" s="17">
        <v>5946</v>
      </c>
      <c r="K26" s="17">
        <v>6036</v>
      </c>
      <c r="L26" s="17">
        <v>684</v>
      </c>
      <c r="M26" s="17">
        <v>10407</v>
      </c>
      <c r="N26" s="17">
        <v>11199</v>
      </c>
      <c r="O26" s="17">
        <v>6523</v>
      </c>
      <c r="P26" s="17">
        <v>9483</v>
      </c>
      <c r="Q26" s="17">
        <v>90</v>
      </c>
      <c r="R26" s="17">
        <v>189</v>
      </c>
      <c r="S26" s="17">
        <v>3024</v>
      </c>
      <c r="T26" s="17">
        <v>7745</v>
      </c>
      <c r="U26" s="17">
        <v>9744</v>
      </c>
      <c r="V26" s="17">
        <v>9490</v>
      </c>
      <c r="W26" s="17">
        <v>4109</v>
      </c>
      <c r="X26" s="17">
        <v>3368</v>
      </c>
      <c r="Y26" s="17">
        <v>33</v>
      </c>
    </row>
    <row r="27" spans="1:25" x14ac:dyDescent="0.25">
      <c r="A27" s="8" t="s">
        <v>96</v>
      </c>
      <c r="B27" s="8" t="s">
        <v>97</v>
      </c>
      <c r="C27" s="17">
        <v>49287</v>
      </c>
      <c r="D27" s="18">
        <v>17.190000000000001</v>
      </c>
      <c r="E27" s="17">
        <v>5063</v>
      </c>
      <c r="F27" s="17">
        <v>13269</v>
      </c>
      <c r="G27" s="17">
        <v>9769</v>
      </c>
      <c r="H27" s="17">
        <v>9179</v>
      </c>
      <c r="I27" s="17">
        <v>6654</v>
      </c>
      <c r="J27" s="17">
        <v>3850</v>
      </c>
      <c r="K27" s="17">
        <v>1374</v>
      </c>
      <c r="L27" s="17">
        <v>129</v>
      </c>
      <c r="M27" s="17">
        <v>3004</v>
      </c>
      <c r="N27" s="17">
        <v>3354</v>
      </c>
      <c r="O27" s="17">
        <v>5581</v>
      </c>
      <c r="P27" s="17">
        <v>37186</v>
      </c>
      <c r="Q27" s="17">
        <v>162</v>
      </c>
      <c r="R27" s="17">
        <v>867</v>
      </c>
      <c r="S27" s="17">
        <v>11034</v>
      </c>
      <c r="T27" s="17">
        <v>17998</v>
      </c>
      <c r="U27" s="17">
        <v>10039</v>
      </c>
      <c r="V27" s="17">
        <v>5770</v>
      </c>
      <c r="W27" s="17">
        <v>2165</v>
      </c>
      <c r="X27" s="17">
        <v>1359</v>
      </c>
      <c r="Y27" s="17">
        <v>55</v>
      </c>
    </row>
    <row r="28" spans="1:25" x14ac:dyDescent="0.25">
      <c r="A28" s="8" t="s">
        <v>98</v>
      </c>
      <c r="B28" s="8" t="s">
        <v>99</v>
      </c>
      <c r="C28" s="17">
        <v>58977</v>
      </c>
      <c r="D28" s="18">
        <v>34.770000000000003</v>
      </c>
      <c r="E28" s="17">
        <v>5700</v>
      </c>
      <c r="F28" s="17">
        <v>11037</v>
      </c>
      <c r="G28" s="17">
        <v>11087</v>
      </c>
      <c r="H28" s="17">
        <v>9358</v>
      </c>
      <c r="I28" s="17">
        <v>10633</v>
      </c>
      <c r="J28" s="17">
        <v>6013</v>
      </c>
      <c r="K28" s="17">
        <v>4254</v>
      </c>
      <c r="L28" s="17">
        <v>895</v>
      </c>
      <c r="M28" s="17">
        <v>1137</v>
      </c>
      <c r="N28" s="17">
        <v>2301</v>
      </c>
      <c r="O28" s="17">
        <v>4249</v>
      </c>
      <c r="P28" s="17">
        <v>51273</v>
      </c>
      <c r="Q28" s="17">
        <v>17</v>
      </c>
      <c r="R28" s="17">
        <v>1029</v>
      </c>
      <c r="S28" s="17">
        <v>11512</v>
      </c>
      <c r="T28" s="17">
        <v>22312</v>
      </c>
      <c r="U28" s="17">
        <v>13384</v>
      </c>
      <c r="V28" s="17">
        <v>5607</v>
      </c>
      <c r="W28" s="17">
        <v>2593</v>
      </c>
      <c r="X28" s="17">
        <v>2531</v>
      </c>
      <c r="Y28" s="17">
        <v>9</v>
      </c>
    </row>
    <row r="29" spans="1:25" x14ac:dyDescent="0.25">
      <c r="A29" s="8" t="s">
        <v>100</v>
      </c>
      <c r="B29" s="8" t="s">
        <v>101</v>
      </c>
      <c r="C29" s="17">
        <v>39019</v>
      </c>
      <c r="D29" s="18">
        <v>13.83</v>
      </c>
      <c r="E29" s="17">
        <v>2107</v>
      </c>
      <c r="F29" s="17">
        <v>4932</v>
      </c>
      <c r="G29" s="17">
        <v>6204</v>
      </c>
      <c r="H29" s="17">
        <v>5530</v>
      </c>
      <c r="I29" s="17">
        <v>8541</v>
      </c>
      <c r="J29" s="17">
        <v>4751</v>
      </c>
      <c r="K29" s="17">
        <v>5756</v>
      </c>
      <c r="L29" s="17">
        <v>1198</v>
      </c>
      <c r="M29" s="17">
        <v>5202</v>
      </c>
      <c r="N29" s="17">
        <v>5598</v>
      </c>
      <c r="O29" s="17">
        <v>6622</v>
      </c>
      <c r="P29" s="17">
        <v>21586</v>
      </c>
      <c r="Q29" s="17">
        <v>11</v>
      </c>
      <c r="R29" s="17">
        <v>179</v>
      </c>
      <c r="S29" s="17">
        <v>3937</v>
      </c>
      <c r="T29" s="17">
        <v>8877</v>
      </c>
      <c r="U29" s="17">
        <v>9723</v>
      </c>
      <c r="V29" s="17">
        <v>8602</v>
      </c>
      <c r="W29" s="17">
        <v>3368</v>
      </c>
      <c r="X29" s="17">
        <v>4326</v>
      </c>
      <c r="Y29" s="17">
        <v>7</v>
      </c>
    </row>
    <row r="30" spans="1:25" x14ac:dyDescent="0.25">
      <c r="A30" s="8" t="s">
        <v>102</v>
      </c>
      <c r="B30" s="8" t="s">
        <v>103</v>
      </c>
      <c r="C30" s="17">
        <v>48771</v>
      </c>
      <c r="D30" s="18">
        <v>5.14</v>
      </c>
      <c r="E30" s="17">
        <v>6723</v>
      </c>
      <c r="F30" s="17">
        <v>11980</v>
      </c>
      <c r="G30" s="17">
        <v>9454</v>
      </c>
      <c r="H30" s="17">
        <v>6481</v>
      </c>
      <c r="I30" s="17">
        <v>6176</v>
      </c>
      <c r="J30" s="17">
        <v>3604</v>
      </c>
      <c r="K30" s="17">
        <v>3776</v>
      </c>
      <c r="L30" s="17">
        <v>577</v>
      </c>
      <c r="M30" s="17">
        <v>5743</v>
      </c>
      <c r="N30" s="17">
        <v>5033</v>
      </c>
      <c r="O30" s="17">
        <v>4442</v>
      </c>
      <c r="P30" s="17">
        <v>33531</v>
      </c>
      <c r="Q30" s="17">
        <v>22</v>
      </c>
      <c r="R30" s="17">
        <v>841</v>
      </c>
      <c r="S30" s="17">
        <v>10295</v>
      </c>
      <c r="T30" s="17">
        <v>14589</v>
      </c>
      <c r="U30" s="17">
        <v>10106</v>
      </c>
      <c r="V30" s="17">
        <v>7453</v>
      </c>
      <c r="W30" s="17">
        <v>2838</v>
      </c>
      <c r="X30" s="17">
        <v>2636</v>
      </c>
      <c r="Y30" s="17">
        <v>13</v>
      </c>
    </row>
    <row r="31" spans="1:25" x14ac:dyDescent="0.25">
      <c r="A31" s="8" t="s">
        <v>104</v>
      </c>
      <c r="B31" s="8" t="s">
        <v>105</v>
      </c>
      <c r="C31" s="17">
        <v>42509</v>
      </c>
      <c r="D31" s="18">
        <v>4.49</v>
      </c>
      <c r="E31" s="17">
        <v>3612</v>
      </c>
      <c r="F31" s="17">
        <v>5598</v>
      </c>
      <c r="G31" s="17">
        <v>7063</v>
      </c>
      <c r="H31" s="17">
        <v>6744</v>
      </c>
      <c r="I31" s="17">
        <v>7486</v>
      </c>
      <c r="J31" s="17">
        <v>5649</v>
      </c>
      <c r="K31" s="17">
        <v>5348</v>
      </c>
      <c r="L31" s="17">
        <v>1009</v>
      </c>
      <c r="M31" s="17">
        <v>8036</v>
      </c>
      <c r="N31" s="17">
        <v>8031</v>
      </c>
      <c r="O31" s="17">
        <v>8470</v>
      </c>
      <c r="P31" s="17">
        <v>17957</v>
      </c>
      <c r="Q31" s="17">
        <v>15</v>
      </c>
      <c r="R31" s="17">
        <v>134</v>
      </c>
      <c r="S31" s="17">
        <v>3231</v>
      </c>
      <c r="T31" s="17">
        <v>11505</v>
      </c>
      <c r="U31" s="17">
        <v>10490</v>
      </c>
      <c r="V31" s="17">
        <v>9570</v>
      </c>
      <c r="W31" s="17">
        <v>4004</v>
      </c>
      <c r="X31" s="17">
        <v>3557</v>
      </c>
      <c r="Y31" s="17">
        <v>18</v>
      </c>
    </row>
    <row r="32" spans="1:25" x14ac:dyDescent="0.25">
      <c r="A32" s="8" t="s">
        <v>106</v>
      </c>
      <c r="B32" s="8" t="s">
        <v>107</v>
      </c>
      <c r="C32" s="17">
        <v>14519</v>
      </c>
      <c r="D32" s="18">
        <v>0.05</v>
      </c>
      <c r="E32" s="17">
        <v>4797</v>
      </c>
      <c r="F32" s="17">
        <v>3816</v>
      </c>
      <c r="G32" s="17">
        <v>2812</v>
      </c>
      <c r="H32" s="17">
        <v>1710</v>
      </c>
      <c r="I32" s="17">
        <v>1180</v>
      </c>
      <c r="J32" s="17">
        <v>167</v>
      </c>
      <c r="K32" s="17">
        <v>33</v>
      </c>
      <c r="L32" s="17">
        <v>4</v>
      </c>
      <c r="M32" s="17">
        <v>9227</v>
      </c>
      <c r="N32" s="17">
        <v>2134</v>
      </c>
      <c r="O32" s="17">
        <v>1419</v>
      </c>
      <c r="P32" s="17">
        <v>747</v>
      </c>
      <c r="Q32" s="17">
        <v>992</v>
      </c>
      <c r="R32" s="17">
        <v>86</v>
      </c>
      <c r="S32" s="17">
        <v>959</v>
      </c>
      <c r="T32" s="17">
        <v>2577</v>
      </c>
      <c r="U32" s="17">
        <v>5496</v>
      </c>
      <c r="V32" s="17">
        <v>2308</v>
      </c>
      <c r="W32" s="17">
        <v>1154</v>
      </c>
      <c r="X32" s="17">
        <v>737</v>
      </c>
      <c r="Y32" s="17">
        <v>1202</v>
      </c>
    </row>
    <row r="33" spans="1:25" x14ac:dyDescent="0.25">
      <c r="A33" s="8" t="s">
        <v>108</v>
      </c>
      <c r="B33" s="8" t="s">
        <v>109</v>
      </c>
      <c r="C33" s="17">
        <v>50223</v>
      </c>
      <c r="D33" s="18">
        <v>2.62</v>
      </c>
      <c r="E33" s="17">
        <v>13866</v>
      </c>
      <c r="F33" s="17">
        <v>13761</v>
      </c>
      <c r="G33" s="17">
        <v>4617</v>
      </c>
      <c r="H33" s="17">
        <v>6529</v>
      </c>
      <c r="I33" s="17">
        <v>6138</v>
      </c>
      <c r="J33" s="17">
        <v>3535</v>
      </c>
      <c r="K33" s="17">
        <v>1734</v>
      </c>
      <c r="L33" s="17">
        <v>43</v>
      </c>
      <c r="M33" s="17">
        <v>10249</v>
      </c>
      <c r="N33" s="17">
        <v>12502</v>
      </c>
      <c r="O33" s="17">
        <v>11743</v>
      </c>
      <c r="P33" s="17">
        <v>15062</v>
      </c>
      <c r="Q33" s="17">
        <v>667</v>
      </c>
      <c r="R33" s="17">
        <v>410</v>
      </c>
      <c r="S33" s="17">
        <v>4499</v>
      </c>
      <c r="T33" s="17">
        <v>18185</v>
      </c>
      <c r="U33" s="17">
        <v>16602</v>
      </c>
      <c r="V33" s="17">
        <v>5053</v>
      </c>
      <c r="W33" s="17">
        <v>3285</v>
      </c>
      <c r="X33" s="17">
        <v>1491</v>
      </c>
      <c r="Y33" s="17">
        <v>698</v>
      </c>
    </row>
    <row r="34" spans="1:25" x14ac:dyDescent="0.25">
      <c r="A34" s="8" t="s">
        <v>110</v>
      </c>
      <c r="B34" s="8" t="s">
        <v>111</v>
      </c>
      <c r="C34" s="17">
        <v>49410</v>
      </c>
      <c r="D34" s="18">
        <v>27.32</v>
      </c>
      <c r="E34" s="17">
        <v>12542</v>
      </c>
      <c r="F34" s="17">
        <v>10870</v>
      </c>
      <c r="G34" s="17">
        <v>9525</v>
      </c>
      <c r="H34" s="17">
        <v>6787</v>
      </c>
      <c r="I34" s="17">
        <v>5168</v>
      </c>
      <c r="J34" s="17">
        <v>3356</v>
      </c>
      <c r="K34" s="17">
        <v>1070</v>
      </c>
      <c r="L34" s="17">
        <v>92</v>
      </c>
      <c r="M34" s="17">
        <v>282</v>
      </c>
      <c r="N34" s="17">
        <v>665</v>
      </c>
      <c r="O34" s="17">
        <v>2425</v>
      </c>
      <c r="P34" s="17">
        <v>45502</v>
      </c>
      <c r="Q34" s="17">
        <v>536</v>
      </c>
      <c r="R34" s="17">
        <v>1975</v>
      </c>
      <c r="S34" s="17">
        <v>10051</v>
      </c>
      <c r="T34" s="17">
        <v>19763</v>
      </c>
      <c r="U34" s="17">
        <v>10644</v>
      </c>
      <c r="V34" s="17">
        <v>3584</v>
      </c>
      <c r="W34" s="17">
        <v>1461</v>
      </c>
      <c r="X34" s="17">
        <v>864</v>
      </c>
      <c r="Y34" s="17">
        <v>1068</v>
      </c>
    </row>
    <row r="35" spans="1:25" x14ac:dyDescent="0.25">
      <c r="A35" s="8" t="s">
        <v>112</v>
      </c>
      <c r="B35" s="8" t="s">
        <v>113</v>
      </c>
      <c r="C35" s="17">
        <v>42882</v>
      </c>
      <c r="D35" s="18">
        <v>10.93</v>
      </c>
      <c r="E35" s="17">
        <v>12854</v>
      </c>
      <c r="F35" s="17">
        <v>12577</v>
      </c>
      <c r="G35" s="17">
        <v>7570</v>
      </c>
      <c r="H35" s="17">
        <v>5306</v>
      </c>
      <c r="I35" s="17">
        <v>2904</v>
      </c>
      <c r="J35" s="17">
        <v>1389</v>
      </c>
      <c r="K35" s="17">
        <v>277</v>
      </c>
      <c r="L35" s="17">
        <v>5</v>
      </c>
      <c r="M35" s="17">
        <v>3087</v>
      </c>
      <c r="N35" s="17">
        <v>8925</v>
      </c>
      <c r="O35" s="17">
        <v>7643</v>
      </c>
      <c r="P35" s="17">
        <v>22835</v>
      </c>
      <c r="Q35" s="17">
        <v>392</v>
      </c>
      <c r="R35" s="17">
        <v>123</v>
      </c>
      <c r="S35" s="17">
        <v>5403</v>
      </c>
      <c r="T35" s="17">
        <v>18945</v>
      </c>
      <c r="U35" s="17">
        <v>10246</v>
      </c>
      <c r="V35" s="17">
        <v>4549</v>
      </c>
      <c r="W35" s="17">
        <v>1489</v>
      </c>
      <c r="X35" s="17">
        <v>508</v>
      </c>
      <c r="Y35" s="17">
        <v>1619</v>
      </c>
    </row>
    <row r="36" spans="1:25" x14ac:dyDescent="0.25">
      <c r="A36" s="8" t="s">
        <v>114</v>
      </c>
      <c r="B36" s="8" t="s">
        <v>115</v>
      </c>
      <c r="C36" s="17">
        <v>39763</v>
      </c>
      <c r="D36" s="18">
        <v>20.85</v>
      </c>
      <c r="E36" s="17">
        <v>5391</v>
      </c>
      <c r="F36" s="17">
        <v>6812</v>
      </c>
      <c r="G36" s="17">
        <v>8965</v>
      </c>
      <c r="H36" s="17">
        <v>8518</v>
      </c>
      <c r="I36" s="17">
        <v>6550</v>
      </c>
      <c r="J36" s="17">
        <v>2097</v>
      </c>
      <c r="K36" s="17">
        <v>1273</v>
      </c>
      <c r="L36" s="17">
        <v>157</v>
      </c>
      <c r="M36" s="17">
        <v>633</v>
      </c>
      <c r="N36" s="17">
        <v>1809</v>
      </c>
      <c r="O36" s="17">
        <v>2425</v>
      </c>
      <c r="P36" s="17">
        <v>34861</v>
      </c>
      <c r="Q36" s="17">
        <v>35</v>
      </c>
      <c r="R36" s="17">
        <v>990</v>
      </c>
      <c r="S36" s="17">
        <v>6482</v>
      </c>
      <c r="T36" s="17">
        <v>14438</v>
      </c>
      <c r="U36" s="17">
        <v>9907</v>
      </c>
      <c r="V36" s="17">
        <v>4226</v>
      </c>
      <c r="W36" s="17">
        <v>1637</v>
      </c>
      <c r="X36" s="17">
        <v>1521</v>
      </c>
      <c r="Y36" s="17">
        <v>562</v>
      </c>
    </row>
    <row r="37" spans="1:25" x14ac:dyDescent="0.25">
      <c r="A37" s="8" t="s">
        <v>116</v>
      </c>
      <c r="B37" s="8" t="s">
        <v>117</v>
      </c>
      <c r="C37" s="17">
        <v>43700</v>
      </c>
      <c r="D37" s="18">
        <v>16.62</v>
      </c>
      <c r="E37" s="17">
        <v>15766</v>
      </c>
      <c r="F37" s="17">
        <v>14884</v>
      </c>
      <c r="G37" s="17">
        <v>7282</v>
      </c>
      <c r="H37" s="17">
        <v>3726</v>
      </c>
      <c r="I37" s="17">
        <v>1398</v>
      </c>
      <c r="J37" s="17">
        <v>552</v>
      </c>
      <c r="K37" s="17">
        <v>88</v>
      </c>
      <c r="L37" s="17">
        <v>4</v>
      </c>
      <c r="M37" s="17">
        <v>1450</v>
      </c>
      <c r="N37" s="17">
        <v>5796</v>
      </c>
      <c r="O37" s="17">
        <v>4589</v>
      </c>
      <c r="P37" s="17">
        <v>31798</v>
      </c>
      <c r="Q37" s="17">
        <v>67</v>
      </c>
      <c r="R37" s="17">
        <v>53</v>
      </c>
      <c r="S37" s="17">
        <v>6529</v>
      </c>
      <c r="T37" s="17">
        <v>20417</v>
      </c>
      <c r="U37" s="17">
        <v>11032</v>
      </c>
      <c r="V37" s="17">
        <v>2983</v>
      </c>
      <c r="W37" s="17">
        <v>647</v>
      </c>
      <c r="X37" s="17">
        <v>325</v>
      </c>
      <c r="Y37" s="17">
        <v>1714</v>
      </c>
    </row>
    <row r="38" spans="1:25" x14ac:dyDescent="0.25">
      <c r="A38" s="8" t="s">
        <v>118</v>
      </c>
      <c r="B38" s="8" t="s">
        <v>119</v>
      </c>
      <c r="C38" s="17">
        <v>42525</v>
      </c>
      <c r="D38" s="18">
        <v>23.48</v>
      </c>
      <c r="E38" s="17">
        <v>5979</v>
      </c>
      <c r="F38" s="17">
        <v>9729</v>
      </c>
      <c r="G38" s="17">
        <v>11194</v>
      </c>
      <c r="H38" s="17">
        <v>7644</v>
      </c>
      <c r="I38" s="17">
        <v>4301</v>
      </c>
      <c r="J38" s="17">
        <v>2234</v>
      </c>
      <c r="K38" s="17">
        <v>1382</v>
      </c>
      <c r="L38" s="17">
        <v>62</v>
      </c>
      <c r="M38" s="17">
        <v>886</v>
      </c>
      <c r="N38" s="17">
        <v>5004</v>
      </c>
      <c r="O38" s="17">
        <v>6992</v>
      </c>
      <c r="P38" s="17">
        <v>29526</v>
      </c>
      <c r="Q38" s="17">
        <v>117</v>
      </c>
      <c r="R38" s="17">
        <v>62</v>
      </c>
      <c r="S38" s="17">
        <v>6495</v>
      </c>
      <c r="T38" s="17">
        <v>18767</v>
      </c>
      <c r="U38" s="17">
        <v>10595</v>
      </c>
      <c r="V38" s="17">
        <v>3181</v>
      </c>
      <c r="W38" s="17">
        <v>1586</v>
      </c>
      <c r="X38" s="17">
        <v>1313</v>
      </c>
      <c r="Y38" s="17">
        <v>526</v>
      </c>
    </row>
    <row r="39" spans="1:25" x14ac:dyDescent="0.25">
      <c r="A39" s="8" t="s">
        <v>120</v>
      </c>
      <c r="B39" s="8" t="s">
        <v>121</v>
      </c>
      <c r="C39" s="17">
        <v>43697</v>
      </c>
      <c r="D39" s="18">
        <v>16.21</v>
      </c>
      <c r="E39" s="17">
        <v>6153</v>
      </c>
      <c r="F39" s="17">
        <v>12265</v>
      </c>
      <c r="G39" s="17">
        <v>9999</v>
      </c>
      <c r="H39" s="17">
        <v>4471</v>
      </c>
      <c r="I39" s="17">
        <v>6107</v>
      </c>
      <c r="J39" s="17">
        <v>2591</v>
      </c>
      <c r="K39" s="17">
        <v>1768</v>
      </c>
      <c r="L39" s="17">
        <v>343</v>
      </c>
      <c r="M39" s="17">
        <v>2107</v>
      </c>
      <c r="N39" s="17">
        <v>4264</v>
      </c>
      <c r="O39" s="17">
        <v>5320</v>
      </c>
      <c r="P39" s="17">
        <v>31885</v>
      </c>
      <c r="Q39" s="17">
        <v>121</v>
      </c>
      <c r="R39" s="17">
        <v>99</v>
      </c>
      <c r="S39" s="17">
        <v>5207</v>
      </c>
      <c r="T39" s="17">
        <v>15469</v>
      </c>
      <c r="U39" s="17">
        <v>12059</v>
      </c>
      <c r="V39" s="17">
        <v>4676</v>
      </c>
      <c r="W39" s="17">
        <v>2294</v>
      </c>
      <c r="X39" s="17">
        <v>2671</v>
      </c>
      <c r="Y39" s="17">
        <v>1222</v>
      </c>
    </row>
    <row r="40" spans="1:25" x14ac:dyDescent="0.25">
      <c r="A40" s="8" t="s">
        <v>122</v>
      </c>
      <c r="B40" s="8" t="s">
        <v>123</v>
      </c>
      <c r="C40" s="17">
        <v>40030</v>
      </c>
      <c r="D40" s="18">
        <v>14.75</v>
      </c>
      <c r="E40" s="17">
        <v>7968</v>
      </c>
      <c r="F40" s="17">
        <v>11735</v>
      </c>
      <c r="G40" s="17">
        <v>12070</v>
      </c>
      <c r="H40" s="17">
        <v>4438</v>
      </c>
      <c r="I40" s="17">
        <v>2647</v>
      </c>
      <c r="J40" s="17">
        <v>899</v>
      </c>
      <c r="K40" s="17">
        <v>273</v>
      </c>
      <c r="L40" s="17">
        <v>0</v>
      </c>
      <c r="M40" s="17">
        <v>2346</v>
      </c>
      <c r="N40" s="17">
        <v>6908</v>
      </c>
      <c r="O40" s="17">
        <v>6349</v>
      </c>
      <c r="P40" s="17">
        <v>24320</v>
      </c>
      <c r="Q40" s="17">
        <v>107</v>
      </c>
      <c r="R40" s="17">
        <v>26</v>
      </c>
      <c r="S40" s="17">
        <v>4907</v>
      </c>
      <c r="T40" s="17">
        <v>13399</v>
      </c>
      <c r="U40" s="17">
        <v>13796</v>
      </c>
      <c r="V40" s="17">
        <v>4107</v>
      </c>
      <c r="W40" s="17">
        <v>1362</v>
      </c>
      <c r="X40" s="17">
        <v>517</v>
      </c>
      <c r="Y40" s="17">
        <v>1916</v>
      </c>
    </row>
    <row r="41" spans="1:25" x14ac:dyDescent="0.25">
      <c r="A41" s="8" t="s">
        <v>124</v>
      </c>
      <c r="B41" s="8" t="s">
        <v>125</v>
      </c>
      <c r="C41" s="17">
        <v>41392</v>
      </c>
      <c r="D41" s="18">
        <v>2.46</v>
      </c>
      <c r="E41" s="17">
        <v>14961</v>
      </c>
      <c r="F41" s="17">
        <v>15005</v>
      </c>
      <c r="G41" s="17">
        <v>3070</v>
      </c>
      <c r="H41" s="17">
        <v>2947</v>
      </c>
      <c r="I41" s="17">
        <v>3366</v>
      </c>
      <c r="J41" s="17">
        <v>1606</v>
      </c>
      <c r="K41" s="17">
        <v>416</v>
      </c>
      <c r="L41" s="17">
        <v>21</v>
      </c>
      <c r="M41" s="17">
        <v>6817</v>
      </c>
      <c r="N41" s="17">
        <v>7784</v>
      </c>
      <c r="O41" s="17">
        <v>17500</v>
      </c>
      <c r="P41" s="17">
        <v>9254</v>
      </c>
      <c r="Q41" s="17">
        <v>37</v>
      </c>
      <c r="R41" s="17">
        <v>262</v>
      </c>
      <c r="S41" s="17">
        <v>4158</v>
      </c>
      <c r="T41" s="17">
        <v>14833</v>
      </c>
      <c r="U41" s="17">
        <v>14416</v>
      </c>
      <c r="V41" s="17">
        <v>5441</v>
      </c>
      <c r="W41" s="17">
        <v>1434</v>
      </c>
      <c r="X41" s="17">
        <v>810</v>
      </c>
      <c r="Y41" s="17">
        <v>38</v>
      </c>
    </row>
    <row r="42" spans="1:25" x14ac:dyDescent="0.25">
      <c r="A42" s="8" t="s">
        <v>126</v>
      </c>
      <c r="B42" s="8" t="s">
        <v>127</v>
      </c>
      <c r="C42" s="17">
        <v>44088</v>
      </c>
      <c r="D42" s="18">
        <v>0.28000000000000003</v>
      </c>
      <c r="E42" s="17">
        <v>3371</v>
      </c>
      <c r="F42" s="17">
        <v>6769</v>
      </c>
      <c r="G42" s="17">
        <v>6646</v>
      </c>
      <c r="H42" s="17">
        <v>7762</v>
      </c>
      <c r="I42" s="17">
        <v>9490</v>
      </c>
      <c r="J42" s="17">
        <v>7042</v>
      </c>
      <c r="K42" s="17">
        <v>2894</v>
      </c>
      <c r="L42" s="17">
        <v>114</v>
      </c>
      <c r="M42" s="17">
        <v>18467</v>
      </c>
      <c r="N42" s="17">
        <v>13873</v>
      </c>
      <c r="O42" s="17">
        <v>5373</v>
      </c>
      <c r="P42" s="17">
        <v>6375</v>
      </c>
      <c r="Q42" s="17">
        <v>0</v>
      </c>
      <c r="R42" s="17">
        <v>383</v>
      </c>
      <c r="S42" s="17">
        <v>4633</v>
      </c>
      <c r="T42" s="17">
        <v>8299</v>
      </c>
      <c r="U42" s="17">
        <v>8872</v>
      </c>
      <c r="V42" s="17">
        <v>9128</v>
      </c>
      <c r="W42" s="17">
        <v>5952</v>
      </c>
      <c r="X42" s="17">
        <v>6821</v>
      </c>
      <c r="Y42" s="17">
        <v>0</v>
      </c>
    </row>
    <row r="43" spans="1:25" x14ac:dyDescent="0.25">
      <c r="A43" s="8" t="s">
        <v>128</v>
      </c>
      <c r="B43" s="8" t="s">
        <v>129</v>
      </c>
      <c r="C43" s="17">
        <v>38783</v>
      </c>
      <c r="D43" s="18">
        <v>2.42</v>
      </c>
      <c r="E43" s="17">
        <v>19341</v>
      </c>
      <c r="F43" s="17">
        <v>5799</v>
      </c>
      <c r="G43" s="17">
        <v>3469</v>
      </c>
      <c r="H43" s="17">
        <v>3284</v>
      </c>
      <c r="I43" s="17">
        <v>3415</v>
      </c>
      <c r="J43" s="17">
        <v>1857</v>
      </c>
      <c r="K43" s="17">
        <v>1408</v>
      </c>
      <c r="L43" s="17">
        <v>210</v>
      </c>
      <c r="M43" s="17">
        <v>4403</v>
      </c>
      <c r="N43" s="17">
        <v>7134</v>
      </c>
      <c r="O43" s="17">
        <v>7910</v>
      </c>
      <c r="P43" s="17">
        <v>19237</v>
      </c>
      <c r="Q43" s="17">
        <v>99</v>
      </c>
      <c r="R43" s="17">
        <v>177</v>
      </c>
      <c r="S43" s="17">
        <v>4389</v>
      </c>
      <c r="T43" s="17">
        <v>11710</v>
      </c>
      <c r="U43" s="17">
        <v>11296</v>
      </c>
      <c r="V43" s="17">
        <v>7038</v>
      </c>
      <c r="W43" s="17">
        <v>2294</v>
      </c>
      <c r="X43" s="17">
        <v>1849</v>
      </c>
      <c r="Y43" s="17">
        <v>30</v>
      </c>
    </row>
    <row r="44" spans="1:25" x14ac:dyDescent="0.25">
      <c r="A44" s="8" t="s">
        <v>130</v>
      </c>
      <c r="B44" s="8" t="s">
        <v>131</v>
      </c>
      <c r="C44" s="17">
        <v>48500</v>
      </c>
      <c r="D44" s="18">
        <v>0.1</v>
      </c>
      <c r="E44" s="17">
        <v>4766</v>
      </c>
      <c r="F44" s="17">
        <v>10748</v>
      </c>
      <c r="G44" s="17">
        <v>9460</v>
      </c>
      <c r="H44" s="17">
        <v>8149</v>
      </c>
      <c r="I44" s="17">
        <v>8403</v>
      </c>
      <c r="J44" s="17">
        <v>4493</v>
      </c>
      <c r="K44" s="17">
        <v>2310</v>
      </c>
      <c r="L44" s="17">
        <v>171</v>
      </c>
      <c r="M44" s="17">
        <v>17290</v>
      </c>
      <c r="N44" s="17">
        <v>11855</v>
      </c>
      <c r="O44" s="17">
        <v>8550</v>
      </c>
      <c r="P44" s="17">
        <v>9489</v>
      </c>
      <c r="Q44" s="17">
        <v>1316</v>
      </c>
      <c r="R44" s="17">
        <v>526</v>
      </c>
      <c r="S44" s="17">
        <v>4849</v>
      </c>
      <c r="T44" s="17">
        <v>12669</v>
      </c>
      <c r="U44" s="17">
        <v>12400</v>
      </c>
      <c r="V44" s="17">
        <v>8027</v>
      </c>
      <c r="W44" s="17">
        <v>4026</v>
      </c>
      <c r="X44" s="17">
        <v>4137</v>
      </c>
      <c r="Y44" s="17">
        <v>1866</v>
      </c>
    </row>
    <row r="45" spans="1:25" x14ac:dyDescent="0.25">
      <c r="A45" s="8" t="s">
        <v>132</v>
      </c>
      <c r="B45" s="8" t="s">
        <v>133</v>
      </c>
      <c r="C45" s="17">
        <v>45321</v>
      </c>
      <c r="D45" s="18">
        <v>0.63</v>
      </c>
      <c r="E45" s="17">
        <v>18899</v>
      </c>
      <c r="F45" s="17">
        <v>8260</v>
      </c>
      <c r="G45" s="17">
        <v>4121</v>
      </c>
      <c r="H45" s="17">
        <v>5277</v>
      </c>
      <c r="I45" s="17">
        <v>5080</v>
      </c>
      <c r="J45" s="17">
        <v>2809</v>
      </c>
      <c r="K45" s="17">
        <v>835</v>
      </c>
      <c r="L45" s="17">
        <v>40</v>
      </c>
      <c r="M45" s="17">
        <v>8837</v>
      </c>
      <c r="N45" s="17">
        <v>12977</v>
      </c>
      <c r="O45" s="17">
        <v>11493</v>
      </c>
      <c r="P45" s="17">
        <v>11983</v>
      </c>
      <c r="Q45" s="17">
        <v>31</v>
      </c>
      <c r="R45" s="17">
        <v>69</v>
      </c>
      <c r="S45" s="17">
        <v>4486</v>
      </c>
      <c r="T45" s="17">
        <v>12189</v>
      </c>
      <c r="U45" s="17">
        <v>14236</v>
      </c>
      <c r="V45" s="17">
        <v>8881</v>
      </c>
      <c r="W45" s="17">
        <v>3153</v>
      </c>
      <c r="X45" s="17">
        <v>2277</v>
      </c>
      <c r="Y45" s="17">
        <v>30</v>
      </c>
    </row>
    <row r="46" spans="1:25" x14ac:dyDescent="0.25">
      <c r="A46" s="8" t="s">
        <v>134</v>
      </c>
      <c r="B46" s="8" t="s">
        <v>135</v>
      </c>
      <c r="C46" s="17">
        <v>46954</v>
      </c>
      <c r="D46" s="18">
        <v>3.27</v>
      </c>
      <c r="E46" s="17">
        <v>13081</v>
      </c>
      <c r="F46" s="17">
        <v>12947</v>
      </c>
      <c r="G46" s="17">
        <v>5953</v>
      </c>
      <c r="H46" s="17">
        <v>5060</v>
      </c>
      <c r="I46" s="17">
        <v>5663</v>
      </c>
      <c r="J46" s="17">
        <v>3046</v>
      </c>
      <c r="K46" s="17">
        <v>1142</v>
      </c>
      <c r="L46" s="17">
        <v>62</v>
      </c>
      <c r="M46" s="17">
        <v>9331</v>
      </c>
      <c r="N46" s="17">
        <v>10049</v>
      </c>
      <c r="O46" s="17">
        <v>10684</v>
      </c>
      <c r="P46" s="17">
        <v>16816</v>
      </c>
      <c r="Q46" s="17">
        <v>74</v>
      </c>
      <c r="R46" s="17">
        <v>220</v>
      </c>
      <c r="S46" s="17">
        <v>5312</v>
      </c>
      <c r="T46" s="17">
        <v>17642</v>
      </c>
      <c r="U46" s="17">
        <v>14297</v>
      </c>
      <c r="V46" s="17">
        <v>5149</v>
      </c>
      <c r="W46" s="17">
        <v>2645</v>
      </c>
      <c r="X46" s="17">
        <v>1613</v>
      </c>
      <c r="Y46" s="17">
        <v>76</v>
      </c>
    </row>
    <row r="47" spans="1:25" x14ac:dyDescent="0.25">
      <c r="A47" s="8" t="s">
        <v>136</v>
      </c>
      <c r="B47" s="8" t="s">
        <v>137</v>
      </c>
      <c r="C47" s="17">
        <v>45586</v>
      </c>
      <c r="D47" s="18">
        <v>1.19</v>
      </c>
      <c r="E47" s="17">
        <v>16106</v>
      </c>
      <c r="F47" s="17">
        <v>7329</v>
      </c>
      <c r="G47" s="17">
        <v>4796</v>
      </c>
      <c r="H47" s="17">
        <v>5727</v>
      </c>
      <c r="I47" s="17">
        <v>5817</v>
      </c>
      <c r="J47" s="17">
        <v>3241</v>
      </c>
      <c r="K47" s="17">
        <v>2307</v>
      </c>
      <c r="L47" s="17">
        <v>263</v>
      </c>
      <c r="M47" s="17">
        <v>11028</v>
      </c>
      <c r="N47" s="17">
        <v>9758</v>
      </c>
      <c r="O47" s="17">
        <v>11781</v>
      </c>
      <c r="P47" s="17">
        <v>12760</v>
      </c>
      <c r="Q47" s="17">
        <v>259</v>
      </c>
      <c r="R47" s="17">
        <v>258</v>
      </c>
      <c r="S47" s="17">
        <v>5172</v>
      </c>
      <c r="T47" s="17">
        <v>11515</v>
      </c>
      <c r="U47" s="17">
        <v>11671</v>
      </c>
      <c r="V47" s="17">
        <v>9795</v>
      </c>
      <c r="W47" s="17">
        <v>3512</v>
      </c>
      <c r="X47" s="17">
        <v>3396</v>
      </c>
      <c r="Y47" s="17">
        <v>267</v>
      </c>
    </row>
    <row r="48" spans="1:25" x14ac:dyDescent="0.25">
      <c r="A48" s="8" t="s">
        <v>138</v>
      </c>
      <c r="B48" s="8" t="s">
        <v>139</v>
      </c>
      <c r="C48" s="17">
        <v>52042</v>
      </c>
      <c r="D48" s="18">
        <v>1.85</v>
      </c>
      <c r="E48" s="17">
        <v>15567</v>
      </c>
      <c r="F48" s="17">
        <v>13808</v>
      </c>
      <c r="G48" s="17">
        <v>5617</v>
      </c>
      <c r="H48" s="17">
        <v>4931</v>
      </c>
      <c r="I48" s="17">
        <v>6178</v>
      </c>
      <c r="J48" s="17">
        <v>3872</v>
      </c>
      <c r="K48" s="17">
        <v>1939</v>
      </c>
      <c r="L48" s="17">
        <v>130</v>
      </c>
      <c r="M48" s="17">
        <v>11376</v>
      </c>
      <c r="N48" s="17">
        <v>12219</v>
      </c>
      <c r="O48" s="17">
        <v>12882</v>
      </c>
      <c r="P48" s="17">
        <v>15347</v>
      </c>
      <c r="Q48" s="17">
        <v>218</v>
      </c>
      <c r="R48" s="17">
        <v>176</v>
      </c>
      <c r="S48" s="17">
        <v>4881</v>
      </c>
      <c r="T48" s="17">
        <v>15976</v>
      </c>
      <c r="U48" s="17">
        <v>15010</v>
      </c>
      <c r="V48" s="17">
        <v>9037</v>
      </c>
      <c r="W48" s="17">
        <v>4095</v>
      </c>
      <c r="X48" s="17">
        <v>2601</v>
      </c>
      <c r="Y48" s="17">
        <v>266</v>
      </c>
    </row>
    <row r="49" spans="1:25" x14ac:dyDescent="0.25">
      <c r="A49" s="8" t="s">
        <v>140</v>
      </c>
      <c r="B49" s="8" t="s">
        <v>141</v>
      </c>
      <c r="C49" s="17">
        <v>46600</v>
      </c>
      <c r="D49" s="18">
        <v>1.86</v>
      </c>
      <c r="E49" s="17">
        <v>10604</v>
      </c>
      <c r="F49" s="17">
        <v>16289</v>
      </c>
      <c r="G49" s="17">
        <v>5986</v>
      </c>
      <c r="H49" s="17">
        <v>4682</v>
      </c>
      <c r="I49" s="17">
        <v>5060</v>
      </c>
      <c r="J49" s="17">
        <v>2766</v>
      </c>
      <c r="K49" s="17">
        <v>1151</v>
      </c>
      <c r="L49" s="17">
        <v>62</v>
      </c>
      <c r="M49" s="17">
        <v>10551</v>
      </c>
      <c r="N49" s="17">
        <v>8311</v>
      </c>
      <c r="O49" s="17">
        <v>18564</v>
      </c>
      <c r="P49" s="17">
        <v>9135</v>
      </c>
      <c r="Q49" s="17">
        <v>39</v>
      </c>
      <c r="R49" s="17">
        <v>159</v>
      </c>
      <c r="S49" s="17">
        <v>3314</v>
      </c>
      <c r="T49" s="17">
        <v>9788</v>
      </c>
      <c r="U49" s="17">
        <v>11578</v>
      </c>
      <c r="V49" s="17">
        <v>14748</v>
      </c>
      <c r="W49" s="17">
        <v>4287</v>
      </c>
      <c r="X49" s="17">
        <v>2645</v>
      </c>
      <c r="Y49" s="17">
        <v>81</v>
      </c>
    </row>
    <row r="50" spans="1:25" x14ac:dyDescent="0.25">
      <c r="A50" s="8" t="s">
        <v>142</v>
      </c>
      <c r="B50" s="8" t="s">
        <v>143</v>
      </c>
      <c r="C50" s="17">
        <v>37735</v>
      </c>
      <c r="D50" s="18">
        <v>1.07</v>
      </c>
      <c r="E50" s="17">
        <v>1022</v>
      </c>
      <c r="F50" s="17">
        <v>12458</v>
      </c>
      <c r="G50" s="17">
        <v>10478</v>
      </c>
      <c r="H50" s="17">
        <v>4696</v>
      </c>
      <c r="I50" s="17">
        <v>4407</v>
      </c>
      <c r="J50" s="17">
        <v>2695</v>
      </c>
      <c r="K50" s="17">
        <v>1815</v>
      </c>
      <c r="L50" s="17">
        <v>164</v>
      </c>
      <c r="M50" s="17">
        <v>7291</v>
      </c>
      <c r="N50" s="17">
        <v>9326</v>
      </c>
      <c r="O50" s="17">
        <v>12217</v>
      </c>
      <c r="P50" s="17">
        <v>8818</v>
      </c>
      <c r="Q50" s="17">
        <v>83</v>
      </c>
      <c r="R50" s="17">
        <v>366</v>
      </c>
      <c r="S50" s="17">
        <v>2407</v>
      </c>
      <c r="T50" s="17">
        <v>9262</v>
      </c>
      <c r="U50" s="17">
        <v>11127</v>
      </c>
      <c r="V50" s="17">
        <v>9619</v>
      </c>
      <c r="W50" s="17">
        <v>2600</v>
      </c>
      <c r="X50" s="17">
        <v>2246</v>
      </c>
      <c r="Y50" s="17">
        <v>108</v>
      </c>
    </row>
    <row r="51" spans="1:25" x14ac:dyDescent="0.25">
      <c r="A51" s="8" t="s">
        <v>144</v>
      </c>
      <c r="B51" s="8" t="s">
        <v>145</v>
      </c>
      <c r="C51" s="17">
        <v>43579</v>
      </c>
      <c r="D51" s="18">
        <v>0.19</v>
      </c>
      <c r="E51" s="17">
        <v>12015</v>
      </c>
      <c r="F51" s="17">
        <v>10516</v>
      </c>
      <c r="G51" s="17">
        <v>6553</v>
      </c>
      <c r="H51" s="17">
        <v>6212</v>
      </c>
      <c r="I51" s="17">
        <v>5565</v>
      </c>
      <c r="J51" s="17">
        <v>2000</v>
      </c>
      <c r="K51" s="17">
        <v>611</v>
      </c>
      <c r="L51" s="17">
        <v>107</v>
      </c>
      <c r="M51" s="17">
        <v>15862</v>
      </c>
      <c r="N51" s="17">
        <v>13338</v>
      </c>
      <c r="O51" s="17">
        <v>8486</v>
      </c>
      <c r="P51" s="17">
        <v>5893</v>
      </c>
      <c r="Q51" s="17">
        <v>0</v>
      </c>
      <c r="R51" s="17">
        <v>679</v>
      </c>
      <c r="S51" s="17">
        <v>4350</v>
      </c>
      <c r="T51" s="17">
        <v>8489</v>
      </c>
      <c r="U51" s="17">
        <v>10725</v>
      </c>
      <c r="V51" s="17">
        <v>8560</v>
      </c>
      <c r="W51" s="17">
        <v>5195</v>
      </c>
      <c r="X51" s="17">
        <v>5581</v>
      </c>
      <c r="Y51" s="17">
        <v>0</v>
      </c>
    </row>
    <row r="52" spans="1:25" x14ac:dyDescent="0.25">
      <c r="A52" s="8" t="s">
        <v>146</v>
      </c>
      <c r="B52" s="8" t="s">
        <v>147</v>
      </c>
      <c r="C52" s="17">
        <v>43006</v>
      </c>
      <c r="D52" s="18">
        <v>8.4600000000000009</v>
      </c>
      <c r="E52" s="17">
        <v>20565</v>
      </c>
      <c r="F52" s="17">
        <v>7191</v>
      </c>
      <c r="G52" s="17">
        <v>4721</v>
      </c>
      <c r="H52" s="17">
        <v>4122</v>
      </c>
      <c r="I52" s="17">
        <v>4325</v>
      </c>
      <c r="J52" s="17">
        <v>1566</v>
      </c>
      <c r="K52" s="17">
        <v>494</v>
      </c>
      <c r="L52" s="17">
        <v>22</v>
      </c>
      <c r="M52" s="17">
        <v>5789</v>
      </c>
      <c r="N52" s="17">
        <v>9161</v>
      </c>
      <c r="O52" s="17">
        <v>11259</v>
      </c>
      <c r="P52" s="17">
        <v>16746</v>
      </c>
      <c r="Q52" s="17">
        <v>51</v>
      </c>
      <c r="R52" s="17">
        <v>283</v>
      </c>
      <c r="S52" s="17">
        <v>4957</v>
      </c>
      <c r="T52" s="17">
        <v>13382</v>
      </c>
      <c r="U52" s="17">
        <v>11931</v>
      </c>
      <c r="V52" s="17">
        <v>8393</v>
      </c>
      <c r="W52" s="17">
        <v>2387</v>
      </c>
      <c r="X52" s="17">
        <v>1625</v>
      </c>
      <c r="Y52" s="17">
        <v>48</v>
      </c>
    </row>
    <row r="53" spans="1:25" x14ac:dyDescent="0.25">
      <c r="A53" s="8" t="s">
        <v>148</v>
      </c>
      <c r="B53" s="8" t="s">
        <v>149</v>
      </c>
      <c r="C53" s="17">
        <v>47539</v>
      </c>
      <c r="D53" s="18">
        <v>0.56999999999999995</v>
      </c>
      <c r="E53" s="17">
        <v>17911</v>
      </c>
      <c r="F53" s="17">
        <v>8418</v>
      </c>
      <c r="G53" s="17">
        <v>4869</v>
      </c>
      <c r="H53" s="17">
        <v>5129</v>
      </c>
      <c r="I53" s="17">
        <v>7197</v>
      </c>
      <c r="J53" s="17">
        <v>2986</v>
      </c>
      <c r="K53" s="17">
        <v>976</v>
      </c>
      <c r="L53" s="17">
        <v>53</v>
      </c>
      <c r="M53" s="17">
        <v>10746</v>
      </c>
      <c r="N53" s="17">
        <v>10739</v>
      </c>
      <c r="O53" s="17">
        <v>11762</v>
      </c>
      <c r="P53" s="17">
        <v>14083</v>
      </c>
      <c r="Q53" s="17">
        <v>209</v>
      </c>
      <c r="R53" s="17">
        <v>160</v>
      </c>
      <c r="S53" s="17">
        <v>5086</v>
      </c>
      <c r="T53" s="17">
        <v>11343</v>
      </c>
      <c r="U53" s="17">
        <v>15434</v>
      </c>
      <c r="V53" s="17">
        <v>9295</v>
      </c>
      <c r="W53" s="17">
        <v>3567</v>
      </c>
      <c r="X53" s="17">
        <v>2437</v>
      </c>
      <c r="Y53" s="17">
        <v>217</v>
      </c>
    </row>
    <row r="54" spans="1:25" x14ac:dyDescent="0.25">
      <c r="A54" s="8" t="s">
        <v>150</v>
      </c>
      <c r="B54" s="8" t="s">
        <v>151</v>
      </c>
      <c r="C54" s="17">
        <v>38505</v>
      </c>
      <c r="D54" s="18">
        <v>0.49</v>
      </c>
      <c r="E54" s="17">
        <v>4858</v>
      </c>
      <c r="F54" s="17">
        <v>6813</v>
      </c>
      <c r="G54" s="17">
        <v>6729</v>
      </c>
      <c r="H54" s="17">
        <v>6478</v>
      </c>
      <c r="I54" s="17">
        <v>6719</v>
      </c>
      <c r="J54" s="17">
        <v>3879</v>
      </c>
      <c r="K54" s="17">
        <v>2720</v>
      </c>
      <c r="L54" s="17">
        <v>309</v>
      </c>
      <c r="M54" s="17">
        <v>11332</v>
      </c>
      <c r="N54" s="17">
        <v>8804</v>
      </c>
      <c r="O54" s="17">
        <v>8020</v>
      </c>
      <c r="P54" s="17">
        <v>9549</v>
      </c>
      <c r="Q54" s="17">
        <v>800</v>
      </c>
      <c r="R54" s="17">
        <v>218</v>
      </c>
      <c r="S54" s="17">
        <v>3820</v>
      </c>
      <c r="T54" s="17">
        <v>11089</v>
      </c>
      <c r="U54" s="17">
        <v>10544</v>
      </c>
      <c r="V54" s="17">
        <v>5648</v>
      </c>
      <c r="W54" s="17">
        <v>3288</v>
      </c>
      <c r="X54" s="17">
        <v>3057</v>
      </c>
      <c r="Y54" s="17">
        <v>841</v>
      </c>
    </row>
    <row r="55" spans="1:25" x14ac:dyDescent="0.25">
      <c r="A55" s="8" t="s">
        <v>152</v>
      </c>
      <c r="B55" s="8" t="s">
        <v>153</v>
      </c>
      <c r="C55" s="17">
        <v>46637</v>
      </c>
      <c r="D55" s="18">
        <v>0.28000000000000003</v>
      </c>
      <c r="E55" s="17">
        <v>8274</v>
      </c>
      <c r="F55" s="17">
        <v>11208</v>
      </c>
      <c r="G55" s="17">
        <v>5251</v>
      </c>
      <c r="H55" s="17">
        <v>5811</v>
      </c>
      <c r="I55" s="17">
        <v>7186</v>
      </c>
      <c r="J55" s="17">
        <v>4839</v>
      </c>
      <c r="K55" s="17">
        <v>3677</v>
      </c>
      <c r="L55" s="17">
        <v>391</v>
      </c>
      <c r="M55" s="17">
        <v>16608</v>
      </c>
      <c r="N55" s="17">
        <v>10806</v>
      </c>
      <c r="O55" s="17">
        <v>9372</v>
      </c>
      <c r="P55" s="17">
        <v>9599</v>
      </c>
      <c r="Q55" s="17">
        <v>252</v>
      </c>
      <c r="R55" s="17">
        <v>218</v>
      </c>
      <c r="S55" s="17">
        <v>4996</v>
      </c>
      <c r="T55" s="17">
        <v>13460</v>
      </c>
      <c r="U55" s="17">
        <v>12233</v>
      </c>
      <c r="V55" s="17">
        <v>6594</v>
      </c>
      <c r="W55" s="17">
        <v>4390</v>
      </c>
      <c r="X55" s="17">
        <v>4488</v>
      </c>
      <c r="Y55" s="17">
        <v>258</v>
      </c>
    </row>
    <row r="56" spans="1:25" x14ac:dyDescent="0.25">
      <c r="A56" s="8" t="s">
        <v>154</v>
      </c>
      <c r="B56" s="8" t="s">
        <v>155</v>
      </c>
      <c r="C56" s="17">
        <v>21654</v>
      </c>
      <c r="D56" s="18">
        <v>0.09</v>
      </c>
      <c r="E56" s="17">
        <v>5482</v>
      </c>
      <c r="F56" s="17">
        <v>4628</v>
      </c>
      <c r="G56" s="17">
        <v>4993</v>
      </c>
      <c r="H56" s="17">
        <v>3439</v>
      </c>
      <c r="I56" s="17">
        <v>2510</v>
      </c>
      <c r="J56" s="17">
        <v>519</v>
      </c>
      <c r="K56" s="17">
        <v>78</v>
      </c>
      <c r="L56" s="17">
        <v>5</v>
      </c>
      <c r="M56" s="17">
        <v>12758</v>
      </c>
      <c r="N56" s="17">
        <v>5192</v>
      </c>
      <c r="O56" s="17">
        <v>2007</v>
      </c>
      <c r="P56" s="17">
        <v>1681</v>
      </c>
      <c r="Q56" s="17">
        <v>16</v>
      </c>
      <c r="R56" s="17">
        <v>141</v>
      </c>
      <c r="S56" s="17">
        <v>1342</v>
      </c>
      <c r="T56" s="17">
        <v>2897</v>
      </c>
      <c r="U56" s="17">
        <v>3481</v>
      </c>
      <c r="V56" s="17">
        <v>1697</v>
      </c>
      <c r="W56" s="17">
        <v>824</v>
      </c>
      <c r="X56" s="17">
        <v>515</v>
      </c>
      <c r="Y56" s="17">
        <v>10757</v>
      </c>
    </row>
    <row r="57" spans="1:25" x14ac:dyDescent="0.25">
      <c r="A57" s="8" t="s">
        <v>156</v>
      </c>
      <c r="B57" s="8" t="s">
        <v>157</v>
      </c>
      <c r="C57" s="17">
        <v>40614</v>
      </c>
      <c r="D57" s="18">
        <v>3.33</v>
      </c>
      <c r="E57" s="17">
        <v>4770</v>
      </c>
      <c r="F57" s="17">
        <v>11193</v>
      </c>
      <c r="G57" s="17">
        <v>7969</v>
      </c>
      <c r="H57" s="17">
        <v>5815</v>
      </c>
      <c r="I57" s="17">
        <v>5801</v>
      </c>
      <c r="J57" s="17">
        <v>3090</v>
      </c>
      <c r="K57" s="17">
        <v>1844</v>
      </c>
      <c r="L57" s="17">
        <v>132</v>
      </c>
      <c r="M57" s="17">
        <v>6652</v>
      </c>
      <c r="N57" s="17">
        <v>8697</v>
      </c>
      <c r="O57" s="17">
        <v>10323</v>
      </c>
      <c r="P57" s="17">
        <v>14797</v>
      </c>
      <c r="Q57" s="17">
        <v>145</v>
      </c>
      <c r="R57" s="17">
        <v>99</v>
      </c>
      <c r="S57" s="17">
        <v>4347</v>
      </c>
      <c r="T57" s="17">
        <v>12649</v>
      </c>
      <c r="U57" s="17">
        <v>10751</v>
      </c>
      <c r="V57" s="17">
        <v>8249</v>
      </c>
      <c r="W57" s="17">
        <v>2911</v>
      </c>
      <c r="X57" s="17">
        <v>1497</v>
      </c>
      <c r="Y57" s="17">
        <v>111</v>
      </c>
    </row>
    <row r="58" spans="1:25" x14ac:dyDescent="0.25">
      <c r="A58" s="8" t="s">
        <v>158</v>
      </c>
      <c r="B58" s="8" t="s">
        <v>159</v>
      </c>
      <c r="C58" s="17">
        <v>43479</v>
      </c>
      <c r="D58" s="18">
        <v>3.1</v>
      </c>
      <c r="E58" s="17">
        <v>8837</v>
      </c>
      <c r="F58" s="17">
        <v>14361</v>
      </c>
      <c r="G58" s="17">
        <v>6350</v>
      </c>
      <c r="H58" s="17">
        <v>5449</v>
      </c>
      <c r="I58" s="17">
        <v>4359</v>
      </c>
      <c r="J58" s="17">
        <v>2554</v>
      </c>
      <c r="K58" s="17">
        <v>1485</v>
      </c>
      <c r="L58" s="17">
        <v>84</v>
      </c>
      <c r="M58" s="17">
        <v>5244</v>
      </c>
      <c r="N58" s="17">
        <v>7253</v>
      </c>
      <c r="O58" s="17">
        <v>8595</v>
      </c>
      <c r="P58" s="17">
        <v>22249</v>
      </c>
      <c r="Q58" s="17">
        <v>138</v>
      </c>
      <c r="R58" s="17">
        <v>560</v>
      </c>
      <c r="S58" s="17">
        <v>6860</v>
      </c>
      <c r="T58" s="17">
        <v>13785</v>
      </c>
      <c r="U58" s="17">
        <v>11361</v>
      </c>
      <c r="V58" s="17">
        <v>7266</v>
      </c>
      <c r="W58" s="17">
        <v>2119</v>
      </c>
      <c r="X58" s="17">
        <v>1463</v>
      </c>
      <c r="Y58" s="17">
        <v>65</v>
      </c>
    </row>
    <row r="59" spans="1:25" x14ac:dyDescent="0.25">
      <c r="A59" s="8" t="s">
        <v>160</v>
      </c>
      <c r="B59" s="8" t="s">
        <v>161</v>
      </c>
      <c r="C59" s="17">
        <v>47340</v>
      </c>
      <c r="D59" s="18">
        <v>0.13</v>
      </c>
      <c r="E59" s="17">
        <v>7021</v>
      </c>
      <c r="F59" s="17">
        <v>10671</v>
      </c>
      <c r="G59" s="17">
        <v>8308</v>
      </c>
      <c r="H59" s="17">
        <v>6900</v>
      </c>
      <c r="I59" s="17">
        <v>7254</v>
      </c>
      <c r="J59" s="17">
        <v>4042</v>
      </c>
      <c r="K59" s="17">
        <v>2822</v>
      </c>
      <c r="L59" s="17">
        <v>322</v>
      </c>
      <c r="M59" s="17">
        <v>15273</v>
      </c>
      <c r="N59" s="17">
        <v>9485</v>
      </c>
      <c r="O59" s="17">
        <v>7635</v>
      </c>
      <c r="P59" s="17">
        <v>14830</v>
      </c>
      <c r="Q59" s="17">
        <v>117</v>
      </c>
      <c r="R59" s="17">
        <v>430</v>
      </c>
      <c r="S59" s="17">
        <v>6223</v>
      </c>
      <c r="T59" s="17">
        <v>13864</v>
      </c>
      <c r="U59" s="17">
        <v>11085</v>
      </c>
      <c r="V59" s="17">
        <v>6920</v>
      </c>
      <c r="W59" s="17">
        <v>4106</v>
      </c>
      <c r="X59" s="17">
        <v>4583</v>
      </c>
      <c r="Y59" s="17">
        <v>129</v>
      </c>
    </row>
    <row r="60" spans="1:25" x14ac:dyDescent="0.25">
      <c r="A60" s="8" t="s">
        <v>162</v>
      </c>
      <c r="B60" s="8" t="s">
        <v>163</v>
      </c>
      <c r="C60" s="17">
        <v>34380</v>
      </c>
      <c r="D60" s="18">
        <v>0.03</v>
      </c>
      <c r="E60" s="17">
        <v>2610</v>
      </c>
      <c r="F60" s="17">
        <v>6327</v>
      </c>
      <c r="G60" s="17">
        <v>9092</v>
      </c>
      <c r="H60" s="17">
        <v>5426</v>
      </c>
      <c r="I60" s="17">
        <v>6292</v>
      </c>
      <c r="J60" s="17">
        <v>3095</v>
      </c>
      <c r="K60" s="17">
        <v>1435</v>
      </c>
      <c r="L60" s="17">
        <v>103</v>
      </c>
      <c r="M60" s="17">
        <v>17023</v>
      </c>
      <c r="N60" s="17">
        <v>6981</v>
      </c>
      <c r="O60" s="17">
        <v>5205</v>
      </c>
      <c r="P60" s="17">
        <v>2783</v>
      </c>
      <c r="Q60" s="17">
        <v>2388</v>
      </c>
      <c r="R60" s="17">
        <v>176</v>
      </c>
      <c r="S60" s="17">
        <v>2038</v>
      </c>
      <c r="T60" s="17">
        <v>6895</v>
      </c>
      <c r="U60" s="17">
        <v>10646</v>
      </c>
      <c r="V60" s="17">
        <v>5620</v>
      </c>
      <c r="W60" s="17">
        <v>3105</v>
      </c>
      <c r="X60" s="17">
        <v>3037</v>
      </c>
      <c r="Y60" s="17">
        <v>2863</v>
      </c>
    </row>
    <row r="61" spans="1:25" x14ac:dyDescent="0.25">
      <c r="A61" s="8" t="s">
        <v>164</v>
      </c>
      <c r="B61" s="8" t="s">
        <v>165</v>
      </c>
      <c r="C61" s="17">
        <v>48865</v>
      </c>
      <c r="D61" s="18">
        <v>9.23</v>
      </c>
      <c r="E61" s="17">
        <v>13002</v>
      </c>
      <c r="F61" s="17">
        <v>10479</v>
      </c>
      <c r="G61" s="17">
        <v>8169</v>
      </c>
      <c r="H61" s="17">
        <v>6295</v>
      </c>
      <c r="I61" s="17">
        <v>6306</v>
      </c>
      <c r="J61" s="17">
        <v>3595</v>
      </c>
      <c r="K61" s="17">
        <v>1014</v>
      </c>
      <c r="L61" s="17">
        <v>5</v>
      </c>
      <c r="M61" s="17">
        <v>7222</v>
      </c>
      <c r="N61" s="17">
        <v>11642</v>
      </c>
      <c r="O61" s="17">
        <v>11250</v>
      </c>
      <c r="P61" s="17">
        <v>18664</v>
      </c>
      <c r="Q61" s="17">
        <v>87</v>
      </c>
      <c r="R61" s="17">
        <v>193</v>
      </c>
      <c r="S61" s="17">
        <v>3990</v>
      </c>
      <c r="T61" s="17">
        <v>16228</v>
      </c>
      <c r="U61" s="17">
        <v>12836</v>
      </c>
      <c r="V61" s="17">
        <v>9801</v>
      </c>
      <c r="W61" s="17">
        <v>3391</v>
      </c>
      <c r="X61" s="17">
        <v>2347</v>
      </c>
      <c r="Y61" s="17">
        <v>79</v>
      </c>
    </row>
    <row r="62" spans="1:25" x14ac:dyDescent="0.25">
      <c r="A62" s="8" t="s">
        <v>166</v>
      </c>
      <c r="B62" s="8" t="s">
        <v>167</v>
      </c>
      <c r="C62" s="17">
        <v>40085</v>
      </c>
      <c r="D62" s="18">
        <v>0.18</v>
      </c>
      <c r="E62" s="17">
        <v>5666</v>
      </c>
      <c r="F62" s="17">
        <v>8604</v>
      </c>
      <c r="G62" s="17">
        <v>4441</v>
      </c>
      <c r="H62" s="17">
        <v>4557</v>
      </c>
      <c r="I62" s="17">
        <v>6172</v>
      </c>
      <c r="J62" s="17">
        <v>5064</v>
      </c>
      <c r="K62" s="17">
        <v>4899</v>
      </c>
      <c r="L62" s="17">
        <v>682</v>
      </c>
      <c r="M62" s="17">
        <v>12190</v>
      </c>
      <c r="N62" s="17">
        <v>8944</v>
      </c>
      <c r="O62" s="17">
        <v>7732</v>
      </c>
      <c r="P62" s="17">
        <v>10837</v>
      </c>
      <c r="Q62" s="17">
        <v>382</v>
      </c>
      <c r="R62" s="17">
        <v>313</v>
      </c>
      <c r="S62" s="17">
        <v>3963</v>
      </c>
      <c r="T62" s="17">
        <v>11541</v>
      </c>
      <c r="U62" s="17">
        <v>11623</v>
      </c>
      <c r="V62" s="17">
        <v>5021</v>
      </c>
      <c r="W62" s="17">
        <v>3888</v>
      </c>
      <c r="X62" s="17">
        <v>3305</v>
      </c>
      <c r="Y62" s="17">
        <v>431</v>
      </c>
    </row>
    <row r="63" spans="1:25" x14ac:dyDescent="0.25">
      <c r="A63" s="8" t="s">
        <v>168</v>
      </c>
      <c r="B63" s="8" t="s">
        <v>169</v>
      </c>
      <c r="C63" s="17">
        <v>40438</v>
      </c>
      <c r="D63" s="18">
        <v>0.12</v>
      </c>
      <c r="E63" s="17">
        <v>2199</v>
      </c>
      <c r="F63" s="17">
        <v>4635</v>
      </c>
      <c r="G63" s="17">
        <v>5056</v>
      </c>
      <c r="H63" s="17">
        <v>6230</v>
      </c>
      <c r="I63" s="17">
        <v>8195</v>
      </c>
      <c r="J63" s="17">
        <v>7330</v>
      </c>
      <c r="K63" s="17">
        <v>6382</v>
      </c>
      <c r="L63" s="17">
        <v>411</v>
      </c>
      <c r="M63" s="17">
        <v>20951</v>
      </c>
      <c r="N63" s="17">
        <v>11317</v>
      </c>
      <c r="O63" s="17">
        <v>4369</v>
      </c>
      <c r="P63" s="17">
        <v>3801</v>
      </c>
      <c r="Q63" s="17">
        <v>0</v>
      </c>
      <c r="R63" s="17">
        <v>444</v>
      </c>
      <c r="S63" s="17">
        <v>3337</v>
      </c>
      <c r="T63" s="17">
        <v>5972</v>
      </c>
      <c r="U63" s="17">
        <v>7420</v>
      </c>
      <c r="V63" s="17">
        <v>8691</v>
      </c>
      <c r="W63" s="17">
        <v>6000</v>
      </c>
      <c r="X63" s="17">
        <v>8574</v>
      </c>
      <c r="Y63" s="17">
        <v>0</v>
      </c>
    </row>
    <row r="64" spans="1:25" x14ac:dyDescent="0.25">
      <c r="A64" s="8" t="s">
        <v>170</v>
      </c>
      <c r="B64" s="8" t="s">
        <v>171</v>
      </c>
      <c r="C64" s="17">
        <v>44948</v>
      </c>
      <c r="D64" s="18">
        <v>2.83</v>
      </c>
      <c r="E64" s="17">
        <v>8270</v>
      </c>
      <c r="F64" s="17">
        <v>16944</v>
      </c>
      <c r="G64" s="17">
        <v>7422</v>
      </c>
      <c r="H64" s="17">
        <v>5718</v>
      </c>
      <c r="I64" s="17">
        <v>4277</v>
      </c>
      <c r="J64" s="17">
        <v>1591</v>
      </c>
      <c r="K64" s="17">
        <v>670</v>
      </c>
      <c r="L64" s="17">
        <v>56</v>
      </c>
      <c r="M64" s="17">
        <v>3875</v>
      </c>
      <c r="N64" s="17">
        <v>8493</v>
      </c>
      <c r="O64" s="17">
        <v>9066</v>
      </c>
      <c r="P64" s="17">
        <v>23373</v>
      </c>
      <c r="Q64" s="17">
        <v>141</v>
      </c>
      <c r="R64" s="17">
        <v>113</v>
      </c>
      <c r="S64" s="17">
        <v>6120</v>
      </c>
      <c r="T64" s="17">
        <v>16867</v>
      </c>
      <c r="U64" s="17">
        <v>12994</v>
      </c>
      <c r="V64" s="17">
        <v>5162</v>
      </c>
      <c r="W64" s="17">
        <v>1721</v>
      </c>
      <c r="X64" s="17">
        <v>719</v>
      </c>
      <c r="Y64" s="17">
        <v>1252</v>
      </c>
    </row>
    <row r="65" spans="1:25" x14ac:dyDescent="0.25">
      <c r="A65" s="8"/>
      <c r="B65" s="8"/>
      <c r="C65" s="16"/>
      <c r="D65" s="15"/>
      <c r="E65" s="16"/>
      <c r="F65" s="16"/>
      <c r="G65" s="16"/>
      <c r="H65" s="16"/>
      <c r="I65" s="16"/>
      <c r="J65" s="16"/>
      <c r="K65" s="16"/>
      <c r="L65" s="16"/>
      <c r="M65" s="16"/>
      <c r="N65" s="16"/>
      <c r="O65" s="16"/>
      <c r="P65" s="16"/>
      <c r="Q65" s="16"/>
      <c r="R65" s="16"/>
      <c r="S65" s="16"/>
      <c r="T65" s="16"/>
      <c r="U65" s="16"/>
      <c r="V65" s="16"/>
      <c r="W65" s="16"/>
      <c r="X65" s="16"/>
      <c r="Y65" s="16"/>
    </row>
    <row r="66" spans="1:25" x14ac:dyDescent="0.25">
      <c r="C66" s="16"/>
      <c r="D66" s="15"/>
      <c r="E66" s="16"/>
      <c r="F66" s="16"/>
      <c r="G66" s="16"/>
      <c r="H66" s="16"/>
      <c r="I66" s="16"/>
      <c r="J66" s="16"/>
      <c r="K66" s="16"/>
      <c r="L66" s="16"/>
      <c r="M66" s="16"/>
      <c r="N66" s="16"/>
      <c r="O66" s="16"/>
      <c r="P66" s="16"/>
      <c r="Q66" s="16"/>
      <c r="R66" s="16"/>
      <c r="S66" s="16"/>
      <c r="T66" s="16"/>
      <c r="U66" s="16"/>
      <c r="V66" s="16"/>
      <c r="W66" s="16"/>
      <c r="X66" s="16"/>
      <c r="Y66" s="16"/>
    </row>
    <row r="67" spans="1:25" x14ac:dyDescent="0.25">
      <c r="C67" s="16"/>
      <c r="D67" s="15"/>
      <c r="E67" s="16"/>
      <c r="F67" s="16"/>
      <c r="G67" s="16"/>
      <c r="H67" s="16"/>
      <c r="I67" s="16"/>
      <c r="J67" s="16"/>
      <c r="K67" s="16"/>
      <c r="L67" s="16"/>
      <c r="M67" s="16"/>
      <c r="N67" s="16"/>
      <c r="O67" s="16"/>
      <c r="P67" s="16"/>
      <c r="Q67" s="16"/>
      <c r="R67" s="16"/>
      <c r="S67" s="16"/>
      <c r="T67" s="16"/>
      <c r="U67" s="16"/>
      <c r="V67" s="16"/>
      <c r="W67" s="16"/>
      <c r="X67" s="16"/>
      <c r="Y67" s="16"/>
    </row>
    <row r="68" spans="1:25" x14ac:dyDescent="0.25">
      <c r="C68" s="16"/>
      <c r="D68" s="15"/>
      <c r="E68" s="16"/>
      <c r="F68" s="16"/>
      <c r="G68" s="16"/>
      <c r="H68" s="16"/>
      <c r="I68" s="16"/>
      <c r="J68" s="16"/>
      <c r="K68" s="16"/>
      <c r="L68" s="16"/>
      <c r="M68" s="16"/>
      <c r="N68" s="16"/>
      <c r="O68" s="16"/>
      <c r="P68" s="16"/>
      <c r="Q68" s="16"/>
      <c r="R68" s="16"/>
      <c r="S68" s="16"/>
      <c r="T68" s="16"/>
      <c r="U68" s="16"/>
      <c r="V68" s="16"/>
      <c r="W68" s="16"/>
      <c r="X68" s="16"/>
      <c r="Y68" s="16"/>
    </row>
    <row r="69" spans="1:25" x14ac:dyDescent="0.25">
      <c r="C69" s="16"/>
      <c r="D69" s="15"/>
      <c r="E69" s="16"/>
      <c r="F69" s="16"/>
      <c r="G69" s="16"/>
      <c r="H69" s="16"/>
      <c r="I69" s="16"/>
      <c r="J69" s="16"/>
      <c r="K69" s="16"/>
      <c r="L69" s="16"/>
      <c r="M69" s="16"/>
      <c r="N69" s="16"/>
      <c r="O69" s="16"/>
      <c r="P69" s="16"/>
      <c r="Q69" s="16"/>
      <c r="R69" s="16"/>
      <c r="S69" s="16"/>
      <c r="T69" s="16"/>
      <c r="U69" s="16"/>
      <c r="V69" s="16"/>
      <c r="W69" s="16"/>
      <c r="X69" s="16"/>
      <c r="Y69" s="16"/>
    </row>
    <row r="70" spans="1:25" x14ac:dyDescent="0.25">
      <c r="C70" s="16"/>
      <c r="D70" s="15"/>
      <c r="E70" s="16"/>
      <c r="F70" s="16"/>
      <c r="G70" s="16"/>
      <c r="H70" s="16"/>
      <c r="I70" s="16"/>
      <c r="J70" s="16"/>
      <c r="K70" s="16"/>
      <c r="L70" s="16"/>
      <c r="M70" s="16"/>
      <c r="N70" s="16"/>
      <c r="O70" s="16"/>
      <c r="P70" s="16"/>
      <c r="Q70" s="16"/>
      <c r="R70" s="16"/>
      <c r="S70" s="16"/>
      <c r="T70" s="16"/>
      <c r="U70" s="16"/>
      <c r="V70" s="16"/>
      <c r="W70" s="16"/>
      <c r="X70" s="16"/>
      <c r="Y70" s="16"/>
    </row>
    <row r="71" spans="1:25" x14ac:dyDescent="0.25">
      <c r="C71" s="16"/>
      <c r="D71" s="15"/>
      <c r="E71" s="16"/>
      <c r="F71" s="16"/>
      <c r="G71" s="16"/>
      <c r="H71" s="16"/>
      <c r="I71" s="16"/>
      <c r="J71" s="16"/>
      <c r="K71" s="16"/>
      <c r="L71" s="16"/>
      <c r="M71" s="16"/>
      <c r="N71" s="16"/>
      <c r="O71" s="16"/>
      <c r="P71" s="16"/>
      <c r="Q71" s="16"/>
      <c r="R71" s="16"/>
      <c r="S71" s="16"/>
      <c r="T71" s="16"/>
      <c r="U71" s="16"/>
      <c r="V71" s="16"/>
      <c r="W71" s="16"/>
      <c r="X71" s="16"/>
      <c r="Y71" s="16"/>
    </row>
    <row r="72" spans="1:25" x14ac:dyDescent="0.25">
      <c r="C72" s="16"/>
      <c r="D72" s="15"/>
      <c r="E72" s="16"/>
      <c r="F72" s="16"/>
      <c r="G72" s="16"/>
      <c r="H72" s="16"/>
      <c r="I72" s="16"/>
      <c r="J72" s="16"/>
      <c r="K72" s="16"/>
      <c r="L72" s="16"/>
      <c r="M72" s="16"/>
      <c r="N72" s="16"/>
      <c r="O72" s="16"/>
      <c r="P72" s="16"/>
      <c r="Q72" s="16"/>
      <c r="R72" s="16"/>
      <c r="S72" s="16"/>
      <c r="T72" s="16"/>
      <c r="U72" s="16"/>
      <c r="V72" s="16"/>
      <c r="W72" s="16"/>
      <c r="X72" s="16"/>
      <c r="Y72" s="16"/>
    </row>
    <row r="73" spans="1:25" x14ac:dyDescent="0.25">
      <c r="C73" s="16"/>
      <c r="D73" s="15"/>
      <c r="E73" s="16"/>
      <c r="F73" s="16"/>
      <c r="G73" s="16"/>
      <c r="H73" s="16"/>
      <c r="I73" s="16"/>
      <c r="J73" s="16"/>
      <c r="K73" s="16"/>
      <c r="L73" s="16"/>
      <c r="M73" s="16"/>
      <c r="N73" s="16"/>
      <c r="O73" s="16"/>
      <c r="P73" s="16"/>
      <c r="Q73" s="16"/>
      <c r="R73" s="16"/>
      <c r="S73" s="16"/>
      <c r="T73" s="16"/>
      <c r="U73" s="16"/>
      <c r="V73" s="16"/>
      <c r="W73" s="16"/>
      <c r="X73" s="16"/>
      <c r="Y73" s="16"/>
    </row>
    <row r="74" spans="1:25" x14ac:dyDescent="0.25">
      <c r="C74" s="16"/>
      <c r="D74" s="15"/>
      <c r="E74" s="16"/>
      <c r="F74" s="16"/>
      <c r="G74" s="16"/>
      <c r="H74" s="16"/>
      <c r="I74" s="16"/>
      <c r="J74" s="16"/>
      <c r="K74" s="16"/>
      <c r="L74" s="16"/>
      <c r="M74" s="16"/>
      <c r="N74" s="16"/>
      <c r="O74" s="16"/>
      <c r="P74" s="16"/>
      <c r="Q74" s="16"/>
      <c r="R74" s="16"/>
      <c r="S74" s="16"/>
      <c r="T74" s="16"/>
      <c r="U74" s="16"/>
      <c r="V74" s="16"/>
      <c r="W74" s="16"/>
      <c r="X74" s="16"/>
      <c r="Y74" s="16"/>
    </row>
    <row r="75" spans="1:25" x14ac:dyDescent="0.25">
      <c r="C75" s="16"/>
      <c r="D75" s="15"/>
      <c r="E75" s="16"/>
      <c r="F75" s="16"/>
      <c r="G75" s="16"/>
      <c r="H75" s="16"/>
      <c r="I75" s="16"/>
      <c r="J75" s="16"/>
      <c r="K75" s="16"/>
      <c r="L75" s="16"/>
      <c r="M75" s="16"/>
      <c r="N75" s="16"/>
      <c r="O75" s="16"/>
      <c r="P75" s="16"/>
      <c r="Q75" s="16"/>
      <c r="R75" s="16"/>
      <c r="S75" s="16"/>
      <c r="T75" s="16"/>
      <c r="U75" s="16"/>
      <c r="V75" s="16"/>
      <c r="W75" s="16"/>
      <c r="X75" s="16"/>
      <c r="Y75" s="16"/>
    </row>
    <row r="76" spans="1:25" x14ac:dyDescent="0.25">
      <c r="C76" s="16"/>
      <c r="D76" s="15"/>
      <c r="E76" s="16"/>
      <c r="F76" s="16"/>
      <c r="G76" s="16"/>
      <c r="H76" s="16"/>
      <c r="I76" s="16"/>
      <c r="J76" s="16"/>
      <c r="K76" s="16"/>
      <c r="L76" s="16"/>
      <c r="M76" s="16"/>
      <c r="N76" s="16"/>
      <c r="O76" s="16"/>
      <c r="P76" s="16"/>
      <c r="Q76" s="16"/>
      <c r="R76" s="16"/>
      <c r="S76" s="16"/>
      <c r="T76" s="16"/>
      <c r="U76" s="16"/>
      <c r="V76" s="16"/>
      <c r="W76" s="16"/>
      <c r="X76" s="16"/>
      <c r="Y76" s="16"/>
    </row>
    <row r="77" spans="1:25" x14ac:dyDescent="0.25">
      <c r="C77" s="16"/>
      <c r="D77" s="15"/>
      <c r="E77" s="16"/>
      <c r="F77" s="16"/>
      <c r="G77" s="16"/>
      <c r="H77" s="16"/>
      <c r="I77" s="16"/>
      <c r="J77" s="16"/>
      <c r="K77" s="16"/>
      <c r="L77" s="16"/>
      <c r="M77" s="16"/>
      <c r="N77" s="16"/>
      <c r="O77" s="16"/>
      <c r="P77" s="16"/>
      <c r="Q77" s="16"/>
      <c r="R77" s="16"/>
      <c r="S77" s="16"/>
      <c r="T77" s="16"/>
      <c r="U77" s="16"/>
      <c r="V77" s="16"/>
      <c r="W77" s="16"/>
      <c r="X77" s="16"/>
      <c r="Y77" s="16"/>
    </row>
    <row r="78" spans="1:25" x14ac:dyDescent="0.25">
      <c r="C78" s="16"/>
      <c r="D78" s="15"/>
      <c r="E78" s="16"/>
      <c r="F78" s="16"/>
      <c r="G78" s="16"/>
      <c r="H78" s="16"/>
      <c r="I78" s="16"/>
      <c r="J78" s="16"/>
      <c r="K78" s="16"/>
      <c r="L78" s="16"/>
      <c r="M78" s="16"/>
      <c r="N78" s="16"/>
      <c r="O78" s="16"/>
      <c r="P78" s="16"/>
      <c r="Q78" s="16"/>
      <c r="R78" s="16"/>
      <c r="S78" s="16"/>
      <c r="T78" s="16"/>
      <c r="U78" s="16"/>
      <c r="V78" s="16"/>
      <c r="W78" s="16"/>
      <c r="X78" s="16"/>
      <c r="Y78" s="16"/>
    </row>
    <row r="79" spans="1:25" x14ac:dyDescent="0.25">
      <c r="C79" s="16"/>
      <c r="D79" s="15"/>
      <c r="E79" s="16"/>
      <c r="F79" s="16"/>
      <c r="G79" s="16"/>
      <c r="H79" s="16"/>
      <c r="I79" s="16"/>
      <c r="J79" s="16"/>
      <c r="K79" s="16"/>
      <c r="L79" s="16"/>
      <c r="M79" s="16"/>
      <c r="N79" s="16"/>
      <c r="O79" s="16"/>
      <c r="P79" s="16"/>
      <c r="Q79" s="16"/>
      <c r="R79" s="16"/>
      <c r="S79" s="16"/>
      <c r="T79" s="16"/>
      <c r="U79" s="16"/>
      <c r="V79" s="16"/>
      <c r="W79" s="16"/>
      <c r="X79" s="16"/>
      <c r="Y79" s="16"/>
    </row>
    <row r="80" spans="1:25" x14ac:dyDescent="0.25">
      <c r="C80" s="16"/>
      <c r="D80" s="15"/>
      <c r="E80" s="16"/>
      <c r="F80" s="16"/>
      <c r="G80" s="16"/>
      <c r="H80" s="16"/>
      <c r="I80" s="16"/>
      <c r="J80" s="16"/>
      <c r="K80" s="16"/>
      <c r="L80" s="16"/>
      <c r="M80" s="16"/>
      <c r="N80" s="16"/>
      <c r="O80" s="16"/>
      <c r="P80" s="16"/>
      <c r="Q80" s="16"/>
      <c r="R80" s="16"/>
      <c r="S80" s="16"/>
      <c r="T80" s="16"/>
      <c r="U80" s="16"/>
      <c r="V80" s="16"/>
      <c r="W80" s="16"/>
      <c r="X80" s="16"/>
      <c r="Y80" s="16"/>
    </row>
    <row r="81" spans="3:25" x14ac:dyDescent="0.25">
      <c r="C81" s="16"/>
      <c r="D81" s="15"/>
      <c r="E81" s="16"/>
      <c r="F81" s="16"/>
      <c r="G81" s="16"/>
      <c r="H81" s="16"/>
      <c r="I81" s="16"/>
      <c r="J81" s="16"/>
      <c r="K81" s="16"/>
      <c r="L81" s="16"/>
      <c r="M81" s="16"/>
      <c r="N81" s="16"/>
      <c r="O81" s="16"/>
      <c r="P81" s="16"/>
      <c r="Q81" s="16"/>
      <c r="R81" s="16"/>
      <c r="S81" s="16"/>
      <c r="T81" s="16"/>
      <c r="U81" s="16"/>
      <c r="V81" s="16"/>
      <c r="W81" s="16"/>
      <c r="X81" s="16"/>
      <c r="Y81" s="16"/>
    </row>
    <row r="82" spans="3:25" x14ac:dyDescent="0.25">
      <c r="C82" s="16"/>
      <c r="D82" s="15"/>
      <c r="E82" s="16"/>
      <c r="F82" s="16"/>
      <c r="G82" s="16"/>
      <c r="H82" s="16"/>
      <c r="I82" s="16"/>
      <c r="J82" s="16"/>
      <c r="K82" s="16"/>
      <c r="L82" s="16"/>
      <c r="M82" s="16"/>
      <c r="N82" s="16"/>
      <c r="O82" s="16"/>
      <c r="P82" s="16"/>
      <c r="Q82" s="16"/>
      <c r="R82" s="16"/>
      <c r="S82" s="16"/>
      <c r="T82" s="16"/>
      <c r="U82" s="16"/>
      <c r="V82" s="16"/>
      <c r="W82" s="16"/>
      <c r="X82" s="16"/>
      <c r="Y82" s="16"/>
    </row>
    <row r="83" spans="3:25" x14ac:dyDescent="0.25">
      <c r="C83" s="16"/>
      <c r="D83" s="15"/>
      <c r="E83" s="16"/>
      <c r="F83" s="16"/>
      <c r="G83" s="16"/>
      <c r="H83" s="16"/>
      <c r="I83" s="16"/>
      <c r="J83" s="16"/>
      <c r="K83" s="16"/>
      <c r="L83" s="16"/>
      <c r="M83" s="16"/>
      <c r="N83" s="16"/>
      <c r="O83" s="16"/>
      <c r="P83" s="16"/>
      <c r="Q83" s="16"/>
      <c r="R83" s="16"/>
      <c r="S83" s="16"/>
      <c r="T83" s="16"/>
      <c r="U83" s="16"/>
      <c r="V83" s="16"/>
      <c r="W83" s="16"/>
      <c r="X83" s="16"/>
      <c r="Y83" s="16"/>
    </row>
    <row r="84" spans="3:25" x14ac:dyDescent="0.25">
      <c r="C84" s="16"/>
      <c r="D84" s="15"/>
      <c r="E84" s="16"/>
      <c r="F84" s="16"/>
      <c r="G84" s="16"/>
      <c r="H84" s="16"/>
      <c r="I84" s="16"/>
      <c r="J84" s="16"/>
      <c r="K84" s="16"/>
      <c r="L84" s="16"/>
      <c r="M84" s="16"/>
      <c r="N84" s="16"/>
      <c r="O84" s="16"/>
      <c r="P84" s="16"/>
      <c r="Q84" s="16"/>
      <c r="R84" s="16"/>
      <c r="S84" s="16"/>
      <c r="T84" s="16"/>
      <c r="U84" s="16"/>
      <c r="V84" s="16"/>
      <c r="W84" s="16"/>
      <c r="X84" s="16"/>
      <c r="Y84" s="16"/>
    </row>
    <row r="85" spans="3:25" x14ac:dyDescent="0.25">
      <c r="C85" s="16"/>
      <c r="D85" s="15"/>
      <c r="E85" s="16"/>
      <c r="F85" s="16"/>
      <c r="G85" s="16"/>
      <c r="H85" s="16"/>
      <c r="I85" s="16"/>
      <c r="J85" s="16"/>
      <c r="K85" s="16"/>
      <c r="L85" s="16"/>
      <c r="M85" s="16"/>
      <c r="N85" s="16"/>
      <c r="O85" s="16"/>
      <c r="P85" s="16"/>
      <c r="Q85" s="16"/>
      <c r="R85" s="16"/>
      <c r="S85" s="16"/>
      <c r="T85" s="16"/>
      <c r="U85" s="16"/>
      <c r="V85" s="16"/>
      <c r="W85" s="16"/>
      <c r="X85" s="16"/>
      <c r="Y85" s="16"/>
    </row>
    <row r="86" spans="3:25" x14ac:dyDescent="0.25">
      <c r="C86" s="16"/>
      <c r="D86" s="15"/>
      <c r="E86" s="16"/>
      <c r="F86" s="16"/>
      <c r="G86" s="16"/>
      <c r="H86" s="16"/>
      <c r="I86" s="16"/>
      <c r="J86" s="16"/>
      <c r="K86" s="16"/>
      <c r="L86" s="16"/>
      <c r="M86" s="16"/>
      <c r="N86" s="16"/>
      <c r="O86" s="16"/>
      <c r="P86" s="16"/>
      <c r="Q86" s="16"/>
      <c r="R86" s="16"/>
      <c r="S86" s="16"/>
      <c r="T86" s="16"/>
      <c r="U86" s="16"/>
      <c r="V86" s="16"/>
      <c r="W86" s="16"/>
      <c r="X86" s="16"/>
      <c r="Y86" s="16"/>
    </row>
    <row r="87" spans="3:25" x14ac:dyDescent="0.25">
      <c r="C87" s="16"/>
      <c r="D87" s="15"/>
      <c r="E87" s="16"/>
      <c r="F87" s="16"/>
      <c r="G87" s="16"/>
      <c r="H87" s="16"/>
      <c r="I87" s="16"/>
      <c r="J87" s="16"/>
      <c r="K87" s="16"/>
      <c r="L87" s="16"/>
      <c r="M87" s="16"/>
      <c r="N87" s="16"/>
      <c r="O87" s="16"/>
      <c r="P87" s="16"/>
      <c r="Q87" s="16"/>
      <c r="R87" s="16"/>
      <c r="S87" s="16"/>
      <c r="T87" s="16"/>
      <c r="U87" s="16"/>
      <c r="V87" s="16"/>
      <c r="W87" s="16"/>
      <c r="X87" s="16"/>
      <c r="Y87" s="16"/>
    </row>
    <row r="88" spans="3:25" x14ac:dyDescent="0.25">
      <c r="C88" s="16"/>
      <c r="D88" s="15"/>
      <c r="E88" s="16"/>
      <c r="F88" s="16"/>
      <c r="G88" s="16"/>
      <c r="H88" s="16"/>
      <c r="I88" s="16"/>
      <c r="J88" s="16"/>
      <c r="K88" s="16"/>
      <c r="L88" s="16"/>
      <c r="M88" s="16"/>
      <c r="N88" s="16"/>
      <c r="O88" s="16"/>
      <c r="P88" s="16"/>
      <c r="Q88" s="16"/>
      <c r="R88" s="16"/>
      <c r="S88" s="16"/>
      <c r="T88" s="16"/>
      <c r="U88" s="16"/>
      <c r="V88" s="16"/>
      <c r="W88" s="16"/>
      <c r="X88" s="16"/>
      <c r="Y88" s="16"/>
    </row>
    <row r="89" spans="3:25" x14ac:dyDescent="0.25">
      <c r="C89" s="16"/>
      <c r="D89" s="15"/>
      <c r="E89" s="16"/>
      <c r="F89" s="16"/>
      <c r="G89" s="16"/>
      <c r="H89" s="16"/>
      <c r="I89" s="16"/>
      <c r="J89" s="16"/>
      <c r="K89" s="16"/>
      <c r="L89" s="16"/>
      <c r="M89" s="16"/>
      <c r="N89" s="16"/>
      <c r="O89" s="16"/>
      <c r="P89" s="16"/>
      <c r="Q89" s="16"/>
      <c r="R89" s="16"/>
      <c r="S89" s="16"/>
      <c r="T89" s="16"/>
      <c r="U89" s="16"/>
      <c r="V89" s="16"/>
      <c r="W89" s="16"/>
      <c r="X89" s="16"/>
      <c r="Y89" s="16"/>
    </row>
    <row r="90" spans="3:25" x14ac:dyDescent="0.25">
      <c r="C90" s="16"/>
      <c r="D90" s="15"/>
      <c r="E90" s="16"/>
      <c r="F90" s="16"/>
      <c r="G90" s="16"/>
      <c r="H90" s="16"/>
      <c r="I90" s="16"/>
      <c r="J90" s="16"/>
      <c r="K90" s="16"/>
      <c r="L90" s="16"/>
      <c r="M90" s="16"/>
      <c r="N90" s="16"/>
      <c r="O90" s="16"/>
      <c r="P90" s="16"/>
      <c r="Q90" s="16"/>
      <c r="R90" s="16"/>
      <c r="S90" s="16"/>
      <c r="T90" s="16"/>
      <c r="U90" s="16"/>
      <c r="V90" s="16"/>
      <c r="W90" s="16"/>
      <c r="X90" s="16"/>
      <c r="Y90" s="16"/>
    </row>
    <row r="91" spans="3:25" x14ac:dyDescent="0.25">
      <c r="C91" s="16"/>
      <c r="D91" s="15"/>
      <c r="E91" s="16"/>
      <c r="F91" s="16"/>
      <c r="G91" s="16"/>
      <c r="H91" s="16"/>
      <c r="I91" s="16"/>
      <c r="J91" s="16"/>
      <c r="K91" s="16"/>
      <c r="L91" s="16"/>
      <c r="M91" s="16"/>
      <c r="N91" s="16"/>
      <c r="O91" s="16"/>
      <c r="P91" s="16"/>
      <c r="Q91" s="16"/>
      <c r="R91" s="16"/>
      <c r="S91" s="16"/>
      <c r="T91" s="16"/>
      <c r="U91" s="16"/>
      <c r="V91" s="16"/>
      <c r="W91" s="16"/>
      <c r="X91" s="16"/>
      <c r="Y91" s="16"/>
    </row>
    <row r="92" spans="3:25" x14ac:dyDescent="0.25">
      <c r="C92" s="16"/>
      <c r="D92" s="15"/>
      <c r="E92" s="16"/>
      <c r="F92" s="16"/>
      <c r="G92" s="16"/>
      <c r="H92" s="16"/>
      <c r="I92" s="16"/>
      <c r="J92" s="16"/>
      <c r="K92" s="16"/>
      <c r="L92" s="16"/>
      <c r="M92" s="16"/>
      <c r="N92" s="16"/>
      <c r="O92" s="16"/>
      <c r="P92" s="16"/>
      <c r="Q92" s="16"/>
      <c r="R92" s="16"/>
      <c r="S92" s="16"/>
      <c r="T92" s="16"/>
      <c r="U92" s="16"/>
      <c r="V92" s="16"/>
      <c r="W92" s="16"/>
      <c r="X92" s="16"/>
      <c r="Y92" s="16"/>
    </row>
    <row r="93" spans="3:25" x14ac:dyDescent="0.25">
      <c r="C93" s="16"/>
      <c r="D93" s="15"/>
      <c r="E93" s="16"/>
      <c r="F93" s="16"/>
      <c r="G93" s="16"/>
      <c r="H93" s="16"/>
      <c r="I93" s="16"/>
      <c r="J93" s="16"/>
      <c r="K93" s="16"/>
      <c r="L93" s="16"/>
      <c r="M93" s="16"/>
      <c r="N93" s="16"/>
      <c r="O93" s="16"/>
      <c r="P93" s="16"/>
      <c r="Q93" s="16"/>
      <c r="R93" s="16"/>
      <c r="S93" s="16"/>
      <c r="T93" s="16"/>
      <c r="U93" s="16"/>
      <c r="V93" s="16"/>
      <c r="W93" s="16"/>
      <c r="X93" s="16"/>
      <c r="Y93" s="16"/>
    </row>
    <row r="94" spans="3:25" x14ac:dyDescent="0.25">
      <c r="C94" s="16"/>
      <c r="D94" s="15"/>
      <c r="E94" s="16"/>
      <c r="F94" s="16"/>
      <c r="G94" s="16"/>
      <c r="H94" s="16"/>
      <c r="I94" s="16"/>
      <c r="J94" s="16"/>
      <c r="K94" s="16"/>
      <c r="L94" s="16"/>
      <c r="M94" s="16"/>
      <c r="N94" s="16"/>
      <c r="O94" s="16"/>
      <c r="P94" s="16"/>
      <c r="Q94" s="16"/>
      <c r="R94" s="16"/>
      <c r="S94" s="16"/>
      <c r="T94" s="16"/>
      <c r="U94" s="16"/>
      <c r="V94" s="16"/>
      <c r="W94" s="16"/>
      <c r="X94" s="16"/>
      <c r="Y94" s="16"/>
    </row>
    <row r="95" spans="3:25" x14ac:dyDescent="0.25">
      <c r="C95" s="16"/>
      <c r="D95" s="15"/>
      <c r="E95" s="16"/>
      <c r="F95" s="16"/>
      <c r="G95" s="16"/>
      <c r="H95" s="16"/>
      <c r="I95" s="16"/>
      <c r="J95" s="16"/>
      <c r="K95" s="16"/>
      <c r="L95" s="16"/>
      <c r="M95" s="16"/>
      <c r="N95" s="16"/>
      <c r="O95" s="16"/>
      <c r="P95" s="16"/>
      <c r="Q95" s="16"/>
      <c r="R95" s="16"/>
      <c r="S95" s="16"/>
      <c r="T95" s="16"/>
      <c r="U95" s="16"/>
      <c r="V95" s="16"/>
      <c r="W95" s="16"/>
      <c r="X95" s="16"/>
      <c r="Y95" s="16"/>
    </row>
    <row r="96" spans="3:25" x14ac:dyDescent="0.25">
      <c r="C96" s="16"/>
      <c r="D96" s="15"/>
      <c r="E96" s="16"/>
      <c r="F96" s="16"/>
      <c r="G96" s="16"/>
      <c r="H96" s="16"/>
      <c r="I96" s="16"/>
      <c r="J96" s="16"/>
      <c r="K96" s="16"/>
      <c r="L96" s="16"/>
      <c r="M96" s="16"/>
      <c r="N96" s="16"/>
      <c r="O96" s="16"/>
      <c r="P96" s="16"/>
      <c r="Q96" s="16"/>
      <c r="R96" s="16"/>
      <c r="S96" s="16"/>
      <c r="T96" s="16"/>
      <c r="U96" s="16"/>
      <c r="V96" s="16"/>
      <c r="W96" s="16"/>
      <c r="X96" s="16"/>
      <c r="Y96" s="16"/>
    </row>
    <row r="97" spans="3:25" x14ac:dyDescent="0.25">
      <c r="C97" s="16"/>
      <c r="D97" s="15"/>
      <c r="E97" s="16"/>
      <c r="F97" s="16"/>
      <c r="G97" s="16"/>
      <c r="H97" s="16"/>
      <c r="I97" s="16"/>
      <c r="J97" s="16"/>
      <c r="K97" s="16"/>
      <c r="L97" s="16"/>
      <c r="M97" s="16"/>
      <c r="N97" s="16"/>
      <c r="O97" s="16"/>
      <c r="P97" s="16"/>
      <c r="Q97" s="16"/>
      <c r="R97" s="16"/>
      <c r="S97" s="16"/>
      <c r="T97" s="16"/>
      <c r="U97" s="16"/>
      <c r="V97" s="16"/>
      <c r="W97" s="16"/>
      <c r="X97" s="16"/>
      <c r="Y97" s="16"/>
    </row>
    <row r="98" spans="3:25" x14ac:dyDescent="0.25">
      <c r="C98" s="16"/>
      <c r="D98" s="15"/>
      <c r="E98" s="16"/>
      <c r="F98" s="16"/>
      <c r="G98" s="16"/>
      <c r="H98" s="16"/>
      <c r="I98" s="16"/>
      <c r="J98" s="16"/>
      <c r="K98" s="16"/>
      <c r="L98" s="16"/>
      <c r="M98" s="16"/>
      <c r="N98" s="16"/>
      <c r="O98" s="16"/>
      <c r="P98" s="16"/>
      <c r="Q98" s="16"/>
      <c r="R98" s="16"/>
      <c r="S98" s="16"/>
      <c r="T98" s="16"/>
      <c r="U98" s="16"/>
      <c r="V98" s="16"/>
      <c r="W98" s="16"/>
      <c r="X98" s="16"/>
      <c r="Y98" s="16"/>
    </row>
    <row r="99" spans="3:25" x14ac:dyDescent="0.25">
      <c r="C99" s="16"/>
      <c r="D99" s="15"/>
      <c r="E99" s="16"/>
      <c r="F99" s="16"/>
      <c r="G99" s="16"/>
      <c r="H99" s="16"/>
      <c r="I99" s="16"/>
      <c r="J99" s="16"/>
      <c r="K99" s="16"/>
      <c r="L99" s="16"/>
      <c r="M99" s="16"/>
      <c r="N99" s="16"/>
      <c r="O99" s="16"/>
      <c r="P99" s="16"/>
      <c r="Q99" s="16"/>
      <c r="R99" s="16"/>
      <c r="S99" s="16"/>
      <c r="T99" s="16"/>
      <c r="U99" s="16"/>
      <c r="V99" s="16"/>
      <c r="W99" s="16"/>
      <c r="X99" s="16"/>
      <c r="Y99" s="16"/>
    </row>
    <row r="100" spans="3:25" x14ac:dyDescent="0.25">
      <c r="C100" s="16"/>
      <c r="D100" s="15"/>
      <c r="E100" s="16"/>
      <c r="F100" s="16"/>
      <c r="G100" s="16"/>
      <c r="H100" s="16"/>
      <c r="I100" s="16"/>
      <c r="J100" s="16"/>
      <c r="K100" s="16"/>
      <c r="L100" s="16"/>
      <c r="M100" s="16"/>
      <c r="N100" s="16"/>
      <c r="O100" s="16"/>
      <c r="P100" s="16"/>
      <c r="Q100" s="16"/>
      <c r="R100" s="16"/>
      <c r="S100" s="16"/>
      <c r="T100" s="16"/>
      <c r="U100" s="16"/>
      <c r="V100" s="16"/>
      <c r="W100" s="16"/>
      <c r="X100" s="16"/>
      <c r="Y100" s="16"/>
    </row>
    <row r="101" spans="3:25" x14ac:dyDescent="0.25">
      <c r="C101" s="16"/>
      <c r="D101" s="15"/>
      <c r="E101" s="16"/>
      <c r="F101" s="16"/>
      <c r="G101" s="16"/>
      <c r="H101" s="16"/>
      <c r="I101" s="16"/>
      <c r="J101" s="16"/>
      <c r="K101" s="16"/>
      <c r="L101" s="16"/>
      <c r="M101" s="16"/>
      <c r="N101" s="16"/>
      <c r="O101" s="16"/>
      <c r="P101" s="16"/>
      <c r="Q101" s="16"/>
      <c r="R101" s="16"/>
      <c r="S101" s="16"/>
      <c r="T101" s="16"/>
      <c r="U101" s="16"/>
      <c r="V101" s="16"/>
      <c r="W101" s="16"/>
      <c r="X101" s="16"/>
      <c r="Y101" s="16"/>
    </row>
    <row r="102" spans="3:25" x14ac:dyDescent="0.25">
      <c r="C102" s="16"/>
      <c r="D102" s="15"/>
      <c r="E102" s="16"/>
      <c r="F102" s="16"/>
      <c r="G102" s="16"/>
      <c r="H102" s="16"/>
      <c r="I102" s="16"/>
      <c r="J102" s="16"/>
      <c r="K102" s="16"/>
      <c r="L102" s="16"/>
      <c r="M102" s="16"/>
      <c r="N102" s="16"/>
      <c r="O102" s="16"/>
      <c r="P102" s="16"/>
      <c r="Q102" s="16"/>
      <c r="R102" s="16"/>
      <c r="S102" s="16"/>
      <c r="T102" s="16"/>
      <c r="U102" s="16"/>
      <c r="V102" s="16"/>
      <c r="W102" s="16"/>
      <c r="X102" s="16"/>
      <c r="Y102" s="16"/>
    </row>
    <row r="103" spans="3:25" x14ac:dyDescent="0.25">
      <c r="C103" s="16"/>
      <c r="D103" s="15"/>
      <c r="E103" s="16"/>
      <c r="F103" s="16"/>
      <c r="G103" s="16"/>
      <c r="H103" s="16"/>
      <c r="I103" s="16"/>
      <c r="J103" s="16"/>
      <c r="K103" s="16"/>
      <c r="L103" s="16"/>
      <c r="M103" s="16"/>
      <c r="N103" s="16"/>
      <c r="O103" s="16"/>
      <c r="P103" s="16"/>
      <c r="Q103" s="16"/>
      <c r="R103" s="16"/>
      <c r="S103" s="16"/>
      <c r="T103" s="16"/>
      <c r="U103" s="16"/>
      <c r="V103" s="16"/>
      <c r="W103" s="16"/>
      <c r="X103" s="16"/>
      <c r="Y103" s="16"/>
    </row>
    <row r="104" spans="3:25" x14ac:dyDescent="0.25">
      <c r="C104" s="16"/>
      <c r="D104" s="15"/>
      <c r="E104" s="16"/>
      <c r="F104" s="16"/>
      <c r="G104" s="16"/>
      <c r="H104" s="16"/>
      <c r="I104" s="16"/>
      <c r="J104" s="16"/>
      <c r="K104" s="16"/>
      <c r="L104" s="16"/>
      <c r="M104" s="16"/>
      <c r="N104" s="16"/>
      <c r="O104" s="16"/>
      <c r="P104" s="16"/>
      <c r="Q104" s="16"/>
      <c r="R104" s="16"/>
      <c r="S104" s="16"/>
      <c r="T104" s="16"/>
      <c r="U104" s="16"/>
      <c r="V104" s="16"/>
      <c r="W104" s="16"/>
      <c r="X104" s="16"/>
      <c r="Y104" s="16"/>
    </row>
    <row r="105" spans="3:25" x14ac:dyDescent="0.25">
      <c r="C105" s="16"/>
      <c r="D105" s="15"/>
      <c r="E105" s="16"/>
      <c r="F105" s="16"/>
      <c r="G105" s="16"/>
      <c r="H105" s="16"/>
      <c r="I105" s="16"/>
      <c r="J105" s="16"/>
      <c r="K105" s="16"/>
      <c r="L105" s="16"/>
      <c r="M105" s="16"/>
      <c r="N105" s="16"/>
      <c r="O105" s="16"/>
      <c r="P105" s="16"/>
      <c r="Q105" s="16"/>
      <c r="R105" s="16"/>
      <c r="S105" s="16"/>
      <c r="T105" s="16"/>
      <c r="U105" s="16"/>
      <c r="V105" s="16"/>
      <c r="W105" s="16"/>
      <c r="X105" s="16"/>
      <c r="Y105" s="16"/>
    </row>
    <row r="106" spans="3:25" x14ac:dyDescent="0.25">
      <c r="C106" s="16"/>
      <c r="D106" s="15"/>
      <c r="E106" s="16"/>
      <c r="F106" s="16"/>
      <c r="G106" s="16"/>
      <c r="H106" s="16"/>
      <c r="I106" s="16"/>
      <c r="J106" s="16"/>
      <c r="K106" s="16"/>
      <c r="L106" s="16"/>
      <c r="M106" s="16"/>
      <c r="N106" s="16"/>
      <c r="O106" s="16"/>
      <c r="P106" s="16"/>
      <c r="Q106" s="16"/>
      <c r="R106" s="16"/>
      <c r="S106" s="16"/>
      <c r="T106" s="16"/>
      <c r="U106" s="16"/>
      <c r="V106" s="16"/>
      <c r="W106" s="16"/>
      <c r="X106" s="16"/>
      <c r="Y106" s="16"/>
    </row>
    <row r="107" spans="3:25" x14ac:dyDescent="0.25">
      <c r="C107" s="16"/>
      <c r="D107" s="15"/>
      <c r="E107" s="16"/>
      <c r="F107" s="16"/>
      <c r="G107" s="16"/>
      <c r="H107" s="16"/>
      <c r="I107" s="16"/>
      <c r="J107" s="16"/>
      <c r="K107" s="16"/>
      <c r="L107" s="16"/>
      <c r="M107" s="16"/>
      <c r="N107" s="16"/>
      <c r="O107" s="16"/>
      <c r="P107" s="16"/>
      <c r="Q107" s="16"/>
      <c r="R107" s="16"/>
      <c r="S107" s="16"/>
      <c r="T107" s="16"/>
      <c r="U107" s="16"/>
      <c r="V107" s="16"/>
      <c r="W107" s="16"/>
      <c r="X107" s="16"/>
      <c r="Y107" s="16"/>
    </row>
    <row r="108" spans="3:25" x14ac:dyDescent="0.25">
      <c r="C108" s="16"/>
      <c r="D108" s="15"/>
      <c r="E108" s="16"/>
      <c r="F108" s="16"/>
      <c r="G108" s="16"/>
      <c r="H108" s="16"/>
      <c r="I108" s="16"/>
      <c r="J108" s="16"/>
      <c r="K108" s="16"/>
      <c r="L108" s="16"/>
      <c r="M108" s="16"/>
      <c r="N108" s="16"/>
      <c r="O108" s="16"/>
      <c r="P108" s="16"/>
      <c r="Q108" s="16"/>
      <c r="R108" s="16"/>
      <c r="S108" s="16"/>
      <c r="T108" s="16"/>
      <c r="U108" s="16"/>
      <c r="V108" s="16"/>
      <c r="W108" s="16"/>
      <c r="X108" s="16"/>
      <c r="Y108" s="16"/>
    </row>
    <row r="109" spans="3:25" x14ac:dyDescent="0.25">
      <c r="C109" s="16"/>
      <c r="D109" s="15"/>
      <c r="E109" s="16"/>
      <c r="F109" s="16"/>
      <c r="G109" s="16"/>
      <c r="H109" s="16"/>
      <c r="I109" s="16"/>
      <c r="J109" s="16"/>
      <c r="K109" s="16"/>
      <c r="L109" s="16"/>
      <c r="M109" s="16"/>
      <c r="N109" s="16"/>
      <c r="O109" s="16"/>
      <c r="P109" s="16"/>
      <c r="Q109" s="16"/>
      <c r="R109" s="16"/>
      <c r="S109" s="16"/>
      <c r="T109" s="16"/>
      <c r="U109" s="16"/>
      <c r="V109" s="16"/>
      <c r="W109" s="16"/>
      <c r="X109" s="16"/>
      <c r="Y109" s="16"/>
    </row>
    <row r="110" spans="3:25" x14ac:dyDescent="0.25">
      <c r="C110" s="16"/>
      <c r="D110" s="15"/>
      <c r="E110" s="16"/>
      <c r="F110" s="16"/>
      <c r="G110" s="16"/>
      <c r="H110" s="16"/>
      <c r="I110" s="16"/>
      <c r="J110" s="16"/>
      <c r="K110" s="16"/>
      <c r="L110" s="16"/>
      <c r="M110" s="16"/>
      <c r="N110" s="16"/>
      <c r="O110" s="16"/>
      <c r="P110" s="16"/>
      <c r="Q110" s="16"/>
      <c r="R110" s="16"/>
      <c r="S110" s="16"/>
      <c r="T110" s="16"/>
      <c r="U110" s="16"/>
      <c r="V110" s="16"/>
      <c r="W110" s="16"/>
      <c r="X110" s="16"/>
      <c r="Y110" s="16"/>
    </row>
    <row r="111" spans="3:25" x14ac:dyDescent="0.25">
      <c r="C111" s="16"/>
      <c r="D111" s="15"/>
      <c r="E111" s="16"/>
      <c r="F111" s="16"/>
      <c r="G111" s="16"/>
      <c r="H111" s="16"/>
      <c r="I111" s="16"/>
      <c r="J111" s="16"/>
      <c r="K111" s="16"/>
      <c r="L111" s="16"/>
      <c r="M111" s="16"/>
      <c r="N111" s="16"/>
      <c r="O111" s="16"/>
      <c r="P111" s="16"/>
      <c r="Q111" s="16"/>
      <c r="R111" s="16"/>
      <c r="S111" s="16"/>
      <c r="T111" s="16"/>
      <c r="U111" s="16"/>
      <c r="V111" s="16"/>
      <c r="W111" s="16"/>
      <c r="X111" s="16"/>
      <c r="Y111" s="16"/>
    </row>
    <row r="112" spans="3:25" x14ac:dyDescent="0.25">
      <c r="C112" s="16"/>
      <c r="D112" s="15"/>
      <c r="E112" s="16"/>
      <c r="F112" s="16"/>
      <c r="G112" s="16"/>
      <c r="H112" s="16"/>
      <c r="I112" s="16"/>
      <c r="J112" s="16"/>
      <c r="K112" s="16"/>
      <c r="L112" s="16"/>
      <c r="M112" s="16"/>
      <c r="N112" s="16"/>
      <c r="O112" s="16"/>
      <c r="P112" s="16"/>
      <c r="Q112" s="16"/>
      <c r="R112" s="16"/>
      <c r="S112" s="16"/>
      <c r="T112" s="16"/>
      <c r="U112" s="16"/>
      <c r="V112" s="16"/>
      <c r="W112" s="16"/>
      <c r="X112" s="16"/>
      <c r="Y112" s="16"/>
    </row>
    <row r="113" spans="3:25" x14ac:dyDescent="0.25">
      <c r="C113" s="16"/>
      <c r="D113" s="15"/>
      <c r="E113" s="16"/>
      <c r="F113" s="16"/>
      <c r="G113" s="16"/>
      <c r="H113" s="16"/>
      <c r="I113" s="16"/>
      <c r="J113" s="16"/>
      <c r="K113" s="16"/>
      <c r="L113" s="16"/>
      <c r="M113" s="16"/>
      <c r="N113" s="16"/>
      <c r="O113" s="16"/>
      <c r="P113" s="16"/>
      <c r="Q113" s="16"/>
      <c r="R113" s="16"/>
      <c r="S113" s="16"/>
      <c r="T113" s="16"/>
      <c r="U113" s="16"/>
      <c r="V113" s="16"/>
      <c r="W113" s="16"/>
      <c r="X113" s="16"/>
      <c r="Y113" s="16"/>
    </row>
    <row r="114" spans="3:25" x14ac:dyDescent="0.25">
      <c r="C114" s="16"/>
      <c r="D114" s="15"/>
      <c r="E114" s="16"/>
      <c r="F114" s="16"/>
      <c r="G114" s="16"/>
      <c r="H114" s="16"/>
      <c r="I114" s="16"/>
      <c r="J114" s="16"/>
      <c r="K114" s="16"/>
      <c r="L114" s="16"/>
      <c r="M114" s="16"/>
      <c r="N114" s="16"/>
      <c r="O114" s="16"/>
      <c r="P114" s="16"/>
      <c r="Q114" s="16"/>
      <c r="R114" s="16"/>
      <c r="S114" s="16"/>
      <c r="T114" s="16"/>
      <c r="U114" s="16"/>
      <c r="V114" s="16"/>
      <c r="W114" s="16"/>
      <c r="X114" s="16"/>
      <c r="Y114" s="16"/>
    </row>
    <row r="115" spans="3:25" x14ac:dyDescent="0.25">
      <c r="C115" s="16"/>
      <c r="D115" s="15"/>
      <c r="E115" s="16"/>
      <c r="F115" s="16"/>
      <c r="G115" s="16"/>
      <c r="H115" s="16"/>
      <c r="I115" s="16"/>
      <c r="J115" s="16"/>
      <c r="K115" s="16"/>
      <c r="L115" s="16"/>
      <c r="M115" s="16"/>
      <c r="N115" s="16"/>
      <c r="O115" s="16"/>
      <c r="P115" s="16"/>
      <c r="Q115" s="16"/>
      <c r="R115" s="16"/>
      <c r="S115" s="16"/>
      <c r="T115" s="16"/>
      <c r="U115" s="16"/>
      <c r="V115" s="16"/>
      <c r="W115" s="16"/>
      <c r="X115" s="16"/>
      <c r="Y115" s="16"/>
    </row>
    <row r="116" spans="3:25" x14ac:dyDescent="0.25">
      <c r="C116" s="16"/>
      <c r="D116" s="15"/>
      <c r="E116" s="16"/>
      <c r="F116" s="16"/>
      <c r="G116" s="16"/>
      <c r="H116" s="16"/>
      <c r="I116" s="16"/>
      <c r="J116" s="16"/>
      <c r="K116" s="16"/>
      <c r="L116" s="16"/>
      <c r="M116" s="16"/>
      <c r="N116" s="16"/>
      <c r="O116" s="16"/>
      <c r="P116" s="16"/>
      <c r="Q116" s="16"/>
      <c r="R116" s="16"/>
      <c r="S116" s="16"/>
      <c r="T116" s="16"/>
      <c r="U116" s="16"/>
      <c r="V116" s="16"/>
      <c r="W116" s="16"/>
      <c r="X116" s="16"/>
      <c r="Y116" s="16"/>
    </row>
    <row r="117" spans="3:25" x14ac:dyDescent="0.25">
      <c r="C117" s="16"/>
      <c r="D117" s="15"/>
      <c r="E117" s="16"/>
      <c r="F117" s="16"/>
      <c r="G117" s="16"/>
      <c r="H117" s="16"/>
      <c r="I117" s="16"/>
      <c r="J117" s="16"/>
      <c r="K117" s="16"/>
      <c r="L117" s="16"/>
      <c r="M117" s="16"/>
      <c r="N117" s="16"/>
      <c r="O117" s="16"/>
      <c r="P117" s="16"/>
      <c r="Q117" s="16"/>
      <c r="R117" s="16"/>
      <c r="S117" s="16"/>
      <c r="T117" s="16"/>
      <c r="U117" s="16"/>
      <c r="V117" s="16"/>
      <c r="W117" s="16"/>
      <c r="X117" s="16"/>
      <c r="Y117" s="16"/>
    </row>
    <row r="118" spans="3:25" x14ac:dyDescent="0.25">
      <c r="C118" s="16"/>
      <c r="D118" s="15"/>
      <c r="E118" s="16"/>
      <c r="F118" s="16"/>
      <c r="G118" s="16"/>
      <c r="H118" s="16"/>
      <c r="I118" s="16"/>
      <c r="J118" s="16"/>
      <c r="K118" s="16"/>
      <c r="L118" s="16"/>
      <c r="M118" s="16"/>
      <c r="N118" s="16"/>
      <c r="O118" s="16"/>
      <c r="P118" s="16"/>
      <c r="Q118" s="16"/>
      <c r="R118" s="16"/>
      <c r="S118" s="16"/>
      <c r="T118" s="16"/>
      <c r="U118" s="16"/>
      <c r="V118" s="16"/>
      <c r="W118" s="16"/>
      <c r="X118" s="16"/>
      <c r="Y118" s="16"/>
    </row>
    <row r="119" spans="3:25" x14ac:dyDescent="0.25">
      <c r="C119" s="16"/>
      <c r="D119" s="15"/>
      <c r="E119" s="16"/>
      <c r="F119" s="16"/>
      <c r="G119" s="16"/>
      <c r="H119" s="16"/>
      <c r="I119" s="16"/>
      <c r="J119" s="16"/>
      <c r="K119" s="16"/>
      <c r="L119" s="16"/>
      <c r="M119" s="16"/>
      <c r="N119" s="16"/>
      <c r="O119" s="16"/>
      <c r="P119" s="16"/>
      <c r="Q119" s="16"/>
      <c r="R119" s="16"/>
      <c r="S119" s="16"/>
      <c r="T119" s="16"/>
      <c r="U119" s="16"/>
      <c r="V119" s="16"/>
      <c r="W119" s="16"/>
      <c r="X119" s="16"/>
      <c r="Y119" s="16"/>
    </row>
    <row r="120" spans="3:25" x14ac:dyDescent="0.25">
      <c r="C120" s="16"/>
      <c r="D120" s="15"/>
      <c r="E120" s="16"/>
      <c r="F120" s="16"/>
      <c r="G120" s="16"/>
      <c r="H120" s="16"/>
      <c r="I120" s="16"/>
      <c r="J120" s="16"/>
      <c r="K120" s="16"/>
      <c r="L120" s="16"/>
      <c r="M120" s="16"/>
      <c r="N120" s="16"/>
      <c r="O120" s="16"/>
      <c r="P120" s="16"/>
      <c r="Q120" s="16"/>
      <c r="R120" s="16"/>
      <c r="S120" s="16"/>
      <c r="T120" s="16"/>
      <c r="U120" s="16"/>
      <c r="V120" s="16"/>
      <c r="W120" s="16"/>
      <c r="X120" s="16"/>
      <c r="Y120" s="16"/>
    </row>
    <row r="121" spans="3:25" x14ac:dyDescent="0.25">
      <c r="C121" s="16"/>
      <c r="D121" s="15"/>
      <c r="E121" s="16"/>
      <c r="F121" s="16"/>
      <c r="G121" s="16"/>
      <c r="H121" s="16"/>
      <c r="I121" s="16"/>
      <c r="J121" s="16"/>
      <c r="K121" s="16"/>
      <c r="L121" s="16"/>
      <c r="M121" s="16"/>
      <c r="N121" s="16"/>
      <c r="O121" s="16"/>
      <c r="P121" s="16"/>
      <c r="Q121" s="16"/>
      <c r="R121" s="16"/>
      <c r="S121" s="16"/>
      <c r="T121" s="16"/>
      <c r="U121" s="16"/>
      <c r="V121" s="16"/>
      <c r="W121" s="16"/>
      <c r="X121" s="16"/>
      <c r="Y121" s="16"/>
    </row>
    <row r="122" spans="3:25" x14ac:dyDescent="0.25">
      <c r="C122" s="16"/>
      <c r="D122" s="15"/>
      <c r="E122" s="16"/>
      <c r="F122" s="16"/>
      <c r="G122" s="16"/>
      <c r="H122" s="16"/>
      <c r="I122" s="16"/>
      <c r="J122" s="16"/>
      <c r="K122" s="16"/>
      <c r="L122" s="16"/>
      <c r="M122" s="16"/>
      <c r="N122" s="16"/>
      <c r="O122" s="16"/>
      <c r="P122" s="16"/>
      <c r="Q122" s="16"/>
      <c r="R122" s="16"/>
      <c r="S122" s="16"/>
      <c r="T122" s="16"/>
      <c r="U122" s="16"/>
      <c r="V122" s="16"/>
      <c r="W122" s="16"/>
      <c r="X122" s="16"/>
      <c r="Y122" s="16"/>
    </row>
    <row r="123" spans="3:25" x14ac:dyDescent="0.25">
      <c r="C123" s="16"/>
      <c r="D123" s="15"/>
      <c r="E123" s="16"/>
      <c r="F123" s="16"/>
      <c r="G123" s="16"/>
      <c r="H123" s="16"/>
      <c r="I123" s="16"/>
      <c r="J123" s="16"/>
      <c r="K123" s="16"/>
      <c r="L123" s="16"/>
      <c r="M123" s="16"/>
      <c r="N123" s="16"/>
      <c r="O123" s="16"/>
      <c r="P123" s="16"/>
      <c r="Q123" s="16"/>
      <c r="R123" s="16"/>
      <c r="S123" s="16"/>
      <c r="T123" s="16"/>
      <c r="U123" s="16"/>
      <c r="V123" s="16"/>
      <c r="W123" s="16"/>
      <c r="X123" s="16"/>
      <c r="Y123" s="16"/>
    </row>
    <row r="124" spans="3:25" x14ac:dyDescent="0.25">
      <c r="C124" s="16"/>
      <c r="D124" s="15"/>
      <c r="E124" s="16"/>
      <c r="F124" s="16"/>
      <c r="G124" s="16"/>
      <c r="H124" s="16"/>
      <c r="I124" s="16"/>
      <c r="J124" s="16"/>
      <c r="K124" s="16"/>
      <c r="L124" s="16"/>
      <c r="M124" s="16"/>
      <c r="N124" s="16"/>
      <c r="O124" s="16"/>
      <c r="P124" s="16"/>
      <c r="Q124" s="16"/>
      <c r="R124" s="16"/>
      <c r="S124" s="16"/>
      <c r="T124" s="16"/>
      <c r="U124" s="16"/>
      <c r="V124" s="16"/>
      <c r="W124" s="16"/>
      <c r="X124" s="16"/>
      <c r="Y124" s="16"/>
    </row>
    <row r="125" spans="3:25" x14ac:dyDescent="0.25">
      <c r="C125" s="16"/>
      <c r="D125" s="15"/>
      <c r="E125" s="16"/>
      <c r="F125" s="16"/>
      <c r="G125" s="16"/>
      <c r="H125" s="16"/>
      <c r="I125" s="16"/>
      <c r="J125" s="16"/>
      <c r="K125" s="16"/>
      <c r="L125" s="16"/>
      <c r="M125" s="16"/>
      <c r="N125" s="16"/>
      <c r="O125" s="16"/>
      <c r="P125" s="16"/>
      <c r="Q125" s="16"/>
      <c r="R125" s="16"/>
      <c r="S125" s="16"/>
      <c r="T125" s="16"/>
      <c r="U125" s="16"/>
      <c r="V125" s="16"/>
      <c r="W125" s="16"/>
      <c r="X125" s="16"/>
      <c r="Y125" s="16"/>
    </row>
    <row r="126" spans="3:25" x14ac:dyDescent="0.25">
      <c r="C126" s="16"/>
      <c r="D126" s="15"/>
      <c r="E126" s="16"/>
      <c r="F126" s="16"/>
      <c r="G126" s="16"/>
      <c r="H126" s="16"/>
      <c r="I126" s="16"/>
      <c r="J126" s="16"/>
      <c r="K126" s="16"/>
      <c r="L126" s="16"/>
      <c r="M126" s="16"/>
      <c r="N126" s="16"/>
      <c r="O126" s="16"/>
      <c r="P126" s="16"/>
      <c r="Q126" s="16"/>
      <c r="R126" s="16"/>
      <c r="S126" s="16"/>
      <c r="T126" s="16"/>
      <c r="U126" s="16"/>
      <c r="V126" s="16"/>
      <c r="W126" s="16"/>
      <c r="X126" s="16"/>
      <c r="Y126" s="16"/>
    </row>
    <row r="127" spans="3:25" x14ac:dyDescent="0.25">
      <c r="C127" s="16"/>
      <c r="D127" s="15"/>
      <c r="E127" s="16"/>
      <c r="F127" s="16"/>
      <c r="G127" s="16"/>
      <c r="H127" s="16"/>
      <c r="I127" s="16"/>
      <c r="J127" s="16"/>
      <c r="K127" s="16"/>
      <c r="L127" s="16"/>
      <c r="M127" s="16"/>
      <c r="N127" s="16"/>
      <c r="O127" s="16"/>
      <c r="P127" s="16"/>
      <c r="Q127" s="16"/>
      <c r="R127" s="16"/>
      <c r="S127" s="16"/>
      <c r="T127" s="16"/>
      <c r="U127" s="16"/>
      <c r="V127" s="16"/>
      <c r="W127" s="16"/>
      <c r="X127" s="16"/>
      <c r="Y127" s="16"/>
    </row>
    <row r="128" spans="3:25" x14ac:dyDescent="0.25">
      <c r="C128" s="16"/>
      <c r="D128" s="15"/>
      <c r="E128" s="16"/>
      <c r="F128" s="16"/>
      <c r="G128" s="16"/>
      <c r="H128" s="16"/>
      <c r="I128" s="16"/>
      <c r="J128" s="16"/>
      <c r="K128" s="16"/>
      <c r="L128" s="16"/>
      <c r="M128" s="16"/>
      <c r="N128" s="16"/>
      <c r="O128" s="16"/>
      <c r="P128" s="16"/>
      <c r="Q128" s="16"/>
      <c r="R128" s="16"/>
      <c r="S128" s="16"/>
      <c r="T128" s="16"/>
      <c r="U128" s="16"/>
      <c r="V128" s="16"/>
      <c r="W128" s="16"/>
      <c r="X128" s="16"/>
      <c r="Y128" s="16"/>
    </row>
    <row r="129" spans="3:25" x14ac:dyDescent="0.25">
      <c r="C129" s="16"/>
      <c r="D129" s="15"/>
      <c r="E129" s="16"/>
      <c r="F129" s="16"/>
      <c r="G129" s="16"/>
      <c r="H129" s="16"/>
      <c r="I129" s="16"/>
      <c r="J129" s="16"/>
      <c r="K129" s="16"/>
      <c r="L129" s="16"/>
      <c r="M129" s="16"/>
      <c r="N129" s="16"/>
      <c r="O129" s="16"/>
      <c r="P129" s="16"/>
      <c r="Q129" s="16"/>
      <c r="R129" s="16"/>
      <c r="S129" s="16"/>
      <c r="T129" s="16"/>
      <c r="U129" s="16"/>
      <c r="V129" s="16"/>
      <c r="W129" s="16"/>
      <c r="X129" s="16"/>
      <c r="Y129" s="16"/>
    </row>
    <row r="130" spans="3:25" x14ac:dyDescent="0.25">
      <c r="C130" s="16"/>
      <c r="D130" s="15"/>
      <c r="E130" s="16"/>
      <c r="F130" s="16"/>
      <c r="G130" s="16"/>
      <c r="H130" s="16"/>
      <c r="I130" s="16"/>
      <c r="J130" s="16"/>
      <c r="K130" s="16"/>
      <c r="L130" s="16"/>
      <c r="M130" s="16"/>
      <c r="N130" s="16"/>
      <c r="O130" s="16"/>
      <c r="P130" s="16"/>
      <c r="Q130" s="16"/>
      <c r="R130" s="16"/>
      <c r="S130" s="16"/>
      <c r="T130" s="16"/>
      <c r="U130" s="16"/>
      <c r="V130" s="16"/>
      <c r="W130" s="16"/>
      <c r="X130" s="16"/>
      <c r="Y130" s="16"/>
    </row>
    <row r="131" spans="3:25" x14ac:dyDescent="0.25">
      <c r="C131" s="16"/>
      <c r="D131" s="15"/>
      <c r="E131" s="16"/>
      <c r="F131" s="16"/>
      <c r="G131" s="16"/>
      <c r="H131" s="16"/>
      <c r="I131" s="16"/>
      <c r="J131" s="16"/>
      <c r="K131" s="16"/>
      <c r="L131" s="16"/>
      <c r="M131" s="16"/>
      <c r="N131" s="16"/>
      <c r="O131" s="16"/>
      <c r="P131" s="16"/>
      <c r="Q131" s="16"/>
      <c r="R131" s="16"/>
      <c r="S131" s="16"/>
      <c r="T131" s="16"/>
      <c r="U131" s="16"/>
      <c r="V131" s="16"/>
      <c r="W131" s="16"/>
      <c r="X131" s="16"/>
      <c r="Y131" s="16"/>
    </row>
    <row r="132" spans="3:25" x14ac:dyDescent="0.25">
      <c r="C132" s="16"/>
      <c r="D132" s="15"/>
      <c r="E132" s="16"/>
      <c r="F132" s="16"/>
      <c r="G132" s="16"/>
      <c r="H132" s="16"/>
      <c r="I132" s="16"/>
      <c r="J132" s="16"/>
      <c r="K132" s="16"/>
      <c r="L132" s="16"/>
      <c r="M132" s="16"/>
      <c r="N132" s="16"/>
      <c r="O132" s="16"/>
      <c r="P132" s="16"/>
      <c r="Q132" s="16"/>
      <c r="R132" s="16"/>
      <c r="S132" s="16"/>
      <c r="T132" s="16"/>
      <c r="U132" s="16"/>
      <c r="V132" s="16"/>
      <c r="W132" s="16"/>
      <c r="X132" s="16"/>
      <c r="Y132" s="16"/>
    </row>
    <row r="133" spans="3:25" x14ac:dyDescent="0.25">
      <c r="C133" s="16"/>
      <c r="D133" s="15"/>
      <c r="E133" s="16"/>
      <c r="F133" s="16"/>
      <c r="G133" s="16"/>
      <c r="H133" s="16"/>
      <c r="I133" s="16"/>
      <c r="J133" s="16"/>
      <c r="K133" s="16"/>
      <c r="L133" s="16"/>
      <c r="M133" s="16"/>
      <c r="N133" s="16"/>
      <c r="O133" s="16"/>
      <c r="P133" s="16"/>
      <c r="Q133" s="16"/>
      <c r="R133" s="16"/>
      <c r="S133" s="16"/>
      <c r="T133" s="16"/>
      <c r="U133" s="16"/>
      <c r="V133" s="16"/>
      <c r="W133" s="16"/>
      <c r="X133" s="16"/>
      <c r="Y133" s="16"/>
    </row>
    <row r="134" spans="3:25" x14ac:dyDescent="0.25">
      <c r="C134" s="16"/>
      <c r="D134" s="15"/>
      <c r="E134" s="16"/>
      <c r="F134" s="16"/>
      <c r="G134" s="16"/>
      <c r="H134" s="16"/>
      <c r="I134" s="16"/>
      <c r="J134" s="16"/>
      <c r="K134" s="16"/>
      <c r="L134" s="16"/>
      <c r="M134" s="16"/>
      <c r="N134" s="16"/>
      <c r="O134" s="16"/>
      <c r="P134" s="16"/>
      <c r="Q134" s="16"/>
      <c r="R134" s="16"/>
      <c r="S134" s="16"/>
      <c r="T134" s="16"/>
      <c r="U134" s="16"/>
      <c r="V134" s="16"/>
      <c r="W134" s="16"/>
      <c r="X134" s="16"/>
      <c r="Y134" s="16"/>
    </row>
    <row r="135" spans="3:25" x14ac:dyDescent="0.25">
      <c r="C135" s="16"/>
      <c r="D135" s="15"/>
      <c r="E135" s="16"/>
      <c r="F135" s="16"/>
      <c r="G135" s="16"/>
      <c r="H135" s="16"/>
      <c r="I135" s="16"/>
      <c r="J135" s="16"/>
      <c r="K135" s="16"/>
      <c r="L135" s="16"/>
      <c r="M135" s="16"/>
      <c r="N135" s="16"/>
      <c r="O135" s="16"/>
      <c r="P135" s="16"/>
      <c r="Q135" s="16"/>
      <c r="R135" s="16"/>
      <c r="S135" s="16"/>
      <c r="T135" s="16"/>
      <c r="U135" s="16"/>
      <c r="V135" s="16"/>
      <c r="W135" s="16"/>
      <c r="X135" s="16"/>
      <c r="Y135" s="16"/>
    </row>
    <row r="136" spans="3:25" x14ac:dyDescent="0.25">
      <c r="C136" s="16"/>
      <c r="D136" s="15"/>
      <c r="E136" s="16"/>
      <c r="F136" s="16"/>
      <c r="G136" s="16"/>
      <c r="H136" s="16"/>
      <c r="I136" s="16"/>
      <c r="J136" s="16"/>
      <c r="K136" s="16"/>
      <c r="L136" s="16"/>
      <c r="M136" s="16"/>
      <c r="N136" s="16"/>
      <c r="O136" s="16"/>
      <c r="P136" s="16"/>
      <c r="Q136" s="16"/>
      <c r="R136" s="16"/>
      <c r="S136" s="16"/>
      <c r="T136" s="16"/>
      <c r="U136" s="16"/>
      <c r="V136" s="16"/>
      <c r="W136" s="16"/>
      <c r="X136" s="16"/>
      <c r="Y136" s="16"/>
    </row>
    <row r="137" spans="3:25" x14ac:dyDescent="0.25">
      <c r="C137" s="16"/>
      <c r="D137" s="15"/>
      <c r="E137" s="16"/>
      <c r="F137" s="16"/>
      <c r="G137" s="16"/>
      <c r="H137" s="16"/>
      <c r="I137" s="16"/>
      <c r="J137" s="16"/>
      <c r="K137" s="16"/>
      <c r="L137" s="16"/>
      <c r="M137" s="16"/>
      <c r="N137" s="16"/>
      <c r="O137" s="16"/>
      <c r="P137" s="16"/>
      <c r="Q137" s="16"/>
      <c r="R137" s="16"/>
      <c r="S137" s="16"/>
      <c r="T137" s="16"/>
      <c r="U137" s="16"/>
      <c r="V137" s="16"/>
      <c r="W137" s="16"/>
      <c r="X137" s="16"/>
      <c r="Y137" s="16"/>
    </row>
    <row r="138" spans="3:25" x14ac:dyDescent="0.25">
      <c r="C138" s="16"/>
      <c r="D138" s="15"/>
      <c r="E138" s="16"/>
      <c r="F138" s="16"/>
      <c r="G138" s="16"/>
      <c r="H138" s="16"/>
      <c r="I138" s="16"/>
      <c r="J138" s="16"/>
      <c r="K138" s="16"/>
      <c r="L138" s="16"/>
      <c r="M138" s="16"/>
      <c r="N138" s="16"/>
      <c r="O138" s="16"/>
      <c r="P138" s="16"/>
      <c r="Q138" s="16"/>
      <c r="R138" s="16"/>
      <c r="S138" s="16"/>
      <c r="T138" s="16"/>
      <c r="U138" s="16"/>
      <c r="V138" s="16"/>
      <c r="W138" s="16"/>
      <c r="X138" s="16"/>
      <c r="Y138" s="16"/>
    </row>
    <row r="139" spans="3:25" x14ac:dyDescent="0.25">
      <c r="C139" s="16"/>
      <c r="D139" s="15"/>
      <c r="E139" s="16"/>
      <c r="F139" s="16"/>
      <c r="G139" s="16"/>
      <c r="H139" s="16"/>
      <c r="I139" s="16"/>
      <c r="J139" s="16"/>
      <c r="K139" s="16"/>
      <c r="L139" s="16"/>
      <c r="M139" s="16"/>
      <c r="N139" s="16"/>
      <c r="O139" s="16"/>
      <c r="P139" s="16"/>
      <c r="Q139" s="16"/>
      <c r="R139" s="16"/>
      <c r="S139" s="16"/>
      <c r="T139" s="16"/>
      <c r="U139" s="16"/>
      <c r="V139" s="16"/>
      <c r="W139" s="16"/>
      <c r="X139" s="16"/>
      <c r="Y139" s="16"/>
    </row>
    <row r="140" spans="3:25" x14ac:dyDescent="0.25">
      <c r="C140" s="16"/>
      <c r="D140" s="15"/>
      <c r="E140" s="16"/>
      <c r="F140" s="16"/>
      <c r="G140" s="16"/>
      <c r="H140" s="16"/>
      <c r="I140" s="16"/>
      <c r="J140" s="16"/>
      <c r="K140" s="16"/>
      <c r="L140" s="16"/>
      <c r="M140" s="16"/>
      <c r="N140" s="16"/>
      <c r="O140" s="16"/>
      <c r="P140" s="16"/>
      <c r="Q140" s="16"/>
      <c r="R140" s="16"/>
      <c r="S140" s="16"/>
      <c r="T140" s="16"/>
      <c r="U140" s="16"/>
      <c r="V140" s="16"/>
      <c r="W140" s="16"/>
      <c r="X140" s="16"/>
      <c r="Y140" s="16"/>
    </row>
    <row r="141" spans="3:25" x14ac:dyDescent="0.25">
      <c r="C141" s="16"/>
      <c r="D141" s="15"/>
      <c r="E141" s="16"/>
      <c r="F141" s="16"/>
      <c r="G141" s="16"/>
      <c r="H141" s="16"/>
      <c r="I141" s="16"/>
      <c r="J141" s="16"/>
      <c r="K141" s="16"/>
      <c r="L141" s="16"/>
      <c r="M141" s="16"/>
      <c r="N141" s="16"/>
      <c r="O141" s="16"/>
      <c r="P141" s="16"/>
      <c r="Q141" s="16"/>
      <c r="R141" s="16"/>
      <c r="S141" s="16"/>
      <c r="T141" s="16"/>
      <c r="U141" s="16"/>
      <c r="V141" s="16"/>
      <c r="W141" s="16"/>
      <c r="X141" s="16"/>
      <c r="Y141" s="16"/>
    </row>
    <row r="142" spans="3:25" x14ac:dyDescent="0.25">
      <c r="C142" s="16"/>
      <c r="D142" s="15"/>
      <c r="E142" s="16"/>
      <c r="F142" s="16"/>
      <c r="G142" s="16"/>
      <c r="H142" s="16"/>
      <c r="I142" s="16"/>
      <c r="J142" s="16"/>
      <c r="K142" s="16"/>
      <c r="L142" s="16"/>
      <c r="M142" s="16"/>
      <c r="N142" s="16"/>
      <c r="O142" s="16"/>
      <c r="P142" s="16"/>
      <c r="Q142" s="16"/>
      <c r="R142" s="16"/>
      <c r="S142" s="16"/>
      <c r="T142" s="16"/>
      <c r="U142" s="16"/>
      <c r="V142" s="16"/>
      <c r="W142" s="16"/>
      <c r="X142" s="16"/>
      <c r="Y142" s="16"/>
    </row>
    <row r="143" spans="3:25" x14ac:dyDescent="0.25">
      <c r="C143" s="16"/>
      <c r="D143" s="15"/>
      <c r="E143" s="16"/>
      <c r="F143" s="16"/>
      <c r="G143" s="16"/>
      <c r="H143" s="16"/>
      <c r="I143" s="16"/>
      <c r="J143" s="16"/>
      <c r="K143" s="16"/>
      <c r="L143" s="16"/>
      <c r="M143" s="16"/>
      <c r="N143" s="16"/>
      <c r="O143" s="16"/>
      <c r="P143" s="16"/>
      <c r="Q143" s="16"/>
      <c r="R143" s="16"/>
      <c r="S143" s="16"/>
      <c r="T143" s="16"/>
      <c r="U143" s="16"/>
      <c r="V143" s="16"/>
      <c r="W143" s="16"/>
      <c r="X143" s="16"/>
      <c r="Y143" s="16"/>
    </row>
    <row r="144" spans="3:25" x14ac:dyDescent="0.25">
      <c r="C144" s="16"/>
      <c r="D144" s="15"/>
      <c r="E144" s="16"/>
      <c r="F144" s="16"/>
      <c r="G144" s="16"/>
      <c r="H144" s="16"/>
      <c r="I144" s="16"/>
      <c r="J144" s="16"/>
      <c r="K144" s="16"/>
      <c r="L144" s="16"/>
      <c r="M144" s="16"/>
      <c r="N144" s="16"/>
      <c r="O144" s="16"/>
      <c r="P144" s="16"/>
      <c r="Q144" s="16"/>
      <c r="R144" s="16"/>
      <c r="S144" s="16"/>
      <c r="T144" s="16"/>
      <c r="U144" s="16"/>
      <c r="V144" s="16"/>
      <c r="W144" s="16"/>
      <c r="X144" s="16"/>
      <c r="Y144" s="16"/>
    </row>
    <row r="145" spans="3:25" x14ac:dyDescent="0.25">
      <c r="C145" s="16"/>
      <c r="D145" s="15"/>
      <c r="E145" s="16"/>
      <c r="F145" s="16"/>
      <c r="G145" s="16"/>
      <c r="H145" s="16"/>
      <c r="I145" s="16"/>
      <c r="J145" s="16"/>
      <c r="K145" s="16"/>
      <c r="L145" s="16"/>
      <c r="M145" s="16"/>
      <c r="N145" s="16"/>
      <c r="O145" s="16"/>
      <c r="P145" s="16"/>
      <c r="Q145" s="16"/>
      <c r="R145" s="16"/>
      <c r="S145" s="16"/>
      <c r="T145" s="16"/>
      <c r="U145" s="16"/>
      <c r="V145" s="16"/>
      <c r="W145" s="16"/>
      <c r="X145" s="16"/>
      <c r="Y145" s="16"/>
    </row>
    <row r="146" spans="3:25" x14ac:dyDescent="0.25">
      <c r="C146" s="16"/>
      <c r="D146" s="15"/>
      <c r="E146" s="16"/>
      <c r="F146" s="16"/>
      <c r="G146" s="16"/>
      <c r="H146" s="16"/>
      <c r="I146" s="16"/>
      <c r="J146" s="16"/>
      <c r="K146" s="16"/>
      <c r="L146" s="16"/>
      <c r="M146" s="16"/>
      <c r="N146" s="16"/>
      <c r="O146" s="16"/>
      <c r="P146" s="16"/>
      <c r="Q146" s="16"/>
      <c r="R146" s="16"/>
      <c r="S146" s="16"/>
      <c r="T146" s="16"/>
      <c r="U146" s="16"/>
      <c r="V146" s="16"/>
      <c r="W146" s="16"/>
      <c r="X146" s="16"/>
      <c r="Y146" s="16"/>
    </row>
    <row r="147" spans="3:25" x14ac:dyDescent="0.25">
      <c r="C147" s="16"/>
      <c r="D147" s="15"/>
      <c r="E147" s="16"/>
      <c r="F147" s="16"/>
      <c r="G147" s="16"/>
      <c r="H147" s="16"/>
      <c r="I147" s="16"/>
      <c r="J147" s="16"/>
      <c r="K147" s="16"/>
      <c r="L147" s="16"/>
      <c r="M147" s="16"/>
      <c r="N147" s="16"/>
      <c r="O147" s="16"/>
      <c r="P147" s="16"/>
      <c r="Q147" s="16"/>
      <c r="R147" s="16"/>
      <c r="S147" s="16"/>
      <c r="T147" s="16"/>
      <c r="U147" s="16"/>
      <c r="V147" s="16"/>
      <c r="W147" s="16"/>
      <c r="X147" s="16"/>
      <c r="Y147" s="16"/>
    </row>
    <row r="148" spans="3:25" x14ac:dyDescent="0.25">
      <c r="C148" s="16"/>
      <c r="D148" s="15"/>
      <c r="E148" s="16"/>
      <c r="F148" s="16"/>
      <c r="G148" s="16"/>
      <c r="H148" s="16"/>
      <c r="I148" s="16"/>
      <c r="J148" s="16"/>
      <c r="K148" s="16"/>
      <c r="L148" s="16"/>
      <c r="M148" s="16"/>
      <c r="N148" s="16"/>
      <c r="O148" s="16"/>
      <c r="P148" s="16"/>
      <c r="Q148" s="16"/>
      <c r="R148" s="16"/>
      <c r="S148" s="16"/>
      <c r="T148" s="16"/>
      <c r="U148" s="16"/>
      <c r="V148" s="16"/>
      <c r="W148" s="16"/>
      <c r="X148" s="16"/>
      <c r="Y148" s="16"/>
    </row>
    <row r="149" spans="3:25" x14ac:dyDescent="0.25">
      <c r="C149" s="16"/>
      <c r="D149" s="15"/>
      <c r="E149" s="16"/>
      <c r="F149" s="16"/>
      <c r="G149" s="16"/>
      <c r="H149" s="16"/>
      <c r="I149" s="16"/>
      <c r="J149" s="16"/>
      <c r="K149" s="16"/>
      <c r="L149" s="16"/>
      <c r="M149" s="16"/>
      <c r="N149" s="16"/>
      <c r="O149" s="16"/>
      <c r="P149" s="16"/>
      <c r="Q149" s="16"/>
      <c r="R149" s="16"/>
      <c r="S149" s="16"/>
      <c r="T149" s="16"/>
      <c r="U149" s="16"/>
      <c r="V149" s="16"/>
      <c r="W149" s="16"/>
      <c r="X149" s="16"/>
      <c r="Y149" s="16"/>
    </row>
    <row r="150" spans="3:25" x14ac:dyDescent="0.25">
      <c r="C150" s="16"/>
      <c r="D150" s="15"/>
      <c r="E150" s="16"/>
      <c r="F150" s="16"/>
      <c r="G150" s="16"/>
      <c r="H150" s="16"/>
      <c r="I150" s="16"/>
      <c r="J150" s="16"/>
      <c r="K150" s="16"/>
      <c r="L150" s="16"/>
      <c r="M150" s="16"/>
      <c r="N150" s="16"/>
      <c r="O150" s="16"/>
      <c r="P150" s="16"/>
      <c r="Q150" s="16"/>
      <c r="R150" s="16"/>
      <c r="S150" s="16"/>
      <c r="T150" s="16"/>
      <c r="U150" s="16"/>
      <c r="V150" s="16"/>
      <c r="W150" s="16"/>
      <c r="X150" s="16"/>
      <c r="Y150" s="16"/>
    </row>
    <row r="151" spans="3:25" x14ac:dyDescent="0.25">
      <c r="C151" s="16"/>
      <c r="D151" s="15"/>
      <c r="E151" s="16"/>
      <c r="F151" s="16"/>
      <c r="G151" s="16"/>
      <c r="H151" s="16"/>
      <c r="I151" s="16"/>
      <c r="J151" s="16"/>
      <c r="K151" s="16"/>
      <c r="L151" s="16"/>
      <c r="M151" s="16"/>
      <c r="N151" s="16"/>
      <c r="O151" s="16"/>
      <c r="P151" s="16"/>
      <c r="Q151" s="16"/>
      <c r="R151" s="16"/>
      <c r="S151" s="16"/>
      <c r="T151" s="16"/>
      <c r="U151" s="16"/>
      <c r="V151" s="16"/>
      <c r="W151" s="16"/>
      <c r="X151" s="16"/>
      <c r="Y151" s="16"/>
    </row>
    <row r="152" spans="3:25" x14ac:dyDescent="0.25">
      <c r="C152" s="16"/>
      <c r="D152" s="15"/>
      <c r="E152" s="16"/>
      <c r="F152" s="16"/>
      <c r="G152" s="16"/>
      <c r="H152" s="16"/>
      <c r="I152" s="16"/>
      <c r="J152" s="16"/>
      <c r="K152" s="16"/>
      <c r="L152" s="16"/>
      <c r="M152" s="16"/>
      <c r="N152" s="16"/>
      <c r="O152" s="16"/>
      <c r="P152" s="16"/>
      <c r="Q152" s="16"/>
      <c r="R152" s="16"/>
      <c r="S152" s="16"/>
      <c r="T152" s="16"/>
      <c r="U152" s="16"/>
      <c r="V152" s="16"/>
      <c r="W152" s="16"/>
      <c r="X152" s="16"/>
      <c r="Y152" s="16"/>
    </row>
    <row r="153" spans="3:25" x14ac:dyDescent="0.25">
      <c r="C153" s="16"/>
      <c r="D153" s="15"/>
      <c r="E153" s="16"/>
      <c r="F153" s="16"/>
      <c r="G153" s="16"/>
      <c r="H153" s="16"/>
      <c r="I153" s="16"/>
      <c r="J153" s="16"/>
      <c r="K153" s="16"/>
      <c r="L153" s="16"/>
      <c r="M153" s="16"/>
      <c r="N153" s="16"/>
      <c r="O153" s="16"/>
      <c r="P153" s="16"/>
      <c r="Q153" s="16"/>
      <c r="R153" s="16"/>
      <c r="S153" s="16"/>
      <c r="T153" s="16"/>
      <c r="U153" s="16"/>
      <c r="V153" s="16"/>
      <c r="W153" s="16"/>
      <c r="X153" s="16"/>
      <c r="Y153" s="16"/>
    </row>
    <row r="154" spans="3:25" x14ac:dyDescent="0.25">
      <c r="C154" s="16"/>
      <c r="D154" s="15"/>
      <c r="E154" s="16"/>
      <c r="F154" s="16"/>
      <c r="G154" s="16"/>
      <c r="H154" s="16"/>
      <c r="I154" s="16"/>
      <c r="J154" s="16"/>
      <c r="K154" s="16"/>
      <c r="L154" s="16"/>
      <c r="M154" s="16"/>
      <c r="N154" s="16"/>
      <c r="O154" s="16"/>
      <c r="P154" s="16"/>
      <c r="Q154" s="16"/>
      <c r="R154" s="16"/>
      <c r="S154" s="16"/>
      <c r="T154" s="16"/>
      <c r="U154" s="16"/>
      <c r="V154" s="16"/>
      <c r="W154" s="16"/>
      <c r="X154" s="16"/>
      <c r="Y154" s="16"/>
    </row>
    <row r="155" spans="3:25" x14ac:dyDescent="0.25">
      <c r="C155" s="16"/>
      <c r="D155" s="15"/>
      <c r="E155" s="16"/>
      <c r="F155" s="16"/>
      <c r="G155" s="16"/>
      <c r="H155" s="16"/>
      <c r="I155" s="16"/>
      <c r="J155" s="16"/>
      <c r="K155" s="16"/>
      <c r="L155" s="16"/>
      <c r="M155" s="16"/>
      <c r="N155" s="16"/>
      <c r="O155" s="16"/>
      <c r="P155" s="16"/>
      <c r="Q155" s="16"/>
      <c r="R155" s="16"/>
      <c r="S155" s="16"/>
      <c r="T155" s="16"/>
      <c r="U155" s="16"/>
      <c r="V155" s="16"/>
      <c r="W155" s="16"/>
      <c r="X155" s="16"/>
      <c r="Y155" s="16"/>
    </row>
    <row r="156" spans="3:25" x14ac:dyDescent="0.25">
      <c r="C156" s="16"/>
      <c r="D156" s="15"/>
      <c r="E156" s="16"/>
      <c r="F156" s="16"/>
      <c r="G156" s="16"/>
      <c r="H156" s="16"/>
      <c r="I156" s="16"/>
      <c r="J156" s="16"/>
      <c r="K156" s="16"/>
      <c r="L156" s="16"/>
      <c r="M156" s="16"/>
      <c r="N156" s="16"/>
      <c r="O156" s="16"/>
      <c r="P156" s="16"/>
      <c r="Q156" s="16"/>
      <c r="R156" s="16"/>
      <c r="S156" s="16"/>
      <c r="T156" s="16"/>
      <c r="U156" s="16"/>
      <c r="V156" s="16"/>
      <c r="W156" s="16"/>
      <c r="X156" s="16"/>
      <c r="Y156" s="16"/>
    </row>
    <row r="157" spans="3:25" x14ac:dyDescent="0.25">
      <c r="C157" s="16"/>
      <c r="D157" s="15"/>
      <c r="E157" s="16"/>
      <c r="F157" s="16"/>
      <c r="G157" s="16"/>
      <c r="H157" s="16"/>
      <c r="I157" s="16"/>
      <c r="J157" s="16"/>
      <c r="K157" s="16"/>
      <c r="L157" s="16"/>
      <c r="M157" s="16"/>
      <c r="N157" s="16"/>
      <c r="O157" s="16"/>
      <c r="P157" s="16"/>
      <c r="Q157" s="16"/>
      <c r="R157" s="16"/>
      <c r="S157" s="16"/>
      <c r="T157" s="16"/>
      <c r="U157" s="16"/>
      <c r="V157" s="16"/>
      <c r="W157" s="16"/>
      <c r="X157" s="16"/>
      <c r="Y157" s="16"/>
    </row>
    <row r="158" spans="3:25" x14ac:dyDescent="0.25">
      <c r="C158" s="16"/>
      <c r="D158" s="15"/>
      <c r="E158" s="16"/>
      <c r="F158" s="16"/>
      <c r="G158" s="16"/>
      <c r="H158" s="16"/>
      <c r="I158" s="16"/>
      <c r="J158" s="16"/>
      <c r="K158" s="16"/>
      <c r="L158" s="16"/>
      <c r="M158" s="16"/>
      <c r="N158" s="16"/>
      <c r="O158" s="16"/>
      <c r="P158" s="16"/>
      <c r="Q158" s="16"/>
      <c r="R158" s="16"/>
      <c r="S158" s="16"/>
      <c r="T158" s="16"/>
      <c r="U158" s="16"/>
      <c r="V158" s="16"/>
      <c r="W158" s="16"/>
      <c r="X158" s="16"/>
      <c r="Y158" s="16"/>
    </row>
    <row r="159" spans="3:25" x14ac:dyDescent="0.25">
      <c r="C159" s="16"/>
      <c r="D159" s="15"/>
      <c r="E159" s="16"/>
      <c r="F159" s="16"/>
      <c r="G159" s="16"/>
      <c r="H159" s="16"/>
      <c r="I159" s="16"/>
      <c r="J159" s="16"/>
      <c r="K159" s="16"/>
      <c r="L159" s="16"/>
      <c r="M159" s="16"/>
      <c r="N159" s="16"/>
      <c r="O159" s="16"/>
      <c r="P159" s="16"/>
      <c r="Q159" s="16"/>
      <c r="R159" s="16"/>
      <c r="S159" s="16"/>
      <c r="T159" s="16"/>
      <c r="U159" s="16"/>
      <c r="V159" s="16"/>
      <c r="W159" s="16"/>
      <c r="X159" s="16"/>
      <c r="Y159" s="16"/>
    </row>
    <row r="160" spans="3:25" x14ac:dyDescent="0.25">
      <c r="C160" s="16"/>
      <c r="D160" s="15"/>
      <c r="E160" s="16"/>
      <c r="F160" s="16"/>
      <c r="G160" s="16"/>
      <c r="H160" s="16"/>
      <c r="I160" s="16"/>
      <c r="J160" s="16"/>
      <c r="K160" s="16"/>
      <c r="L160" s="16"/>
      <c r="M160" s="16"/>
      <c r="N160" s="16"/>
      <c r="O160" s="16"/>
      <c r="P160" s="16"/>
      <c r="Q160" s="16"/>
      <c r="R160" s="16"/>
      <c r="S160" s="16"/>
      <c r="T160" s="16"/>
      <c r="U160" s="16"/>
      <c r="V160" s="16"/>
      <c r="W160" s="16"/>
      <c r="X160" s="16"/>
      <c r="Y160" s="16"/>
    </row>
    <row r="161" spans="3:25" x14ac:dyDescent="0.25">
      <c r="C161" s="16"/>
      <c r="D161" s="15"/>
      <c r="E161" s="16"/>
      <c r="F161" s="16"/>
      <c r="G161" s="16"/>
      <c r="H161" s="16"/>
      <c r="I161" s="16"/>
      <c r="J161" s="16"/>
      <c r="K161" s="16"/>
      <c r="L161" s="16"/>
      <c r="M161" s="16"/>
      <c r="N161" s="16"/>
      <c r="O161" s="16"/>
      <c r="P161" s="16"/>
      <c r="Q161" s="16"/>
      <c r="R161" s="16"/>
      <c r="S161" s="16"/>
      <c r="T161" s="16"/>
      <c r="U161" s="16"/>
      <c r="V161" s="16"/>
      <c r="W161" s="16"/>
      <c r="X161" s="16"/>
      <c r="Y161" s="16"/>
    </row>
    <row r="162" spans="3:25" x14ac:dyDescent="0.25">
      <c r="C162" s="16"/>
      <c r="D162" s="15"/>
      <c r="E162" s="16"/>
      <c r="F162" s="16"/>
      <c r="G162" s="16"/>
      <c r="H162" s="16"/>
      <c r="I162" s="16"/>
      <c r="J162" s="16"/>
      <c r="K162" s="16"/>
      <c r="L162" s="16"/>
      <c r="M162" s="16"/>
      <c r="N162" s="16"/>
      <c r="O162" s="16"/>
      <c r="P162" s="16"/>
      <c r="Q162" s="16"/>
      <c r="R162" s="16"/>
      <c r="S162" s="16"/>
      <c r="T162" s="16"/>
      <c r="U162" s="16"/>
      <c r="V162" s="16"/>
      <c r="W162" s="16"/>
      <c r="X162" s="16"/>
      <c r="Y162" s="16"/>
    </row>
    <row r="163" spans="3:25" x14ac:dyDescent="0.25">
      <c r="C163" s="16"/>
      <c r="D163" s="15"/>
      <c r="E163" s="16"/>
      <c r="F163" s="16"/>
      <c r="G163" s="16"/>
      <c r="H163" s="16"/>
      <c r="I163" s="16"/>
      <c r="J163" s="16"/>
      <c r="K163" s="16"/>
      <c r="L163" s="16"/>
      <c r="M163" s="16"/>
      <c r="N163" s="16"/>
      <c r="O163" s="16"/>
      <c r="P163" s="16"/>
      <c r="Q163" s="16"/>
      <c r="R163" s="16"/>
      <c r="S163" s="16"/>
      <c r="T163" s="16"/>
      <c r="U163" s="16"/>
      <c r="V163" s="16"/>
      <c r="W163" s="16"/>
      <c r="X163" s="16"/>
      <c r="Y163" s="16"/>
    </row>
    <row r="164" spans="3:25" x14ac:dyDescent="0.25">
      <c r="C164" s="16"/>
      <c r="D164" s="15"/>
      <c r="E164" s="16"/>
      <c r="F164" s="16"/>
      <c r="G164" s="16"/>
      <c r="H164" s="16"/>
      <c r="I164" s="16"/>
      <c r="J164" s="16"/>
      <c r="K164" s="16"/>
      <c r="L164" s="16"/>
      <c r="M164" s="16"/>
      <c r="N164" s="16"/>
      <c r="O164" s="16"/>
      <c r="P164" s="16"/>
      <c r="Q164" s="16"/>
      <c r="R164" s="16"/>
      <c r="S164" s="16"/>
      <c r="T164" s="16"/>
      <c r="U164" s="16"/>
      <c r="V164" s="16"/>
      <c r="W164" s="16"/>
      <c r="X164" s="16"/>
      <c r="Y164" s="16"/>
    </row>
    <row r="165" spans="3:25" x14ac:dyDescent="0.25">
      <c r="C165" s="16"/>
      <c r="D165" s="15"/>
      <c r="E165" s="16"/>
      <c r="F165" s="16"/>
      <c r="G165" s="16"/>
      <c r="H165" s="16"/>
      <c r="I165" s="16"/>
      <c r="J165" s="16"/>
      <c r="K165" s="16"/>
      <c r="L165" s="16"/>
      <c r="M165" s="16"/>
      <c r="N165" s="16"/>
      <c r="O165" s="16"/>
      <c r="P165" s="16"/>
      <c r="Q165" s="16"/>
      <c r="R165" s="16"/>
      <c r="S165" s="16"/>
      <c r="T165" s="16"/>
      <c r="U165" s="16"/>
      <c r="V165" s="16"/>
      <c r="W165" s="16"/>
      <c r="X165" s="16"/>
      <c r="Y165" s="16"/>
    </row>
    <row r="166" spans="3:25" x14ac:dyDescent="0.25">
      <c r="C166" s="16"/>
      <c r="D166" s="15"/>
      <c r="E166" s="16"/>
      <c r="F166" s="16"/>
      <c r="G166" s="16"/>
      <c r="H166" s="16"/>
      <c r="I166" s="16"/>
      <c r="J166" s="16"/>
      <c r="K166" s="16"/>
      <c r="L166" s="16"/>
      <c r="M166" s="16"/>
      <c r="N166" s="16"/>
      <c r="O166" s="16"/>
      <c r="P166" s="16"/>
      <c r="Q166" s="16"/>
      <c r="R166" s="16"/>
      <c r="S166" s="16"/>
      <c r="T166" s="16"/>
      <c r="U166" s="16"/>
      <c r="V166" s="16"/>
      <c r="W166" s="16"/>
      <c r="X166" s="16"/>
      <c r="Y166" s="16"/>
    </row>
    <row r="167" spans="3:25" x14ac:dyDescent="0.25">
      <c r="C167" s="16"/>
      <c r="D167" s="15"/>
      <c r="E167" s="16"/>
      <c r="F167" s="16"/>
      <c r="G167" s="16"/>
      <c r="H167" s="16"/>
      <c r="I167" s="16"/>
      <c r="J167" s="16"/>
      <c r="K167" s="16"/>
      <c r="L167" s="16"/>
      <c r="M167" s="16"/>
      <c r="N167" s="16"/>
      <c r="O167" s="16"/>
      <c r="P167" s="16"/>
      <c r="Q167" s="16"/>
      <c r="R167" s="16"/>
      <c r="S167" s="16"/>
      <c r="T167" s="16"/>
      <c r="U167" s="16"/>
      <c r="V167" s="16"/>
      <c r="W167" s="16"/>
      <c r="X167" s="16"/>
      <c r="Y167" s="16"/>
    </row>
    <row r="168" spans="3:25" x14ac:dyDescent="0.25">
      <c r="C168" s="16"/>
      <c r="D168" s="15"/>
      <c r="E168" s="16"/>
      <c r="F168" s="16"/>
      <c r="G168" s="16"/>
      <c r="H168" s="16"/>
      <c r="I168" s="16"/>
      <c r="J168" s="16"/>
      <c r="K168" s="16"/>
      <c r="L168" s="16"/>
      <c r="M168" s="16"/>
      <c r="N168" s="16"/>
      <c r="O168" s="16"/>
      <c r="P168" s="16"/>
      <c r="Q168" s="16"/>
      <c r="R168" s="16"/>
      <c r="S168" s="16"/>
      <c r="T168" s="16"/>
      <c r="U168" s="16"/>
      <c r="V168" s="16"/>
      <c r="W168" s="16"/>
      <c r="X168" s="16"/>
      <c r="Y168" s="16"/>
    </row>
    <row r="169" spans="3:25" x14ac:dyDescent="0.25">
      <c r="C169" s="16"/>
      <c r="D169" s="15"/>
      <c r="E169" s="16"/>
      <c r="F169" s="16"/>
      <c r="G169" s="16"/>
      <c r="H169" s="16"/>
      <c r="I169" s="16"/>
      <c r="J169" s="16"/>
      <c r="K169" s="16"/>
      <c r="L169" s="16"/>
      <c r="M169" s="16"/>
      <c r="N169" s="16"/>
      <c r="O169" s="16"/>
      <c r="P169" s="16"/>
      <c r="Q169" s="16"/>
      <c r="R169" s="16"/>
      <c r="S169" s="16"/>
      <c r="T169" s="16"/>
      <c r="U169" s="16"/>
      <c r="V169" s="16"/>
      <c r="W169" s="16"/>
      <c r="X169" s="16"/>
      <c r="Y169" s="16"/>
    </row>
    <row r="170" spans="3:25" x14ac:dyDescent="0.25">
      <c r="C170" s="16"/>
      <c r="D170" s="15"/>
      <c r="E170" s="16"/>
      <c r="F170" s="16"/>
      <c r="G170" s="16"/>
      <c r="H170" s="16"/>
      <c r="I170" s="16"/>
      <c r="J170" s="16"/>
      <c r="K170" s="16"/>
      <c r="L170" s="16"/>
      <c r="M170" s="16"/>
      <c r="N170" s="16"/>
      <c r="O170" s="16"/>
      <c r="P170" s="16"/>
      <c r="Q170" s="16"/>
      <c r="R170" s="16"/>
      <c r="S170" s="16"/>
      <c r="T170" s="16"/>
      <c r="U170" s="16"/>
      <c r="V170" s="16"/>
      <c r="W170" s="16"/>
      <c r="X170" s="16"/>
      <c r="Y170" s="16"/>
    </row>
    <row r="171" spans="3:25" x14ac:dyDescent="0.25">
      <c r="C171" s="16"/>
      <c r="D171" s="15"/>
      <c r="E171" s="16"/>
      <c r="F171" s="16"/>
      <c r="G171" s="16"/>
      <c r="H171" s="16"/>
      <c r="I171" s="16"/>
      <c r="J171" s="16"/>
      <c r="K171" s="16"/>
      <c r="L171" s="16"/>
      <c r="M171" s="16"/>
      <c r="N171" s="16"/>
      <c r="O171" s="16"/>
      <c r="P171" s="16"/>
      <c r="Q171" s="16"/>
      <c r="R171" s="16"/>
      <c r="S171" s="16"/>
      <c r="T171" s="16"/>
      <c r="U171" s="16"/>
      <c r="V171" s="16"/>
      <c r="W171" s="16"/>
      <c r="X171" s="16"/>
      <c r="Y171" s="16"/>
    </row>
    <row r="172" spans="3:25" x14ac:dyDescent="0.25">
      <c r="C172" s="16"/>
      <c r="D172" s="15"/>
      <c r="E172" s="16"/>
      <c r="F172" s="16"/>
      <c r="G172" s="16"/>
      <c r="H172" s="16"/>
      <c r="I172" s="16"/>
      <c r="J172" s="16"/>
      <c r="K172" s="16"/>
      <c r="L172" s="16"/>
      <c r="M172" s="16"/>
      <c r="N172" s="16"/>
      <c r="O172" s="16"/>
      <c r="P172" s="16"/>
      <c r="Q172" s="16"/>
      <c r="R172" s="16"/>
      <c r="S172" s="16"/>
      <c r="T172" s="16"/>
      <c r="U172" s="16"/>
      <c r="V172" s="16"/>
      <c r="W172" s="16"/>
      <c r="X172" s="16"/>
      <c r="Y172" s="16"/>
    </row>
    <row r="173" spans="3:25" x14ac:dyDescent="0.25">
      <c r="C173" s="16"/>
      <c r="D173" s="15"/>
      <c r="E173" s="16"/>
      <c r="F173" s="16"/>
      <c r="G173" s="16"/>
      <c r="H173" s="16"/>
      <c r="I173" s="16"/>
      <c r="J173" s="16"/>
      <c r="K173" s="16"/>
      <c r="L173" s="16"/>
      <c r="M173" s="16"/>
      <c r="N173" s="16"/>
      <c r="O173" s="16"/>
      <c r="P173" s="16"/>
      <c r="Q173" s="16"/>
      <c r="R173" s="16"/>
      <c r="S173" s="16"/>
      <c r="T173" s="16"/>
      <c r="U173" s="16"/>
      <c r="V173" s="16"/>
      <c r="W173" s="16"/>
      <c r="X173" s="16"/>
      <c r="Y173" s="16"/>
    </row>
    <row r="174" spans="3:25" x14ac:dyDescent="0.25">
      <c r="C174" s="16"/>
      <c r="D174" s="15"/>
      <c r="E174" s="16"/>
      <c r="F174" s="16"/>
      <c r="G174" s="16"/>
      <c r="H174" s="16"/>
      <c r="I174" s="16"/>
      <c r="J174" s="16"/>
      <c r="K174" s="16"/>
      <c r="L174" s="16"/>
      <c r="M174" s="16"/>
      <c r="N174" s="16"/>
      <c r="O174" s="16"/>
      <c r="P174" s="16"/>
      <c r="Q174" s="16"/>
      <c r="R174" s="16"/>
      <c r="S174" s="16"/>
      <c r="T174" s="16"/>
      <c r="U174" s="16"/>
      <c r="V174" s="16"/>
      <c r="W174" s="16"/>
      <c r="X174" s="16"/>
      <c r="Y174" s="16"/>
    </row>
    <row r="175" spans="3:25" x14ac:dyDescent="0.25">
      <c r="C175" s="16"/>
      <c r="D175" s="15"/>
      <c r="E175" s="16"/>
      <c r="F175" s="16"/>
      <c r="G175" s="16"/>
      <c r="H175" s="16"/>
      <c r="I175" s="16"/>
      <c r="J175" s="16"/>
      <c r="K175" s="16"/>
      <c r="L175" s="16"/>
      <c r="M175" s="16"/>
      <c r="N175" s="16"/>
      <c r="O175" s="16"/>
      <c r="P175" s="16"/>
      <c r="Q175" s="16"/>
      <c r="R175" s="16"/>
      <c r="S175" s="16"/>
      <c r="T175" s="16"/>
      <c r="U175" s="16"/>
      <c r="V175" s="16"/>
      <c r="W175" s="16"/>
      <c r="X175" s="16"/>
      <c r="Y175" s="16"/>
    </row>
    <row r="176" spans="3:25" x14ac:dyDescent="0.25">
      <c r="C176" s="16"/>
      <c r="D176" s="15"/>
      <c r="E176" s="16"/>
      <c r="F176" s="16"/>
      <c r="G176" s="16"/>
      <c r="H176" s="16"/>
      <c r="I176" s="16"/>
      <c r="J176" s="16"/>
      <c r="K176" s="16"/>
      <c r="L176" s="16"/>
      <c r="M176" s="16"/>
      <c r="N176" s="16"/>
      <c r="O176" s="16"/>
      <c r="P176" s="16"/>
      <c r="Q176" s="16"/>
      <c r="R176" s="16"/>
      <c r="S176" s="16"/>
      <c r="T176" s="16"/>
      <c r="U176" s="16"/>
      <c r="V176" s="16"/>
      <c r="W176" s="16"/>
      <c r="X176" s="16"/>
      <c r="Y176" s="16"/>
    </row>
    <row r="177" spans="3:25" x14ac:dyDescent="0.25">
      <c r="C177" s="16"/>
      <c r="D177" s="15"/>
      <c r="E177" s="16"/>
      <c r="F177" s="16"/>
      <c r="G177" s="16"/>
      <c r="H177" s="16"/>
      <c r="I177" s="16"/>
      <c r="J177" s="16"/>
      <c r="K177" s="16"/>
      <c r="L177" s="16"/>
      <c r="M177" s="16"/>
      <c r="N177" s="16"/>
      <c r="O177" s="16"/>
      <c r="P177" s="16"/>
      <c r="Q177" s="16"/>
      <c r="R177" s="16"/>
      <c r="S177" s="16"/>
      <c r="T177" s="16"/>
      <c r="U177" s="16"/>
      <c r="V177" s="16"/>
      <c r="W177" s="16"/>
      <c r="X177" s="16"/>
      <c r="Y177" s="16"/>
    </row>
    <row r="178" spans="3:25" x14ac:dyDescent="0.25">
      <c r="C178" s="16"/>
      <c r="D178" s="15"/>
      <c r="E178" s="16"/>
      <c r="F178" s="16"/>
      <c r="G178" s="16"/>
      <c r="H178" s="16"/>
      <c r="I178" s="16"/>
      <c r="J178" s="16"/>
      <c r="K178" s="16"/>
      <c r="L178" s="16"/>
      <c r="M178" s="16"/>
      <c r="N178" s="16"/>
      <c r="O178" s="16"/>
      <c r="P178" s="16"/>
      <c r="Q178" s="16"/>
      <c r="R178" s="16"/>
      <c r="S178" s="16"/>
      <c r="T178" s="16"/>
      <c r="U178" s="16"/>
      <c r="V178" s="16"/>
      <c r="W178" s="16"/>
      <c r="X178" s="16"/>
      <c r="Y178" s="16"/>
    </row>
    <row r="179" spans="3:25" x14ac:dyDescent="0.25">
      <c r="C179" s="16"/>
      <c r="D179" s="15"/>
      <c r="E179" s="16"/>
      <c r="F179" s="16"/>
      <c r="G179" s="16"/>
      <c r="H179" s="16"/>
      <c r="I179" s="16"/>
      <c r="J179" s="16"/>
      <c r="K179" s="16"/>
      <c r="L179" s="16"/>
      <c r="M179" s="16"/>
      <c r="N179" s="16"/>
      <c r="O179" s="16"/>
      <c r="P179" s="16"/>
      <c r="Q179" s="16"/>
      <c r="R179" s="16"/>
      <c r="S179" s="16"/>
      <c r="T179" s="16"/>
      <c r="U179" s="16"/>
      <c r="V179" s="16"/>
      <c r="W179" s="16"/>
      <c r="X179" s="16"/>
      <c r="Y179" s="16"/>
    </row>
    <row r="180" spans="3:25" x14ac:dyDescent="0.25">
      <c r="C180" s="16"/>
      <c r="D180" s="15"/>
      <c r="E180" s="16"/>
      <c r="F180" s="16"/>
      <c r="G180" s="16"/>
      <c r="H180" s="16"/>
      <c r="I180" s="16"/>
      <c r="J180" s="16"/>
      <c r="K180" s="16"/>
      <c r="L180" s="16"/>
      <c r="M180" s="16"/>
      <c r="N180" s="16"/>
      <c r="O180" s="16"/>
      <c r="P180" s="16"/>
      <c r="Q180" s="16"/>
      <c r="R180" s="16"/>
      <c r="S180" s="16"/>
      <c r="T180" s="16"/>
      <c r="U180" s="16"/>
      <c r="V180" s="16"/>
      <c r="W180" s="16"/>
      <c r="X180" s="16"/>
      <c r="Y180" s="16"/>
    </row>
    <row r="181" spans="3:25" x14ac:dyDescent="0.25">
      <c r="C181" s="16"/>
      <c r="D181" s="15"/>
      <c r="E181" s="16"/>
      <c r="F181" s="16"/>
      <c r="G181" s="16"/>
      <c r="H181" s="16"/>
      <c r="I181" s="16"/>
      <c r="J181" s="16"/>
      <c r="K181" s="16"/>
      <c r="L181" s="16"/>
      <c r="M181" s="16"/>
      <c r="N181" s="16"/>
      <c r="O181" s="16"/>
      <c r="P181" s="16"/>
      <c r="Q181" s="16"/>
      <c r="R181" s="16"/>
      <c r="S181" s="16"/>
      <c r="T181" s="16"/>
      <c r="U181" s="16"/>
      <c r="V181" s="16"/>
      <c r="W181" s="16"/>
      <c r="X181" s="16"/>
      <c r="Y181" s="16"/>
    </row>
    <row r="182" spans="3:25" x14ac:dyDescent="0.25">
      <c r="C182" s="16"/>
      <c r="D182" s="15"/>
      <c r="E182" s="16"/>
      <c r="F182" s="16"/>
      <c r="G182" s="16"/>
      <c r="H182" s="16"/>
      <c r="I182" s="16"/>
      <c r="J182" s="16"/>
      <c r="K182" s="16"/>
      <c r="L182" s="16"/>
      <c r="M182" s="16"/>
      <c r="N182" s="16"/>
      <c r="O182" s="16"/>
      <c r="P182" s="16"/>
      <c r="Q182" s="16"/>
      <c r="R182" s="16"/>
      <c r="S182" s="16"/>
      <c r="T182" s="16"/>
      <c r="U182" s="16"/>
      <c r="V182" s="16"/>
      <c r="W182" s="16"/>
      <c r="X182" s="16"/>
      <c r="Y182" s="16"/>
    </row>
    <row r="183" spans="3:25" x14ac:dyDescent="0.25">
      <c r="C183" s="16"/>
      <c r="D183" s="15"/>
      <c r="E183" s="16"/>
      <c r="F183" s="16"/>
      <c r="G183" s="16"/>
      <c r="H183" s="16"/>
      <c r="I183" s="16"/>
      <c r="J183" s="16"/>
      <c r="K183" s="16"/>
      <c r="L183" s="16"/>
      <c r="M183" s="16"/>
      <c r="N183" s="16"/>
      <c r="O183" s="16"/>
      <c r="P183" s="16"/>
      <c r="Q183" s="16"/>
      <c r="R183" s="16"/>
      <c r="S183" s="16"/>
      <c r="T183" s="16"/>
      <c r="U183" s="16"/>
      <c r="V183" s="16"/>
      <c r="W183" s="16"/>
      <c r="X183" s="16"/>
      <c r="Y183" s="16"/>
    </row>
    <row r="184" spans="3:25" x14ac:dyDescent="0.25">
      <c r="C184" s="16"/>
      <c r="D184" s="15"/>
      <c r="E184" s="16"/>
      <c r="F184" s="16"/>
      <c r="G184" s="16"/>
      <c r="H184" s="16"/>
      <c r="I184" s="16"/>
      <c r="J184" s="16"/>
      <c r="K184" s="16"/>
      <c r="L184" s="16"/>
      <c r="M184" s="16"/>
      <c r="N184" s="16"/>
      <c r="O184" s="16"/>
      <c r="P184" s="16"/>
      <c r="Q184" s="16"/>
      <c r="R184" s="16"/>
      <c r="S184" s="16"/>
      <c r="T184" s="16"/>
      <c r="U184" s="16"/>
      <c r="V184" s="16"/>
      <c r="W184" s="16"/>
      <c r="X184" s="16"/>
      <c r="Y184" s="16"/>
    </row>
    <row r="185" spans="3:25" x14ac:dyDescent="0.25">
      <c r="C185" s="16"/>
      <c r="D185" s="15"/>
      <c r="E185" s="16"/>
      <c r="F185" s="16"/>
      <c r="G185" s="16"/>
      <c r="H185" s="16"/>
      <c r="I185" s="16"/>
      <c r="J185" s="16"/>
      <c r="K185" s="16"/>
      <c r="L185" s="16"/>
      <c r="M185" s="16"/>
      <c r="N185" s="16"/>
      <c r="O185" s="16"/>
      <c r="P185" s="16"/>
      <c r="Q185" s="16"/>
      <c r="R185" s="16"/>
      <c r="S185" s="16"/>
      <c r="T185" s="16"/>
      <c r="U185" s="16"/>
      <c r="V185" s="16"/>
      <c r="W185" s="16"/>
      <c r="X185" s="16"/>
      <c r="Y185" s="16"/>
    </row>
    <row r="186" spans="3:25" x14ac:dyDescent="0.25">
      <c r="C186" s="16"/>
      <c r="D186" s="15"/>
      <c r="E186" s="16"/>
      <c r="F186" s="16"/>
      <c r="G186" s="16"/>
      <c r="H186" s="16"/>
      <c r="I186" s="16"/>
      <c r="J186" s="16"/>
      <c r="K186" s="16"/>
      <c r="L186" s="16"/>
      <c r="M186" s="16"/>
      <c r="N186" s="16"/>
      <c r="O186" s="16"/>
      <c r="P186" s="16"/>
      <c r="Q186" s="16"/>
      <c r="R186" s="16"/>
      <c r="S186" s="16"/>
      <c r="T186" s="16"/>
      <c r="U186" s="16"/>
      <c r="V186" s="16"/>
      <c r="W186" s="16"/>
      <c r="X186" s="16"/>
      <c r="Y186" s="16"/>
    </row>
    <row r="187" spans="3:25" x14ac:dyDescent="0.25">
      <c r="C187" s="16"/>
      <c r="D187" s="15"/>
      <c r="E187" s="16"/>
      <c r="F187" s="16"/>
      <c r="G187" s="16"/>
      <c r="H187" s="16"/>
      <c r="I187" s="16"/>
      <c r="J187" s="16"/>
      <c r="K187" s="16"/>
      <c r="L187" s="16"/>
      <c r="M187" s="16"/>
      <c r="N187" s="16"/>
      <c r="O187" s="16"/>
      <c r="P187" s="16"/>
      <c r="Q187" s="16"/>
      <c r="R187" s="16"/>
      <c r="S187" s="16"/>
      <c r="T187" s="16"/>
      <c r="U187" s="16"/>
      <c r="V187" s="16"/>
      <c r="W187" s="16"/>
      <c r="X187" s="16"/>
      <c r="Y187" s="16"/>
    </row>
    <row r="188" spans="3:25" x14ac:dyDescent="0.25">
      <c r="C188" s="16"/>
      <c r="D188" s="15"/>
      <c r="E188" s="16"/>
      <c r="F188" s="16"/>
      <c r="G188" s="16"/>
      <c r="H188" s="16"/>
      <c r="I188" s="16"/>
      <c r="J188" s="16"/>
      <c r="K188" s="16"/>
      <c r="L188" s="16"/>
      <c r="M188" s="16"/>
      <c r="N188" s="16"/>
      <c r="O188" s="16"/>
      <c r="P188" s="16"/>
      <c r="Q188" s="16"/>
      <c r="R188" s="16"/>
      <c r="S188" s="16"/>
      <c r="T188" s="16"/>
      <c r="U188" s="16"/>
      <c r="V188" s="16"/>
      <c r="W188" s="16"/>
      <c r="X188" s="16"/>
      <c r="Y188" s="16"/>
    </row>
    <row r="189" spans="3:25" x14ac:dyDescent="0.25">
      <c r="C189" s="16"/>
      <c r="D189" s="15"/>
      <c r="E189" s="16"/>
      <c r="F189" s="16"/>
      <c r="G189" s="16"/>
      <c r="H189" s="16"/>
      <c r="I189" s="16"/>
      <c r="J189" s="16"/>
      <c r="K189" s="16"/>
      <c r="L189" s="16"/>
      <c r="M189" s="16"/>
      <c r="N189" s="16"/>
      <c r="O189" s="16"/>
      <c r="P189" s="16"/>
      <c r="Q189" s="16"/>
      <c r="R189" s="16"/>
      <c r="S189" s="16"/>
      <c r="T189" s="16"/>
      <c r="U189" s="16"/>
      <c r="V189" s="16"/>
      <c r="W189" s="16"/>
      <c r="X189" s="16"/>
      <c r="Y189" s="16"/>
    </row>
    <row r="190" spans="3:25" x14ac:dyDescent="0.25">
      <c r="C190" s="16"/>
      <c r="D190" s="15"/>
      <c r="E190" s="16"/>
      <c r="F190" s="16"/>
      <c r="G190" s="16"/>
      <c r="H190" s="16"/>
      <c r="I190" s="16"/>
      <c r="J190" s="16"/>
      <c r="K190" s="16"/>
      <c r="L190" s="16"/>
      <c r="M190" s="16"/>
      <c r="N190" s="16"/>
      <c r="O190" s="16"/>
      <c r="P190" s="16"/>
      <c r="Q190" s="16"/>
      <c r="R190" s="16"/>
      <c r="S190" s="16"/>
      <c r="T190" s="16"/>
      <c r="U190" s="16"/>
      <c r="V190" s="16"/>
      <c r="W190" s="16"/>
      <c r="X190" s="16"/>
      <c r="Y190" s="16"/>
    </row>
    <row r="191" spans="3:25" x14ac:dyDescent="0.25">
      <c r="C191" s="16"/>
      <c r="D191" s="15"/>
      <c r="E191" s="16"/>
      <c r="F191" s="16"/>
      <c r="G191" s="16"/>
      <c r="H191" s="16"/>
      <c r="I191" s="16"/>
      <c r="J191" s="16"/>
      <c r="K191" s="16"/>
      <c r="L191" s="16"/>
      <c r="M191" s="16"/>
      <c r="N191" s="16"/>
      <c r="O191" s="16"/>
      <c r="P191" s="16"/>
      <c r="Q191" s="16"/>
      <c r="R191" s="16"/>
      <c r="S191" s="16"/>
      <c r="T191" s="16"/>
      <c r="U191" s="16"/>
      <c r="V191" s="16"/>
      <c r="W191" s="16"/>
      <c r="X191" s="16"/>
      <c r="Y191" s="16"/>
    </row>
    <row r="192" spans="3:25" x14ac:dyDescent="0.25">
      <c r="C192" s="16"/>
      <c r="D192" s="15"/>
      <c r="E192" s="16"/>
      <c r="F192" s="16"/>
      <c r="G192" s="16"/>
      <c r="H192" s="16"/>
      <c r="I192" s="16"/>
      <c r="J192" s="16"/>
      <c r="K192" s="16"/>
      <c r="L192" s="16"/>
      <c r="M192" s="16"/>
      <c r="N192" s="16"/>
      <c r="O192" s="16"/>
      <c r="P192" s="16"/>
      <c r="Q192" s="16"/>
      <c r="R192" s="16"/>
      <c r="S192" s="16"/>
      <c r="T192" s="16"/>
      <c r="U192" s="16"/>
      <c r="V192" s="16"/>
      <c r="W192" s="16"/>
      <c r="X192" s="16"/>
      <c r="Y192" s="16"/>
    </row>
    <row r="193" spans="3:25" x14ac:dyDescent="0.25">
      <c r="C193" s="16"/>
      <c r="D193" s="15"/>
      <c r="E193" s="16"/>
      <c r="F193" s="16"/>
      <c r="G193" s="16"/>
      <c r="H193" s="16"/>
      <c r="I193" s="16"/>
      <c r="J193" s="16"/>
      <c r="K193" s="16"/>
      <c r="L193" s="16"/>
      <c r="M193" s="16"/>
      <c r="N193" s="16"/>
      <c r="O193" s="16"/>
      <c r="P193" s="16"/>
      <c r="Q193" s="16"/>
      <c r="R193" s="16"/>
      <c r="S193" s="16"/>
      <c r="T193" s="16"/>
      <c r="U193" s="16"/>
      <c r="V193" s="16"/>
      <c r="W193" s="16"/>
      <c r="X193" s="16"/>
      <c r="Y193" s="16"/>
    </row>
    <row r="194" spans="3:25" x14ac:dyDescent="0.25">
      <c r="C194" s="16"/>
      <c r="D194" s="15"/>
      <c r="E194" s="16"/>
      <c r="F194" s="16"/>
      <c r="G194" s="16"/>
      <c r="H194" s="16"/>
      <c r="I194" s="16"/>
      <c r="J194" s="16"/>
      <c r="K194" s="16"/>
      <c r="L194" s="16"/>
      <c r="M194" s="16"/>
      <c r="N194" s="16"/>
      <c r="O194" s="16"/>
      <c r="P194" s="16"/>
      <c r="Q194" s="16"/>
      <c r="R194" s="16"/>
      <c r="S194" s="16"/>
      <c r="T194" s="16"/>
      <c r="U194" s="16"/>
      <c r="V194" s="16"/>
      <c r="W194" s="16"/>
      <c r="X194" s="16"/>
      <c r="Y194" s="16"/>
    </row>
    <row r="195" spans="3:25" x14ac:dyDescent="0.25">
      <c r="C195" s="16"/>
      <c r="D195" s="15"/>
      <c r="E195" s="16"/>
      <c r="F195" s="16"/>
      <c r="G195" s="16"/>
      <c r="H195" s="16"/>
      <c r="I195" s="16"/>
      <c r="J195" s="16"/>
      <c r="K195" s="16"/>
      <c r="L195" s="16"/>
      <c r="M195" s="16"/>
      <c r="N195" s="16"/>
      <c r="O195" s="16"/>
      <c r="P195" s="16"/>
      <c r="Q195" s="16"/>
      <c r="R195" s="16"/>
      <c r="S195" s="16"/>
      <c r="T195" s="16"/>
      <c r="U195" s="16"/>
      <c r="V195" s="16"/>
      <c r="W195" s="16"/>
      <c r="X195" s="16"/>
      <c r="Y195" s="16"/>
    </row>
    <row r="196" spans="3:25" x14ac:dyDescent="0.25">
      <c r="C196" s="16"/>
      <c r="D196" s="15"/>
      <c r="E196" s="16"/>
      <c r="F196" s="16"/>
      <c r="G196" s="16"/>
      <c r="H196" s="16"/>
      <c r="I196" s="16"/>
      <c r="J196" s="16"/>
      <c r="K196" s="16"/>
      <c r="L196" s="16"/>
      <c r="M196" s="16"/>
      <c r="N196" s="16"/>
      <c r="O196" s="16"/>
      <c r="P196" s="16"/>
      <c r="Q196" s="16"/>
      <c r="R196" s="16"/>
      <c r="S196" s="16"/>
      <c r="T196" s="16"/>
      <c r="U196" s="16"/>
      <c r="V196" s="16"/>
      <c r="W196" s="16"/>
      <c r="X196" s="16"/>
      <c r="Y196" s="16"/>
    </row>
    <row r="197" spans="3:25" x14ac:dyDescent="0.25">
      <c r="C197" s="16"/>
      <c r="D197" s="15"/>
      <c r="E197" s="16"/>
      <c r="F197" s="16"/>
      <c r="G197" s="16"/>
      <c r="H197" s="16"/>
      <c r="I197" s="16"/>
      <c r="J197" s="16"/>
      <c r="K197" s="16"/>
      <c r="L197" s="16"/>
      <c r="M197" s="16"/>
      <c r="N197" s="16"/>
      <c r="O197" s="16"/>
      <c r="P197" s="16"/>
      <c r="Q197" s="16"/>
      <c r="R197" s="16"/>
      <c r="S197" s="16"/>
      <c r="T197" s="16"/>
      <c r="U197" s="16"/>
      <c r="V197" s="16"/>
      <c r="W197" s="16"/>
      <c r="X197" s="16"/>
      <c r="Y197" s="16"/>
    </row>
    <row r="198" spans="3:25" x14ac:dyDescent="0.25">
      <c r="C198" s="16"/>
      <c r="D198" s="15"/>
      <c r="E198" s="16"/>
      <c r="F198" s="16"/>
      <c r="G198" s="16"/>
      <c r="H198" s="16"/>
      <c r="I198" s="16"/>
      <c r="J198" s="16"/>
      <c r="K198" s="16"/>
      <c r="L198" s="16"/>
      <c r="M198" s="16"/>
      <c r="N198" s="16"/>
      <c r="O198" s="16"/>
      <c r="P198" s="16"/>
      <c r="Q198" s="16"/>
      <c r="R198" s="16"/>
      <c r="S198" s="16"/>
      <c r="T198" s="16"/>
      <c r="U198" s="16"/>
      <c r="V198" s="16"/>
      <c r="W198" s="16"/>
      <c r="X198" s="16"/>
      <c r="Y198" s="16"/>
    </row>
    <row r="199" spans="3:25" x14ac:dyDescent="0.25">
      <c r="C199" s="16"/>
      <c r="D199" s="15"/>
      <c r="E199" s="16"/>
      <c r="F199" s="16"/>
      <c r="G199" s="16"/>
      <c r="H199" s="16"/>
      <c r="I199" s="16"/>
      <c r="J199" s="16"/>
      <c r="K199" s="16"/>
      <c r="L199" s="16"/>
      <c r="M199" s="16"/>
      <c r="N199" s="16"/>
      <c r="O199" s="16"/>
      <c r="P199" s="16"/>
      <c r="Q199" s="16"/>
      <c r="R199" s="16"/>
      <c r="S199" s="16"/>
      <c r="T199" s="16"/>
      <c r="U199" s="16"/>
      <c r="V199" s="16"/>
      <c r="W199" s="16"/>
      <c r="X199" s="16"/>
      <c r="Y199" s="16"/>
    </row>
    <row r="200" spans="3:25" x14ac:dyDescent="0.25">
      <c r="C200" s="16"/>
      <c r="D200" s="15"/>
      <c r="E200" s="16"/>
      <c r="F200" s="16"/>
      <c r="G200" s="16"/>
      <c r="H200" s="16"/>
      <c r="I200" s="16"/>
      <c r="J200" s="16"/>
      <c r="K200" s="16"/>
      <c r="L200" s="16"/>
      <c r="M200" s="16"/>
      <c r="N200" s="16"/>
      <c r="O200" s="16"/>
      <c r="P200" s="16"/>
      <c r="Q200" s="16"/>
      <c r="R200" s="16"/>
      <c r="S200" s="16"/>
      <c r="T200" s="16"/>
      <c r="U200" s="16"/>
      <c r="V200" s="16"/>
      <c r="W200" s="16"/>
      <c r="X200" s="16"/>
      <c r="Y200" s="16"/>
    </row>
    <row r="201" spans="3:25" x14ac:dyDescent="0.25">
      <c r="C201" s="16"/>
      <c r="D201" s="15"/>
      <c r="E201" s="16"/>
      <c r="F201" s="16"/>
      <c r="G201" s="16"/>
      <c r="H201" s="16"/>
      <c r="I201" s="16"/>
      <c r="J201" s="16"/>
      <c r="K201" s="16"/>
      <c r="L201" s="16"/>
      <c r="M201" s="16"/>
      <c r="N201" s="16"/>
      <c r="O201" s="16"/>
      <c r="P201" s="16"/>
      <c r="Q201" s="16"/>
      <c r="R201" s="16"/>
      <c r="S201" s="16"/>
      <c r="T201" s="16"/>
      <c r="U201" s="16"/>
      <c r="V201" s="16"/>
      <c r="W201" s="16"/>
      <c r="X201" s="16"/>
      <c r="Y201" s="16"/>
    </row>
    <row r="202" spans="3:25" x14ac:dyDescent="0.25">
      <c r="C202" s="16"/>
      <c r="D202" s="15"/>
      <c r="E202" s="16"/>
      <c r="F202" s="16"/>
      <c r="G202" s="16"/>
      <c r="H202" s="16"/>
      <c r="I202" s="16"/>
      <c r="J202" s="16"/>
      <c r="K202" s="16"/>
      <c r="L202" s="16"/>
      <c r="M202" s="16"/>
      <c r="N202" s="16"/>
      <c r="O202" s="16"/>
      <c r="P202" s="16"/>
      <c r="Q202" s="16"/>
      <c r="R202" s="16"/>
      <c r="S202" s="16"/>
      <c r="T202" s="16"/>
      <c r="U202" s="16"/>
      <c r="V202" s="16"/>
      <c r="W202" s="16"/>
      <c r="X202" s="16"/>
      <c r="Y202" s="16"/>
    </row>
    <row r="203" spans="3:25" x14ac:dyDescent="0.25">
      <c r="C203" s="16"/>
      <c r="D203" s="15"/>
      <c r="E203" s="16"/>
      <c r="F203" s="16"/>
      <c r="G203" s="16"/>
      <c r="H203" s="16"/>
      <c r="I203" s="16"/>
      <c r="J203" s="16"/>
      <c r="K203" s="16"/>
      <c r="L203" s="16"/>
      <c r="M203" s="16"/>
      <c r="N203" s="16"/>
      <c r="O203" s="16"/>
      <c r="P203" s="16"/>
      <c r="Q203" s="16"/>
      <c r="R203" s="16"/>
      <c r="S203" s="16"/>
      <c r="T203" s="16"/>
      <c r="U203" s="16"/>
      <c r="V203" s="16"/>
      <c r="W203" s="16"/>
      <c r="X203" s="16"/>
      <c r="Y203" s="16"/>
    </row>
    <row r="204" spans="3:25" x14ac:dyDescent="0.25">
      <c r="C204" s="16"/>
      <c r="D204" s="15"/>
      <c r="E204" s="16"/>
      <c r="F204" s="16"/>
      <c r="G204" s="16"/>
      <c r="H204" s="16"/>
      <c r="I204" s="16"/>
      <c r="J204" s="16"/>
      <c r="K204" s="16"/>
      <c r="L204" s="16"/>
      <c r="M204" s="16"/>
      <c r="N204" s="16"/>
      <c r="O204" s="16"/>
      <c r="P204" s="16"/>
      <c r="Q204" s="16"/>
      <c r="R204" s="16"/>
      <c r="S204" s="16"/>
      <c r="T204" s="16"/>
      <c r="U204" s="16"/>
      <c r="V204" s="16"/>
      <c r="W204" s="16"/>
      <c r="X204" s="16"/>
      <c r="Y204" s="16"/>
    </row>
    <row r="205" spans="3:25" x14ac:dyDescent="0.25">
      <c r="C205" s="16"/>
      <c r="D205" s="15"/>
      <c r="E205" s="16"/>
      <c r="F205" s="16"/>
      <c r="G205" s="16"/>
      <c r="H205" s="16"/>
      <c r="I205" s="16"/>
      <c r="J205" s="16"/>
      <c r="K205" s="16"/>
      <c r="L205" s="16"/>
      <c r="M205" s="16"/>
      <c r="N205" s="16"/>
      <c r="O205" s="16"/>
      <c r="P205" s="16"/>
      <c r="Q205" s="16"/>
      <c r="R205" s="16"/>
      <c r="S205" s="16"/>
      <c r="T205" s="16"/>
      <c r="U205" s="16"/>
      <c r="V205" s="16"/>
      <c r="W205" s="16"/>
      <c r="X205" s="16"/>
      <c r="Y205" s="16"/>
    </row>
    <row r="206" spans="3:25" x14ac:dyDescent="0.25">
      <c r="C206" s="16"/>
      <c r="D206" s="15"/>
      <c r="E206" s="16"/>
      <c r="F206" s="16"/>
      <c r="G206" s="16"/>
      <c r="H206" s="16"/>
      <c r="I206" s="16"/>
      <c r="J206" s="16"/>
      <c r="K206" s="16"/>
      <c r="L206" s="16"/>
      <c r="M206" s="16"/>
      <c r="N206" s="16"/>
      <c r="O206" s="16"/>
      <c r="P206" s="16"/>
      <c r="Q206" s="16"/>
      <c r="R206" s="16"/>
      <c r="S206" s="16"/>
      <c r="T206" s="16"/>
      <c r="U206" s="16"/>
      <c r="V206" s="16"/>
      <c r="W206" s="16"/>
      <c r="X206" s="16"/>
      <c r="Y206" s="16"/>
    </row>
    <row r="207" spans="3:25" x14ac:dyDescent="0.25">
      <c r="C207" s="16"/>
      <c r="D207" s="15"/>
      <c r="E207" s="16"/>
      <c r="F207" s="16"/>
      <c r="G207" s="16"/>
      <c r="H207" s="16"/>
      <c r="I207" s="16"/>
      <c r="J207" s="16"/>
      <c r="K207" s="16"/>
      <c r="L207" s="16"/>
      <c r="M207" s="16"/>
      <c r="N207" s="16"/>
      <c r="O207" s="16"/>
      <c r="P207" s="16"/>
      <c r="Q207" s="16"/>
      <c r="R207" s="16"/>
      <c r="S207" s="16"/>
      <c r="T207" s="16"/>
      <c r="U207" s="16"/>
      <c r="V207" s="16"/>
      <c r="W207" s="16"/>
      <c r="X207" s="16"/>
      <c r="Y207" s="16"/>
    </row>
    <row r="208" spans="3:25" x14ac:dyDescent="0.25">
      <c r="C208" s="16"/>
      <c r="D208" s="15"/>
      <c r="E208" s="16"/>
      <c r="F208" s="16"/>
      <c r="G208" s="16"/>
      <c r="H208" s="16"/>
      <c r="I208" s="16"/>
      <c r="J208" s="16"/>
      <c r="K208" s="16"/>
      <c r="L208" s="16"/>
      <c r="M208" s="16"/>
      <c r="N208" s="16"/>
      <c r="O208" s="16"/>
      <c r="P208" s="16"/>
      <c r="Q208" s="16"/>
      <c r="R208" s="16"/>
      <c r="S208" s="16"/>
      <c r="T208" s="16"/>
      <c r="U208" s="16"/>
      <c r="V208" s="16"/>
      <c r="W208" s="16"/>
      <c r="X208" s="16"/>
      <c r="Y208" s="16"/>
    </row>
    <row r="209" spans="3:25" x14ac:dyDescent="0.25">
      <c r="C209" s="16"/>
      <c r="D209" s="15"/>
      <c r="E209" s="16"/>
      <c r="F209" s="16"/>
      <c r="G209" s="16"/>
      <c r="H209" s="16"/>
      <c r="I209" s="16"/>
      <c r="J209" s="16"/>
      <c r="K209" s="16"/>
      <c r="L209" s="16"/>
      <c r="M209" s="16"/>
      <c r="N209" s="16"/>
      <c r="O209" s="16"/>
      <c r="P209" s="16"/>
      <c r="Q209" s="16"/>
      <c r="R209" s="16"/>
      <c r="S209" s="16"/>
      <c r="T209" s="16"/>
      <c r="U209" s="16"/>
      <c r="V209" s="16"/>
      <c r="W209" s="16"/>
      <c r="X209" s="16"/>
      <c r="Y209" s="16"/>
    </row>
    <row r="210" spans="3:25" x14ac:dyDescent="0.25">
      <c r="C210" s="16"/>
      <c r="D210" s="15"/>
      <c r="E210" s="16"/>
      <c r="F210" s="16"/>
      <c r="G210" s="16"/>
      <c r="H210" s="16"/>
      <c r="I210" s="16"/>
      <c r="J210" s="16"/>
      <c r="K210" s="16"/>
      <c r="L210" s="16"/>
      <c r="M210" s="16"/>
      <c r="N210" s="16"/>
      <c r="O210" s="16"/>
      <c r="P210" s="16"/>
      <c r="Q210" s="16"/>
      <c r="R210" s="16"/>
      <c r="S210" s="16"/>
      <c r="T210" s="16"/>
      <c r="U210" s="16"/>
      <c r="V210" s="16"/>
      <c r="W210" s="16"/>
      <c r="X210" s="16"/>
      <c r="Y210" s="16"/>
    </row>
    <row r="211" spans="3:25" x14ac:dyDescent="0.25">
      <c r="C211" s="16"/>
      <c r="D211" s="15"/>
      <c r="E211" s="16"/>
      <c r="F211" s="16"/>
      <c r="G211" s="16"/>
      <c r="H211" s="16"/>
      <c r="I211" s="16"/>
      <c r="J211" s="16"/>
      <c r="K211" s="16"/>
      <c r="L211" s="16"/>
      <c r="M211" s="16"/>
      <c r="N211" s="16"/>
      <c r="O211" s="16"/>
      <c r="P211" s="16"/>
      <c r="Q211" s="16"/>
      <c r="R211" s="16"/>
      <c r="S211" s="16"/>
      <c r="T211" s="16"/>
      <c r="U211" s="16"/>
      <c r="V211" s="16"/>
      <c r="W211" s="16"/>
      <c r="X211" s="16"/>
      <c r="Y211" s="16"/>
    </row>
    <row r="212" spans="3:25" x14ac:dyDescent="0.25">
      <c r="C212" s="16"/>
      <c r="D212" s="15"/>
      <c r="E212" s="16"/>
      <c r="F212" s="16"/>
      <c r="G212" s="16"/>
      <c r="H212" s="16"/>
      <c r="I212" s="16"/>
      <c r="J212" s="16"/>
      <c r="K212" s="16"/>
      <c r="L212" s="16"/>
      <c r="M212" s="16"/>
      <c r="N212" s="16"/>
      <c r="O212" s="16"/>
      <c r="P212" s="16"/>
      <c r="Q212" s="16"/>
      <c r="R212" s="16"/>
      <c r="S212" s="16"/>
      <c r="T212" s="16"/>
      <c r="U212" s="16"/>
      <c r="V212" s="16"/>
      <c r="W212" s="16"/>
      <c r="X212" s="16"/>
      <c r="Y212" s="16"/>
    </row>
    <row r="213" spans="3:25" x14ac:dyDescent="0.25">
      <c r="C213" s="16"/>
      <c r="D213" s="15"/>
      <c r="E213" s="16"/>
      <c r="F213" s="16"/>
      <c r="G213" s="16"/>
      <c r="H213" s="16"/>
      <c r="I213" s="16"/>
      <c r="J213" s="16"/>
      <c r="K213" s="16"/>
      <c r="L213" s="16"/>
      <c r="M213" s="16"/>
      <c r="N213" s="16"/>
      <c r="O213" s="16"/>
      <c r="P213" s="16"/>
      <c r="Q213" s="16"/>
      <c r="R213" s="16"/>
      <c r="S213" s="16"/>
      <c r="T213" s="16"/>
      <c r="U213" s="16"/>
      <c r="V213" s="16"/>
      <c r="W213" s="16"/>
      <c r="X213" s="16"/>
      <c r="Y213" s="16"/>
    </row>
    <row r="214" spans="3:25" x14ac:dyDescent="0.25">
      <c r="C214" s="16"/>
      <c r="D214" s="15"/>
      <c r="E214" s="16"/>
      <c r="F214" s="16"/>
      <c r="G214" s="16"/>
      <c r="H214" s="16"/>
      <c r="I214" s="16"/>
      <c r="J214" s="16"/>
      <c r="K214" s="16"/>
      <c r="L214" s="16"/>
      <c r="M214" s="16"/>
      <c r="N214" s="16"/>
      <c r="O214" s="16"/>
      <c r="P214" s="16"/>
      <c r="Q214" s="16"/>
      <c r="R214" s="16"/>
      <c r="S214" s="16"/>
      <c r="T214" s="16"/>
      <c r="U214" s="16"/>
      <c r="V214" s="16"/>
      <c r="W214" s="16"/>
      <c r="X214" s="16"/>
      <c r="Y214" s="16"/>
    </row>
    <row r="215" spans="3:25" x14ac:dyDescent="0.25">
      <c r="C215" s="16"/>
      <c r="D215" s="15"/>
      <c r="E215" s="16"/>
      <c r="F215" s="16"/>
      <c r="G215" s="16"/>
      <c r="H215" s="16"/>
      <c r="I215" s="16"/>
      <c r="J215" s="16"/>
      <c r="K215" s="16"/>
      <c r="L215" s="16"/>
      <c r="M215" s="16"/>
      <c r="N215" s="16"/>
      <c r="O215" s="16"/>
      <c r="P215" s="16"/>
      <c r="Q215" s="16"/>
      <c r="R215" s="16"/>
      <c r="S215" s="16"/>
      <c r="T215" s="16"/>
      <c r="U215" s="16"/>
      <c r="V215" s="16"/>
      <c r="W215" s="16"/>
      <c r="X215" s="16"/>
      <c r="Y215" s="16"/>
    </row>
    <row r="216" spans="3:25" x14ac:dyDescent="0.25">
      <c r="C216" s="16"/>
      <c r="D216" s="15"/>
      <c r="E216" s="16"/>
      <c r="F216" s="16"/>
      <c r="G216" s="16"/>
      <c r="H216" s="16"/>
      <c r="I216" s="16"/>
      <c r="J216" s="16"/>
      <c r="K216" s="16"/>
      <c r="L216" s="16"/>
      <c r="M216" s="16"/>
      <c r="N216" s="16"/>
      <c r="O216" s="16"/>
      <c r="P216" s="16"/>
      <c r="Q216" s="16"/>
      <c r="R216" s="16"/>
      <c r="S216" s="16"/>
      <c r="T216" s="16"/>
      <c r="U216" s="16"/>
      <c r="V216" s="16"/>
      <c r="W216" s="16"/>
      <c r="X216" s="16"/>
      <c r="Y216" s="16"/>
    </row>
    <row r="217" spans="3:25" x14ac:dyDescent="0.25">
      <c r="C217" s="16"/>
      <c r="D217" s="15"/>
      <c r="E217" s="16"/>
      <c r="F217" s="16"/>
      <c r="G217" s="16"/>
      <c r="H217" s="16"/>
      <c r="I217" s="16"/>
      <c r="J217" s="16"/>
      <c r="K217" s="16"/>
      <c r="L217" s="16"/>
      <c r="M217" s="16"/>
      <c r="N217" s="16"/>
      <c r="O217" s="16"/>
      <c r="P217" s="16"/>
      <c r="Q217" s="16"/>
      <c r="R217" s="16"/>
      <c r="S217" s="16"/>
      <c r="T217" s="16"/>
      <c r="U217" s="16"/>
      <c r="V217" s="16"/>
      <c r="W217" s="16"/>
      <c r="X217" s="16"/>
      <c r="Y217" s="16"/>
    </row>
    <row r="218" spans="3:25" x14ac:dyDescent="0.25">
      <c r="C218" s="16"/>
      <c r="D218" s="15"/>
      <c r="E218" s="16"/>
      <c r="F218" s="16"/>
      <c r="G218" s="16"/>
      <c r="H218" s="16"/>
      <c r="I218" s="16"/>
      <c r="J218" s="16"/>
      <c r="K218" s="16"/>
      <c r="L218" s="16"/>
      <c r="M218" s="16"/>
      <c r="N218" s="16"/>
      <c r="O218" s="16"/>
      <c r="P218" s="16"/>
      <c r="Q218" s="16"/>
      <c r="R218" s="16"/>
      <c r="S218" s="16"/>
      <c r="T218" s="16"/>
      <c r="U218" s="16"/>
      <c r="V218" s="16"/>
      <c r="W218" s="16"/>
      <c r="X218" s="16"/>
      <c r="Y218" s="16"/>
    </row>
    <row r="219" spans="3:25" x14ac:dyDescent="0.25">
      <c r="C219" s="16"/>
      <c r="D219" s="15"/>
      <c r="E219" s="16"/>
      <c r="F219" s="16"/>
      <c r="G219" s="16"/>
      <c r="H219" s="16"/>
      <c r="I219" s="16"/>
      <c r="J219" s="16"/>
      <c r="K219" s="16"/>
      <c r="L219" s="16"/>
      <c r="M219" s="16"/>
      <c r="N219" s="16"/>
      <c r="O219" s="16"/>
      <c r="P219" s="16"/>
      <c r="Q219" s="16"/>
      <c r="R219" s="16"/>
      <c r="S219" s="16"/>
      <c r="T219" s="16"/>
      <c r="U219" s="16"/>
      <c r="V219" s="16"/>
      <c r="W219" s="16"/>
      <c r="X219" s="16"/>
      <c r="Y219" s="16"/>
    </row>
    <row r="220" spans="3:25" x14ac:dyDescent="0.25">
      <c r="C220" s="16"/>
      <c r="D220" s="15"/>
      <c r="E220" s="16"/>
      <c r="F220" s="16"/>
      <c r="G220" s="16"/>
      <c r="H220" s="16"/>
      <c r="I220" s="16"/>
      <c r="J220" s="16"/>
      <c r="K220" s="16"/>
      <c r="L220" s="16"/>
      <c r="M220" s="16"/>
      <c r="N220" s="16"/>
      <c r="O220" s="16"/>
      <c r="P220" s="16"/>
      <c r="Q220" s="16"/>
      <c r="R220" s="16"/>
      <c r="S220" s="16"/>
      <c r="T220" s="16"/>
      <c r="U220" s="16"/>
      <c r="V220" s="16"/>
      <c r="W220" s="16"/>
      <c r="X220" s="16"/>
      <c r="Y220" s="16"/>
    </row>
    <row r="221" spans="3:25" x14ac:dyDescent="0.25">
      <c r="C221" s="16"/>
      <c r="D221" s="15"/>
      <c r="E221" s="16"/>
      <c r="F221" s="16"/>
      <c r="G221" s="16"/>
      <c r="H221" s="16"/>
      <c r="I221" s="16"/>
      <c r="J221" s="16"/>
      <c r="K221" s="16"/>
      <c r="L221" s="16"/>
      <c r="M221" s="16"/>
      <c r="N221" s="16"/>
      <c r="O221" s="16"/>
      <c r="P221" s="16"/>
      <c r="Q221" s="16"/>
      <c r="R221" s="16"/>
      <c r="S221" s="16"/>
      <c r="T221" s="16"/>
      <c r="U221" s="16"/>
      <c r="V221" s="16"/>
      <c r="W221" s="16"/>
      <c r="X221" s="16"/>
      <c r="Y221" s="16"/>
    </row>
    <row r="222" spans="3:25" x14ac:dyDescent="0.25">
      <c r="C222" s="16"/>
      <c r="D222" s="15"/>
      <c r="E222" s="16"/>
      <c r="F222" s="16"/>
      <c r="G222" s="16"/>
      <c r="H222" s="16"/>
      <c r="I222" s="16"/>
      <c r="J222" s="16"/>
      <c r="K222" s="16"/>
      <c r="L222" s="16"/>
      <c r="M222" s="16"/>
      <c r="N222" s="16"/>
      <c r="O222" s="16"/>
      <c r="P222" s="16"/>
      <c r="Q222" s="16"/>
      <c r="R222" s="16"/>
      <c r="S222" s="16"/>
      <c r="T222" s="16"/>
      <c r="U222" s="16"/>
      <c r="V222" s="16"/>
      <c r="W222" s="16"/>
      <c r="X222" s="16"/>
      <c r="Y222" s="16"/>
    </row>
    <row r="223" spans="3:25" x14ac:dyDescent="0.25">
      <c r="C223" s="16"/>
      <c r="D223" s="15"/>
      <c r="E223" s="16"/>
      <c r="F223" s="16"/>
      <c r="G223" s="16"/>
      <c r="H223" s="16"/>
      <c r="I223" s="16"/>
      <c r="J223" s="16"/>
      <c r="K223" s="16"/>
      <c r="L223" s="16"/>
      <c r="M223" s="16"/>
      <c r="N223" s="16"/>
      <c r="O223" s="16"/>
      <c r="P223" s="16"/>
      <c r="Q223" s="16"/>
      <c r="R223" s="16"/>
      <c r="S223" s="16"/>
      <c r="T223" s="16"/>
      <c r="U223" s="16"/>
      <c r="V223" s="16"/>
      <c r="W223" s="16"/>
      <c r="X223" s="16"/>
      <c r="Y223" s="16"/>
    </row>
    <row r="224" spans="3:25" x14ac:dyDescent="0.25">
      <c r="C224" s="16"/>
      <c r="D224" s="15"/>
      <c r="E224" s="16"/>
      <c r="F224" s="16"/>
      <c r="G224" s="16"/>
      <c r="H224" s="16"/>
      <c r="I224" s="16"/>
      <c r="J224" s="16"/>
      <c r="K224" s="16"/>
      <c r="L224" s="16"/>
      <c r="M224" s="16"/>
      <c r="N224" s="16"/>
      <c r="O224" s="16"/>
      <c r="P224" s="16"/>
      <c r="Q224" s="16"/>
      <c r="R224" s="16"/>
      <c r="S224" s="16"/>
      <c r="T224" s="16"/>
      <c r="U224" s="16"/>
      <c r="V224" s="16"/>
      <c r="W224" s="16"/>
      <c r="X224" s="16"/>
      <c r="Y224" s="16"/>
    </row>
    <row r="225" spans="3:25" x14ac:dyDescent="0.25">
      <c r="C225" s="16"/>
      <c r="D225" s="15"/>
      <c r="E225" s="16"/>
      <c r="F225" s="16"/>
      <c r="G225" s="16"/>
      <c r="H225" s="16"/>
      <c r="I225" s="16"/>
      <c r="J225" s="16"/>
      <c r="K225" s="16"/>
      <c r="L225" s="16"/>
      <c r="M225" s="16"/>
      <c r="N225" s="16"/>
      <c r="O225" s="16"/>
      <c r="P225" s="16"/>
      <c r="Q225" s="16"/>
      <c r="R225" s="16"/>
      <c r="S225" s="16"/>
      <c r="T225" s="16"/>
      <c r="U225" s="16"/>
      <c r="V225" s="16"/>
      <c r="W225" s="16"/>
      <c r="X225" s="16"/>
      <c r="Y225" s="16"/>
    </row>
    <row r="226" spans="3:25" x14ac:dyDescent="0.25">
      <c r="C226" s="16"/>
      <c r="D226" s="15"/>
      <c r="E226" s="16"/>
      <c r="F226" s="16"/>
      <c r="G226" s="16"/>
      <c r="H226" s="16"/>
      <c r="I226" s="16"/>
      <c r="J226" s="16"/>
      <c r="K226" s="16"/>
      <c r="L226" s="16"/>
      <c r="M226" s="16"/>
      <c r="N226" s="16"/>
      <c r="O226" s="16"/>
      <c r="P226" s="16"/>
      <c r="Q226" s="16"/>
      <c r="R226" s="16"/>
      <c r="S226" s="16"/>
      <c r="T226" s="16"/>
      <c r="U226" s="16"/>
      <c r="V226" s="16"/>
      <c r="W226" s="16"/>
      <c r="X226" s="16"/>
      <c r="Y226" s="16"/>
    </row>
    <row r="227" spans="3:25" x14ac:dyDescent="0.25">
      <c r="C227" s="16"/>
      <c r="D227" s="15"/>
      <c r="E227" s="16"/>
      <c r="F227" s="16"/>
      <c r="G227" s="16"/>
      <c r="H227" s="16"/>
      <c r="I227" s="16"/>
      <c r="J227" s="16"/>
      <c r="K227" s="16"/>
      <c r="L227" s="16"/>
      <c r="M227" s="16"/>
      <c r="N227" s="16"/>
      <c r="O227" s="16"/>
      <c r="P227" s="16"/>
      <c r="Q227" s="16"/>
      <c r="R227" s="16"/>
      <c r="S227" s="16"/>
      <c r="T227" s="16"/>
      <c r="U227" s="16"/>
      <c r="V227" s="16"/>
      <c r="W227" s="16"/>
      <c r="X227" s="16"/>
      <c r="Y227" s="16"/>
    </row>
    <row r="228" spans="3:25" x14ac:dyDescent="0.25">
      <c r="C228" s="16"/>
      <c r="D228" s="15"/>
      <c r="E228" s="16"/>
      <c r="F228" s="16"/>
      <c r="G228" s="16"/>
      <c r="H228" s="16"/>
      <c r="I228" s="16"/>
      <c r="J228" s="16"/>
      <c r="K228" s="16"/>
      <c r="L228" s="16"/>
      <c r="M228" s="16"/>
      <c r="N228" s="16"/>
      <c r="O228" s="16"/>
      <c r="P228" s="16"/>
      <c r="Q228" s="16"/>
      <c r="R228" s="16"/>
      <c r="S228" s="16"/>
      <c r="T228" s="16"/>
      <c r="U228" s="16"/>
      <c r="V228" s="16"/>
      <c r="W228" s="16"/>
      <c r="X228" s="16"/>
      <c r="Y228" s="16"/>
    </row>
    <row r="229" spans="3:25" x14ac:dyDescent="0.25">
      <c r="C229" s="16"/>
      <c r="D229" s="15"/>
      <c r="E229" s="16"/>
      <c r="F229" s="16"/>
      <c r="G229" s="16"/>
      <c r="H229" s="16"/>
      <c r="I229" s="16"/>
      <c r="J229" s="16"/>
      <c r="K229" s="16"/>
      <c r="L229" s="16"/>
      <c r="M229" s="16"/>
      <c r="N229" s="16"/>
      <c r="O229" s="16"/>
      <c r="P229" s="16"/>
      <c r="Q229" s="16"/>
      <c r="R229" s="16"/>
      <c r="S229" s="16"/>
      <c r="T229" s="16"/>
      <c r="U229" s="16"/>
      <c r="V229" s="16"/>
      <c r="W229" s="16"/>
      <c r="X229" s="16"/>
      <c r="Y229" s="16"/>
    </row>
    <row r="230" spans="3:25" x14ac:dyDescent="0.25">
      <c r="C230" s="16"/>
      <c r="D230" s="15"/>
      <c r="E230" s="16"/>
      <c r="F230" s="16"/>
      <c r="G230" s="16"/>
      <c r="H230" s="16"/>
      <c r="I230" s="16"/>
      <c r="J230" s="16"/>
      <c r="K230" s="16"/>
      <c r="L230" s="16"/>
      <c r="M230" s="16"/>
      <c r="N230" s="16"/>
      <c r="O230" s="16"/>
      <c r="P230" s="16"/>
      <c r="Q230" s="16"/>
      <c r="R230" s="16"/>
      <c r="S230" s="16"/>
      <c r="T230" s="16"/>
      <c r="U230" s="16"/>
      <c r="V230" s="16"/>
      <c r="W230" s="16"/>
      <c r="X230" s="16"/>
      <c r="Y230" s="16"/>
    </row>
    <row r="231" spans="3:25" x14ac:dyDescent="0.25">
      <c r="C231" s="16"/>
      <c r="D231" s="15"/>
      <c r="E231" s="16"/>
      <c r="F231" s="16"/>
      <c r="G231" s="16"/>
      <c r="H231" s="16"/>
      <c r="I231" s="16"/>
      <c r="J231" s="16"/>
      <c r="K231" s="16"/>
      <c r="L231" s="16"/>
      <c r="M231" s="16"/>
      <c r="N231" s="16"/>
      <c r="O231" s="16"/>
      <c r="P231" s="16"/>
      <c r="Q231" s="16"/>
      <c r="R231" s="16"/>
      <c r="S231" s="16"/>
      <c r="T231" s="16"/>
      <c r="U231" s="16"/>
      <c r="V231" s="16"/>
      <c r="W231" s="16"/>
      <c r="X231" s="16"/>
      <c r="Y231" s="16"/>
    </row>
    <row r="232" spans="3:25" x14ac:dyDescent="0.25">
      <c r="C232" s="16"/>
      <c r="D232" s="15"/>
      <c r="E232" s="16"/>
      <c r="F232" s="16"/>
      <c r="G232" s="16"/>
      <c r="H232" s="16"/>
      <c r="I232" s="16"/>
      <c r="J232" s="16"/>
      <c r="K232" s="16"/>
      <c r="L232" s="16"/>
      <c r="M232" s="16"/>
      <c r="N232" s="16"/>
      <c r="O232" s="16"/>
      <c r="P232" s="16"/>
      <c r="Q232" s="16"/>
      <c r="R232" s="16"/>
      <c r="S232" s="16"/>
      <c r="T232" s="16"/>
      <c r="U232" s="16"/>
      <c r="V232" s="16"/>
      <c r="W232" s="16"/>
      <c r="X232" s="16"/>
      <c r="Y232" s="16"/>
    </row>
    <row r="233" spans="3:25" x14ac:dyDescent="0.25">
      <c r="C233" s="16"/>
      <c r="D233" s="15"/>
      <c r="E233" s="16"/>
      <c r="F233" s="16"/>
      <c r="G233" s="16"/>
      <c r="H233" s="16"/>
      <c r="I233" s="16"/>
      <c r="J233" s="16"/>
      <c r="K233" s="16"/>
      <c r="L233" s="16"/>
      <c r="M233" s="16"/>
      <c r="N233" s="16"/>
      <c r="O233" s="16"/>
      <c r="P233" s="16"/>
      <c r="Q233" s="16"/>
      <c r="R233" s="16"/>
      <c r="S233" s="16"/>
      <c r="T233" s="16"/>
      <c r="U233" s="16"/>
      <c r="V233" s="16"/>
      <c r="W233" s="16"/>
      <c r="X233" s="16"/>
      <c r="Y233" s="16"/>
    </row>
    <row r="234" spans="3:25" x14ac:dyDescent="0.25">
      <c r="C234" s="16"/>
      <c r="D234" s="15"/>
      <c r="E234" s="16"/>
      <c r="F234" s="16"/>
      <c r="G234" s="16"/>
      <c r="H234" s="16"/>
      <c r="I234" s="16"/>
      <c r="J234" s="16"/>
      <c r="K234" s="16"/>
      <c r="L234" s="16"/>
      <c r="M234" s="16"/>
      <c r="N234" s="16"/>
      <c r="O234" s="16"/>
      <c r="P234" s="16"/>
      <c r="Q234" s="16"/>
      <c r="R234" s="16"/>
      <c r="S234" s="16"/>
      <c r="T234" s="16"/>
      <c r="U234" s="16"/>
      <c r="V234" s="16"/>
      <c r="W234" s="16"/>
      <c r="X234" s="16"/>
      <c r="Y234" s="16"/>
    </row>
    <row r="235" spans="3:25" x14ac:dyDescent="0.25">
      <c r="C235" s="16"/>
      <c r="D235" s="15"/>
      <c r="E235" s="16"/>
      <c r="F235" s="16"/>
      <c r="G235" s="16"/>
      <c r="H235" s="16"/>
      <c r="I235" s="16"/>
      <c r="J235" s="16"/>
      <c r="K235" s="16"/>
      <c r="L235" s="16"/>
      <c r="M235" s="16"/>
      <c r="N235" s="16"/>
      <c r="O235" s="16"/>
      <c r="P235" s="16"/>
      <c r="Q235" s="16"/>
      <c r="R235" s="16"/>
      <c r="S235" s="16"/>
      <c r="T235" s="16"/>
      <c r="U235" s="16"/>
      <c r="V235" s="16"/>
      <c r="W235" s="16"/>
      <c r="X235" s="16"/>
      <c r="Y235" s="16"/>
    </row>
    <row r="236" spans="3:25" x14ac:dyDescent="0.25">
      <c r="C236" s="16"/>
      <c r="D236" s="15"/>
      <c r="E236" s="16"/>
      <c r="F236" s="16"/>
      <c r="G236" s="16"/>
      <c r="H236" s="16"/>
      <c r="I236" s="16"/>
      <c r="J236" s="16"/>
      <c r="K236" s="16"/>
      <c r="L236" s="16"/>
      <c r="M236" s="16"/>
      <c r="N236" s="16"/>
      <c r="O236" s="16"/>
      <c r="P236" s="16"/>
      <c r="Q236" s="16"/>
      <c r="R236" s="16"/>
      <c r="S236" s="16"/>
      <c r="T236" s="16"/>
      <c r="U236" s="16"/>
      <c r="V236" s="16"/>
      <c r="W236" s="16"/>
      <c r="X236" s="16"/>
      <c r="Y236" s="16"/>
    </row>
    <row r="237" spans="3:25" x14ac:dyDescent="0.25">
      <c r="C237" s="16"/>
      <c r="D237" s="15"/>
      <c r="E237" s="16"/>
      <c r="F237" s="16"/>
      <c r="G237" s="16"/>
      <c r="H237" s="16"/>
      <c r="I237" s="16"/>
      <c r="J237" s="16"/>
      <c r="K237" s="16"/>
      <c r="L237" s="16"/>
      <c r="M237" s="16"/>
      <c r="N237" s="16"/>
      <c r="O237" s="16"/>
      <c r="P237" s="16"/>
      <c r="Q237" s="16"/>
      <c r="R237" s="16"/>
      <c r="S237" s="16"/>
      <c r="T237" s="16"/>
      <c r="U237" s="16"/>
      <c r="V237" s="16"/>
      <c r="W237" s="16"/>
      <c r="X237" s="16"/>
      <c r="Y237" s="16"/>
    </row>
    <row r="238" spans="3:25" x14ac:dyDescent="0.25">
      <c r="C238" s="16"/>
      <c r="D238" s="15"/>
      <c r="E238" s="16"/>
      <c r="F238" s="16"/>
      <c r="G238" s="16"/>
      <c r="H238" s="16"/>
      <c r="I238" s="16"/>
      <c r="J238" s="16"/>
      <c r="K238" s="16"/>
      <c r="L238" s="16"/>
      <c r="M238" s="16"/>
      <c r="N238" s="16"/>
      <c r="O238" s="16"/>
      <c r="P238" s="16"/>
      <c r="Q238" s="16"/>
      <c r="R238" s="16"/>
      <c r="S238" s="16"/>
      <c r="T238" s="16"/>
      <c r="U238" s="16"/>
      <c r="V238" s="16"/>
      <c r="W238" s="16"/>
      <c r="X238" s="16"/>
      <c r="Y238" s="16"/>
    </row>
    <row r="239" spans="3:25" x14ac:dyDescent="0.25">
      <c r="C239" s="16"/>
      <c r="D239" s="15"/>
      <c r="E239" s="16"/>
      <c r="F239" s="16"/>
      <c r="G239" s="16"/>
      <c r="H239" s="16"/>
      <c r="I239" s="16"/>
      <c r="J239" s="16"/>
      <c r="K239" s="16"/>
      <c r="L239" s="16"/>
      <c r="M239" s="16"/>
      <c r="N239" s="16"/>
      <c r="O239" s="16"/>
      <c r="P239" s="16"/>
      <c r="Q239" s="16"/>
      <c r="R239" s="16"/>
      <c r="S239" s="16"/>
      <c r="T239" s="16"/>
      <c r="U239" s="16"/>
      <c r="V239" s="16"/>
      <c r="W239" s="16"/>
      <c r="X239" s="16"/>
      <c r="Y239" s="16"/>
    </row>
    <row r="240" spans="3:25" x14ac:dyDescent="0.25">
      <c r="C240" s="16"/>
      <c r="D240" s="15"/>
      <c r="E240" s="16"/>
      <c r="F240" s="16"/>
      <c r="G240" s="16"/>
      <c r="H240" s="16"/>
      <c r="I240" s="16"/>
      <c r="J240" s="16"/>
      <c r="K240" s="16"/>
      <c r="L240" s="16"/>
      <c r="M240" s="16"/>
      <c r="N240" s="16"/>
      <c r="O240" s="16"/>
      <c r="P240" s="16"/>
      <c r="Q240" s="16"/>
      <c r="R240" s="16"/>
      <c r="S240" s="16"/>
      <c r="T240" s="16"/>
      <c r="U240" s="16"/>
      <c r="V240" s="16"/>
      <c r="W240" s="16"/>
      <c r="X240" s="16"/>
      <c r="Y240" s="16"/>
    </row>
    <row r="241" spans="3:25" x14ac:dyDescent="0.25">
      <c r="C241" s="16"/>
      <c r="D241" s="15"/>
      <c r="E241" s="16"/>
      <c r="F241" s="16"/>
      <c r="G241" s="16"/>
      <c r="H241" s="16"/>
      <c r="I241" s="16"/>
      <c r="J241" s="16"/>
      <c r="K241" s="16"/>
      <c r="L241" s="16"/>
      <c r="M241" s="16"/>
      <c r="N241" s="16"/>
      <c r="O241" s="16"/>
      <c r="P241" s="16"/>
      <c r="Q241" s="16"/>
      <c r="R241" s="16"/>
      <c r="S241" s="16"/>
      <c r="T241" s="16"/>
      <c r="U241" s="16"/>
      <c r="V241" s="16"/>
      <c r="W241" s="16"/>
      <c r="X241" s="16"/>
      <c r="Y241" s="16"/>
    </row>
    <row r="242" spans="3:25" x14ac:dyDescent="0.25">
      <c r="C242" s="16"/>
      <c r="D242" s="15"/>
      <c r="E242" s="16"/>
      <c r="F242" s="16"/>
      <c r="G242" s="16"/>
      <c r="H242" s="16"/>
      <c r="I242" s="16"/>
      <c r="J242" s="16"/>
      <c r="K242" s="16"/>
      <c r="L242" s="16"/>
      <c r="M242" s="16"/>
      <c r="N242" s="16"/>
      <c r="O242" s="16"/>
      <c r="P242" s="16"/>
      <c r="Q242" s="16"/>
      <c r="R242" s="16"/>
      <c r="S242" s="16"/>
      <c r="T242" s="16"/>
      <c r="U242" s="16"/>
      <c r="V242" s="16"/>
      <c r="W242" s="16"/>
      <c r="X242" s="16"/>
      <c r="Y242" s="16"/>
    </row>
    <row r="243" spans="3:25" x14ac:dyDescent="0.25">
      <c r="C243" s="16"/>
      <c r="D243" s="15"/>
      <c r="E243" s="16"/>
      <c r="F243" s="16"/>
      <c r="G243" s="16"/>
      <c r="H243" s="16"/>
      <c r="I243" s="16"/>
      <c r="J243" s="16"/>
      <c r="K243" s="16"/>
      <c r="L243" s="16"/>
      <c r="M243" s="16"/>
      <c r="N243" s="16"/>
      <c r="O243" s="16"/>
      <c r="P243" s="16"/>
      <c r="Q243" s="16"/>
      <c r="R243" s="16"/>
      <c r="S243" s="16"/>
      <c r="T243" s="16"/>
      <c r="U243" s="16"/>
      <c r="V243" s="16"/>
      <c r="W243" s="16"/>
      <c r="X243" s="16"/>
      <c r="Y243" s="16"/>
    </row>
    <row r="244" spans="3:25" x14ac:dyDescent="0.25">
      <c r="C244" s="16"/>
      <c r="D244" s="15"/>
      <c r="E244" s="16"/>
      <c r="F244" s="16"/>
      <c r="G244" s="16"/>
      <c r="H244" s="16"/>
      <c r="I244" s="16"/>
      <c r="J244" s="16"/>
      <c r="K244" s="16"/>
      <c r="L244" s="16"/>
      <c r="M244" s="16"/>
      <c r="N244" s="16"/>
      <c r="O244" s="16"/>
      <c r="P244" s="16"/>
      <c r="Q244" s="16"/>
      <c r="R244" s="16"/>
      <c r="S244" s="16"/>
      <c r="T244" s="16"/>
      <c r="U244" s="16"/>
      <c r="V244" s="16"/>
      <c r="W244" s="16"/>
      <c r="X244" s="16"/>
      <c r="Y244" s="16"/>
    </row>
    <row r="245" spans="3:25" x14ac:dyDescent="0.25">
      <c r="C245" s="16"/>
      <c r="D245" s="15"/>
      <c r="E245" s="16"/>
      <c r="F245" s="16"/>
      <c r="G245" s="16"/>
      <c r="H245" s="16"/>
      <c r="I245" s="16"/>
      <c r="J245" s="16"/>
      <c r="K245" s="16"/>
      <c r="L245" s="16"/>
      <c r="M245" s="16"/>
      <c r="N245" s="16"/>
      <c r="O245" s="16"/>
      <c r="P245" s="16"/>
      <c r="Q245" s="16"/>
      <c r="R245" s="16"/>
      <c r="S245" s="16"/>
      <c r="T245" s="16"/>
      <c r="U245" s="16"/>
      <c r="V245" s="16"/>
      <c r="W245" s="16"/>
      <c r="X245" s="16"/>
      <c r="Y245" s="16"/>
    </row>
    <row r="246" spans="3:25" x14ac:dyDescent="0.25">
      <c r="C246" s="16"/>
      <c r="D246" s="15"/>
      <c r="E246" s="16"/>
      <c r="F246" s="16"/>
      <c r="G246" s="16"/>
      <c r="H246" s="16"/>
      <c r="I246" s="16"/>
      <c r="J246" s="16"/>
      <c r="K246" s="16"/>
      <c r="L246" s="16"/>
      <c r="M246" s="16"/>
      <c r="N246" s="16"/>
      <c r="O246" s="16"/>
      <c r="P246" s="16"/>
      <c r="Q246" s="16"/>
      <c r="R246" s="16"/>
      <c r="S246" s="16"/>
      <c r="T246" s="16"/>
      <c r="U246" s="16"/>
      <c r="V246" s="16"/>
      <c r="W246" s="16"/>
      <c r="X246" s="16"/>
      <c r="Y246" s="16"/>
    </row>
    <row r="247" spans="3:25" x14ac:dyDescent="0.25">
      <c r="C247" s="16"/>
      <c r="D247" s="15"/>
      <c r="E247" s="16"/>
      <c r="F247" s="16"/>
      <c r="G247" s="16"/>
      <c r="H247" s="16"/>
      <c r="I247" s="16"/>
      <c r="J247" s="16"/>
      <c r="K247" s="16"/>
      <c r="L247" s="16"/>
      <c r="M247" s="16"/>
      <c r="N247" s="16"/>
      <c r="O247" s="16"/>
      <c r="P247" s="16"/>
      <c r="Q247" s="16"/>
      <c r="R247" s="16"/>
      <c r="S247" s="16"/>
      <c r="T247" s="16"/>
      <c r="U247" s="16"/>
      <c r="V247" s="16"/>
      <c r="W247" s="16"/>
      <c r="X247" s="16"/>
      <c r="Y247" s="16"/>
    </row>
    <row r="248" spans="3:25" x14ac:dyDescent="0.25">
      <c r="C248" s="16"/>
      <c r="D248" s="15"/>
      <c r="E248" s="16"/>
      <c r="F248" s="16"/>
      <c r="G248" s="16"/>
      <c r="H248" s="16"/>
      <c r="I248" s="16"/>
      <c r="J248" s="16"/>
      <c r="K248" s="16"/>
      <c r="L248" s="16"/>
      <c r="M248" s="16"/>
      <c r="N248" s="16"/>
      <c r="O248" s="16"/>
      <c r="P248" s="16"/>
      <c r="Q248" s="16"/>
      <c r="R248" s="16"/>
      <c r="S248" s="16"/>
      <c r="T248" s="16"/>
      <c r="U248" s="16"/>
      <c r="V248" s="16"/>
      <c r="W248" s="16"/>
      <c r="X248" s="16"/>
      <c r="Y248" s="16"/>
    </row>
    <row r="249" spans="3:25" x14ac:dyDescent="0.25">
      <c r="C249" s="16"/>
      <c r="D249" s="15"/>
      <c r="E249" s="16"/>
      <c r="F249" s="16"/>
      <c r="G249" s="16"/>
      <c r="H249" s="16"/>
      <c r="I249" s="16"/>
      <c r="J249" s="16"/>
      <c r="K249" s="16"/>
      <c r="L249" s="16"/>
      <c r="M249" s="16"/>
      <c r="N249" s="16"/>
      <c r="O249" s="16"/>
      <c r="P249" s="16"/>
      <c r="Q249" s="16"/>
      <c r="R249" s="16"/>
      <c r="S249" s="16"/>
      <c r="T249" s="16"/>
      <c r="U249" s="16"/>
      <c r="V249" s="16"/>
      <c r="W249" s="16"/>
      <c r="X249" s="16"/>
      <c r="Y249" s="16"/>
    </row>
    <row r="250" spans="3:25" x14ac:dyDescent="0.25">
      <c r="C250" s="16"/>
      <c r="D250" s="15"/>
      <c r="E250" s="16"/>
      <c r="F250" s="16"/>
      <c r="G250" s="16"/>
      <c r="H250" s="16"/>
      <c r="I250" s="16"/>
      <c r="J250" s="16"/>
      <c r="K250" s="16"/>
      <c r="L250" s="16"/>
      <c r="M250" s="16"/>
      <c r="N250" s="16"/>
      <c r="O250" s="16"/>
      <c r="P250" s="16"/>
      <c r="Q250" s="16"/>
      <c r="R250" s="16"/>
      <c r="S250" s="16"/>
      <c r="T250" s="16"/>
      <c r="U250" s="16"/>
      <c r="V250" s="16"/>
      <c r="W250" s="16"/>
      <c r="X250" s="16"/>
      <c r="Y250" s="16"/>
    </row>
    <row r="251" spans="3:25" x14ac:dyDescent="0.25">
      <c r="C251" s="16"/>
      <c r="D251" s="15"/>
      <c r="E251" s="16"/>
      <c r="F251" s="16"/>
      <c r="G251" s="16"/>
      <c r="H251" s="16"/>
      <c r="I251" s="16"/>
      <c r="J251" s="16"/>
      <c r="K251" s="16"/>
      <c r="L251" s="16"/>
      <c r="M251" s="16"/>
      <c r="N251" s="16"/>
      <c r="O251" s="16"/>
      <c r="P251" s="16"/>
      <c r="Q251" s="16"/>
      <c r="R251" s="16"/>
      <c r="S251" s="16"/>
      <c r="T251" s="16"/>
      <c r="U251" s="16"/>
      <c r="V251" s="16"/>
      <c r="W251" s="16"/>
      <c r="X251" s="16"/>
      <c r="Y251" s="16"/>
    </row>
    <row r="252" spans="3:25" x14ac:dyDescent="0.25">
      <c r="C252" s="16"/>
      <c r="D252" s="15"/>
      <c r="E252" s="16"/>
      <c r="F252" s="16"/>
      <c r="G252" s="16"/>
      <c r="H252" s="16"/>
      <c r="I252" s="16"/>
      <c r="J252" s="16"/>
      <c r="K252" s="16"/>
      <c r="L252" s="16"/>
      <c r="M252" s="16"/>
      <c r="N252" s="16"/>
      <c r="O252" s="16"/>
      <c r="P252" s="16"/>
      <c r="Q252" s="16"/>
      <c r="R252" s="16"/>
      <c r="S252" s="16"/>
      <c r="T252" s="16"/>
      <c r="U252" s="16"/>
      <c r="V252" s="16"/>
      <c r="W252" s="16"/>
      <c r="X252" s="16"/>
      <c r="Y252" s="16"/>
    </row>
    <row r="253" spans="3:25" x14ac:dyDescent="0.25">
      <c r="C253" s="16"/>
      <c r="D253" s="15"/>
      <c r="E253" s="16"/>
      <c r="F253" s="16"/>
      <c r="G253" s="16"/>
      <c r="H253" s="16"/>
      <c r="I253" s="16"/>
      <c r="J253" s="16"/>
      <c r="K253" s="16"/>
      <c r="L253" s="16"/>
      <c r="M253" s="16"/>
      <c r="N253" s="16"/>
      <c r="O253" s="16"/>
      <c r="P253" s="16"/>
      <c r="Q253" s="16"/>
      <c r="R253" s="16"/>
      <c r="S253" s="16"/>
      <c r="T253" s="16"/>
      <c r="U253" s="16"/>
      <c r="V253" s="16"/>
      <c r="W253" s="16"/>
      <c r="X253" s="16"/>
      <c r="Y253" s="16"/>
    </row>
    <row r="254" spans="3:25" x14ac:dyDescent="0.25">
      <c r="C254" s="16"/>
      <c r="D254" s="15"/>
      <c r="E254" s="16"/>
      <c r="F254" s="16"/>
      <c r="G254" s="16"/>
      <c r="H254" s="16"/>
      <c r="I254" s="16"/>
      <c r="J254" s="16"/>
      <c r="K254" s="16"/>
      <c r="L254" s="16"/>
      <c r="M254" s="16"/>
      <c r="N254" s="16"/>
      <c r="O254" s="16"/>
      <c r="P254" s="16"/>
      <c r="Q254" s="16"/>
      <c r="R254" s="16"/>
      <c r="S254" s="16"/>
      <c r="T254" s="16"/>
      <c r="U254" s="16"/>
      <c r="V254" s="16"/>
      <c r="W254" s="16"/>
      <c r="X254" s="16"/>
      <c r="Y254" s="16"/>
    </row>
    <row r="255" spans="3:25" x14ac:dyDescent="0.25">
      <c r="C255" s="16"/>
      <c r="D255" s="15"/>
      <c r="E255" s="16"/>
      <c r="F255" s="16"/>
      <c r="G255" s="16"/>
      <c r="H255" s="16"/>
      <c r="I255" s="16"/>
      <c r="J255" s="16"/>
      <c r="K255" s="16"/>
      <c r="L255" s="16"/>
      <c r="M255" s="16"/>
      <c r="N255" s="16"/>
      <c r="O255" s="16"/>
      <c r="P255" s="16"/>
      <c r="Q255" s="16"/>
      <c r="R255" s="16"/>
      <c r="S255" s="16"/>
      <c r="T255" s="16"/>
      <c r="U255" s="16"/>
      <c r="V255" s="16"/>
      <c r="W255" s="16"/>
      <c r="X255" s="16"/>
      <c r="Y255" s="16"/>
    </row>
    <row r="256" spans="3:25" x14ac:dyDescent="0.25">
      <c r="C256" s="16"/>
      <c r="D256" s="15"/>
      <c r="E256" s="16"/>
      <c r="F256" s="16"/>
      <c r="G256" s="16"/>
      <c r="H256" s="16"/>
      <c r="I256" s="16"/>
      <c r="J256" s="16"/>
      <c r="K256" s="16"/>
      <c r="L256" s="16"/>
      <c r="M256" s="16"/>
      <c r="N256" s="16"/>
      <c r="O256" s="16"/>
      <c r="P256" s="16"/>
      <c r="Q256" s="16"/>
      <c r="R256" s="16"/>
      <c r="S256" s="16"/>
      <c r="T256" s="16"/>
      <c r="U256" s="16"/>
      <c r="V256" s="16"/>
      <c r="W256" s="16"/>
      <c r="X256" s="16"/>
      <c r="Y256" s="16"/>
    </row>
    <row r="257" spans="3:25" x14ac:dyDescent="0.25">
      <c r="C257" s="16"/>
      <c r="D257" s="15"/>
      <c r="E257" s="16"/>
      <c r="F257" s="16"/>
      <c r="G257" s="16"/>
      <c r="H257" s="16"/>
      <c r="I257" s="16"/>
      <c r="J257" s="16"/>
      <c r="K257" s="16"/>
      <c r="L257" s="16"/>
      <c r="M257" s="16"/>
      <c r="N257" s="16"/>
      <c r="O257" s="16"/>
      <c r="P257" s="16"/>
      <c r="Q257" s="16"/>
      <c r="R257" s="16"/>
      <c r="S257" s="16"/>
      <c r="T257" s="16"/>
      <c r="U257" s="16"/>
      <c r="V257" s="16"/>
      <c r="W257" s="16"/>
      <c r="X257" s="16"/>
      <c r="Y257" s="16"/>
    </row>
    <row r="258" spans="3:25" x14ac:dyDescent="0.25">
      <c r="C258" s="16"/>
      <c r="D258" s="15"/>
      <c r="E258" s="16"/>
      <c r="F258" s="16"/>
      <c r="G258" s="16"/>
      <c r="H258" s="16"/>
      <c r="I258" s="16"/>
      <c r="J258" s="16"/>
      <c r="K258" s="16"/>
      <c r="L258" s="16"/>
      <c r="M258" s="16"/>
      <c r="N258" s="16"/>
      <c r="O258" s="16"/>
      <c r="P258" s="16"/>
      <c r="Q258" s="16"/>
      <c r="R258" s="16"/>
      <c r="S258" s="16"/>
      <c r="T258" s="16"/>
      <c r="U258" s="16"/>
      <c r="V258" s="16"/>
      <c r="W258" s="16"/>
      <c r="X258" s="16"/>
      <c r="Y258" s="16"/>
    </row>
    <row r="259" spans="3:25" x14ac:dyDescent="0.25">
      <c r="C259" s="16"/>
      <c r="D259" s="15"/>
      <c r="E259" s="16"/>
      <c r="F259" s="16"/>
      <c r="G259" s="16"/>
      <c r="H259" s="16"/>
      <c r="I259" s="16"/>
      <c r="J259" s="16"/>
      <c r="K259" s="16"/>
      <c r="L259" s="16"/>
      <c r="M259" s="16"/>
      <c r="N259" s="16"/>
      <c r="O259" s="16"/>
      <c r="P259" s="16"/>
      <c r="Q259" s="16"/>
      <c r="R259" s="16"/>
      <c r="S259" s="16"/>
      <c r="T259" s="16"/>
      <c r="U259" s="16"/>
      <c r="V259" s="16"/>
      <c r="W259" s="16"/>
      <c r="X259" s="16"/>
      <c r="Y259" s="16"/>
    </row>
    <row r="260" spans="3:25" x14ac:dyDescent="0.25">
      <c r="C260" s="16"/>
      <c r="D260" s="15"/>
      <c r="E260" s="16"/>
      <c r="F260" s="16"/>
      <c r="G260" s="16"/>
      <c r="H260" s="16"/>
      <c r="I260" s="16"/>
      <c r="J260" s="16"/>
      <c r="K260" s="16"/>
      <c r="L260" s="16"/>
      <c r="M260" s="16"/>
      <c r="N260" s="16"/>
      <c r="O260" s="16"/>
      <c r="P260" s="16"/>
      <c r="Q260" s="16"/>
      <c r="R260" s="16"/>
      <c r="S260" s="16"/>
      <c r="T260" s="16"/>
      <c r="U260" s="16"/>
      <c r="V260" s="16"/>
      <c r="W260" s="16"/>
      <c r="X260" s="16"/>
      <c r="Y260" s="16"/>
    </row>
    <row r="261" spans="3:25" x14ac:dyDescent="0.25">
      <c r="C261" s="16"/>
      <c r="D261" s="15"/>
      <c r="E261" s="16"/>
      <c r="F261" s="16"/>
      <c r="G261" s="16"/>
      <c r="H261" s="16"/>
      <c r="I261" s="16"/>
      <c r="J261" s="16"/>
      <c r="K261" s="16"/>
      <c r="L261" s="16"/>
      <c r="M261" s="16"/>
      <c r="N261" s="16"/>
      <c r="O261" s="16"/>
      <c r="P261" s="16"/>
      <c r="Q261" s="16"/>
      <c r="R261" s="16"/>
      <c r="S261" s="16"/>
      <c r="T261" s="16"/>
      <c r="U261" s="16"/>
      <c r="V261" s="16"/>
      <c r="W261" s="16"/>
      <c r="X261" s="16"/>
      <c r="Y261" s="16"/>
    </row>
    <row r="262" spans="3:25" x14ac:dyDescent="0.25">
      <c r="C262" s="16"/>
      <c r="D262" s="15"/>
      <c r="E262" s="16"/>
      <c r="F262" s="16"/>
      <c r="G262" s="16"/>
      <c r="H262" s="16"/>
      <c r="I262" s="16"/>
      <c r="J262" s="16"/>
      <c r="K262" s="16"/>
      <c r="L262" s="16"/>
      <c r="M262" s="16"/>
      <c r="N262" s="16"/>
      <c r="O262" s="16"/>
      <c r="P262" s="16"/>
      <c r="Q262" s="16"/>
      <c r="R262" s="16"/>
      <c r="S262" s="16"/>
      <c r="T262" s="16"/>
      <c r="U262" s="16"/>
      <c r="V262" s="16"/>
      <c r="W262" s="16"/>
      <c r="X262" s="16"/>
      <c r="Y262" s="16"/>
    </row>
    <row r="263" spans="3:25" x14ac:dyDescent="0.25">
      <c r="C263" s="16"/>
      <c r="D263" s="15"/>
      <c r="E263" s="16"/>
      <c r="F263" s="16"/>
      <c r="G263" s="16"/>
      <c r="H263" s="16"/>
      <c r="I263" s="16"/>
      <c r="J263" s="16"/>
      <c r="K263" s="16"/>
      <c r="L263" s="16"/>
      <c r="M263" s="16"/>
      <c r="N263" s="16"/>
      <c r="O263" s="16"/>
      <c r="P263" s="16"/>
      <c r="Q263" s="16"/>
      <c r="R263" s="16"/>
      <c r="S263" s="16"/>
      <c r="T263" s="16"/>
      <c r="U263" s="16"/>
      <c r="V263" s="16"/>
      <c r="W263" s="16"/>
      <c r="X263" s="16"/>
      <c r="Y263" s="16"/>
    </row>
    <row r="264" spans="3:25" x14ac:dyDescent="0.25">
      <c r="C264" s="16"/>
      <c r="D264" s="15"/>
      <c r="E264" s="16"/>
      <c r="F264" s="16"/>
      <c r="G264" s="16"/>
      <c r="H264" s="16"/>
      <c r="I264" s="16"/>
      <c r="J264" s="16"/>
      <c r="K264" s="16"/>
      <c r="L264" s="16"/>
      <c r="M264" s="16"/>
      <c r="N264" s="16"/>
      <c r="O264" s="16"/>
      <c r="P264" s="16"/>
      <c r="Q264" s="16"/>
      <c r="R264" s="16"/>
      <c r="S264" s="16"/>
      <c r="T264" s="16"/>
      <c r="U264" s="16"/>
      <c r="V264" s="16"/>
      <c r="W264" s="16"/>
      <c r="X264" s="16"/>
      <c r="Y264" s="16"/>
    </row>
    <row r="265" spans="3:25" x14ac:dyDescent="0.25">
      <c r="C265" s="16"/>
      <c r="D265" s="15"/>
      <c r="E265" s="16"/>
      <c r="F265" s="16"/>
      <c r="G265" s="16"/>
      <c r="H265" s="16"/>
      <c r="I265" s="16"/>
      <c r="J265" s="16"/>
      <c r="K265" s="16"/>
      <c r="L265" s="16"/>
      <c r="M265" s="16"/>
      <c r="N265" s="16"/>
      <c r="O265" s="16"/>
      <c r="P265" s="16"/>
      <c r="Q265" s="16"/>
      <c r="R265" s="16"/>
      <c r="S265" s="16"/>
      <c r="T265" s="16"/>
      <c r="U265" s="16"/>
      <c r="V265" s="16"/>
      <c r="W265" s="16"/>
      <c r="X265" s="16"/>
      <c r="Y265" s="16"/>
    </row>
    <row r="266" spans="3:25" x14ac:dyDescent="0.25">
      <c r="C266" s="16"/>
      <c r="D266" s="15"/>
      <c r="E266" s="16"/>
      <c r="F266" s="16"/>
      <c r="G266" s="16"/>
      <c r="H266" s="16"/>
      <c r="I266" s="16"/>
      <c r="J266" s="16"/>
      <c r="K266" s="16"/>
      <c r="L266" s="16"/>
      <c r="M266" s="16"/>
      <c r="N266" s="16"/>
      <c r="O266" s="16"/>
      <c r="P266" s="16"/>
      <c r="Q266" s="16"/>
      <c r="R266" s="16"/>
      <c r="S266" s="16"/>
      <c r="T266" s="16"/>
      <c r="U266" s="16"/>
      <c r="V266" s="16"/>
      <c r="W266" s="16"/>
      <c r="X266" s="16"/>
      <c r="Y266" s="16"/>
    </row>
    <row r="267" spans="3:25" x14ac:dyDescent="0.25">
      <c r="C267" s="16"/>
      <c r="D267" s="15"/>
      <c r="E267" s="16"/>
      <c r="F267" s="16"/>
      <c r="G267" s="16"/>
      <c r="H267" s="16"/>
      <c r="I267" s="16"/>
      <c r="J267" s="16"/>
      <c r="K267" s="16"/>
      <c r="L267" s="16"/>
      <c r="M267" s="16"/>
      <c r="N267" s="16"/>
      <c r="O267" s="16"/>
      <c r="P267" s="16"/>
      <c r="Q267" s="16"/>
      <c r="R267" s="16"/>
      <c r="S267" s="16"/>
      <c r="T267" s="16"/>
      <c r="U267" s="16"/>
      <c r="V267" s="16"/>
      <c r="W267" s="16"/>
      <c r="X267" s="16"/>
      <c r="Y267" s="16"/>
    </row>
    <row r="268" spans="3:25" x14ac:dyDescent="0.25">
      <c r="C268" s="16"/>
      <c r="D268" s="15"/>
      <c r="E268" s="16"/>
      <c r="F268" s="16"/>
      <c r="G268" s="16"/>
      <c r="H268" s="16"/>
      <c r="I268" s="16"/>
      <c r="J268" s="16"/>
      <c r="K268" s="16"/>
      <c r="L268" s="16"/>
      <c r="M268" s="16"/>
      <c r="N268" s="16"/>
      <c r="O268" s="16"/>
      <c r="P268" s="16"/>
      <c r="Q268" s="16"/>
      <c r="R268" s="16"/>
      <c r="S268" s="16"/>
      <c r="T268" s="16"/>
      <c r="U268" s="16"/>
      <c r="V268" s="16"/>
      <c r="W268" s="16"/>
      <c r="X268" s="16"/>
      <c r="Y268" s="16"/>
    </row>
    <row r="269" spans="3:25" x14ac:dyDescent="0.25">
      <c r="C269" s="16"/>
      <c r="D269" s="15"/>
      <c r="E269" s="16"/>
      <c r="F269" s="16"/>
      <c r="G269" s="16"/>
      <c r="H269" s="16"/>
      <c r="I269" s="16"/>
      <c r="J269" s="16"/>
      <c r="K269" s="16"/>
      <c r="L269" s="16"/>
      <c r="M269" s="16"/>
      <c r="N269" s="16"/>
      <c r="O269" s="16"/>
      <c r="P269" s="16"/>
      <c r="Q269" s="16"/>
      <c r="R269" s="16"/>
      <c r="S269" s="16"/>
      <c r="T269" s="16"/>
      <c r="U269" s="16"/>
      <c r="V269" s="16"/>
      <c r="W269" s="16"/>
      <c r="X269" s="16"/>
      <c r="Y269" s="16"/>
    </row>
    <row r="270" spans="3:25" x14ac:dyDescent="0.25">
      <c r="C270" s="16"/>
      <c r="D270" s="15"/>
      <c r="E270" s="16"/>
      <c r="F270" s="16"/>
      <c r="G270" s="16"/>
      <c r="H270" s="16"/>
      <c r="I270" s="16"/>
      <c r="J270" s="16"/>
      <c r="K270" s="16"/>
      <c r="L270" s="16"/>
      <c r="M270" s="16"/>
      <c r="N270" s="16"/>
      <c r="O270" s="16"/>
      <c r="P270" s="16"/>
      <c r="Q270" s="16"/>
      <c r="R270" s="16"/>
      <c r="S270" s="16"/>
      <c r="T270" s="16"/>
      <c r="U270" s="16"/>
      <c r="V270" s="16"/>
      <c r="W270" s="16"/>
      <c r="X270" s="16"/>
      <c r="Y270" s="16"/>
    </row>
    <row r="271" spans="3:25" x14ac:dyDescent="0.25">
      <c r="C271" s="16"/>
      <c r="D271" s="15"/>
      <c r="E271" s="16"/>
      <c r="F271" s="16"/>
      <c r="G271" s="16"/>
      <c r="H271" s="16"/>
      <c r="I271" s="16"/>
      <c r="J271" s="16"/>
      <c r="K271" s="16"/>
      <c r="L271" s="16"/>
      <c r="M271" s="16"/>
      <c r="N271" s="16"/>
      <c r="O271" s="16"/>
      <c r="P271" s="16"/>
      <c r="Q271" s="16"/>
      <c r="R271" s="16"/>
      <c r="S271" s="16"/>
      <c r="T271" s="16"/>
      <c r="U271" s="16"/>
      <c r="V271" s="16"/>
      <c r="W271" s="16"/>
      <c r="X271" s="16"/>
      <c r="Y271" s="16"/>
    </row>
    <row r="272" spans="3:25" x14ac:dyDescent="0.25">
      <c r="C272" s="16"/>
      <c r="D272" s="15"/>
      <c r="E272" s="16"/>
      <c r="F272" s="16"/>
      <c r="G272" s="16"/>
      <c r="H272" s="16"/>
      <c r="I272" s="16"/>
      <c r="J272" s="16"/>
      <c r="K272" s="16"/>
      <c r="L272" s="16"/>
      <c r="M272" s="16"/>
      <c r="N272" s="16"/>
      <c r="O272" s="16"/>
      <c r="P272" s="16"/>
      <c r="Q272" s="16"/>
      <c r="R272" s="16"/>
      <c r="S272" s="16"/>
      <c r="T272" s="16"/>
      <c r="U272" s="16"/>
      <c r="V272" s="16"/>
      <c r="W272" s="16"/>
      <c r="X272" s="16"/>
      <c r="Y272" s="16"/>
    </row>
    <row r="273" spans="3:25" x14ac:dyDescent="0.25">
      <c r="C273" s="16"/>
      <c r="D273" s="15"/>
      <c r="E273" s="16"/>
      <c r="F273" s="16"/>
      <c r="G273" s="16"/>
      <c r="H273" s="16"/>
      <c r="I273" s="16"/>
      <c r="J273" s="16"/>
      <c r="K273" s="16"/>
      <c r="L273" s="16"/>
      <c r="M273" s="16"/>
      <c r="N273" s="16"/>
      <c r="O273" s="16"/>
      <c r="P273" s="16"/>
      <c r="Q273" s="16"/>
      <c r="R273" s="16"/>
      <c r="S273" s="16"/>
      <c r="T273" s="16"/>
      <c r="U273" s="16"/>
      <c r="V273" s="16"/>
      <c r="W273" s="16"/>
      <c r="X273" s="16"/>
      <c r="Y273" s="16"/>
    </row>
    <row r="274" spans="3:25" x14ac:dyDescent="0.25">
      <c r="C274" s="16"/>
      <c r="D274" s="15"/>
      <c r="E274" s="16"/>
      <c r="F274" s="16"/>
      <c r="G274" s="16"/>
      <c r="H274" s="16"/>
      <c r="I274" s="16"/>
      <c r="J274" s="16"/>
      <c r="K274" s="16"/>
      <c r="L274" s="16"/>
      <c r="M274" s="16"/>
      <c r="N274" s="16"/>
      <c r="O274" s="16"/>
      <c r="P274" s="16"/>
      <c r="Q274" s="16"/>
      <c r="R274" s="16"/>
      <c r="S274" s="16"/>
      <c r="T274" s="16"/>
      <c r="U274" s="16"/>
      <c r="V274" s="16"/>
      <c r="W274" s="16"/>
      <c r="X274" s="16"/>
      <c r="Y274" s="16"/>
    </row>
    <row r="275" spans="3:25" x14ac:dyDescent="0.25">
      <c r="C275" s="16"/>
      <c r="D275" s="15"/>
      <c r="E275" s="16"/>
      <c r="F275" s="16"/>
      <c r="G275" s="16"/>
      <c r="H275" s="16"/>
      <c r="I275" s="16"/>
      <c r="J275" s="16"/>
      <c r="K275" s="16"/>
      <c r="L275" s="16"/>
      <c r="M275" s="16"/>
      <c r="N275" s="16"/>
      <c r="O275" s="16"/>
      <c r="P275" s="16"/>
      <c r="Q275" s="16"/>
      <c r="R275" s="16"/>
      <c r="S275" s="16"/>
      <c r="T275" s="16"/>
      <c r="U275" s="16"/>
      <c r="V275" s="16"/>
      <c r="W275" s="16"/>
      <c r="X275" s="16"/>
      <c r="Y275" s="16"/>
    </row>
    <row r="276" spans="3:25" x14ac:dyDescent="0.25">
      <c r="C276" s="16"/>
      <c r="D276" s="15"/>
      <c r="E276" s="16"/>
      <c r="F276" s="16"/>
      <c r="G276" s="16"/>
      <c r="H276" s="16"/>
      <c r="I276" s="16"/>
      <c r="J276" s="16"/>
      <c r="K276" s="16"/>
      <c r="L276" s="16"/>
      <c r="M276" s="16"/>
      <c r="N276" s="16"/>
      <c r="O276" s="16"/>
      <c r="P276" s="16"/>
      <c r="Q276" s="16"/>
      <c r="R276" s="16"/>
      <c r="S276" s="16"/>
      <c r="T276" s="16"/>
      <c r="U276" s="16"/>
      <c r="V276" s="16"/>
      <c r="W276" s="16"/>
      <c r="X276" s="16"/>
      <c r="Y276" s="16"/>
    </row>
    <row r="277" spans="3:25" x14ac:dyDescent="0.25">
      <c r="C277" s="16"/>
      <c r="D277" s="15"/>
      <c r="E277" s="16"/>
      <c r="F277" s="16"/>
      <c r="G277" s="16"/>
      <c r="H277" s="16"/>
      <c r="I277" s="16"/>
      <c r="J277" s="16"/>
      <c r="K277" s="16"/>
      <c r="L277" s="16"/>
      <c r="M277" s="16"/>
      <c r="N277" s="16"/>
      <c r="O277" s="16"/>
      <c r="P277" s="16"/>
      <c r="Q277" s="16"/>
      <c r="R277" s="16"/>
      <c r="S277" s="16"/>
      <c r="T277" s="16"/>
      <c r="U277" s="16"/>
      <c r="V277" s="16"/>
      <c r="W277" s="16"/>
      <c r="X277" s="16"/>
      <c r="Y277" s="16"/>
    </row>
    <row r="278" spans="3:25" x14ac:dyDescent="0.25">
      <c r="C278" s="16"/>
      <c r="D278" s="15"/>
      <c r="E278" s="16"/>
      <c r="F278" s="16"/>
      <c r="G278" s="16"/>
      <c r="H278" s="16"/>
      <c r="I278" s="16"/>
      <c r="J278" s="16"/>
      <c r="K278" s="16"/>
      <c r="L278" s="16"/>
      <c r="M278" s="16"/>
      <c r="N278" s="16"/>
      <c r="O278" s="16"/>
      <c r="P278" s="16"/>
      <c r="Q278" s="16"/>
      <c r="R278" s="16"/>
      <c r="S278" s="16"/>
      <c r="T278" s="16"/>
      <c r="U278" s="16"/>
      <c r="V278" s="16"/>
      <c r="W278" s="16"/>
      <c r="X278" s="16"/>
      <c r="Y278" s="16"/>
    </row>
    <row r="279" spans="3:25" x14ac:dyDescent="0.25">
      <c r="C279" s="16"/>
      <c r="D279" s="15"/>
      <c r="E279" s="16"/>
      <c r="F279" s="16"/>
      <c r="G279" s="16"/>
      <c r="H279" s="16"/>
      <c r="I279" s="16"/>
      <c r="J279" s="16"/>
      <c r="K279" s="16"/>
      <c r="L279" s="16"/>
      <c r="M279" s="16"/>
      <c r="N279" s="16"/>
      <c r="O279" s="16"/>
      <c r="P279" s="16"/>
      <c r="Q279" s="16"/>
      <c r="R279" s="16"/>
      <c r="S279" s="16"/>
      <c r="T279" s="16"/>
      <c r="U279" s="16"/>
      <c r="V279" s="16"/>
      <c r="W279" s="16"/>
      <c r="X279" s="16"/>
      <c r="Y279" s="16"/>
    </row>
    <row r="280" spans="3:25" x14ac:dyDescent="0.25">
      <c r="C280" s="16"/>
      <c r="D280" s="15"/>
      <c r="E280" s="16"/>
      <c r="F280" s="16"/>
      <c r="G280" s="16"/>
      <c r="H280" s="16"/>
      <c r="I280" s="16"/>
      <c r="J280" s="16"/>
      <c r="K280" s="16"/>
      <c r="L280" s="16"/>
      <c r="M280" s="16"/>
      <c r="N280" s="16"/>
      <c r="O280" s="16"/>
      <c r="P280" s="16"/>
      <c r="Q280" s="16"/>
      <c r="R280" s="16"/>
      <c r="S280" s="16"/>
      <c r="T280" s="16"/>
      <c r="U280" s="16"/>
      <c r="V280" s="16"/>
      <c r="W280" s="16"/>
      <c r="X280" s="16"/>
      <c r="Y280" s="16"/>
    </row>
    <row r="281" spans="3:25" x14ac:dyDescent="0.25">
      <c r="C281" s="16"/>
      <c r="D281" s="15"/>
      <c r="E281" s="16"/>
      <c r="F281" s="16"/>
      <c r="G281" s="16"/>
      <c r="H281" s="16"/>
      <c r="I281" s="16"/>
      <c r="J281" s="16"/>
      <c r="K281" s="16"/>
      <c r="L281" s="16"/>
      <c r="M281" s="16"/>
      <c r="N281" s="16"/>
      <c r="O281" s="16"/>
      <c r="P281" s="16"/>
      <c r="Q281" s="16"/>
      <c r="R281" s="16"/>
      <c r="S281" s="16"/>
      <c r="T281" s="16"/>
      <c r="U281" s="16"/>
      <c r="V281" s="16"/>
      <c r="W281" s="16"/>
      <c r="X281" s="16"/>
      <c r="Y281" s="16"/>
    </row>
    <row r="282" spans="3:25" x14ac:dyDescent="0.25">
      <c r="C282" s="16"/>
      <c r="D282" s="15"/>
      <c r="E282" s="16"/>
      <c r="F282" s="16"/>
      <c r="G282" s="16"/>
      <c r="H282" s="16"/>
      <c r="I282" s="16"/>
      <c r="J282" s="16"/>
      <c r="K282" s="16"/>
      <c r="L282" s="16"/>
      <c r="M282" s="16"/>
      <c r="N282" s="16"/>
      <c r="O282" s="16"/>
      <c r="P282" s="16"/>
      <c r="Q282" s="16"/>
      <c r="R282" s="16"/>
      <c r="S282" s="16"/>
      <c r="T282" s="16"/>
      <c r="U282" s="16"/>
      <c r="V282" s="16"/>
      <c r="W282" s="16"/>
      <c r="X282" s="16"/>
      <c r="Y282" s="16"/>
    </row>
    <row r="283" spans="3:25" x14ac:dyDescent="0.25">
      <c r="C283" s="16"/>
      <c r="D283" s="15"/>
      <c r="E283" s="16"/>
      <c r="F283" s="16"/>
      <c r="G283" s="16"/>
      <c r="H283" s="16"/>
      <c r="I283" s="16"/>
      <c r="J283" s="16"/>
      <c r="K283" s="16"/>
      <c r="L283" s="16"/>
      <c r="M283" s="16"/>
      <c r="N283" s="16"/>
      <c r="O283" s="16"/>
      <c r="P283" s="16"/>
      <c r="Q283" s="16"/>
      <c r="R283" s="16"/>
      <c r="S283" s="16"/>
      <c r="T283" s="16"/>
      <c r="U283" s="16"/>
      <c r="V283" s="16"/>
      <c r="W283" s="16"/>
      <c r="X283" s="16"/>
      <c r="Y283" s="16"/>
    </row>
    <row r="284" spans="3:25" x14ac:dyDescent="0.25">
      <c r="C284" s="16"/>
      <c r="D284" s="15"/>
      <c r="E284" s="16"/>
      <c r="F284" s="16"/>
      <c r="G284" s="16"/>
      <c r="H284" s="16"/>
      <c r="I284" s="16"/>
      <c r="J284" s="16"/>
      <c r="K284" s="16"/>
      <c r="L284" s="16"/>
      <c r="M284" s="16"/>
      <c r="N284" s="16"/>
      <c r="O284" s="16"/>
      <c r="P284" s="16"/>
      <c r="Q284" s="16"/>
      <c r="R284" s="16"/>
      <c r="S284" s="16"/>
      <c r="T284" s="16"/>
      <c r="U284" s="16"/>
      <c r="V284" s="16"/>
      <c r="W284" s="16"/>
      <c r="X284" s="16"/>
      <c r="Y284" s="16"/>
    </row>
    <row r="285" spans="3:25" x14ac:dyDescent="0.25">
      <c r="C285" s="16"/>
      <c r="D285" s="15"/>
      <c r="E285" s="16"/>
      <c r="F285" s="16"/>
      <c r="G285" s="16"/>
      <c r="H285" s="16"/>
      <c r="I285" s="16"/>
      <c r="J285" s="16"/>
      <c r="K285" s="16"/>
      <c r="L285" s="16"/>
      <c r="M285" s="16"/>
      <c r="N285" s="16"/>
      <c r="O285" s="16"/>
      <c r="P285" s="16"/>
      <c r="Q285" s="16"/>
      <c r="R285" s="16"/>
      <c r="S285" s="16"/>
      <c r="T285" s="16"/>
      <c r="U285" s="16"/>
      <c r="V285" s="16"/>
      <c r="W285" s="16"/>
      <c r="X285" s="16"/>
      <c r="Y285" s="16"/>
    </row>
    <row r="286" spans="3:25" x14ac:dyDescent="0.25">
      <c r="C286" s="16"/>
      <c r="D286" s="15"/>
      <c r="E286" s="16"/>
      <c r="F286" s="16"/>
      <c r="G286" s="16"/>
      <c r="H286" s="16"/>
      <c r="I286" s="16"/>
      <c r="J286" s="16"/>
      <c r="K286" s="16"/>
      <c r="L286" s="16"/>
      <c r="M286" s="16"/>
      <c r="N286" s="16"/>
      <c r="O286" s="16"/>
      <c r="P286" s="16"/>
      <c r="Q286" s="16"/>
      <c r="R286" s="16"/>
      <c r="S286" s="16"/>
      <c r="T286" s="16"/>
      <c r="U286" s="16"/>
      <c r="V286" s="16"/>
      <c r="W286" s="16"/>
      <c r="X286" s="16"/>
      <c r="Y286" s="16"/>
    </row>
    <row r="287" spans="3:25" x14ac:dyDescent="0.25">
      <c r="C287" s="16"/>
      <c r="D287" s="15"/>
      <c r="E287" s="16"/>
      <c r="F287" s="16"/>
      <c r="G287" s="16"/>
      <c r="H287" s="16"/>
      <c r="I287" s="16"/>
      <c r="J287" s="16"/>
      <c r="K287" s="16"/>
      <c r="L287" s="16"/>
      <c r="M287" s="16"/>
      <c r="N287" s="16"/>
      <c r="O287" s="16"/>
      <c r="P287" s="16"/>
      <c r="Q287" s="16"/>
      <c r="R287" s="16"/>
      <c r="S287" s="16"/>
      <c r="T287" s="16"/>
      <c r="U287" s="16"/>
      <c r="V287" s="16"/>
      <c r="W287" s="16"/>
      <c r="X287" s="16"/>
      <c r="Y287" s="16"/>
    </row>
    <row r="288" spans="3:25" x14ac:dyDescent="0.25">
      <c r="C288" s="16"/>
      <c r="D288" s="15"/>
      <c r="E288" s="16"/>
      <c r="F288" s="16"/>
      <c r="G288" s="16"/>
      <c r="H288" s="16"/>
      <c r="I288" s="16"/>
      <c r="J288" s="16"/>
      <c r="K288" s="16"/>
      <c r="L288" s="16"/>
      <c r="M288" s="16"/>
      <c r="N288" s="16"/>
      <c r="O288" s="16"/>
      <c r="P288" s="16"/>
      <c r="Q288" s="16"/>
      <c r="R288" s="16"/>
      <c r="S288" s="16"/>
      <c r="T288" s="16"/>
      <c r="U288" s="16"/>
      <c r="V288" s="16"/>
      <c r="W288" s="16"/>
      <c r="X288" s="16"/>
      <c r="Y288" s="16"/>
    </row>
    <row r="289" spans="3:25" x14ac:dyDescent="0.25">
      <c r="C289" s="16"/>
      <c r="D289" s="15"/>
      <c r="E289" s="16"/>
      <c r="F289" s="16"/>
      <c r="G289" s="16"/>
      <c r="H289" s="16"/>
      <c r="I289" s="16"/>
      <c r="J289" s="16"/>
      <c r="K289" s="16"/>
      <c r="L289" s="16"/>
      <c r="M289" s="16"/>
      <c r="N289" s="16"/>
      <c r="O289" s="16"/>
      <c r="P289" s="16"/>
      <c r="Q289" s="16"/>
      <c r="R289" s="16"/>
      <c r="S289" s="16"/>
      <c r="T289" s="16"/>
      <c r="U289" s="16"/>
      <c r="V289" s="16"/>
      <c r="W289" s="16"/>
      <c r="X289" s="16"/>
      <c r="Y289" s="16"/>
    </row>
    <row r="290" spans="3:25" x14ac:dyDescent="0.25">
      <c r="C290" s="16"/>
      <c r="D290" s="15"/>
      <c r="E290" s="16"/>
      <c r="F290" s="16"/>
      <c r="G290" s="16"/>
      <c r="H290" s="16"/>
      <c r="I290" s="16"/>
      <c r="J290" s="16"/>
      <c r="K290" s="16"/>
      <c r="L290" s="16"/>
      <c r="M290" s="16"/>
      <c r="N290" s="16"/>
      <c r="O290" s="16"/>
      <c r="P290" s="16"/>
      <c r="Q290" s="16"/>
      <c r="R290" s="16"/>
      <c r="S290" s="16"/>
      <c r="T290" s="16"/>
      <c r="U290" s="16"/>
      <c r="V290" s="16"/>
      <c r="W290" s="16"/>
      <c r="X290" s="16"/>
      <c r="Y290" s="16"/>
    </row>
    <row r="291" spans="3:25" x14ac:dyDescent="0.25">
      <c r="C291" s="16"/>
      <c r="D291" s="15"/>
      <c r="E291" s="16"/>
      <c r="F291" s="16"/>
      <c r="G291" s="16"/>
      <c r="H291" s="16"/>
      <c r="I291" s="16"/>
      <c r="J291" s="16"/>
      <c r="K291" s="16"/>
      <c r="L291" s="16"/>
      <c r="M291" s="16"/>
      <c r="N291" s="16"/>
      <c r="O291" s="16"/>
      <c r="P291" s="16"/>
      <c r="Q291" s="16"/>
      <c r="R291" s="16"/>
      <c r="S291" s="16"/>
      <c r="T291" s="16"/>
      <c r="U291" s="16"/>
      <c r="V291" s="16"/>
      <c r="W291" s="16"/>
      <c r="X291" s="16"/>
      <c r="Y291" s="16"/>
    </row>
    <row r="292" spans="3:25" x14ac:dyDescent="0.25">
      <c r="C292" s="16"/>
      <c r="D292" s="15"/>
      <c r="E292" s="16"/>
      <c r="F292" s="16"/>
      <c r="G292" s="16"/>
      <c r="H292" s="16"/>
      <c r="I292" s="16"/>
      <c r="J292" s="16"/>
      <c r="K292" s="16"/>
      <c r="L292" s="16"/>
      <c r="M292" s="16"/>
      <c r="N292" s="16"/>
      <c r="O292" s="16"/>
      <c r="P292" s="16"/>
      <c r="Q292" s="16"/>
      <c r="R292" s="16"/>
      <c r="S292" s="16"/>
      <c r="T292" s="16"/>
      <c r="U292" s="16"/>
      <c r="V292" s="16"/>
      <c r="W292" s="16"/>
      <c r="X292" s="16"/>
      <c r="Y292" s="16"/>
    </row>
    <row r="293" spans="3:25" x14ac:dyDescent="0.25">
      <c r="C293" s="16"/>
      <c r="D293" s="15"/>
      <c r="E293" s="16"/>
      <c r="F293" s="16"/>
      <c r="G293" s="16"/>
      <c r="H293" s="16"/>
      <c r="I293" s="16"/>
      <c r="J293" s="16"/>
      <c r="K293" s="16"/>
      <c r="L293" s="16"/>
      <c r="M293" s="16"/>
      <c r="N293" s="16"/>
      <c r="O293" s="16"/>
      <c r="P293" s="16"/>
      <c r="Q293" s="16"/>
      <c r="R293" s="16"/>
      <c r="S293" s="16"/>
      <c r="T293" s="16"/>
      <c r="U293" s="16"/>
      <c r="V293" s="16"/>
      <c r="W293" s="16"/>
      <c r="X293" s="16"/>
      <c r="Y293" s="16"/>
    </row>
    <row r="294" spans="3:25" x14ac:dyDescent="0.25">
      <c r="C294" s="16"/>
      <c r="D294" s="15"/>
      <c r="E294" s="16"/>
      <c r="F294" s="16"/>
      <c r="G294" s="16"/>
      <c r="H294" s="16"/>
      <c r="I294" s="16"/>
      <c r="J294" s="16"/>
      <c r="K294" s="16"/>
      <c r="L294" s="16"/>
      <c r="M294" s="16"/>
      <c r="N294" s="16"/>
      <c r="O294" s="16"/>
      <c r="P294" s="16"/>
      <c r="Q294" s="16"/>
      <c r="R294" s="16"/>
      <c r="S294" s="16"/>
      <c r="T294" s="16"/>
      <c r="U294" s="16"/>
      <c r="V294" s="16"/>
      <c r="W294" s="16"/>
      <c r="X294" s="16"/>
      <c r="Y294" s="16"/>
    </row>
    <row r="295" spans="3:25" x14ac:dyDescent="0.25">
      <c r="C295" s="16"/>
      <c r="D295" s="15"/>
      <c r="E295" s="16"/>
      <c r="F295" s="16"/>
      <c r="G295" s="16"/>
      <c r="H295" s="16"/>
      <c r="I295" s="16"/>
      <c r="J295" s="16"/>
      <c r="K295" s="16"/>
      <c r="L295" s="16"/>
      <c r="M295" s="16"/>
      <c r="N295" s="16"/>
      <c r="O295" s="16"/>
      <c r="P295" s="16"/>
      <c r="Q295" s="16"/>
      <c r="R295" s="16"/>
      <c r="S295" s="16"/>
      <c r="T295" s="16"/>
      <c r="U295" s="16"/>
      <c r="V295" s="16"/>
      <c r="W295" s="16"/>
      <c r="X295" s="16"/>
      <c r="Y295" s="16"/>
    </row>
    <row r="296" spans="3:25" x14ac:dyDescent="0.25">
      <c r="C296" s="16"/>
      <c r="D296" s="15"/>
      <c r="E296" s="16"/>
      <c r="F296" s="16"/>
      <c r="G296" s="16"/>
      <c r="H296" s="16"/>
      <c r="I296" s="16"/>
      <c r="J296" s="16"/>
      <c r="K296" s="16"/>
      <c r="L296" s="16"/>
      <c r="M296" s="16"/>
      <c r="N296" s="16"/>
      <c r="O296" s="16"/>
      <c r="P296" s="16"/>
      <c r="Q296" s="16"/>
      <c r="R296" s="16"/>
      <c r="S296" s="16"/>
      <c r="T296" s="16"/>
      <c r="U296" s="16"/>
      <c r="V296" s="16"/>
      <c r="W296" s="16"/>
      <c r="X296" s="16"/>
      <c r="Y296" s="16"/>
    </row>
    <row r="297" spans="3:25" x14ac:dyDescent="0.25">
      <c r="C297" s="16"/>
      <c r="D297" s="15"/>
      <c r="E297" s="16"/>
      <c r="F297" s="16"/>
      <c r="G297" s="16"/>
      <c r="H297" s="16"/>
      <c r="I297" s="16"/>
      <c r="J297" s="16"/>
      <c r="K297" s="16"/>
      <c r="L297" s="16"/>
      <c r="M297" s="16"/>
      <c r="N297" s="16"/>
      <c r="O297" s="16"/>
      <c r="P297" s="16"/>
      <c r="Q297" s="16"/>
      <c r="R297" s="16"/>
      <c r="S297" s="16"/>
      <c r="T297" s="16"/>
      <c r="U297" s="16"/>
      <c r="V297" s="16"/>
      <c r="W297" s="16"/>
      <c r="X297" s="16"/>
      <c r="Y297" s="16"/>
    </row>
    <row r="298" spans="3:25" x14ac:dyDescent="0.25">
      <c r="C298" s="16"/>
      <c r="D298" s="15"/>
      <c r="E298" s="16"/>
      <c r="F298" s="16"/>
      <c r="G298" s="16"/>
      <c r="H298" s="16"/>
      <c r="I298" s="16"/>
      <c r="J298" s="16"/>
      <c r="K298" s="16"/>
      <c r="L298" s="16"/>
      <c r="M298" s="16"/>
      <c r="N298" s="16"/>
      <c r="O298" s="16"/>
      <c r="P298" s="16"/>
      <c r="Q298" s="16"/>
      <c r="R298" s="16"/>
      <c r="S298" s="16"/>
      <c r="T298" s="16"/>
      <c r="U298" s="16"/>
      <c r="V298" s="16"/>
      <c r="W298" s="16"/>
      <c r="X298" s="16"/>
      <c r="Y298" s="16"/>
    </row>
    <row r="299" spans="3:25" x14ac:dyDescent="0.25">
      <c r="C299" s="16"/>
      <c r="D299" s="15"/>
      <c r="E299" s="16"/>
      <c r="F299" s="16"/>
      <c r="G299" s="16"/>
      <c r="H299" s="16"/>
      <c r="I299" s="16"/>
      <c r="J299" s="16"/>
      <c r="K299" s="16"/>
      <c r="L299" s="16"/>
      <c r="M299" s="16"/>
      <c r="N299" s="16"/>
      <c r="O299" s="16"/>
      <c r="P299" s="16"/>
      <c r="Q299" s="16"/>
      <c r="R299" s="16"/>
      <c r="S299" s="16"/>
      <c r="T299" s="16"/>
      <c r="U299" s="16"/>
      <c r="V299" s="16"/>
      <c r="W299" s="16"/>
      <c r="X299" s="16"/>
      <c r="Y299" s="16"/>
    </row>
    <row r="300" spans="3:25" x14ac:dyDescent="0.25">
      <c r="C300" s="16"/>
      <c r="D300" s="15"/>
      <c r="E300" s="16"/>
      <c r="F300" s="16"/>
      <c r="G300" s="16"/>
      <c r="H300" s="16"/>
      <c r="I300" s="16"/>
      <c r="J300" s="16"/>
      <c r="K300" s="16"/>
      <c r="L300" s="16"/>
      <c r="M300" s="16"/>
      <c r="N300" s="16"/>
      <c r="O300" s="16"/>
      <c r="P300" s="16"/>
      <c r="Q300" s="16"/>
      <c r="R300" s="16"/>
      <c r="S300" s="16"/>
      <c r="T300" s="16"/>
      <c r="U300" s="16"/>
      <c r="V300" s="16"/>
      <c r="W300" s="16"/>
      <c r="X300" s="16"/>
      <c r="Y300" s="16"/>
    </row>
    <row r="301" spans="3:25" x14ac:dyDescent="0.25">
      <c r="C301" s="16"/>
      <c r="D301" s="15"/>
      <c r="E301" s="16"/>
      <c r="F301" s="16"/>
      <c r="G301" s="16"/>
      <c r="H301" s="16"/>
      <c r="I301" s="16"/>
      <c r="J301" s="16"/>
      <c r="K301" s="16"/>
      <c r="L301" s="16"/>
      <c r="M301" s="16"/>
      <c r="N301" s="16"/>
      <c r="O301" s="16"/>
      <c r="P301" s="16"/>
      <c r="Q301" s="16"/>
      <c r="R301" s="16"/>
      <c r="S301" s="16"/>
      <c r="T301" s="16"/>
      <c r="U301" s="16"/>
      <c r="V301" s="16"/>
      <c r="W301" s="16"/>
      <c r="X301" s="16"/>
      <c r="Y301" s="16"/>
    </row>
    <row r="302" spans="3:25" x14ac:dyDescent="0.25">
      <c r="C302" s="16"/>
      <c r="D302" s="15"/>
      <c r="E302" s="16"/>
      <c r="F302" s="16"/>
      <c r="G302" s="16"/>
      <c r="H302" s="16"/>
      <c r="I302" s="16"/>
      <c r="J302" s="16"/>
      <c r="K302" s="16"/>
      <c r="L302" s="16"/>
      <c r="M302" s="16"/>
      <c r="N302" s="16"/>
      <c r="O302" s="16"/>
      <c r="P302" s="16"/>
      <c r="Q302" s="16"/>
      <c r="R302" s="16"/>
      <c r="S302" s="16"/>
      <c r="T302" s="16"/>
      <c r="U302" s="16"/>
      <c r="V302" s="16"/>
      <c r="W302" s="16"/>
      <c r="X302" s="16"/>
      <c r="Y302" s="16"/>
    </row>
    <row r="303" spans="3:25" x14ac:dyDescent="0.25">
      <c r="C303" s="16"/>
      <c r="D303" s="15"/>
      <c r="E303" s="16"/>
      <c r="F303" s="16"/>
      <c r="G303" s="16"/>
      <c r="H303" s="16"/>
      <c r="I303" s="16"/>
      <c r="J303" s="16"/>
      <c r="K303" s="16"/>
      <c r="L303" s="16"/>
      <c r="M303" s="16"/>
      <c r="N303" s="16"/>
      <c r="O303" s="16"/>
      <c r="P303" s="16"/>
      <c r="Q303" s="16"/>
      <c r="R303" s="16"/>
      <c r="S303" s="16"/>
      <c r="T303" s="16"/>
      <c r="U303" s="16"/>
      <c r="V303" s="16"/>
      <c r="W303" s="16"/>
      <c r="X303" s="16"/>
      <c r="Y303" s="16"/>
    </row>
    <row r="304" spans="3:25" x14ac:dyDescent="0.25">
      <c r="C304" s="16"/>
      <c r="D304" s="15"/>
      <c r="E304" s="16"/>
      <c r="F304" s="16"/>
      <c r="G304" s="16"/>
      <c r="H304" s="16"/>
      <c r="I304" s="16"/>
      <c r="J304" s="16"/>
      <c r="K304" s="16"/>
      <c r="L304" s="16"/>
      <c r="M304" s="16"/>
      <c r="N304" s="16"/>
      <c r="O304" s="16"/>
      <c r="P304" s="16"/>
      <c r="Q304" s="16"/>
      <c r="R304" s="16"/>
      <c r="S304" s="16"/>
      <c r="T304" s="16"/>
      <c r="U304" s="16"/>
      <c r="V304" s="16"/>
      <c r="W304" s="16"/>
      <c r="X304" s="16"/>
      <c r="Y304" s="16"/>
    </row>
    <row r="305" spans="3:25" x14ac:dyDescent="0.25">
      <c r="C305" s="16"/>
      <c r="D305" s="15"/>
      <c r="E305" s="16"/>
      <c r="F305" s="16"/>
      <c r="G305" s="16"/>
      <c r="H305" s="16"/>
      <c r="I305" s="16"/>
      <c r="J305" s="16"/>
      <c r="K305" s="16"/>
      <c r="L305" s="16"/>
      <c r="M305" s="16"/>
      <c r="N305" s="16"/>
      <c r="O305" s="16"/>
      <c r="P305" s="16"/>
      <c r="Q305" s="16"/>
      <c r="R305" s="16"/>
      <c r="S305" s="16"/>
      <c r="T305" s="16"/>
      <c r="U305" s="16"/>
      <c r="V305" s="16"/>
      <c r="W305" s="16"/>
      <c r="X305" s="16"/>
      <c r="Y305" s="16"/>
    </row>
    <row r="306" spans="3:25" x14ac:dyDescent="0.25">
      <c r="C306" s="16"/>
      <c r="D306" s="15"/>
      <c r="E306" s="16"/>
      <c r="F306" s="16"/>
      <c r="G306" s="16"/>
      <c r="H306" s="16"/>
      <c r="I306" s="16"/>
      <c r="J306" s="16"/>
      <c r="K306" s="16"/>
      <c r="L306" s="16"/>
      <c r="M306" s="16"/>
      <c r="N306" s="16"/>
      <c r="O306" s="16"/>
      <c r="P306" s="16"/>
      <c r="Q306" s="16"/>
      <c r="R306" s="16"/>
      <c r="S306" s="16"/>
      <c r="T306" s="16"/>
      <c r="U306" s="16"/>
      <c r="V306" s="16"/>
      <c r="W306" s="16"/>
      <c r="X306" s="16"/>
      <c r="Y306" s="16"/>
    </row>
    <row r="307" spans="3:25" x14ac:dyDescent="0.25">
      <c r="C307" s="16"/>
      <c r="D307" s="15"/>
      <c r="E307" s="16"/>
      <c r="F307" s="16"/>
      <c r="G307" s="16"/>
      <c r="H307" s="16"/>
      <c r="I307" s="16"/>
      <c r="J307" s="16"/>
      <c r="K307" s="16"/>
      <c r="L307" s="16"/>
      <c r="M307" s="16"/>
      <c r="N307" s="16"/>
      <c r="O307" s="16"/>
      <c r="P307" s="16"/>
      <c r="Q307" s="16"/>
      <c r="R307" s="16"/>
      <c r="S307" s="16"/>
      <c r="T307" s="16"/>
      <c r="U307" s="16"/>
      <c r="V307" s="16"/>
      <c r="W307" s="16"/>
      <c r="X307" s="16"/>
      <c r="Y307" s="16"/>
    </row>
    <row r="308" spans="3:25" x14ac:dyDescent="0.25">
      <c r="C308" s="16"/>
      <c r="D308" s="15"/>
      <c r="E308" s="16"/>
      <c r="F308" s="16"/>
      <c r="G308" s="16"/>
      <c r="H308" s="16"/>
      <c r="I308" s="16"/>
      <c r="J308" s="16"/>
      <c r="K308" s="16"/>
      <c r="L308" s="16"/>
      <c r="M308" s="16"/>
      <c r="N308" s="16"/>
      <c r="O308" s="16"/>
      <c r="P308" s="16"/>
      <c r="Q308" s="16"/>
      <c r="R308" s="16"/>
      <c r="S308" s="16"/>
      <c r="T308" s="16"/>
      <c r="U308" s="16"/>
      <c r="V308" s="16"/>
      <c r="W308" s="16"/>
      <c r="X308" s="16"/>
      <c r="Y308" s="16"/>
    </row>
    <row r="309" spans="3:25" x14ac:dyDescent="0.25">
      <c r="C309" s="16"/>
      <c r="D309" s="15"/>
      <c r="E309" s="16"/>
      <c r="F309" s="16"/>
      <c r="G309" s="16"/>
      <c r="H309" s="16"/>
      <c r="I309" s="16"/>
      <c r="J309" s="16"/>
      <c r="K309" s="16"/>
      <c r="L309" s="16"/>
      <c r="M309" s="16"/>
      <c r="N309" s="16"/>
      <c r="O309" s="16"/>
      <c r="P309" s="16"/>
      <c r="Q309" s="16"/>
      <c r="R309" s="16"/>
      <c r="S309" s="16"/>
      <c r="T309" s="16"/>
      <c r="U309" s="16"/>
      <c r="V309" s="16"/>
      <c r="W309" s="16"/>
      <c r="X309" s="16"/>
      <c r="Y309" s="16"/>
    </row>
    <row r="310" spans="3:25" x14ac:dyDescent="0.25">
      <c r="C310" s="16"/>
      <c r="D310" s="15"/>
      <c r="E310" s="16"/>
      <c r="F310" s="16"/>
      <c r="G310" s="16"/>
      <c r="H310" s="16"/>
      <c r="I310" s="16"/>
      <c r="J310" s="16"/>
      <c r="K310" s="16"/>
      <c r="L310" s="16"/>
      <c r="M310" s="16"/>
      <c r="N310" s="16"/>
      <c r="O310" s="16"/>
      <c r="P310" s="16"/>
      <c r="Q310" s="16"/>
      <c r="R310" s="16"/>
      <c r="S310" s="16"/>
      <c r="T310" s="16"/>
      <c r="U310" s="16"/>
      <c r="V310" s="16"/>
      <c r="W310" s="16"/>
      <c r="X310" s="16"/>
      <c r="Y310" s="16"/>
    </row>
    <row r="311" spans="3:25" x14ac:dyDescent="0.25">
      <c r="C311" s="16"/>
      <c r="D311" s="15"/>
      <c r="E311" s="16"/>
      <c r="F311" s="16"/>
      <c r="G311" s="16"/>
      <c r="H311" s="16"/>
      <c r="I311" s="16"/>
      <c r="J311" s="16"/>
      <c r="K311" s="16"/>
      <c r="L311" s="16"/>
      <c r="M311" s="16"/>
      <c r="N311" s="16"/>
      <c r="O311" s="16"/>
      <c r="P311" s="16"/>
      <c r="Q311" s="16"/>
      <c r="R311" s="16"/>
      <c r="S311" s="16"/>
      <c r="T311" s="16"/>
      <c r="U311" s="16"/>
      <c r="V311" s="16"/>
      <c r="W311" s="16"/>
      <c r="X311" s="16"/>
      <c r="Y311" s="16"/>
    </row>
    <row r="312" spans="3:25" x14ac:dyDescent="0.25">
      <c r="C312" s="16"/>
      <c r="D312" s="15"/>
      <c r="E312" s="16"/>
      <c r="F312" s="16"/>
      <c r="G312" s="16"/>
      <c r="H312" s="16"/>
      <c r="I312" s="16"/>
      <c r="J312" s="16"/>
      <c r="K312" s="16"/>
      <c r="L312" s="16"/>
      <c r="M312" s="16"/>
      <c r="N312" s="16"/>
      <c r="O312" s="16"/>
      <c r="P312" s="16"/>
      <c r="Q312" s="16"/>
      <c r="R312" s="16"/>
      <c r="S312" s="16"/>
      <c r="T312" s="16"/>
      <c r="U312" s="16"/>
      <c r="V312" s="16"/>
      <c r="W312" s="16"/>
      <c r="X312" s="16"/>
      <c r="Y312" s="16"/>
    </row>
    <row r="313" spans="3:25" x14ac:dyDescent="0.25">
      <c r="C313" s="16"/>
      <c r="D313" s="15"/>
      <c r="E313" s="16"/>
      <c r="F313" s="16"/>
      <c r="G313" s="16"/>
      <c r="H313" s="16"/>
      <c r="I313" s="16"/>
      <c r="J313" s="16"/>
      <c r="K313" s="16"/>
      <c r="L313" s="16"/>
      <c r="M313" s="16"/>
      <c r="N313" s="16"/>
      <c r="O313" s="16"/>
      <c r="P313" s="16"/>
      <c r="Q313" s="16"/>
      <c r="R313" s="16"/>
      <c r="S313" s="16"/>
      <c r="T313" s="16"/>
      <c r="U313" s="16"/>
      <c r="V313" s="16"/>
      <c r="W313" s="16"/>
      <c r="X313" s="16"/>
      <c r="Y313" s="16"/>
    </row>
    <row r="314" spans="3:25" x14ac:dyDescent="0.25">
      <c r="C314" s="16"/>
      <c r="D314" s="15"/>
      <c r="E314" s="16"/>
      <c r="F314" s="16"/>
      <c r="G314" s="16"/>
      <c r="H314" s="16"/>
      <c r="I314" s="16"/>
      <c r="J314" s="16"/>
      <c r="K314" s="16"/>
      <c r="L314" s="16"/>
      <c r="M314" s="16"/>
      <c r="N314" s="16"/>
      <c r="O314" s="16"/>
      <c r="P314" s="16"/>
      <c r="Q314" s="16"/>
      <c r="R314" s="16"/>
      <c r="S314" s="16"/>
      <c r="T314" s="16"/>
      <c r="U314" s="16"/>
      <c r="V314" s="16"/>
      <c r="W314" s="16"/>
      <c r="X314" s="16"/>
      <c r="Y314" s="16"/>
    </row>
    <row r="315" spans="3:25" x14ac:dyDescent="0.25">
      <c r="C315" s="16"/>
      <c r="D315" s="15"/>
      <c r="E315" s="16"/>
      <c r="F315" s="16"/>
      <c r="G315" s="16"/>
      <c r="H315" s="16"/>
      <c r="I315" s="16"/>
      <c r="J315" s="16"/>
      <c r="K315" s="16"/>
      <c r="L315" s="16"/>
      <c r="M315" s="16"/>
      <c r="N315" s="16"/>
      <c r="O315" s="16"/>
      <c r="P315" s="16"/>
      <c r="Q315" s="16"/>
      <c r="R315" s="16"/>
      <c r="S315" s="16"/>
      <c r="T315" s="16"/>
      <c r="U315" s="16"/>
      <c r="V315" s="16"/>
      <c r="W315" s="16"/>
      <c r="X315" s="16"/>
      <c r="Y315" s="16"/>
    </row>
    <row r="316" spans="3:25" x14ac:dyDescent="0.25">
      <c r="C316" s="16"/>
      <c r="D316" s="15"/>
      <c r="E316" s="16"/>
      <c r="F316" s="16"/>
      <c r="G316" s="16"/>
      <c r="H316" s="16"/>
      <c r="I316" s="16"/>
      <c r="J316" s="16"/>
      <c r="K316" s="16"/>
      <c r="L316" s="16"/>
      <c r="M316" s="16"/>
      <c r="N316" s="16"/>
      <c r="O316" s="16"/>
      <c r="P316" s="16"/>
      <c r="Q316" s="16"/>
      <c r="R316" s="16"/>
      <c r="S316" s="16"/>
      <c r="T316" s="16"/>
      <c r="U316" s="16"/>
      <c r="V316" s="16"/>
      <c r="W316" s="16"/>
      <c r="X316" s="16"/>
      <c r="Y316" s="16"/>
    </row>
    <row r="317" spans="3:25" x14ac:dyDescent="0.25">
      <c r="C317" s="16"/>
      <c r="D317" s="15"/>
      <c r="E317" s="16"/>
      <c r="F317" s="16"/>
      <c r="G317" s="16"/>
      <c r="H317" s="16"/>
      <c r="I317" s="16"/>
      <c r="J317" s="16"/>
      <c r="K317" s="16"/>
      <c r="L317" s="16"/>
      <c r="M317" s="16"/>
      <c r="N317" s="16"/>
      <c r="O317" s="16"/>
      <c r="P317" s="16"/>
      <c r="Q317" s="16"/>
      <c r="R317" s="16"/>
      <c r="S317" s="16"/>
      <c r="T317" s="16"/>
      <c r="U317" s="16"/>
      <c r="V317" s="16"/>
      <c r="W317" s="16"/>
      <c r="X317" s="16"/>
      <c r="Y317" s="16"/>
    </row>
    <row r="318" spans="3:25" x14ac:dyDescent="0.25">
      <c r="C318" s="16"/>
      <c r="D318" s="15"/>
      <c r="E318" s="16"/>
      <c r="F318" s="16"/>
      <c r="G318" s="16"/>
      <c r="H318" s="16"/>
      <c r="I318" s="16"/>
      <c r="J318" s="16"/>
      <c r="K318" s="16"/>
      <c r="L318" s="16"/>
      <c r="M318" s="16"/>
      <c r="N318" s="16"/>
      <c r="O318" s="16"/>
      <c r="P318" s="16"/>
      <c r="Q318" s="16"/>
      <c r="R318" s="16"/>
      <c r="S318" s="16"/>
      <c r="T318" s="16"/>
      <c r="U318" s="16"/>
      <c r="V318" s="16"/>
      <c r="W318" s="16"/>
      <c r="X318" s="16"/>
      <c r="Y318" s="16"/>
    </row>
    <row r="319" spans="3:25" x14ac:dyDescent="0.25">
      <c r="C319" s="16"/>
      <c r="D319" s="15"/>
      <c r="E319" s="16"/>
      <c r="F319" s="16"/>
      <c r="G319" s="16"/>
      <c r="H319" s="16"/>
      <c r="I319" s="16"/>
      <c r="J319" s="16"/>
      <c r="K319" s="16"/>
      <c r="L319" s="16"/>
      <c r="M319" s="16"/>
      <c r="N319" s="16"/>
      <c r="O319" s="16"/>
      <c r="P319" s="16"/>
      <c r="Q319" s="16"/>
      <c r="R319" s="16"/>
      <c r="S319" s="16"/>
      <c r="T319" s="16"/>
      <c r="U319" s="16"/>
      <c r="V319" s="16"/>
      <c r="W319" s="16"/>
      <c r="X319" s="16"/>
      <c r="Y319" s="16"/>
    </row>
    <row r="320" spans="3:25" x14ac:dyDescent="0.25">
      <c r="C320" s="16"/>
      <c r="D320" s="15"/>
      <c r="E320" s="16"/>
      <c r="F320" s="16"/>
      <c r="G320" s="16"/>
      <c r="H320" s="16"/>
      <c r="I320" s="16"/>
      <c r="J320" s="16"/>
      <c r="K320" s="16"/>
      <c r="L320" s="16"/>
      <c r="M320" s="16"/>
      <c r="N320" s="16"/>
      <c r="O320" s="16"/>
      <c r="P320" s="16"/>
      <c r="Q320" s="16"/>
      <c r="R320" s="16"/>
      <c r="S320" s="16"/>
      <c r="T320" s="16"/>
      <c r="U320" s="16"/>
      <c r="V320" s="16"/>
      <c r="W320" s="16"/>
      <c r="X320" s="16"/>
      <c r="Y320" s="16"/>
    </row>
    <row r="321" spans="3:25" x14ac:dyDescent="0.25">
      <c r="C321" s="16"/>
      <c r="D321" s="15"/>
      <c r="E321" s="16"/>
      <c r="F321" s="16"/>
      <c r="G321" s="16"/>
      <c r="H321" s="16"/>
      <c r="I321" s="16"/>
      <c r="J321" s="16"/>
      <c r="K321" s="16"/>
      <c r="L321" s="16"/>
      <c r="M321" s="16"/>
      <c r="N321" s="16"/>
      <c r="O321" s="16"/>
      <c r="P321" s="16"/>
      <c r="Q321" s="16"/>
      <c r="R321" s="16"/>
      <c r="S321" s="16"/>
      <c r="T321" s="16"/>
      <c r="U321" s="16"/>
      <c r="V321" s="16"/>
      <c r="W321" s="16"/>
      <c r="X321" s="16"/>
      <c r="Y321" s="16"/>
    </row>
    <row r="322" spans="3:25" x14ac:dyDescent="0.25">
      <c r="C322" s="16"/>
      <c r="D322" s="15"/>
      <c r="E322" s="16"/>
      <c r="F322" s="16"/>
      <c r="G322" s="16"/>
      <c r="H322" s="16"/>
      <c r="I322" s="16"/>
      <c r="J322" s="16"/>
      <c r="K322" s="16"/>
      <c r="L322" s="16"/>
      <c r="M322" s="16"/>
      <c r="N322" s="16"/>
      <c r="O322" s="16"/>
      <c r="P322" s="16"/>
      <c r="Q322" s="16"/>
      <c r="R322" s="16"/>
      <c r="S322" s="16"/>
      <c r="T322" s="16"/>
      <c r="U322" s="16"/>
      <c r="V322" s="16"/>
      <c r="W322" s="16"/>
      <c r="X322" s="16"/>
      <c r="Y322" s="16"/>
    </row>
    <row r="323" spans="3:25" x14ac:dyDescent="0.25">
      <c r="C323" s="16"/>
      <c r="D323" s="15"/>
      <c r="E323" s="16"/>
      <c r="F323" s="16"/>
      <c r="G323" s="16"/>
      <c r="H323" s="16"/>
      <c r="I323" s="16"/>
      <c r="J323" s="16"/>
      <c r="K323" s="16"/>
      <c r="L323" s="16"/>
      <c r="M323" s="16"/>
      <c r="N323" s="16"/>
      <c r="O323" s="16"/>
      <c r="P323" s="16"/>
      <c r="Q323" s="16"/>
      <c r="R323" s="16"/>
      <c r="S323" s="16"/>
      <c r="T323" s="16"/>
      <c r="U323" s="16"/>
      <c r="V323" s="16"/>
      <c r="W323" s="16"/>
      <c r="X323" s="16"/>
      <c r="Y323" s="16"/>
    </row>
    <row r="324" spans="3:25" x14ac:dyDescent="0.25">
      <c r="C324" s="16"/>
      <c r="D324" s="15"/>
      <c r="E324" s="16"/>
      <c r="F324" s="16"/>
      <c r="G324" s="16"/>
      <c r="H324" s="16"/>
      <c r="I324" s="16"/>
      <c r="J324" s="16"/>
      <c r="K324" s="16"/>
      <c r="L324" s="16"/>
      <c r="M324" s="16"/>
      <c r="N324" s="16"/>
      <c r="O324" s="16"/>
      <c r="P324" s="16"/>
      <c r="Q324" s="16"/>
      <c r="R324" s="16"/>
      <c r="S324" s="16"/>
      <c r="T324" s="16"/>
      <c r="U324" s="16"/>
      <c r="V324" s="16"/>
      <c r="W324" s="16"/>
      <c r="X324" s="16"/>
      <c r="Y324" s="16"/>
    </row>
    <row r="325" spans="3:25" x14ac:dyDescent="0.25">
      <c r="C325" s="16"/>
      <c r="D325" s="15"/>
      <c r="E325" s="16"/>
      <c r="F325" s="16"/>
      <c r="G325" s="16"/>
      <c r="H325" s="16"/>
      <c r="I325" s="16"/>
      <c r="J325" s="16"/>
      <c r="K325" s="16"/>
      <c r="L325" s="16"/>
      <c r="M325" s="16"/>
      <c r="N325" s="16"/>
      <c r="O325" s="16"/>
      <c r="P325" s="16"/>
      <c r="Q325" s="16"/>
      <c r="R325" s="16"/>
      <c r="S325" s="16"/>
      <c r="T325" s="16"/>
      <c r="U325" s="16"/>
      <c r="V325" s="16"/>
      <c r="W325" s="16"/>
      <c r="X325" s="16"/>
      <c r="Y325" s="16"/>
    </row>
    <row r="326" spans="3:25" x14ac:dyDescent="0.25">
      <c r="C326" s="16"/>
      <c r="D326" s="15"/>
      <c r="E326" s="16"/>
      <c r="F326" s="16"/>
      <c r="G326" s="16"/>
      <c r="H326" s="16"/>
      <c r="I326" s="16"/>
      <c r="J326" s="16"/>
      <c r="K326" s="16"/>
      <c r="L326" s="16"/>
      <c r="M326" s="16"/>
      <c r="N326" s="16"/>
      <c r="O326" s="16"/>
      <c r="P326" s="16"/>
      <c r="Q326" s="16"/>
      <c r="R326" s="16"/>
      <c r="S326" s="16"/>
      <c r="T326" s="16"/>
      <c r="U326" s="16"/>
      <c r="V326" s="16"/>
      <c r="W326" s="16"/>
      <c r="X326" s="16"/>
      <c r="Y326" s="16"/>
    </row>
    <row r="327" spans="3:25" x14ac:dyDescent="0.25">
      <c r="C327" s="8"/>
      <c r="D327" s="8"/>
      <c r="E327" s="8"/>
      <c r="F327" s="8"/>
      <c r="G327" s="8"/>
      <c r="H327" s="8"/>
      <c r="I327" s="8"/>
      <c r="J327" s="8"/>
      <c r="K327" s="8"/>
      <c r="L327" s="8"/>
      <c r="M327" s="8"/>
      <c r="N327" s="8"/>
      <c r="O327" s="8"/>
      <c r="P327" s="8"/>
      <c r="Q327" s="8"/>
      <c r="R327" s="8"/>
      <c r="S327" s="8"/>
      <c r="T327" s="8"/>
      <c r="U327" s="8"/>
      <c r="V327" s="8"/>
      <c r="W327" s="8"/>
      <c r="X327" s="8"/>
      <c r="Y327"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sheetData>
  <pageMargins left="0.75" right="0.75" top="1" bottom="1" header="0.5" footer="0.5"/>
  <pageSetup paperSize="9" scale="48" orientation="landscape"/>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zoomScaleNormal="100" workbookViewId="0"/>
  </sheetViews>
  <sheetFormatPr defaultRowHeight="15" x14ac:dyDescent="0.25"/>
  <cols>
    <col min="1" max="1" width="12.36328125" customWidth="1"/>
    <col min="2" max="2" width="35" bestFit="1" customWidth="1"/>
    <col min="3" max="13" width="13.6328125" customWidth="1"/>
    <col min="14" max="14" width="17.54296875" customWidth="1"/>
    <col min="15" max="25" width="13.6328125" customWidth="1"/>
  </cols>
  <sheetData>
    <row r="1" spans="1:25" ht="18" customHeight="1" x14ac:dyDescent="0.4">
      <c r="A1" s="33" t="s">
        <v>35</v>
      </c>
      <c r="B1" s="6"/>
      <c r="C1" s="6"/>
      <c r="E1" s="6"/>
      <c r="F1" s="6"/>
      <c r="G1" s="6"/>
      <c r="H1" s="9"/>
      <c r="I1" s="9"/>
    </row>
    <row r="2" spans="1:25" ht="18" customHeight="1" x14ac:dyDescent="0.3">
      <c r="A2" s="5" t="s">
        <v>23</v>
      </c>
      <c r="B2" s="6"/>
      <c r="C2" s="6"/>
      <c r="E2" s="6"/>
      <c r="F2" s="6"/>
      <c r="G2" s="6"/>
      <c r="H2" s="9"/>
      <c r="I2" s="9"/>
    </row>
    <row r="3" spans="1:25" ht="15" customHeight="1" x14ac:dyDescent="0.25">
      <c r="A3" s="7" t="str">
        <f>HYPERLINK("#'Table of contents'!A1", "Back to contents")</f>
        <v>Back to contents</v>
      </c>
    </row>
    <row r="4" spans="1:25" ht="63" customHeight="1" x14ac:dyDescent="0.25">
      <c r="A4" s="41" t="s">
        <v>191</v>
      </c>
      <c r="B4" s="41" t="s">
        <v>192</v>
      </c>
      <c r="C4" s="40" t="s">
        <v>50</v>
      </c>
      <c r="D4" s="40" t="s">
        <v>51</v>
      </c>
      <c r="E4" s="40" t="s">
        <v>193</v>
      </c>
      <c r="F4" s="40" t="s">
        <v>194</v>
      </c>
      <c r="G4" s="40" t="s">
        <v>195</v>
      </c>
      <c r="H4" s="40" t="s">
        <v>196</v>
      </c>
      <c r="I4" s="40" t="s">
        <v>197</v>
      </c>
      <c r="J4" s="40" t="s">
        <v>198</v>
      </c>
      <c r="K4" s="40" t="s">
        <v>199</v>
      </c>
      <c r="L4" s="40" t="s">
        <v>200</v>
      </c>
      <c r="M4" s="40" t="s">
        <v>201</v>
      </c>
      <c r="N4" s="40" t="s">
        <v>202</v>
      </c>
      <c r="O4" s="40" t="s">
        <v>203</v>
      </c>
      <c r="P4" s="40" t="s">
        <v>204</v>
      </c>
      <c r="Q4" s="40" t="s">
        <v>205</v>
      </c>
      <c r="R4" s="40" t="s">
        <v>206</v>
      </c>
      <c r="S4" s="40" t="s">
        <v>207</v>
      </c>
      <c r="T4" s="40" t="s">
        <v>208</v>
      </c>
      <c r="U4" s="40" t="s">
        <v>209</v>
      </c>
      <c r="V4" s="40" t="s">
        <v>210</v>
      </c>
      <c r="W4" s="40" t="s">
        <v>211</v>
      </c>
      <c r="X4" s="40" t="s">
        <v>212</v>
      </c>
      <c r="Y4" s="40" t="s">
        <v>213</v>
      </c>
    </row>
    <row r="5" spans="1:25" ht="23.25" customHeight="1" x14ac:dyDescent="0.25">
      <c r="A5" s="28" t="s">
        <v>52</v>
      </c>
      <c r="B5" s="28" t="s">
        <v>53</v>
      </c>
      <c r="C5" s="10">
        <v>2546383</v>
      </c>
      <c r="D5" s="19">
        <v>0.32672278969543522</v>
      </c>
      <c r="E5" s="10">
        <v>545714</v>
      </c>
      <c r="F5" s="10">
        <v>596354</v>
      </c>
      <c r="G5" s="10">
        <v>409892</v>
      </c>
      <c r="H5" s="10">
        <v>335357</v>
      </c>
      <c r="I5" s="10">
        <v>336045</v>
      </c>
      <c r="J5" s="10">
        <v>189062</v>
      </c>
      <c r="K5" s="10">
        <v>120779</v>
      </c>
      <c r="L5" s="10">
        <v>13180</v>
      </c>
      <c r="M5" s="10">
        <v>539838</v>
      </c>
      <c r="N5" s="10">
        <v>503719</v>
      </c>
      <c r="O5" s="10">
        <v>524307</v>
      </c>
      <c r="P5" s="10">
        <v>964147</v>
      </c>
      <c r="Q5" s="10">
        <v>14372</v>
      </c>
      <c r="R5" s="10">
        <v>22294</v>
      </c>
      <c r="S5" s="10">
        <v>302046</v>
      </c>
      <c r="T5" s="10">
        <v>743641</v>
      </c>
      <c r="U5" s="10">
        <v>676468</v>
      </c>
      <c r="V5" s="10">
        <v>417148</v>
      </c>
      <c r="W5" s="10">
        <v>191232</v>
      </c>
      <c r="X5" s="10">
        <v>156654</v>
      </c>
      <c r="Y5" s="10">
        <v>36900</v>
      </c>
    </row>
    <row r="6" spans="1:25" x14ac:dyDescent="0.25">
      <c r="A6" s="8" t="s">
        <v>54</v>
      </c>
      <c r="B6" s="8" t="s">
        <v>55</v>
      </c>
      <c r="C6" s="17">
        <v>52186</v>
      </c>
      <c r="D6" s="18">
        <v>10.52</v>
      </c>
      <c r="E6" s="17">
        <v>13455</v>
      </c>
      <c r="F6" s="17">
        <v>16644</v>
      </c>
      <c r="G6" s="17">
        <v>8908</v>
      </c>
      <c r="H6" s="17">
        <v>6311</v>
      </c>
      <c r="I6" s="17">
        <v>3213</v>
      </c>
      <c r="J6" s="17">
        <v>1968</v>
      </c>
      <c r="K6" s="17">
        <v>1634</v>
      </c>
      <c r="L6" s="17">
        <v>53</v>
      </c>
      <c r="M6" s="17">
        <v>2882</v>
      </c>
      <c r="N6" s="17">
        <v>5040</v>
      </c>
      <c r="O6" s="17">
        <v>10415</v>
      </c>
      <c r="P6" s="17">
        <v>33849</v>
      </c>
      <c r="Q6" s="17">
        <v>0</v>
      </c>
      <c r="R6" s="17">
        <v>1734</v>
      </c>
      <c r="S6" s="17">
        <v>12188</v>
      </c>
      <c r="T6" s="17">
        <v>18981</v>
      </c>
      <c r="U6" s="17">
        <v>10483</v>
      </c>
      <c r="V6" s="17">
        <v>5017</v>
      </c>
      <c r="W6" s="17">
        <v>2102</v>
      </c>
      <c r="X6" s="17">
        <v>1681</v>
      </c>
      <c r="Y6" s="17">
        <v>0</v>
      </c>
    </row>
    <row r="7" spans="1:25" x14ac:dyDescent="0.25">
      <c r="A7" s="8" t="s">
        <v>56</v>
      </c>
      <c r="B7" s="8" t="s">
        <v>57</v>
      </c>
      <c r="C7" s="17">
        <v>47714</v>
      </c>
      <c r="D7" s="18">
        <v>5.88</v>
      </c>
      <c r="E7" s="17">
        <v>7949</v>
      </c>
      <c r="F7" s="17">
        <v>9270</v>
      </c>
      <c r="G7" s="17">
        <v>6866</v>
      </c>
      <c r="H7" s="17">
        <v>5630</v>
      </c>
      <c r="I7" s="17">
        <v>7273</v>
      </c>
      <c r="J7" s="17">
        <v>4786</v>
      </c>
      <c r="K7" s="17">
        <v>5124</v>
      </c>
      <c r="L7" s="17">
        <v>816</v>
      </c>
      <c r="M7" s="17">
        <v>6328</v>
      </c>
      <c r="N7" s="17">
        <v>8721</v>
      </c>
      <c r="O7" s="17">
        <v>6887</v>
      </c>
      <c r="P7" s="17">
        <v>25778</v>
      </c>
      <c r="Q7" s="17">
        <v>0</v>
      </c>
      <c r="R7" s="17">
        <v>1841</v>
      </c>
      <c r="S7" s="17">
        <v>9901</v>
      </c>
      <c r="T7" s="17">
        <v>13379</v>
      </c>
      <c r="U7" s="17">
        <v>8540</v>
      </c>
      <c r="V7" s="17">
        <v>5867</v>
      </c>
      <c r="W7" s="17">
        <v>3426</v>
      </c>
      <c r="X7" s="17">
        <v>4760</v>
      </c>
      <c r="Y7" s="17">
        <v>0</v>
      </c>
    </row>
    <row r="8" spans="1:25" x14ac:dyDescent="0.25">
      <c r="A8" s="8" t="s">
        <v>58</v>
      </c>
      <c r="B8" s="8" t="s">
        <v>59</v>
      </c>
      <c r="C8" s="17">
        <v>38336</v>
      </c>
      <c r="D8" s="18">
        <v>1.61</v>
      </c>
      <c r="E8" s="17">
        <v>15132</v>
      </c>
      <c r="F8" s="17">
        <v>8165</v>
      </c>
      <c r="G8" s="17">
        <v>4919</v>
      </c>
      <c r="H8" s="17">
        <v>4155</v>
      </c>
      <c r="I8" s="17">
        <v>3676</v>
      </c>
      <c r="J8" s="17">
        <v>1812</v>
      </c>
      <c r="K8" s="17">
        <v>464</v>
      </c>
      <c r="L8" s="17">
        <v>13</v>
      </c>
      <c r="M8" s="17">
        <v>6212</v>
      </c>
      <c r="N8" s="17">
        <v>8945</v>
      </c>
      <c r="O8" s="17">
        <v>11694</v>
      </c>
      <c r="P8" s="17">
        <v>11430</v>
      </c>
      <c r="Q8" s="17">
        <v>55</v>
      </c>
      <c r="R8" s="17">
        <v>181</v>
      </c>
      <c r="S8" s="17">
        <v>2898</v>
      </c>
      <c r="T8" s="17">
        <v>11044</v>
      </c>
      <c r="U8" s="17">
        <v>12799</v>
      </c>
      <c r="V8" s="17">
        <v>7583</v>
      </c>
      <c r="W8" s="17">
        <v>2378</v>
      </c>
      <c r="X8" s="17">
        <v>1394</v>
      </c>
      <c r="Y8" s="17">
        <v>59</v>
      </c>
    </row>
    <row r="9" spans="1:25" x14ac:dyDescent="0.25">
      <c r="A9" s="8" t="s">
        <v>60</v>
      </c>
      <c r="B9" s="8" t="s">
        <v>61</v>
      </c>
      <c r="C9" s="17">
        <v>42191</v>
      </c>
      <c r="D9" s="18">
        <v>0.21</v>
      </c>
      <c r="E9" s="17">
        <v>13948</v>
      </c>
      <c r="F9" s="17">
        <v>10312</v>
      </c>
      <c r="G9" s="17">
        <v>5043</v>
      </c>
      <c r="H9" s="17">
        <v>5346</v>
      </c>
      <c r="I9" s="17">
        <v>4660</v>
      </c>
      <c r="J9" s="17">
        <v>1764</v>
      </c>
      <c r="K9" s="17">
        <v>985</v>
      </c>
      <c r="L9" s="17">
        <v>133</v>
      </c>
      <c r="M9" s="17">
        <v>11978</v>
      </c>
      <c r="N9" s="17">
        <v>7370</v>
      </c>
      <c r="O9" s="17">
        <v>10001</v>
      </c>
      <c r="P9" s="17">
        <v>12610</v>
      </c>
      <c r="Q9" s="17">
        <v>232</v>
      </c>
      <c r="R9" s="17">
        <v>319</v>
      </c>
      <c r="S9" s="17">
        <v>6499</v>
      </c>
      <c r="T9" s="17">
        <v>12383</v>
      </c>
      <c r="U9" s="17">
        <v>9607</v>
      </c>
      <c r="V9" s="17">
        <v>6504</v>
      </c>
      <c r="W9" s="17">
        <v>3270</v>
      </c>
      <c r="X9" s="17">
        <v>3374</v>
      </c>
      <c r="Y9" s="17">
        <v>235</v>
      </c>
    </row>
    <row r="10" spans="1:25" x14ac:dyDescent="0.25">
      <c r="A10" s="8" t="s">
        <v>62</v>
      </c>
      <c r="B10" s="8" t="s">
        <v>63</v>
      </c>
      <c r="C10" s="17">
        <v>47639</v>
      </c>
      <c r="D10" s="18">
        <v>7.0000000000000007E-2</v>
      </c>
      <c r="E10" s="17">
        <v>7693</v>
      </c>
      <c r="F10" s="17">
        <v>9961</v>
      </c>
      <c r="G10" s="17">
        <v>9437</v>
      </c>
      <c r="H10" s="17">
        <v>6038</v>
      </c>
      <c r="I10" s="17">
        <v>7371</v>
      </c>
      <c r="J10" s="17">
        <v>4104</v>
      </c>
      <c r="K10" s="17">
        <v>2793</v>
      </c>
      <c r="L10" s="17">
        <v>242</v>
      </c>
      <c r="M10" s="17">
        <v>16172</v>
      </c>
      <c r="N10" s="17">
        <v>8929</v>
      </c>
      <c r="O10" s="17">
        <v>6936</v>
      </c>
      <c r="P10" s="17">
        <v>15106</v>
      </c>
      <c r="Q10" s="17">
        <v>496</v>
      </c>
      <c r="R10" s="17">
        <v>201</v>
      </c>
      <c r="S10" s="17">
        <v>4587</v>
      </c>
      <c r="T10" s="17">
        <v>11745</v>
      </c>
      <c r="U10" s="17">
        <v>12739</v>
      </c>
      <c r="V10" s="17">
        <v>8101</v>
      </c>
      <c r="W10" s="17">
        <v>4080</v>
      </c>
      <c r="X10" s="17">
        <v>5061</v>
      </c>
      <c r="Y10" s="17">
        <v>1125</v>
      </c>
    </row>
    <row r="11" spans="1:25" x14ac:dyDescent="0.25">
      <c r="A11" s="8" t="s">
        <v>64</v>
      </c>
      <c r="B11" s="8" t="s">
        <v>65</v>
      </c>
      <c r="C11" s="17">
        <v>44892</v>
      </c>
      <c r="D11" s="18">
        <v>0.28000000000000003</v>
      </c>
      <c r="E11" s="17">
        <v>12556</v>
      </c>
      <c r="F11" s="17">
        <v>8948</v>
      </c>
      <c r="G11" s="17">
        <v>6432</v>
      </c>
      <c r="H11" s="17">
        <v>5682</v>
      </c>
      <c r="I11" s="17">
        <v>5972</v>
      </c>
      <c r="J11" s="17">
        <v>3028</v>
      </c>
      <c r="K11" s="17">
        <v>2062</v>
      </c>
      <c r="L11" s="17">
        <v>212</v>
      </c>
      <c r="M11" s="17">
        <v>10839</v>
      </c>
      <c r="N11" s="17">
        <v>10463</v>
      </c>
      <c r="O11" s="17">
        <v>11574</v>
      </c>
      <c r="P11" s="17">
        <v>11923</v>
      </c>
      <c r="Q11" s="17">
        <v>93</v>
      </c>
      <c r="R11" s="17">
        <v>112</v>
      </c>
      <c r="S11" s="17">
        <v>4096</v>
      </c>
      <c r="T11" s="17">
        <v>11384</v>
      </c>
      <c r="U11" s="17">
        <v>14233</v>
      </c>
      <c r="V11" s="17">
        <v>8488</v>
      </c>
      <c r="W11" s="17">
        <v>3243</v>
      </c>
      <c r="X11" s="17">
        <v>3249</v>
      </c>
      <c r="Y11" s="17">
        <v>87</v>
      </c>
    </row>
    <row r="12" spans="1:25" x14ac:dyDescent="0.25">
      <c r="A12" s="8" t="s">
        <v>66</v>
      </c>
      <c r="B12" s="8" t="s">
        <v>67</v>
      </c>
      <c r="C12" s="17">
        <v>42601</v>
      </c>
      <c r="D12" s="18">
        <v>0.27</v>
      </c>
      <c r="E12" s="17">
        <v>15702</v>
      </c>
      <c r="F12" s="17">
        <v>6724</v>
      </c>
      <c r="G12" s="17">
        <v>5228</v>
      </c>
      <c r="H12" s="17">
        <v>5582</v>
      </c>
      <c r="I12" s="17">
        <v>6447</v>
      </c>
      <c r="J12" s="17">
        <v>2306</v>
      </c>
      <c r="K12" s="17">
        <v>575</v>
      </c>
      <c r="L12" s="17">
        <v>37</v>
      </c>
      <c r="M12" s="17">
        <v>16105</v>
      </c>
      <c r="N12" s="17">
        <v>13300</v>
      </c>
      <c r="O12" s="17">
        <v>6563</v>
      </c>
      <c r="P12" s="17">
        <v>6633</v>
      </c>
      <c r="Q12" s="17">
        <v>0</v>
      </c>
      <c r="R12" s="17">
        <v>343</v>
      </c>
      <c r="S12" s="17">
        <v>4585</v>
      </c>
      <c r="T12" s="17">
        <v>7995</v>
      </c>
      <c r="U12" s="17">
        <v>11308</v>
      </c>
      <c r="V12" s="17">
        <v>8654</v>
      </c>
      <c r="W12" s="17">
        <v>4595</v>
      </c>
      <c r="X12" s="17">
        <v>5121</v>
      </c>
      <c r="Y12" s="17">
        <v>0</v>
      </c>
    </row>
    <row r="13" spans="1:25" x14ac:dyDescent="0.25">
      <c r="A13" s="8" t="s">
        <v>68</v>
      </c>
      <c r="B13" s="8" t="s">
        <v>69</v>
      </c>
      <c r="C13" s="17">
        <v>47974</v>
      </c>
      <c r="D13" s="18">
        <v>0.13</v>
      </c>
      <c r="E13" s="17">
        <v>14695</v>
      </c>
      <c r="F13" s="17">
        <v>11131</v>
      </c>
      <c r="G13" s="17">
        <v>5803</v>
      </c>
      <c r="H13" s="17">
        <v>4966</v>
      </c>
      <c r="I13" s="17">
        <v>5132</v>
      </c>
      <c r="J13" s="17">
        <v>3413</v>
      </c>
      <c r="K13" s="17">
        <v>2567</v>
      </c>
      <c r="L13" s="17">
        <v>267</v>
      </c>
      <c r="M13" s="17">
        <v>12817</v>
      </c>
      <c r="N13" s="17">
        <v>10284</v>
      </c>
      <c r="O13" s="17">
        <v>10806</v>
      </c>
      <c r="P13" s="17">
        <v>13510</v>
      </c>
      <c r="Q13" s="17">
        <v>557</v>
      </c>
      <c r="R13" s="17">
        <v>425</v>
      </c>
      <c r="S13" s="17">
        <v>6292</v>
      </c>
      <c r="T13" s="17">
        <v>14240</v>
      </c>
      <c r="U13" s="17">
        <v>13310</v>
      </c>
      <c r="V13" s="17">
        <v>6626</v>
      </c>
      <c r="W13" s="17">
        <v>3341</v>
      </c>
      <c r="X13" s="17">
        <v>3217</v>
      </c>
      <c r="Y13" s="17">
        <v>523</v>
      </c>
    </row>
    <row r="14" spans="1:25" x14ac:dyDescent="0.25">
      <c r="A14" s="8" t="s">
        <v>70</v>
      </c>
      <c r="B14" s="8" t="s">
        <v>71</v>
      </c>
      <c r="C14" s="17">
        <v>31295</v>
      </c>
      <c r="D14" s="18">
        <v>0.04</v>
      </c>
      <c r="E14" s="17">
        <v>12236</v>
      </c>
      <c r="F14" s="17">
        <v>5940</v>
      </c>
      <c r="G14" s="17">
        <v>4383</v>
      </c>
      <c r="H14" s="17">
        <v>4322</v>
      </c>
      <c r="I14" s="17">
        <v>2957</v>
      </c>
      <c r="J14" s="17">
        <v>996</v>
      </c>
      <c r="K14" s="17">
        <v>414</v>
      </c>
      <c r="L14" s="17">
        <v>47</v>
      </c>
      <c r="M14" s="17">
        <v>12755</v>
      </c>
      <c r="N14" s="17">
        <v>8455</v>
      </c>
      <c r="O14" s="17">
        <v>6944</v>
      </c>
      <c r="P14" s="17">
        <v>2603</v>
      </c>
      <c r="Q14" s="17">
        <v>538</v>
      </c>
      <c r="R14" s="17">
        <v>177</v>
      </c>
      <c r="S14" s="17">
        <v>2521</v>
      </c>
      <c r="T14" s="17">
        <v>7254</v>
      </c>
      <c r="U14" s="17">
        <v>11055</v>
      </c>
      <c r="V14" s="17">
        <v>4983</v>
      </c>
      <c r="W14" s="17">
        <v>2360</v>
      </c>
      <c r="X14" s="17">
        <v>1863</v>
      </c>
      <c r="Y14" s="17">
        <v>1082</v>
      </c>
    </row>
    <row r="15" spans="1:25" x14ac:dyDescent="0.25">
      <c r="A15" s="8" t="s">
        <v>72</v>
      </c>
      <c r="B15" s="8" t="s">
        <v>73</v>
      </c>
      <c r="C15" s="17">
        <v>41113</v>
      </c>
      <c r="D15" s="18">
        <v>1.96</v>
      </c>
      <c r="E15" s="17">
        <v>6151</v>
      </c>
      <c r="F15" s="17">
        <v>14601</v>
      </c>
      <c r="G15" s="17">
        <v>5250</v>
      </c>
      <c r="H15" s="17">
        <v>5206</v>
      </c>
      <c r="I15" s="17">
        <v>5955</v>
      </c>
      <c r="J15" s="17">
        <v>2686</v>
      </c>
      <c r="K15" s="17">
        <v>1185</v>
      </c>
      <c r="L15" s="17">
        <v>79</v>
      </c>
      <c r="M15" s="17">
        <v>7848</v>
      </c>
      <c r="N15" s="17">
        <v>9746</v>
      </c>
      <c r="O15" s="17">
        <v>13723</v>
      </c>
      <c r="P15" s="17">
        <v>9688</v>
      </c>
      <c r="Q15" s="17">
        <v>108</v>
      </c>
      <c r="R15" s="17">
        <v>57</v>
      </c>
      <c r="S15" s="17">
        <v>4156</v>
      </c>
      <c r="T15" s="17">
        <v>10437</v>
      </c>
      <c r="U15" s="17">
        <v>12364</v>
      </c>
      <c r="V15" s="17">
        <v>8694</v>
      </c>
      <c r="W15" s="17">
        <v>3175</v>
      </c>
      <c r="X15" s="17">
        <v>2113</v>
      </c>
      <c r="Y15" s="17">
        <v>117</v>
      </c>
    </row>
    <row r="16" spans="1:25" x14ac:dyDescent="0.25">
      <c r="A16" s="8" t="s">
        <v>74</v>
      </c>
      <c r="B16" s="8" t="s">
        <v>75</v>
      </c>
      <c r="C16" s="17">
        <v>41308</v>
      </c>
      <c r="D16" s="18">
        <v>5.23</v>
      </c>
      <c r="E16" s="17">
        <v>11055</v>
      </c>
      <c r="F16" s="17">
        <v>10784</v>
      </c>
      <c r="G16" s="17">
        <v>6887</v>
      </c>
      <c r="H16" s="17">
        <v>4997</v>
      </c>
      <c r="I16" s="17">
        <v>4518</v>
      </c>
      <c r="J16" s="17">
        <v>2347</v>
      </c>
      <c r="K16" s="17">
        <v>714</v>
      </c>
      <c r="L16" s="17">
        <v>6</v>
      </c>
      <c r="M16" s="17">
        <v>5976</v>
      </c>
      <c r="N16" s="17">
        <v>9240</v>
      </c>
      <c r="O16" s="17">
        <v>12330</v>
      </c>
      <c r="P16" s="17">
        <v>13722</v>
      </c>
      <c r="Q16" s="17">
        <v>40</v>
      </c>
      <c r="R16" s="17">
        <v>210</v>
      </c>
      <c r="S16" s="17">
        <v>3613</v>
      </c>
      <c r="T16" s="17">
        <v>12392</v>
      </c>
      <c r="U16" s="17">
        <v>12039</v>
      </c>
      <c r="V16" s="17">
        <v>8665</v>
      </c>
      <c r="W16" s="17">
        <v>2569</v>
      </c>
      <c r="X16" s="17">
        <v>1781</v>
      </c>
      <c r="Y16" s="17">
        <v>39</v>
      </c>
    </row>
    <row r="17" spans="1:25" x14ac:dyDescent="0.25">
      <c r="A17" s="8" t="s">
        <v>76</v>
      </c>
      <c r="B17" s="8" t="s">
        <v>77</v>
      </c>
      <c r="C17" s="17">
        <v>38839</v>
      </c>
      <c r="D17" s="18">
        <v>1.98</v>
      </c>
      <c r="E17" s="17">
        <v>7785</v>
      </c>
      <c r="F17" s="17">
        <v>12959</v>
      </c>
      <c r="G17" s="17">
        <v>5924</v>
      </c>
      <c r="H17" s="17">
        <v>4217</v>
      </c>
      <c r="I17" s="17">
        <v>3901</v>
      </c>
      <c r="J17" s="17">
        <v>2638</v>
      </c>
      <c r="K17" s="17">
        <v>1314</v>
      </c>
      <c r="L17" s="17">
        <v>101</v>
      </c>
      <c r="M17" s="17">
        <v>7662</v>
      </c>
      <c r="N17" s="17">
        <v>5963</v>
      </c>
      <c r="O17" s="17">
        <v>14441</v>
      </c>
      <c r="P17" s="17">
        <v>10747</v>
      </c>
      <c r="Q17" s="17">
        <v>26</v>
      </c>
      <c r="R17" s="17">
        <v>222</v>
      </c>
      <c r="S17" s="17">
        <v>3385</v>
      </c>
      <c r="T17" s="17">
        <v>9930</v>
      </c>
      <c r="U17" s="17">
        <v>10988</v>
      </c>
      <c r="V17" s="17">
        <v>8953</v>
      </c>
      <c r="W17" s="17">
        <v>3168</v>
      </c>
      <c r="X17" s="17">
        <v>2000</v>
      </c>
      <c r="Y17" s="17">
        <v>193</v>
      </c>
    </row>
    <row r="18" spans="1:25" x14ac:dyDescent="0.25">
      <c r="A18" s="8" t="s">
        <v>78</v>
      </c>
      <c r="B18" s="8" t="s">
        <v>79</v>
      </c>
      <c r="C18" s="17">
        <v>48145</v>
      </c>
      <c r="D18" s="18">
        <v>0.12</v>
      </c>
      <c r="E18" s="17">
        <v>7286</v>
      </c>
      <c r="F18" s="17">
        <v>14782</v>
      </c>
      <c r="G18" s="17">
        <v>7798</v>
      </c>
      <c r="H18" s="17">
        <v>6700</v>
      </c>
      <c r="I18" s="17">
        <v>6809</v>
      </c>
      <c r="J18" s="17">
        <v>3117</v>
      </c>
      <c r="K18" s="17">
        <v>1549</v>
      </c>
      <c r="L18" s="17">
        <v>104</v>
      </c>
      <c r="M18" s="17">
        <v>15756</v>
      </c>
      <c r="N18" s="17">
        <v>12612</v>
      </c>
      <c r="O18" s="17">
        <v>11354</v>
      </c>
      <c r="P18" s="17">
        <v>8226</v>
      </c>
      <c r="Q18" s="17">
        <v>197</v>
      </c>
      <c r="R18" s="17">
        <v>231</v>
      </c>
      <c r="S18" s="17">
        <v>4554</v>
      </c>
      <c r="T18" s="17">
        <v>13047</v>
      </c>
      <c r="U18" s="17">
        <v>13678</v>
      </c>
      <c r="V18" s="17">
        <v>8345</v>
      </c>
      <c r="W18" s="17">
        <v>7980</v>
      </c>
      <c r="X18" s="17">
        <v>0</v>
      </c>
      <c r="Y18" s="17">
        <v>310</v>
      </c>
    </row>
    <row r="19" spans="1:25" x14ac:dyDescent="0.25">
      <c r="A19" s="8" t="s">
        <v>80</v>
      </c>
      <c r="B19" s="8" t="s">
        <v>81</v>
      </c>
      <c r="C19" s="17">
        <v>41443</v>
      </c>
      <c r="D19" s="18">
        <v>0.1</v>
      </c>
      <c r="E19" s="17">
        <v>8316</v>
      </c>
      <c r="F19" s="17">
        <v>10375</v>
      </c>
      <c r="G19" s="17">
        <v>5850</v>
      </c>
      <c r="H19" s="17">
        <v>4824</v>
      </c>
      <c r="I19" s="17">
        <v>5531</v>
      </c>
      <c r="J19" s="17">
        <v>3547</v>
      </c>
      <c r="K19" s="17">
        <v>2735</v>
      </c>
      <c r="L19" s="17">
        <v>265</v>
      </c>
      <c r="M19" s="17">
        <v>14716</v>
      </c>
      <c r="N19" s="17">
        <v>9233</v>
      </c>
      <c r="O19" s="17">
        <v>11086</v>
      </c>
      <c r="P19" s="17">
        <v>6163</v>
      </c>
      <c r="Q19" s="17">
        <v>245</v>
      </c>
      <c r="R19" s="17">
        <v>230</v>
      </c>
      <c r="S19" s="17">
        <v>4146</v>
      </c>
      <c r="T19" s="17">
        <v>10692</v>
      </c>
      <c r="U19" s="17">
        <v>11795</v>
      </c>
      <c r="V19" s="17">
        <v>6770</v>
      </c>
      <c r="W19" s="17">
        <v>5671</v>
      </c>
      <c r="X19" s="17">
        <v>1825</v>
      </c>
      <c r="Y19" s="17">
        <v>314</v>
      </c>
    </row>
    <row r="20" spans="1:25" x14ac:dyDescent="0.25">
      <c r="A20" s="8" t="s">
        <v>82</v>
      </c>
      <c r="B20" s="8" t="s">
        <v>83</v>
      </c>
      <c r="C20" s="17">
        <v>41858</v>
      </c>
      <c r="D20" s="18">
        <v>2.7</v>
      </c>
      <c r="E20" s="17">
        <v>10615</v>
      </c>
      <c r="F20" s="17">
        <v>9519</v>
      </c>
      <c r="G20" s="17">
        <v>5584</v>
      </c>
      <c r="H20" s="17">
        <v>6726</v>
      </c>
      <c r="I20" s="17">
        <v>5881</v>
      </c>
      <c r="J20" s="17">
        <v>2470</v>
      </c>
      <c r="K20" s="17">
        <v>1014</v>
      </c>
      <c r="L20" s="17">
        <v>49</v>
      </c>
      <c r="M20" s="17">
        <v>9400</v>
      </c>
      <c r="N20" s="17">
        <v>9919</v>
      </c>
      <c r="O20" s="17">
        <v>8036</v>
      </c>
      <c r="P20" s="17">
        <v>14434</v>
      </c>
      <c r="Q20" s="17">
        <v>69</v>
      </c>
      <c r="R20" s="17">
        <v>407</v>
      </c>
      <c r="S20" s="17">
        <v>5099</v>
      </c>
      <c r="T20" s="17">
        <v>13099</v>
      </c>
      <c r="U20" s="17">
        <v>9388</v>
      </c>
      <c r="V20" s="17">
        <v>6602</v>
      </c>
      <c r="W20" s="17">
        <v>3729</v>
      </c>
      <c r="X20" s="17">
        <v>3465</v>
      </c>
      <c r="Y20" s="17">
        <v>69</v>
      </c>
    </row>
    <row r="21" spans="1:25" x14ac:dyDescent="0.25">
      <c r="A21" s="8" t="s">
        <v>84</v>
      </c>
      <c r="B21" s="8" t="s">
        <v>85</v>
      </c>
      <c r="C21" s="17">
        <v>44893</v>
      </c>
      <c r="D21" s="18">
        <v>4.17</v>
      </c>
      <c r="E21" s="17">
        <v>18974</v>
      </c>
      <c r="F21" s="17">
        <v>9911</v>
      </c>
      <c r="G21" s="17">
        <v>5415</v>
      </c>
      <c r="H21" s="17">
        <v>4965</v>
      </c>
      <c r="I21" s="17">
        <v>3856</v>
      </c>
      <c r="J21" s="17">
        <v>1095</v>
      </c>
      <c r="K21" s="17">
        <v>649</v>
      </c>
      <c r="L21" s="17">
        <v>28</v>
      </c>
      <c r="M21" s="17">
        <v>4547</v>
      </c>
      <c r="N21" s="17">
        <v>7525</v>
      </c>
      <c r="O21" s="17">
        <v>7149</v>
      </c>
      <c r="P21" s="17">
        <v>25664</v>
      </c>
      <c r="Q21" s="17">
        <v>8</v>
      </c>
      <c r="R21" s="17">
        <v>650</v>
      </c>
      <c r="S21" s="17">
        <v>8847</v>
      </c>
      <c r="T21" s="17">
        <v>16625</v>
      </c>
      <c r="U21" s="17">
        <v>9009</v>
      </c>
      <c r="V21" s="17">
        <v>5151</v>
      </c>
      <c r="W21" s="17">
        <v>2584</v>
      </c>
      <c r="X21" s="17">
        <v>2021</v>
      </c>
      <c r="Y21" s="17">
        <v>6</v>
      </c>
    </row>
    <row r="22" spans="1:25" x14ac:dyDescent="0.25">
      <c r="A22" s="8" t="s">
        <v>86</v>
      </c>
      <c r="B22" s="8" t="s">
        <v>87</v>
      </c>
      <c r="C22" s="17">
        <v>45389</v>
      </c>
      <c r="D22" s="18">
        <v>2.0299999999999998</v>
      </c>
      <c r="E22" s="17">
        <v>7509</v>
      </c>
      <c r="F22" s="17">
        <v>13429</v>
      </c>
      <c r="G22" s="17">
        <v>6285</v>
      </c>
      <c r="H22" s="17">
        <v>5398</v>
      </c>
      <c r="I22" s="17">
        <v>6646</v>
      </c>
      <c r="J22" s="17">
        <v>4201</v>
      </c>
      <c r="K22" s="17">
        <v>1856</v>
      </c>
      <c r="L22" s="17">
        <v>65</v>
      </c>
      <c r="M22" s="17">
        <v>12044</v>
      </c>
      <c r="N22" s="17">
        <v>8968</v>
      </c>
      <c r="O22" s="17">
        <v>12559</v>
      </c>
      <c r="P22" s="17">
        <v>11777</v>
      </c>
      <c r="Q22" s="17">
        <v>41</v>
      </c>
      <c r="R22" s="17">
        <v>76</v>
      </c>
      <c r="S22" s="17">
        <v>3869</v>
      </c>
      <c r="T22" s="17">
        <v>14632</v>
      </c>
      <c r="U22" s="17">
        <v>15273</v>
      </c>
      <c r="V22" s="17">
        <v>6047</v>
      </c>
      <c r="W22" s="17">
        <v>3561</v>
      </c>
      <c r="X22" s="17">
        <v>1851</v>
      </c>
      <c r="Y22" s="17">
        <v>80</v>
      </c>
    </row>
    <row r="23" spans="1:25" x14ac:dyDescent="0.25">
      <c r="A23" s="8" t="s">
        <v>88</v>
      </c>
      <c r="B23" s="8" t="s">
        <v>89</v>
      </c>
      <c r="C23" s="17">
        <v>35083</v>
      </c>
      <c r="D23" s="18">
        <v>4.3499999999999996</v>
      </c>
      <c r="E23" s="17">
        <v>430</v>
      </c>
      <c r="F23" s="17">
        <v>1747</v>
      </c>
      <c r="G23" s="17">
        <v>4838</v>
      </c>
      <c r="H23" s="17">
        <v>6200</v>
      </c>
      <c r="I23" s="17">
        <v>9212</v>
      </c>
      <c r="J23" s="17">
        <v>6010</v>
      </c>
      <c r="K23" s="17">
        <v>6057</v>
      </c>
      <c r="L23" s="17">
        <v>589</v>
      </c>
      <c r="M23" s="17">
        <v>11834</v>
      </c>
      <c r="N23" s="17">
        <v>12431</v>
      </c>
      <c r="O23" s="17">
        <v>4021</v>
      </c>
      <c r="P23" s="17">
        <v>6673</v>
      </c>
      <c r="Q23" s="17">
        <v>124</v>
      </c>
      <c r="R23" s="17">
        <v>103</v>
      </c>
      <c r="S23" s="17">
        <v>2266</v>
      </c>
      <c r="T23" s="17">
        <v>5795</v>
      </c>
      <c r="U23" s="17">
        <v>8759</v>
      </c>
      <c r="V23" s="17">
        <v>9526</v>
      </c>
      <c r="W23" s="17">
        <v>4424</v>
      </c>
      <c r="X23" s="17">
        <v>3375</v>
      </c>
      <c r="Y23" s="17">
        <v>835</v>
      </c>
    </row>
    <row r="24" spans="1:25" x14ac:dyDescent="0.25">
      <c r="A24" s="8" t="s">
        <v>90</v>
      </c>
      <c r="B24" s="8" t="s">
        <v>91</v>
      </c>
      <c r="C24" s="17">
        <v>46016</v>
      </c>
      <c r="D24" s="18">
        <v>1.05</v>
      </c>
      <c r="E24" s="17">
        <v>4897</v>
      </c>
      <c r="F24" s="17">
        <v>11363</v>
      </c>
      <c r="G24" s="17">
        <v>11445</v>
      </c>
      <c r="H24" s="17">
        <v>6784</v>
      </c>
      <c r="I24" s="17">
        <v>5591</v>
      </c>
      <c r="J24" s="17">
        <v>3601</v>
      </c>
      <c r="K24" s="17">
        <v>2173</v>
      </c>
      <c r="L24" s="17">
        <v>162</v>
      </c>
      <c r="M24" s="17">
        <v>9559</v>
      </c>
      <c r="N24" s="17">
        <v>6880</v>
      </c>
      <c r="O24" s="17">
        <v>16865</v>
      </c>
      <c r="P24" s="17">
        <v>12647</v>
      </c>
      <c r="Q24" s="17">
        <v>65</v>
      </c>
      <c r="R24" s="17">
        <v>207</v>
      </c>
      <c r="S24" s="17">
        <v>5071</v>
      </c>
      <c r="T24" s="17">
        <v>8221</v>
      </c>
      <c r="U24" s="17">
        <v>12256</v>
      </c>
      <c r="V24" s="17">
        <v>12186</v>
      </c>
      <c r="W24" s="17">
        <v>4744</v>
      </c>
      <c r="X24" s="17">
        <v>3266</v>
      </c>
      <c r="Y24" s="17">
        <v>65</v>
      </c>
    </row>
    <row r="25" spans="1:25" x14ac:dyDescent="0.25">
      <c r="A25" s="8" t="s">
        <v>92</v>
      </c>
      <c r="B25" s="8" t="s">
        <v>93</v>
      </c>
      <c r="C25" s="17">
        <v>46083</v>
      </c>
      <c r="D25" s="18">
        <v>0.68</v>
      </c>
      <c r="E25" s="17">
        <v>1199</v>
      </c>
      <c r="F25" s="17">
        <v>9262</v>
      </c>
      <c r="G25" s="17">
        <v>14735</v>
      </c>
      <c r="H25" s="17">
        <v>5871</v>
      </c>
      <c r="I25" s="17">
        <v>5985</v>
      </c>
      <c r="J25" s="17">
        <v>4693</v>
      </c>
      <c r="K25" s="17">
        <v>3699</v>
      </c>
      <c r="L25" s="17">
        <v>639</v>
      </c>
      <c r="M25" s="17">
        <v>10035</v>
      </c>
      <c r="N25" s="17">
        <v>10655</v>
      </c>
      <c r="O25" s="17">
        <v>12449</v>
      </c>
      <c r="P25" s="17">
        <v>12899</v>
      </c>
      <c r="Q25" s="17">
        <v>45</v>
      </c>
      <c r="R25" s="17">
        <v>131</v>
      </c>
      <c r="S25" s="17">
        <v>4799</v>
      </c>
      <c r="T25" s="17">
        <v>11867</v>
      </c>
      <c r="U25" s="17">
        <v>13061</v>
      </c>
      <c r="V25" s="17">
        <v>7914</v>
      </c>
      <c r="W25" s="17">
        <v>4223</v>
      </c>
      <c r="X25" s="17">
        <v>4047</v>
      </c>
      <c r="Y25" s="17">
        <v>41</v>
      </c>
    </row>
    <row r="26" spans="1:25" x14ac:dyDescent="0.25">
      <c r="A26" s="8" t="s">
        <v>94</v>
      </c>
      <c r="B26" s="8" t="s">
        <v>95</v>
      </c>
      <c r="C26" s="17">
        <v>37931</v>
      </c>
      <c r="D26" s="18">
        <v>2.1800000000000002</v>
      </c>
      <c r="E26" s="17">
        <v>1356</v>
      </c>
      <c r="F26" s="17">
        <v>5217</v>
      </c>
      <c r="G26" s="17">
        <v>4012</v>
      </c>
      <c r="H26" s="17">
        <v>6428</v>
      </c>
      <c r="I26" s="17">
        <v>8100</v>
      </c>
      <c r="J26" s="17">
        <v>5981</v>
      </c>
      <c r="K26" s="17">
        <v>6150</v>
      </c>
      <c r="L26" s="17">
        <v>687</v>
      </c>
      <c r="M26" s="17">
        <v>10519</v>
      </c>
      <c r="N26" s="17">
        <v>11220</v>
      </c>
      <c r="O26" s="17">
        <v>6553</v>
      </c>
      <c r="P26" s="17">
        <v>9550</v>
      </c>
      <c r="Q26" s="17">
        <v>89</v>
      </c>
      <c r="R26" s="17">
        <v>183</v>
      </c>
      <c r="S26" s="17">
        <v>3058</v>
      </c>
      <c r="T26" s="17">
        <v>7772</v>
      </c>
      <c r="U26" s="17">
        <v>9772</v>
      </c>
      <c r="V26" s="17">
        <v>9530</v>
      </c>
      <c r="W26" s="17">
        <v>4158</v>
      </c>
      <c r="X26" s="17">
        <v>3425</v>
      </c>
      <c r="Y26" s="17">
        <v>33</v>
      </c>
    </row>
    <row r="27" spans="1:25" x14ac:dyDescent="0.25">
      <c r="A27" s="8" t="s">
        <v>96</v>
      </c>
      <c r="B27" s="8" t="s">
        <v>97</v>
      </c>
      <c r="C27" s="17">
        <v>49909</v>
      </c>
      <c r="D27" s="18">
        <v>17.41</v>
      </c>
      <c r="E27" s="17">
        <v>5051</v>
      </c>
      <c r="F27" s="17">
        <v>13363</v>
      </c>
      <c r="G27" s="17">
        <v>9833</v>
      </c>
      <c r="H27" s="17">
        <v>9342</v>
      </c>
      <c r="I27" s="17">
        <v>6836</v>
      </c>
      <c r="J27" s="17">
        <v>3953</v>
      </c>
      <c r="K27" s="17">
        <v>1393</v>
      </c>
      <c r="L27" s="17">
        <v>138</v>
      </c>
      <c r="M27" s="17">
        <v>3005</v>
      </c>
      <c r="N27" s="17">
        <v>3358</v>
      </c>
      <c r="O27" s="17">
        <v>5616</v>
      </c>
      <c r="P27" s="17">
        <v>37772</v>
      </c>
      <c r="Q27" s="17">
        <v>158</v>
      </c>
      <c r="R27" s="17">
        <v>840</v>
      </c>
      <c r="S27" s="17">
        <v>11122</v>
      </c>
      <c r="T27" s="17">
        <v>18167</v>
      </c>
      <c r="U27" s="17">
        <v>10203</v>
      </c>
      <c r="V27" s="17">
        <v>5864</v>
      </c>
      <c r="W27" s="17">
        <v>2231</v>
      </c>
      <c r="X27" s="17">
        <v>1427</v>
      </c>
      <c r="Y27" s="17">
        <v>55</v>
      </c>
    </row>
    <row r="28" spans="1:25" x14ac:dyDescent="0.25">
      <c r="A28" s="8" t="s">
        <v>98</v>
      </c>
      <c r="B28" s="8" t="s">
        <v>99</v>
      </c>
      <c r="C28" s="17">
        <v>59433</v>
      </c>
      <c r="D28" s="18">
        <v>35.03</v>
      </c>
      <c r="E28" s="17">
        <v>5757</v>
      </c>
      <c r="F28" s="17">
        <v>11069</v>
      </c>
      <c r="G28" s="17">
        <v>11116</v>
      </c>
      <c r="H28" s="17">
        <v>9440</v>
      </c>
      <c r="I28" s="17">
        <v>10778</v>
      </c>
      <c r="J28" s="17">
        <v>6076</v>
      </c>
      <c r="K28" s="17">
        <v>4278</v>
      </c>
      <c r="L28" s="17">
        <v>919</v>
      </c>
      <c r="M28" s="17">
        <v>1138</v>
      </c>
      <c r="N28" s="17">
        <v>2308</v>
      </c>
      <c r="O28" s="17">
        <v>4282</v>
      </c>
      <c r="P28" s="17">
        <v>51688</v>
      </c>
      <c r="Q28" s="17">
        <v>17</v>
      </c>
      <c r="R28" s="17">
        <v>1088</v>
      </c>
      <c r="S28" s="17">
        <v>11568</v>
      </c>
      <c r="T28" s="17">
        <v>22495</v>
      </c>
      <c r="U28" s="17">
        <v>13454</v>
      </c>
      <c r="V28" s="17">
        <v>5632</v>
      </c>
      <c r="W28" s="17">
        <v>2614</v>
      </c>
      <c r="X28" s="17">
        <v>2573</v>
      </c>
      <c r="Y28" s="17">
        <v>9</v>
      </c>
    </row>
    <row r="29" spans="1:25" x14ac:dyDescent="0.25">
      <c r="A29" s="8" t="s">
        <v>100</v>
      </c>
      <c r="B29" s="8" t="s">
        <v>101</v>
      </c>
      <c r="C29" s="17">
        <v>39207</v>
      </c>
      <c r="D29" s="18">
        <v>13.9</v>
      </c>
      <c r="E29" s="17">
        <v>2112</v>
      </c>
      <c r="F29" s="17">
        <v>4958</v>
      </c>
      <c r="G29" s="17">
        <v>6229</v>
      </c>
      <c r="H29" s="17">
        <v>5551</v>
      </c>
      <c r="I29" s="17">
        <v>8564</v>
      </c>
      <c r="J29" s="17">
        <v>4780</v>
      </c>
      <c r="K29" s="17">
        <v>5811</v>
      </c>
      <c r="L29" s="17">
        <v>1202</v>
      </c>
      <c r="M29" s="17">
        <v>5249</v>
      </c>
      <c r="N29" s="17">
        <v>5610</v>
      </c>
      <c r="O29" s="17">
        <v>6655</v>
      </c>
      <c r="P29" s="17">
        <v>21681</v>
      </c>
      <c r="Q29" s="17">
        <v>12</v>
      </c>
      <c r="R29" s="17">
        <v>180</v>
      </c>
      <c r="S29" s="17">
        <v>3965</v>
      </c>
      <c r="T29" s="17">
        <v>8910</v>
      </c>
      <c r="U29" s="17">
        <v>9770</v>
      </c>
      <c r="V29" s="17">
        <v>8605</v>
      </c>
      <c r="W29" s="17">
        <v>3409</v>
      </c>
      <c r="X29" s="17">
        <v>4361</v>
      </c>
      <c r="Y29" s="17">
        <v>7</v>
      </c>
    </row>
    <row r="30" spans="1:25" x14ac:dyDescent="0.25">
      <c r="A30" s="8" t="s">
        <v>102</v>
      </c>
      <c r="B30" s="8" t="s">
        <v>103</v>
      </c>
      <c r="C30" s="17">
        <v>49047</v>
      </c>
      <c r="D30" s="18">
        <v>5.17</v>
      </c>
      <c r="E30" s="17">
        <v>6736</v>
      </c>
      <c r="F30" s="17">
        <v>11989</v>
      </c>
      <c r="G30" s="17">
        <v>9469</v>
      </c>
      <c r="H30" s="17">
        <v>6537</v>
      </c>
      <c r="I30" s="17">
        <v>6286</v>
      </c>
      <c r="J30" s="17">
        <v>3650</v>
      </c>
      <c r="K30" s="17">
        <v>3799</v>
      </c>
      <c r="L30" s="17">
        <v>581</v>
      </c>
      <c r="M30" s="17">
        <v>5749</v>
      </c>
      <c r="N30" s="17">
        <v>5034</v>
      </c>
      <c r="O30" s="17">
        <v>4459</v>
      </c>
      <c r="P30" s="17">
        <v>33782</v>
      </c>
      <c r="Q30" s="17">
        <v>23</v>
      </c>
      <c r="R30" s="17">
        <v>859</v>
      </c>
      <c r="S30" s="17">
        <v>10318</v>
      </c>
      <c r="T30" s="17">
        <v>14647</v>
      </c>
      <c r="U30" s="17">
        <v>10153</v>
      </c>
      <c r="V30" s="17">
        <v>7470</v>
      </c>
      <c r="W30" s="17">
        <v>2860</v>
      </c>
      <c r="X30" s="17">
        <v>2726</v>
      </c>
      <c r="Y30" s="17">
        <v>14</v>
      </c>
    </row>
    <row r="31" spans="1:25" x14ac:dyDescent="0.25">
      <c r="A31" s="8" t="s">
        <v>104</v>
      </c>
      <c r="B31" s="8" t="s">
        <v>105</v>
      </c>
      <c r="C31" s="17">
        <v>42841</v>
      </c>
      <c r="D31" s="18">
        <v>4.5199999999999996</v>
      </c>
      <c r="E31" s="17">
        <v>3564</v>
      </c>
      <c r="F31" s="17">
        <v>5595</v>
      </c>
      <c r="G31" s="17">
        <v>7141</v>
      </c>
      <c r="H31" s="17">
        <v>6784</v>
      </c>
      <c r="I31" s="17">
        <v>7517</v>
      </c>
      <c r="J31" s="17">
        <v>5741</v>
      </c>
      <c r="K31" s="17">
        <v>5468</v>
      </c>
      <c r="L31" s="17">
        <v>1031</v>
      </c>
      <c r="M31" s="17">
        <v>8135</v>
      </c>
      <c r="N31" s="17">
        <v>8031</v>
      </c>
      <c r="O31" s="17">
        <v>8596</v>
      </c>
      <c r="P31" s="17">
        <v>18064</v>
      </c>
      <c r="Q31" s="17">
        <v>15</v>
      </c>
      <c r="R31" s="17">
        <v>132</v>
      </c>
      <c r="S31" s="17">
        <v>3224</v>
      </c>
      <c r="T31" s="17">
        <v>11561</v>
      </c>
      <c r="U31" s="17">
        <v>10542</v>
      </c>
      <c r="V31" s="17">
        <v>9628</v>
      </c>
      <c r="W31" s="17">
        <v>4101</v>
      </c>
      <c r="X31" s="17">
        <v>3635</v>
      </c>
      <c r="Y31" s="17">
        <v>18</v>
      </c>
    </row>
    <row r="32" spans="1:25" x14ac:dyDescent="0.25">
      <c r="A32" s="8" t="s">
        <v>106</v>
      </c>
      <c r="B32" s="8" t="s">
        <v>107</v>
      </c>
      <c r="C32" s="17">
        <v>14547</v>
      </c>
      <c r="D32" s="18">
        <v>0.05</v>
      </c>
      <c r="E32" s="17">
        <v>4780</v>
      </c>
      <c r="F32" s="17">
        <v>3813</v>
      </c>
      <c r="G32" s="17">
        <v>2815</v>
      </c>
      <c r="H32" s="17">
        <v>1720</v>
      </c>
      <c r="I32" s="17">
        <v>1207</v>
      </c>
      <c r="J32" s="17">
        <v>174</v>
      </c>
      <c r="K32" s="17">
        <v>33</v>
      </c>
      <c r="L32" s="17">
        <v>5</v>
      </c>
      <c r="M32" s="17">
        <v>9254</v>
      </c>
      <c r="N32" s="17">
        <v>2138</v>
      </c>
      <c r="O32" s="17">
        <v>1418</v>
      </c>
      <c r="P32" s="17">
        <v>741</v>
      </c>
      <c r="Q32" s="17">
        <v>996</v>
      </c>
      <c r="R32" s="17">
        <v>85</v>
      </c>
      <c r="S32" s="17">
        <v>962</v>
      </c>
      <c r="T32" s="17">
        <v>2577</v>
      </c>
      <c r="U32" s="17">
        <v>5483</v>
      </c>
      <c r="V32" s="17">
        <v>2307</v>
      </c>
      <c r="W32" s="17">
        <v>1175</v>
      </c>
      <c r="X32" s="17">
        <v>751</v>
      </c>
      <c r="Y32" s="17">
        <v>1207</v>
      </c>
    </row>
    <row r="33" spans="1:25" x14ac:dyDescent="0.25">
      <c r="A33" s="8" t="s">
        <v>108</v>
      </c>
      <c r="B33" s="8" t="s">
        <v>109</v>
      </c>
      <c r="C33" s="17">
        <v>50534</v>
      </c>
      <c r="D33" s="18">
        <v>2.63</v>
      </c>
      <c r="E33" s="17">
        <v>13871</v>
      </c>
      <c r="F33" s="17">
        <v>13794</v>
      </c>
      <c r="G33" s="17">
        <v>4662</v>
      </c>
      <c r="H33" s="17">
        <v>6614</v>
      </c>
      <c r="I33" s="17">
        <v>6183</v>
      </c>
      <c r="J33" s="17">
        <v>3584</v>
      </c>
      <c r="K33" s="17">
        <v>1782</v>
      </c>
      <c r="L33" s="17">
        <v>44</v>
      </c>
      <c r="M33" s="17">
        <v>10244</v>
      </c>
      <c r="N33" s="17">
        <v>12501</v>
      </c>
      <c r="O33" s="17">
        <v>11743</v>
      </c>
      <c r="P33" s="17">
        <v>15045</v>
      </c>
      <c r="Q33" s="17">
        <v>1001</v>
      </c>
      <c r="R33" s="17">
        <v>410</v>
      </c>
      <c r="S33" s="17">
        <v>4496</v>
      </c>
      <c r="T33" s="17">
        <v>18177</v>
      </c>
      <c r="U33" s="17">
        <v>16592</v>
      </c>
      <c r="V33" s="17">
        <v>5052</v>
      </c>
      <c r="W33" s="17">
        <v>3284</v>
      </c>
      <c r="X33" s="17">
        <v>1491</v>
      </c>
      <c r="Y33" s="17">
        <v>1032</v>
      </c>
    </row>
    <row r="34" spans="1:25" x14ac:dyDescent="0.25">
      <c r="A34" s="8" t="s">
        <v>110</v>
      </c>
      <c r="B34" s="8" t="s">
        <v>111</v>
      </c>
      <c r="C34" s="17">
        <v>50404</v>
      </c>
      <c r="D34" s="18">
        <v>27.87</v>
      </c>
      <c r="E34" s="17">
        <v>12961</v>
      </c>
      <c r="F34" s="17">
        <v>11035</v>
      </c>
      <c r="G34" s="17">
        <v>9706</v>
      </c>
      <c r="H34" s="17">
        <v>6860</v>
      </c>
      <c r="I34" s="17">
        <v>5270</v>
      </c>
      <c r="J34" s="17">
        <v>3404</v>
      </c>
      <c r="K34" s="17">
        <v>1076</v>
      </c>
      <c r="L34" s="17">
        <v>92</v>
      </c>
      <c r="M34" s="17">
        <v>283</v>
      </c>
      <c r="N34" s="17">
        <v>676</v>
      </c>
      <c r="O34" s="17">
        <v>2472</v>
      </c>
      <c r="P34" s="17">
        <v>46429</v>
      </c>
      <c r="Q34" s="17">
        <v>544</v>
      </c>
      <c r="R34" s="17">
        <v>2511</v>
      </c>
      <c r="S34" s="17">
        <v>10120</v>
      </c>
      <c r="T34" s="17">
        <v>19988</v>
      </c>
      <c r="U34" s="17">
        <v>10744</v>
      </c>
      <c r="V34" s="17">
        <v>3630</v>
      </c>
      <c r="W34" s="17">
        <v>1466</v>
      </c>
      <c r="X34" s="17">
        <v>876</v>
      </c>
      <c r="Y34" s="17">
        <v>1069</v>
      </c>
    </row>
    <row r="35" spans="1:25" x14ac:dyDescent="0.25">
      <c r="A35" s="8" t="s">
        <v>112</v>
      </c>
      <c r="B35" s="8" t="s">
        <v>113</v>
      </c>
      <c r="C35" s="17">
        <v>43458</v>
      </c>
      <c r="D35" s="18">
        <v>11.08</v>
      </c>
      <c r="E35" s="17">
        <v>12838</v>
      </c>
      <c r="F35" s="17">
        <v>12691</v>
      </c>
      <c r="G35" s="17">
        <v>7726</v>
      </c>
      <c r="H35" s="17">
        <v>5420</v>
      </c>
      <c r="I35" s="17">
        <v>2917</v>
      </c>
      <c r="J35" s="17">
        <v>1516</v>
      </c>
      <c r="K35" s="17">
        <v>345</v>
      </c>
      <c r="L35" s="17">
        <v>5</v>
      </c>
      <c r="M35" s="17">
        <v>3330</v>
      </c>
      <c r="N35" s="17">
        <v>9040</v>
      </c>
      <c r="O35" s="17">
        <v>7737</v>
      </c>
      <c r="P35" s="17">
        <v>22964</v>
      </c>
      <c r="Q35" s="17">
        <v>387</v>
      </c>
      <c r="R35" s="17">
        <v>123</v>
      </c>
      <c r="S35" s="17">
        <v>5425</v>
      </c>
      <c r="T35" s="17">
        <v>19090</v>
      </c>
      <c r="U35" s="17">
        <v>10407</v>
      </c>
      <c r="V35" s="17">
        <v>4649</v>
      </c>
      <c r="W35" s="17">
        <v>1570</v>
      </c>
      <c r="X35" s="17">
        <v>582</v>
      </c>
      <c r="Y35" s="17">
        <v>1612</v>
      </c>
    </row>
    <row r="36" spans="1:25" x14ac:dyDescent="0.25">
      <c r="A36" s="8" t="s">
        <v>114</v>
      </c>
      <c r="B36" s="8" t="s">
        <v>115</v>
      </c>
      <c r="C36" s="17">
        <v>40129</v>
      </c>
      <c r="D36" s="18">
        <v>21.04</v>
      </c>
      <c r="E36" s="17">
        <v>5572</v>
      </c>
      <c r="F36" s="17">
        <v>6818</v>
      </c>
      <c r="G36" s="17">
        <v>9012</v>
      </c>
      <c r="H36" s="17">
        <v>8585</v>
      </c>
      <c r="I36" s="17">
        <v>6581</v>
      </c>
      <c r="J36" s="17">
        <v>2121</v>
      </c>
      <c r="K36" s="17">
        <v>1283</v>
      </c>
      <c r="L36" s="17">
        <v>157</v>
      </c>
      <c r="M36" s="17">
        <v>649</v>
      </c>
      <c r="N36" s="17">
        <v>1817</v>
      </c>
      <c r="O36" s="17">
        <v>2440</v>
      </c>
      <c r="P36" s="17">
        <v>35187</v>
      </c>
      <c r="Q36" s="17">
        <v>36</v>
      </c>
      <c r="R36" s="17">
        <v>1167</v>
      </c>
      <c r="S36" s="17">
        <v>6543</v>
      </c>
      <c r="T36" s="17">
        <v>14484</v>
      </c>
      <c r="U36" s="17">
        <v>9967</v>
      </c>
      <c r="V36" s="17">
        <v>4237</v>
      </c>
      <c r="W36" s="17">
        <v>1647</v>
      </c>
      <c r="X36" s="17">
        <v>1522</v>
      </c>
      <c r="Y36" s="17">
        <v>562</v>
      </c>
    </row>
    <row r="37" spans="1:25" x14ac:dyDescent="0.25">
      <c r="A37" s="8" t="s">
        <v>116</v>
      </c>
      <c r="B37" s="8" t="s">
        <v>117</v>
      </c>
      <c r="C37" s="17">
        <v>43301</v>
      </c>
      <c r="D37" s="18">
        <v>16.47</v>
      </c>
      <c r="E37" s="17">
        <v>15232</v>
      </c>
      <c r="F37" s="17">
        <v>14949</v>
      </c>
      <c r="G37" s="17">
        <v>7345</v>
      </c>
      <c r="H37" s="17">
        <v>3732</v>
      </c>
      <c r="I37" s="17">
        <v>1405</v>
      </c>
      <c r="J37" s="17">
        <v>545</v>
      </c>
      <c r="K37" s="17">
        <v>89</v>
      </c>
      <c r="L37" s="17">
        <v>4</v>
      </c>
      <c r="M37" s="17">
        <v>1458</v>
      </c>
      <c r="N37" s="17">
        <v>5800</v>
      </c>
      <c r="O37" s="17">
        <v>4605</v>
      </c>
      <c r="P37" s="17">
        <v>31373</v>
      </c>
      <c r="Q37" s="17">
        <v>65</v>
      </c>
      <c r="R37" s="17">
        <v>52</v>
      </c>
      <c r="S37" s="17">
        <v>6328</v>
      </c>
      <c r="T37" s="17">
        <v>20222</v>
      </c>
      <c r="U37" s="17">
        <v>11035</v>
      </c>
      <c r="V37" s="17">
        <v>2972</v>
      </c>
      <c r="W37" s="17">
        <v>647</v>
      </c>
      <c r="X37" s="17">
        <v>327</v>
      </c>
      <c r="Y37" s="17">
        <v>1718</v>
      </c>
    </row>
    <row r="38" spans="1:25" x14ac:dyDescent="0.25">
      <c r="A38" s="8" t="s">
        <v>118</v>
      </c>
      <c r="B38" s="8" t="s">
        <v>119</v>
      </c>
      <c r="C38" s="17">
        <v>42352</v>
      </c>
      <c r="D38" s="18">
        <v>23.39</v>
      </c>
      <c r="E38" s="17">
        <v>5904</v>
      </c>
      <c r="F38" s="17">
        <v>9579</v>
      </c>
      <c r="G38" s="17">
        <v>11215</v>
      </c>
      <c r="H38" s="17">
        <v>7668</v>
      </c>
      <c r="I38" s="17">
        <v>4320</v>
      </c>
      <c r="J38" s="17">
        <v>2228</v>
      </c>
      <c r="K38" s="17">
        <v>1375</v>
      </c>
      <c r="L38" s="17">
        <v>63</v>
      </c>
      <c r="M38" s="17">
        <v>887</v>
      </c>
      <c r="N38" s="17">
        <v>5010</v>
      </c>
      <c r="O38" s="17">
        <v>7015</v>
      </c>
      <c r="P38" s="17">
        <v>29323</v>
      </c>
      <c r="Q38" s="17">
        <v>117</v>
      </c>
      <c r="R38" s="17">
        <v>66</v>
      </c>
      <c r="S38" s="17">
        <v>6432</v>
      </c>
      <c r="T38" s="17">
        <v>18673</v>
      </c>
      <c r="U38" s="17">
        <v>10576</v>
      </c>
      <c r="V38" s="17">
        <v>3186</v>
      </c>
      <c r="W38" s="17">
        <v>1584</v>
      </c>
      <c r="X38" s="17">
        <v>1313</v>
      </c>
      <c r="Y38" s="17">
        <v>522</v>
      </c>
    </row>
    <row r="39" spans="1:25" x14ac:dyDescent="0.25">
      <c r="A39" s="8" t="s">
        <v>120</v>
      </c>
      <c r="B39" s="8" t="s">
        <v>121</v>
      </c>
      <c r="C39" s="17">
        <v>43614</v>
      </c>
      <c r="D39" s="18">
        <v>16.18</v>
      </c>
      <c r="E39" s="17">
        <v>6004</v>
      </c>
      <c r="F39" s="17">
        <v>12273</v>
      </c>
      <c r="G39" s="17">
        <v>9991</v>
      </c>
      <c r="H39" s="17">
        <v>4504</v>
      </c>
      <c r="I39" s="17">
        <v>6138</v>
      </c>
      <c r="J39" s="17">
        <v>2597</v>
      </c>
      <c r="K39" s="17">
        <v>1763</v>
      </c>
      <c r="L39" s="17">
        <v>344</v>
      </c>
      <c r="M39" s="17">
        <v>2109</v>
      </c>
      <c r="N39" s="17">
        <v>4264</v>
      </c>
      <c r="O39" s="17">
        <v>5327</v>
      </c>
      <c r="P39" s="17">
        <v>31793</v>
      </c>
      <c r="Q39" s="17">
        <v>121</v>
      </c>
      <c r="R39" s="17">
        <v>99</v>
      </c>
      <c r="S39" s="17">
        <v>5151</v>
      </c>
      <c r="T39" s="17">
        <v>15431</v>
      </c>
      <c r="U39" s="17">
        <v>12079</v>
      </c>
      <c r="V39" s="17">
        <v>4677</v>
      </c>
      <c r="W39" s="17">
        <v>2295</v>
      </c>
      <c r="X39" s="17">
        <v>2675</v>
      </c>
      <c r="Y39" s="17">
        <v>1207</v>
      </c>
    </row>
    <row r="40" spans="1:25" x14ac:dyDescent="0.25">
      <c r="A40" s="8" t="s">
        <v>122</v>
      </c>
      <c r="B40" s="8" t="s">
        <v>123</v>
      </c>
      <c r="C40" s="17">
        <v>40205</v>
      </c>
      <c r="D40" s="18">
        <v>14.81</v>
      </c>
      <c r="E40" s="17">
        <v>8000</v>
      </c>
      <c r="F40" s="17">
        <v>11770</v>
      </c>
      <c r="G40" s="17">
        <v>12117</v>
      </c>
      <c r="H40" s="17">
        <v>4470</v>
      </c>
      <c r="I40" s="17">
        <v>2673</v>
      </c>
      <c r="J40" s="17">
        <v>900</v>
      </c>
      <c r="K40" s="17">
        <v>275</v>
      </c>
      <c r="L40" s="17">
        <v>0</v>
      </c>
      <c r="M40" s="17">
        <v>2375</v>
      </c>
      <c r="N40" s="17">
        <v>6975</v>
      </c>
      <c r="O40" s="17">
        <v>6369</v>
      </c>
      <c r="P40" s="17">
        <v>24380</v>
      </c>
      <c r="Q40" s="17">
        <v>106</v>
      </c>
      <c r="R40" s="17">
        <v>26</v>
      </c>
      <c r="S40" s="17">
        <v>4925</v>
      </c>
      <c r="T40" s="17">
        <v>13470</v>
      </c>
      <c r="U40" s="17">
        <v>13853</v>
      </c>
      <c r="V40" s="17">
        <v>4115</v>
      </c>
      <c r="W40" s="17">
        <v>1379</v>
      </c>
      <c r="X40" s="17">
        <v>523</v>
      </c>
      <c r="Y40" s="17">
        <v>1914</v>
      </c>
    </row>
    <row r="41" spans="1:25" x14ac:dyDescent="0.25">
      <c r="A41" s="8" t="s">
        <v>124</v>
      </c>
      <c r="B41" s="8" t="s">
        <v>125</v>
      </c>
      <c r="C41" s="17">
        <v>41471</v>
      </c>
      <c r="D41" s="18">
        <v>2.46</v>
      </c>
      <c r="E41" s="17">
        <v>14953</v>
      </c>
      <c r="F41" s="17">
        <v>15015</v>
      </c>
      <c r="G41" s="17">
        <v>3079</v>
      </c>
      <c r="H41" s="17">
        <v>2975</v>
      </c>
      <c r="I41" s="17">
        <v>3390</v>
      </c>
      <c r="J41" s="17">
        <v>1620</v>
      </c>
      <c r="K41" s="17">
        <v>418</v>
      </c>
      <c r="L41" s="17">
        <v>21</v>
      </c>
      <c r="M41" s="17">
        <v>6860</v>
      </c>
      <c r="N41" s="17">
        <v>7803</v>
      </c>
      <c r="O41" s="17">
        <v>17511</v>
      </c>
      <c r="P41" s="17">
        <v>9262</v>
      </c>
      <c r="Q41" s="17">
        <v>35</v>
      </c>
      <c r="R41" s="17">
        <v>260</v>
      </c>
      <c r="S41" s="17">
        <v>4160</v>
      </c>
      <c r="T41" s="17">
        <v>14845</v>
      </c>
      <c r="U41" s="17">
        <v>14462</v>
      </c>
      <c r="V41" s="17">
        <v>5449</v>
      </c>
      <c r="W41" s="17">
        <v>1445</v>
      </c>
      <c r="X41" s="17">
        <v>814</v>
      </c>
      <c r="Y41" s="17">
        <v>36</v>
      </c>
    </row>
    <row r="42" spans="1:25" x14ac:dyDescent="0.25">
      <c r="A42" s="8" t="s">
        <v>126</v>
      </c>
      <c r="B42" s="8" t="s">
        <v>127</v>
      </c>
      <c r="C42" s="17">
        <v>44562</v>
      </c>
      <c r="D42" s="18">
        <v>0.28999999999999998</v>
      </c>
      <c r="E42" s="17">
        <v>3381</v>
      </c>
      <c r="F42" s="17">
        <v>6758</v>
      </c>
      <c r="G42" s="17">
        <v>6702</v>
      </c>
      <c r="H42" s="17">
        <v>7825</v>
      </c>
      <c r="I42" s="17">
        <v>9616</v>
      </c>
      <c r="J42" s="17">
        <v>7171</v>
      </c>
      <c r="K42" s="17">
        <v>2994</v>
      </c>
      <c r="L42" s="17">
        <v>115</v>
      </c>
      <c r="M42" s="17">
        <v>18647</v>
      </c>
      <c r="N42" s="17">
        <v>13939</v>
      </c>
      <c r="O42" s="17">
        <v>5514</v>
      </c>
      <c r="P42" s="17">
        <v>6462</v>
      </c>
      <c r="Q42" s="17">
        <v>0</v>
      </c>
      <c r="R42" s="17">
        <v>387</v>
      </c>
      <c r="S42" s="17">
        <v>4655</v>
      </c>
      <c r="T42" s="17">
        <v>8416</v>
      </c>
      <c r="U42" s="17">
        <v>8932</v>
      </c>
      <c r="V42" s="17">
        <v>9220</v>
      </c>
      <c r="W42" s="17">
        <v>6009</v>
      </c>
      <c r="X42" s="17">
        <v>6943</v>
      </c>
      <c r="Y42" s="17">
        <v>0</v>
      </c>
    </row>
    <row r="43" spans="1:25" x14ac:dyDescent="0.25">
      <c r="A43" s="8" t="s">
        <v>128</v>
      </c>
      <c r="B43" s="8" t="s">
        <v>129</v>
      </c>
      <c r="C43" s="17">
        <v>38669</v>
      </c>
      <c r="D43" s="18">
        <v>2.41</v>
      </c>
      <c r="E43" s="17">
        <v>19115</v>
      </c>
      <c r="F43" s="17">
        <v>5822</v>
      </c>
      <c r="G43" s="17">
        <v>3489</v>
      </c>
      <c r="H43" s="17">
        <v>3285</v>
      </c>
      <c r="I43" s="17">
        <v>3444</v>
      </c>
      <c r="J43" s="17">
        <v>1886</v>
      </c>
      <c r="K43" s="17">
        <v>1416</v>
      </c>
      <c r="L43" s="17">
        <v>212</v>
      </c>
      <c r="M43" s="17">
        <v>4442</v>
      </c>
      <c r="N43" s="17">
        <v>7139</v>
      </c>
      <c r="O43" s="17">
        <v>7948</v>
      </c>
      <c r="P43" s="17">
        <v>19041</v>
      </c>
      <c r="Q43" s="17">
        <v>99</v>
      </c>
      <c r="R43" s="17">
        <v>172</v>
      </c>
      <c r="S43" s="17">
        <v>4326</v>
      </c>
      <c r="T43" s="17">
        <v>11658</v>
      </c>
      <c r="U43" s="17">
        <v>11254</v>
      </c>
      <c r="V43" s="17">
        <v>7050</v>
      </c>
      <c r="W43" s="17">
        <v>2303</v>
      </c>
      <c r="X43" s="17">
        <v>1876</v>
      </c>
      <c r="Y43" s="17">
        <v>30</v>
      </c>
    </row>
    <row r="44" spans="1:25" x14ac:dyDescent="0.25">
      <c r="A44" s="8" t="s">
        <v>130</v>
      </c>
      <c r="B44" s="8" t="s">
        <v>131</v>
      </c>
      <c r="C44" s="17">
        <v>48992</v>
      </c>
      <c r="D44" s="18">
        <v>0.1</v>
      </c>
      <c r="E44" s="17">
        <v>4768</v>
      </c>
      <c r="F44" s="17">
        <v>10783</v>
      </c>
      <c r="G44" s="17">
        <v>9591</v>
      </c>
      <c r="H44" s="17">
        <v>8302</v>
      </c>
      <c r="I44" s="17">
        <v>8488</v>
      </c>
      <c r="J44" s="17">
        <v>4548</v>
      </c>
      <c r="K44" s="17">
        <v>2340</v>
      </c>
      <c r="L44" s="17">
        <v>172</v>
      </c>
      <c r="M44" s="17">
        <v>17441</v>
      </c>
      <c r="N44" s="17">
        <v>11994</v>
      </c>
      <c r="O44" s="17">
        <v>8639</v>
      </c>
      <c r="P44" s="17">
        <v>9578</v>
      </c>
      <c r="Q44" s="17">
        <v>1340</v>
      </c>
      <c r="R44" s="17">
        <v>528</v>
      </c>
      <c r="S44" s="17">
        <v>4873</v>
      </c>
      <c r="T44" s="17">
        <v>12850</v>
      </c>
      <c r="U44" s="17">
        <v>12549</v>
      </c>
      <c r="V44" s="17">
        <v>8070</v>
      </c>
      <c r="W44" s="17">
        <v>4064</v>
      </c>
      <c r="X44" s="17">
        <v>4186</v>
      </c>
      <c r="Y44" s="17">
        <v>1872</v>
      </c>
    </row>
    <row r="45" spans="1:25" x14ac:dyDescent="0.25">
      <c r="A45" s="8" t="s">
        <v>132</v>
      </c>
      <c r="B45" s="8" t="s">
        <v>133</v>
      </c>
      <c r="C45" s="17">
        <v>45510</v>
      </c>
      <c r="D45" s="18">
        <v>0.63</v>
      </c>
      <c r="E45" s="17">
        <v>18879</v>
      </c>
      <c r="F45" s="17">
        <v>8248</v>
      </c>
      <c r="G45" s="17">
        <v>4131</v>
      </c>
      <c r="H45" s="17">
        <v>5331</v>
      </c>
      <c r="I45" s="17">
        <v>5139</v>
      </c>
      <c r="J45" s="17">
        <v>2881</v>
      </c>
      <c r="K45" s="17">
        <v>859</v>
      </c>
      <c r="L45" s="17">
        <v>42</v>
      </c>
      <c r="M45" s="17">
        <v>8970</v>
      </c>
      <c r="N45" s="17">
        <v>13007</v>
      </c>
      <c r="O45" s="17">
        <v>11518</v>
      </c>
      <c r="P45" s="17">
        <v>11984</v>
      </c>
      <c r="Q45" s="17">
        <v>31</v>
      </c>
      <c r="R45" s="17">
        <v>68</v>
      </c>
      <c r="S45" s="17">
        <v>4470</v>
      </c>
      <c r="T45" s="17">
        <v>12184</v>
      </c>
      <c r="U45" s="17">
        <v>14283</v>
      </c>
      <c r="V45" s="17">
        <v>8920</v>
      </c>
      <c r="W45" s="17">
        <v>3220</v>
      </c>
      <c r="X45" s="17">
        <v>2334</v>
      </c>
      <c r="Y45" s="17">
        <v>31</v>
      </c>
    </row>
    <row r="46" spans="1:25" x14ac:dyDescent="0.25">
      <c r="A46" s="8" t="s">
        <v>134</v>
      </c>
      <c r="B46" s="8" t="s">
        <v>135</v>
      </c>
      <c r="C46" s="17">
        <v>47155</v>
      </c>
      <c r="D46" s="18">
        <v>3.28</v>
      </c>
      <c r="E46" s="17">
        <v>13056</v>
      </c>
      <c r="F46" s="17">
        <v>12975</v>
      </c>
      <c r="G46" s="17">
        <v>5972</v>
      </c>
      <c r="H46" s="17">
        <v>5114</v>
      </c>
      <c r="I46" s="17">
        <v>5725</v>
      </c>
      <c r="J46" s="17">
        <v>3083</v>
      </c>
      <c r="K46" s="17">
        <v>1166</v>
      </c>
      <c r="L46" s="17">
        <v>64</v>
      </c>
      <c r="M46" s="17">
        <v>9416</v>
      </c>
      <c r="N46" s="17">
        <v>10074</v>
      </c>
      <c r="O46" s="17">
        <v>10732</v>
      </c>
      <c r="P46" s="17">
        <v>16859</v>
      </c>
      <c r="Q46" s="17">
        <v>74</v>
      </c>
      <c r="R46" s="17">
        <v>220</v>
      </c>
      <c r="S46" s="17">
        <v>5313</v>
      </c>
      <c r="T46" s="17">
        <v>17693</v>
      </c>
      <c r="U46" s="17">
        <v>14359</v>
      </c>
      <c r="V46" s="17">
        <v>5193</v>
      </c>
      <c r="W46" s="17">
        <v>2664</v>
      </c>
      <c r="X46" s="17">
        <v>1637</v>
      </c>
      <c r="Y46" s="17">
        <v>76</v>
      </c>
    </row>
    <row r="47" spans="1:25" x14ac:dyDescent="0.25">
      <c r="A47" s="8" t="s">
        <v>136</v>
      </c>
      <c r="B47" s="8" t="s">
        <v>137</v>
      </c>
      <c r="C47" s="17">
        <v>45881</v>
      </c>
      <c r="D47" s="18">
        <v>1.19</v>
      </c>
      <c r="E47" s="17">
        <v>16101</v>
      </c>
      <c r="F47" s="17">
        <v>7359</v>
      </c>
      <c r="G47" s="17">
        <v>4817</v>
      </c>
      <c r="H47" s="17">
        <v>5828</v>
      </c>
      <c r="I47" s="17">
        <v>5878</v>
      </c>
      <c r="J47" s="17">
        <v>3277</v>
      </c>
      <c r="K47" s="17">
        <v>2351</v>
      </c>
      <c r="L47" s="17">
        <v>270</v>
      </c>
      <c r="M47" s="17">
        <v>11133</v>
      </c>
      <c r="N47" s="17">
        <v>9780</v>
      </c>
      <c r="O47" s="17">
        <v>11825</v>
      </c>
      <c r="P47" s="17">
        <v>12879</v>
      </c>
      <c r="Q47" s="17">
        <v>264</v>
      </c>
      <c r="R47" s="17">
        <v>261</v>
      </c>
      <c r="S47" s="17">
        <v>5188</v>
      </c>
      <c r="T47" s="17">
        <v>11586</v>
      </c>
      <c r="U47" s="17">
        <v>11743</v>
      </c>
      <c r="V47" s="17">
        <v>9844</v>
      </c>
      <c r="W47" s="17">
        <v>3533</v>
      </c>
      <c r="X47" s="17">
        <v>3453</v>
      </c>
      <c r="Y47" s="17">
        <v>273</v>
      </c>
    </row>
    <row r="48" spans="1:25" x14ac:dyDescent="0.25">
      <c r="A48" s="8" t="s">
        <v>138</v>
      </c>
      <c r="B48" s="8" t="s">
        <v>139</v>
      </c>
      <c r="C48" s="17">
        <v>52764</v>
      </c>
      <c r="D48" s="18">
        <v>1.87</v>
      </c>
      <c r="E48" s="17">
        <v>15563</v>
      </c>
      <c r="F48" s="17">
        <v>13881</v>
      </c>
      <c r="G48" s="17">
        <v>5733</v>
      </c>
      <c r="H48" s="17">
        <v>5059</v>
      </c>
      <c r="I48" s="17">
        <v>6336</v>
      </c>
      <c r="J48" s="17">
        <v>4051</v>
      </c>
      <c r="K48" s="17">
        <v>2008</v>
      </c>
      <c r="L48" s="17">
        <v>133</v>
      </c>
      <c r="M48" s="17">
        <v>11589</v>
      </c>
      <c r="N48" s="17">
        <v>12283</v>
      </c>
      <c r="O48" s="17">
        <v>12939</v>
      </c>
      <c r="P48" s="17">
        <v>15458</v>
      </c>
      <c r="Q48" s="17">
        <v>495</v>
      </c>
      <c r="R48" s="17">
        <v>176</v>
      </c>
      <c r="S48" s="17">
        <v>4902</v>
      </c>
      <c r="T48" s="17">
        <v>16055</v>
      </c>
      <c r="U48" s="17">
        <v>15098</v>
      </c>
      <c r="V48" s="17">
        <v>9091</v>
      </c>
      <c r="W48" s="17">
        <v>4214</v>
      </c>
      <c r="X48" s="17">
        <v>2685</v>
      </c>
      <c r="Y48" s="17">
        <v>543</v>
      </c>
    </row>
    <row r="49" spans="1:25" x14ac:dyDescent="0.25">
      <c r="A49" s="8" t="s">
        <v>140</v>
      </c>
      <c r="B49" s="8" t="s">
        <v>141</v>
      </c>
      <c r="C49" s="17">
        <v>46761</v>
      </c>
      <c r="D49" s="18">
        <v>1.86</v>
      </c>
      <c r="E49" s="17">
        <v>10568</v>
      </c>
      <c r="F49" s="17">
        <v>16286</v>
      </c>
      <c r="G49" s="17">
        <v>5991</v>
      </c>
      <c r="H49" s="17">
        <v>4762</v>
      </c>
      <c r="I49" s="17">
        <v>5099</v>
      </c>
      <c r="J49" s="17">
        <v>2812</v>
      </c>
      <c r="K49" s="17">
        <v>1179</v>
      </c>
      <c r="L49" s="17">
        <v>64</v>
      </c>
      <c r="M49" s="17">
        <v>10639</v>
      </c>
      <c r="N49" s="17">
        <v>8343</v>
      </c>
      <c r="O49" s="17">
        <v>18606</v>
      </c>
      <c r="P49" s="17">
        <v>9133</v>
      </c>
      <c r="Q49" s="17">
        <v>40</v>
      </c>
      <c r="R49" s="17">
        <v>159</v>
      </c>
      <c r="S49" s="17">
        <v>3316</v>
      </c>
      <c r="T49" s="17">
        <v>9769</v>
      </c>
      <c r="U49" s="17">
        <v>11628</v>
      </c>
      <c r="V49" s="17">
        <v>14775</v>
      </c>
      <c r="W49" s="17">
        <v>4353</v>
      </c>
      <c r="X49" s="17">
        <v>2680</v>
      </c>
      <c r="Y49" s="17">
        <v>81</v>
      </c>
    </row>
    <row r="50" spans="1:25" x14ac:dyDescent="0.25">
      <c r="A50" s="8" t="s">
        <v>142</v>
      </c>
      <c r="B50" s="8" t="s">
        <v>143</v>
      </c>
      <c r="C50" s="17">
        <v>38331</v>
      </c>
      <c r="D50" s="18">
        <v>1.08</v>
      </c>
      <c r="E50" s="17">
        <v>1017</v>
      </c>
      <c r="F50" s="17">
        <v>12465</v>
      </c>
      <c r="G50" s="17">
        <v>10577</v>
      </c>
      <c r="H50" s="17">
        <v>4864</v>
      </c>
      <c r="I50" s="17">
        <v>4524</v>
      </c>
      <c r="J50" s="17">
        <v>2848</v>
      </c>
      <c r="K50" s="17">
        <v>1870</v>
      </c>
      <c r="L50" s="17">
        <v>166</v>
      </c>
      <c r="M50" s="17">
        <v>7513</v>
      </c>
      <c r="N50" s="17">
        <v>9412</v>
      </c>
      <c r="O50" s="17">
        <v>12371</v>
      </c>
      <c r="P50" s="17">
        <v>8953</v>
      </c>
      <c r="Q50" s="17">
        <v>82</v>
      </c>
      <c r="R50" s="17">
        <v>362</v>
      </c>
      <c r="S50" s="17">
        <v>2429</v>
      </c>
      <c r="T50" s="17">
        <v>9378</v>
      </c>
      <c r="U50" s="17">
        <v>11258</v>
      </c>
      <c r="V50" s="17">
        <v>9714</v>
      </c>
      <c r="W50" s="17">
        <v>2726</v>
      </c>
      <c r="X50" s="17">
        <v>2358</v>
      </c>
      <c r="Y50" s="17">
        <v>106</v>
      </c>
    </row>
    <row r="51" spans="1:25" x14ac:dyDescent="0.25">
      <c r="A51" s="8" t="s">
        <v>144</v>
      </c>
      <c r="B51" s="8" t="s">
        <v>145</v>
      </c>
      <c r="C51" s="17">
        <v>43879</v>
      </c>
      <c r="D51" s="18">
        <v>0.2</v>
      </c>
      <c r="E51" s="17">
        <v>11988</v>
      </c>
      <c r="F51" s="17">
        <v>10516</v>
      </c>
      <c r="G51" s="17">
        <v>6657</v>
      </c>
      <c r="H51" s="17">
        <v>6273</v>
      </c>
      <c r="I51" s="17">
        <v>5674</v>
      </c>
      <c r="J51" s="17">
        <v>2047</v>
      </c>
      <c r="K51" s="17">
        <v>617</v>
      </c>
      <c r="L51" s="17">
        <v>107</v>
      </c>
      <c r="M51" s="17">
        <v>16035</v>
      </c>
      <c r="N51" s="17">
        <v>13470</v>
      </c>
      <c r="O51" s="17">
        <v>8498</v>
      </c>
      <c r="P51" s="17">
        <v>5876</v>
      </c>
      <c r="Q51" s="17">
        <v>0</v>
      </c>
      <c r="R51" s="17">
        <v>674</v>
      </c>
      <c r="S51" s="17">
        <v>4335</v>
      </c>
      <c r="T51" s="17">
        <v>8557</v>
      </c>
      <c r="U51" s="17">
        <v>10746</v>
      </c>
      <c r="V51" s="17">
        <v>8648</v>
      </c>
      <c r="W51" s="17">
        <v>5272</v>
      </c>
      <c r="X51" s="17">
        <v>5647</v>
      </c>
      <c r="Y51" s="17">
        <v>0</v>
      </c>
    </row>
    <row r="52" spans="1:25" x14ac:dyDescent="0.25">
      <c r="A52" s="8" t="s">
        <v>146</v>
      </c>
      <c r="B52" s="8" t="s">
        <v>147</v>
      </c>
      <c r="C52" s="17">
        <v>43260</v>
      </c>
      <c r="D52" s="18">
        <v>8.51</v>
      </c>
      <c r="E52" s="17">
        <v>20564</v>
      </c>
      <c r="F52" s="17">
        <v>7192</v>
      </c>
      <c r="G52" s="17">
        <v>4748</v>
      </c>
      <c r="H52" s="17">
        <v>4196</v>
      </c>
      <c r="I52" s="17">
        <v>4395</v>
      </c>
      <c r="J52" s="17">
        <v>1646</v>
      </c>
      <c r="K52" s="17">
        <v>496</v>
      </c>
      <c r="L52" s="17">
        <v>23</v>
      </c>
      <c r="M52" s="17">
        <v>5931</v>
      </c>
      <c r="N52" s="17">
        <v>9203</v>
      </c>
      <c r="O52" s="17">
        <v>11314</v>
      </c>
      <c r="P52" s="17">
        <v>16763</v>
      </c>
      <c r="Q52" s="17">
        <v>49</v>
      </c>
      <c r="R52" s="17">
        <v>283</v>
      </c>
      <c r="S52" s="17">
        <v>4963</v>
      </c>
      <c r="T52" s="17">
        <v>13386</v>
      </c>
      <c r="U52" s="17">
        <v>11988</v>
      </c>
      <c r="V52" s="17">
        <v>8447</v>
      </c>
      <c r="W52" s="17">
        <v>2470</v>
      </c>
      <c r="X52" s="17">
        <v>1676</v>
      </c>
      <c r="Y52" s="17">
        <v>47</v>
      </c>
    </row>
    <row r="53" spans="1:25" x14ac:dyDescent="0.25">
      <c r="A53" s="8" t="s">
        <v>148</v>
      </c>
      <c r="B53" s="8" t="s">
        <v>149</v>
      </c>
      <c r="C53" s="17">
        <v>47784</v>
      </c>
      <c r="D53" s="18">
        <v>0.56999999999999995</v>
      </c>
      <c r="E53" s="17">
        <v>17853</v>
      </c>
      <c r="F53" s="17">
        <v>8421</v>
      </c>
      <c r="G53" s="17">
        <v>4944</v>
      </c>
      <c r="H53" s="17">
        <v>5225</v>
      </c>
      <c r="I53" s="17">
        <v>7231</v>
      </c>
      <c r="J53" s="17">
        <v>3074</v>
      </c>
      <c r="K53" s="17">
        <v>983</v>
      </c>
      <c r="L53" s="17">
        <v>53</v>
      </c>
      <c r="M53" s="17">
        <v>10868</v>
      </c>
      <c r="N53" s="17">
        <v>10814</v>
      </c>
      <c r="O53" s="17">
        <v>11831</v>
      </c>
      <c r="P53" s="17">
        <v>14061</v>
      </c>
      <c r="Q53" s="17">
        <v>210</v>
      </c>
      <c r="R53" s="17">
        <v>152</v>
      </c>
      <c r="S53" s="17">
        <v>5100</v>
      </c>
      <c r="T53" s="17">
        <v>11369</v>
      </c>
      <c r="U53" s="17">
        <v>15503</v>
      </c>
      <c r="V53" s="17">
        <v>9346</v>
      </c>
      <c r="W53" s="17">
        <v>3630</v>
      </c>
      <c r="X53" s="17">
        <v>2470</v>
      </c>
      <c r="Y53" s="17">
        <v>214</v>
      </c>
    </row>
    <row r="54" spans="1:25" x14ac:dyDescent="0.25">
      <c r="A54" s="8" t="s">
        <v>150</v>
      </c>
      <c r="B54" s="8" t="s">
        <v>151</v>
      </c>
      <c r="C54" s="17">
        <v>38608</v>
      </c>
      <c r="D54" s="18">
        <v>0.49</v>
      </c>
      <c r="E54" s="17">
        <v>4853</v>
      </c>
      <c r="F54" s="17">
        <v>6798</v>
      </c>
      <c r="G54" s="17">
        <v>6754</v>
      </c>
      <c r="H54" s="17">
        <v>6447</v>
      </c>
      <c r="I54" s="17">
        <v>6755</v>
      </c>
      <c r="J54" s="17">
        <v>3911</v>
      </c>
      <c r="K54" s="17">
        <v>2757</v>
      </c>
      <c r="L54" s="17">
        <v>333</v>
      </c>
      <c r="M54" s="17">
        <v>11382</v>
      </c>
      <c r="N54" s="17">
        <v>8803</v>
      </c>
      <c r="O54" s="17">
        <v>8003</v>
      </c>
      <c r="P54" s="17">
        <v>9618</v>
      </c>
      <c r="Q54" s="17">
        <v>802</v>
      </c>
      <c r="R54" s="17">
        <v>221</v>
      </c>
      <c r="S54" s="17">
        <v>3809</v>
      </c>
      <c r="T54" s="17">
        <v>11148</v>
      </c>
      <c r="U54" s="17">
        <v>10572</v>
      </c>
      <c r="V54" s="17">
        <v>5685</v>
      </c>
      <c r="W54" s="17">
        <v>3257</v>
      </c>
      <c r="X54" s="17">
        <v>3074</v>
      </c>
      <c r="Y54" s="17">
        <v>842</v>
      </c>
    </row>
    <row r="55" spans="1:25" x14ac:dyDescent="0.25">
      <c r="A55" s="8" t="s">
        <v>152</v>
      </c>
      <c r="B55" s="8" t="s">
        <v>153</v>
      </c>
      <c r="C55" s="17">
        <v>46941</v>
      </c>
      <c r="D55" s="18">
        <v>0.28000000000000003</v>
      </c>
      <c r="E55" s="17">
        <v>8274</v>
      </c>
      <c r="F55" s="17">
        <v>11223</v>
      </c>
      <c r="G55" s="17">
        <v>5254</v>
      </c>
      <c r="H55" s="17">
        <v>5869</v>
      </c>
      <c r="I55" s="17">
        <v>7240</v>
      </c>
      <c r="J55" s="17">
        <v>4929</v>
      </c>
      <c r="K55" s="17">
        <v>3756</v>
      </c>
      <c r="L55" s="17">
        <v>396</v>
      </c>
      <c r="M55" s="17">
        <v>16760</v>
      </c>
      <c r="N55" s="17">
        <v>10821</v>
      </c>
      <c r="O55" s="17">
        <v>9391</v>
      </c>
      <c r="P55" s="17">
        <v>9590</v>
      </c>
      <c r="Q55" s="17">
        <v>379</v>
      </c>
      <c r="R55" s="17">
        <v>216</v>
      </c>
      <c r="S55" s="17">
        <v>4986</v>
      </c>
      <c r="T55" s="17">
        <v>13454</v>
      </c>
      <c r="U55" s="17">
        <v>12244</v>
      </c>
      <c r="V55" s="17">
        <v>6623</v>
      </c>
      <c r="W55" s="17">
        <v>4437</v>
      </c>
      <c r="X55" s="17">
        <v>4598</v>
      </c>
      <c r="Y55" s="17">
        <v>383</v>
      </c>
    </row>
    <row r="56" spans="1:25" x14ac:dyDescent="0.25">
      <c r="A56" s="8" t="s">
        <v>154</v>
      </c>
      <c r="B56" s="8" t="s">
        <v>155</v>
      </c>
      <c r="C56" s="17">
        <v>21835</v>
      </c>
      <c r="D56" s="18">
        <v>0.09</v>
      </c>
      <c r="E56" s="17">
        <v>5462</v>
      </c>
      <c r="F56" s="17">
        <v>4660</v>
      </c>
      <c r="G56" s="17">
        <v>5045</v>
      </c>
      <c r="H56" s="17">
        <v>3476</v>
      </c>
      <c r="I56" s="17">
        <v>2567</v>
      </c>
      <c r="J56" s="17">
        <v>537</v>
      </c>
      <c r="K56" s="17">
        <v>83</v>
      </c>
      <c r="L56" s="17">
        <v>5</v>
      </c>
      <c r="M56" s="17">
        <v>12849</v>
      </c>
      <c r="N56" s="17">
        <v>5249</v>
      </c>
      <c r="O56" s="17">
        <v>2014</v>
      </c>
      <c r="P56" s="17">
        <v>1706</v>
      </c>
      <c r="Q56" s="17">
        <v>17</v>
      </c>
      <c r="R56" s="17">
        <v>139</v>
      </c>
      <c r="S56" s="17">
        <v>1365</v>
      </c>
      <c r="T56" s="17">
        <v>2910</v>
      </c>
      <c r="U56" s="17">
        <v>3501</v>
      </c>
      <c r="V56" s="17">
        <v>1722</v>
      </c>
      <c r="W56" s="17">
        <v>840</v>
      </c>
      <c r="X56" s="17">
        <v>531</v>
      </c>
      <c r="Y56" s="17">
        <v>10827</v>
      </c>
    </row>
    <row r="57" spans="1:25" x14ac:dyDescent="0.25">
      <c r="A57" s="8" t="s">
        <v>156</v>
      </c>
      <c r="B57" s="8" t="s">
        <v>157</v>
      </c>
      <c r="C57" s="17">
        <v>40863</v>
      </c>
      <c r="D57" s="18">
        <v>3.35</v>
      </c>
      <c r="E57" s="17">
        <v>4678</v>
      </c>
      <c r="F57" s="17">
        <v>11196</v>
      </c>
      <c r="G57" s="17">
        <v>8000</v>
      </c>
      <c r="H57" s="17">
        <v>5911</v>
      </c>
      <c r="I57" s="17">
        <v>5872</v>
      </c>
      <c r="J57" s="17">
        <v>3155</v>
      </c>
      <c r="K57" s="17">
        <v>1919</v>
      </c>
      <c r="L57" s="17">
        <v>132</v>
      </c>
      <c r="M57" s="17">
        <v>6835</v>
      </c>
      <c r="N57" s="17">
        <v>8740</v>
      </c>
      <c r="O57" s="17">
        <v>10395</v>
      </c>
      <c r="P57" s="17">
        <v>14749</v>
      </c>
      <c r="Q57" s="17">
        <v>144</v>
      </c>
      <c r="R57" s="17">
        <v>99</v>
      </c>
      <c r="S57" s="17">
        <v>4331</v>
      </c>
      <c r="T57" s="17">
        <v>12635</v>
      </c>
      <c r="U57" s="17">
        <v>10855</v>
      </c>
      <c r="V57" s="17">
        <v>8312</v>
      </c>
      <c r="W57" s="17">
        <v>2995</v>
      </c>
      <c r="X57" s="17">
        <v>1526</v>
      </c>
      <c r="Y57" s="17">
        <v>110</v>
      </c>
    </row>
    <row r="58" spans="1:25" x14ac:dyDescent="0.25">
      <c r="A58" s="8" t="s">
        <v>158</v>
      </c>
      <c r="B58" s="8" t="s">
        <v>159</v>
      </c>
      <c r="C58" s="17">
        <v>43607</v>
      </c>
      <c r="D58" s="18">
        <v>3.11</v>
      </c>
      <c r="E58" s="17">
        <v>8821</v>
      </c>
      <c r="F58" s="17">
        <v>14365</v>
      </c>
      <c r="G58" s="17">
        <v>6352</v>
      </c>
      <c r="H58" s="17">
        <v>5505</v>
      </c>
      <c r="I58" s="17">
        <v>4387</v>
      </c>
      <c r="J58" s="17">
        <v>2594</v>
      </c>
      <c r="K58" s="17">
        <v>1500</v>
      </c>
      <c r="L58" s="17">
        <v>83</v>
      </c>
      <c r="M58" s="17">
        <v>5298</v>
      </c>
      <c r="N58" s="17">
        <v>7271</v>
      </c>
      <c r="O58" s="17">
        <v>8651</v>
      </c>
      <c r="P58" s="17">
        <v>22258</v>
      </c>
      <c r="Q58" s="17">
        <v>129</v>
      </c>
      <c r="R58" s="17">
        <v>553</v>
      </c>
      <c r="S58" s="17">
        <v>6864</v>
      </c>
      <c r="T58" s="17">
        <v>13812</v>
      </c>
      <c r="U58" s="17">
        <v>11395</v>
      </c>
      <c r="V58" s="17">
        <v>7285</v>
      </c>
      <c r="W58" s="17">
        <v>2156</v>
      </c>
      <c r="X58" s="17">
        <v>1478</v>
      </c>
      <c r="Y58" s="17">
        <v>64</v>
      </c>
    </row>
    <row r="59" spans="1:25" x14ac:dyDescent="0.25">
      <c r="A59" s="8" t="s">
        <v>160</v>
      </c>
      <c r="B59" s="8" t="s">
        <v>161</v>
      </c>
      <c r="C59" s="17">
        <v>47510</v>
      </c>
      <c r="D59" s="18">
        <v>0.13</v>
      </c>
      <c r="E59" s="17">
        <v>6993</v>
      </c>
      <c r="F59" s="17">
        <v>10698</v>
      </c>
      <c r="G59" s="17">
        <v>8313</v>
      </c>
      <c r="H59" s="17">
        <v>6960</v>
      </c>
      <c r="I59" s="17">
        <v>7284</v>
      </c>
      <c r="J59" s="17">
        <v>4100</v>
      </c>
      <c r="K59" s="17">
        <v>2840</v>
      </c>
      <c r="L59" s="17">
        <v>322</v>
      </c>
      <c r="M59" s="17">
        <v>15353</v>
      </c>
      <c r="N59" s="17">
        <v>9513</v>
      </c>
      <c r="O59" s="17">
        <v>7657</v>
      </c>
      <c r="P59" s="17">
        <v>14869</v>
      </c>
      <c r="Q59" s="17">
        <v>118</v>
      </c>
      <c r="R59" s="17">
        <v>431</v>
      </c>
      <c r="S59" s="17">
        <v>6213</v>
      </c>
      <c r="T59" s="17">
        <v>13840</v>
      </c>
      <c r="U59" s="17">
        <v>11051</v>
      </c>
      <c r="V59" s="17">
        <v>6961</v>
      </c>
      <c r="W59" s="17">
        <v>4199</v>
      </c>
      <c r="X59" s="17">
        <v>4685</v>
      </c>
      <c r="Y59" s="17">
        <v>130</v>
      </c>
    </row>
    <row r="60" spans="1:25" x14ac:dyDescent="0.25">
      <c r="A60" s="8" t="s">
        <v>162</v>
      </c>
      <c r="B60" s="8" t="s">
        <v>163</v>
      </c>
      <c r="C60" s="17">
        <v>34673</v>
      </c>
      <c r="D60" s="18">
        <v>0.03</v>
      </c>
      <c r="E60" s="17">
        <v>2622</v>
      </c>
      <c r="F60" s="17">
        <v>6316</v>
      </c>
      <c r="G60" s="17">
        <v>9132</v>
      </c>
      <c r="H60" s="17">
        <v>5491</v>
      </c>
      <c r="I60" s="17">
        <v>6382</v>
      </c>
      <c r="J60" s="17">
        <v>3164</v>
      </c>
      <c r="K60" s="17">
        <v>1464</v>
      </c>
      <c r="L60" s="17">
        <v>102</v>
      </c>
      <c r="M60" s="17">
        <v>17201</v>
      </c>
      <c r="N60" s="17">
        <v>7038</v>
      </c>
      <c r="O60" s="17">
        <v>5213</v>
      </c>
      <c r="P60" s="17">
        <v>2808</v>
      </c>
      <c r="Q60" s="17">
        <v>2413</v>
      </c>
      <c r="R60" s="17">
        <v>175</v>
      </c>
      <c r="S60" s="17">
        <v>2056</v>
      </c>
      <c r="T60" s="17">
        <v>6922</v>
      </c>
      <c r="U60" s="17">
        <v>10690</v>
      </c>
      <c r="V60" s="17">
        <v>5707</v>
      </c>
      <c r="W60" s="17">
        <v>3148</v>
      </c>
      <c r="X60" s="17">
        <v>3091</v>
      </c>
      <c r="Y60" s="17">
        <v>2884</v>
      </c>
    </row>
    <row r="61" spans="1:25" x14ac:dyDescent="0.25">
      <c r="A61" s="8" t="s">
        <v>164</v>
      </c>
      <c r="B61" s="8" t="s">
        <v>165</v>
      </c>
      <c r="C61" s="17">
        <v>49147</v>
      </c>
      <c r="D61" s="18">
        <v>9.2899999999999991</v>
      </c>
      <c r="E61" s="17">
        <v>12999</v>
      </c>
      <c r="F61" s="17">
        <v>10488</v>
      </c>
      <c r="G61" s="17">
        <v>8245</v>
      </c>
      <c r="H61" s="17">
        <v>6372</v>
      </c>
      <c r="I61" s="17">
        <v>6363</v>
      </c>
      <c r="J61" s="17">
        <v>3657</v>
      </c>
      <c r="K61" s="17">
        <v>1018</v>
      </c>
      <c r="L61" s="17">
        <v>5</v>
      </c>
      <c r="M61" s="17">
        <v>7336</v>
      </c>
      <c r="N61" s="17">
        <v>11695</v>
      </c>
      <c r="O61" s="17">
        <v>11326</v>
      </c>
      <c r="P61" s="17">
        <v>18704</v>
      </c>
      <c r="Q61" s="17">
        <v>86</v>
      </c>
      <c r="R61" s="17">
        <v>204</v>
      </c>
      <c r="S61" s="17">
        <v>3995</v>
      </c>
      <c r="T61" s="17">
        <v>16228</v>
      </c>
      <c r="U61" s="17">
        <v>12919</v>
      </c>
      <c r="V61" s="17">
        <v>9858</v>
      </c>
      <c r="W61" s="17">
        <v>3476</v>
      </c>
      <c r="X61" s="17">
        <v>2388</v>
      </c>
      <c r="Y61" s="17">
        <v>79</v>
      </c>
    </row>
    <row r="62" spans="1:25" x14ac:dyDescent="0.25">
      <c r="A62" s="8" t="s">
        <v>166</v>
      </c>
      <c r="B62" s="8" t="s">
        <v>167</v>
      </c>
      <c r="C62" s="17">
        <v>40427</v>
      </c>
      <c r="D62" s="18">
        <v>0.18</v>
      </c>
      <c r="E62" s="17">
        <v>5665</v>
      </c>
      <c r="F62" s="17">
        <v>8661</v>
      </c>
      <c r="G62" s="17">
        <v>4454</v>
      </c>
      <c r="H62" s="17">
        <v>4638</v>
      </c>
      <c r="I62" s="17">
        <v>6211</v>
      </c>
      <c r="J62" s="17">
        <v>5112</v>
      </c>
      <c r="K62" s="17">
        <v>4991</v>
      </c>
      <c r="L62" s="17">
        <v>695</v>
      </c>
      <c r="M62" s="17">
        <v>12160</v>
      </c>
      <c r="N62" s="17">
        <v>8935</v>
      </c>
      <c r="O62" s="17">
        <v>7724</v>
      </c>
      <c r="P62" s="17">
        <v>10805</v>
      </c>
      <c r="Q62" s="17">
        <v>803</v>
      </c>
      <c r="R62" s="17">
        <v>309</v>
      </c>
      <c r="S62" s="17">
        <v>3954</v>
      </c>
      <c r="T62" s="17">
        <v>11520</v>
      </c>
      <c r="U62" s="17">
        <v>11600</v>
      </c>
      <c r="V62" s="17">
        <v>5013</v>
      </c>
      <c r="W62" s="17">
        <v>3880</v>
      </c>
      <c r="X62" s="17">
        <v>3299</v>
      </c>
      <c r="Y62" s="17">
        <v>852</v>
      </c>
    </row>
    <row r="63" spans="1:25" x14ac:dyDescent="0.25">
      <c r="A63" s="8" t="s">
        <v>168</v>
      </c>
      <c r="B63" s="8" t="s">
        <v>169</v>
      </c>
      <c r="C63" s="17">
        <v>41057</v>
      </c>
      <c r="D63" s="18">
        <v>0.13</v>
      </c>
      <c r="E63" s="17">
        <v>2209</v>
      </c>
      <c r="F63" s="17">
        <v>4627</v>
      </c>
      <c r="G63" s="17">
        <v>5064</v>
      </c>
      <c r="H63" s="17">
        <v>6320</v>
      </c>
      <c r="I63" s="17">
        <v>8342</v>
      </c>
      <c r="J63" s="17">
        <v>7509</v>
      </c>
      <c r="K63" s="17">
        <v>6564</v>
      </c>
      <c r="L63" s="17">
        <v>422</v>
      </c>
      <c r="M63" s="17">
        <v>21375</v>
      </c>
      <c r="N63" s="17">
        <v>11411</v>
      </c>
      <c r="O63" s="17">
        <v>4440</v>
      </c>
      <c r="P63" s="17">
        <v>3831</v>
      </c>
      <c r="Q63" s="17">
        <v>0</v>
      </c>
      <c r="R63" s="17">
        <v>454</v>
      </c>
      <c r="S63" s="17">
        <v>3344</v>
      </c>
      <c r="T63" s="17">
        <v>6017</v>
      </c>
      <c r="U63" s="17">
        <v>7474</v>
      </c>
      <c r="V63" s="17">
        <v>8817</v>
      </c>
      <c r="W63" s="17">
        <v>6133</v>
      </c>
      <c r="X63" s="17">
        <v>8818</v>
      </c>
      <c r="Y63" s="17">
        <v>0</v>
      </c>
    </row>
    <row r="64" spans="1:25" x14ac:dyDescent="0.25">
      <c r="A64" s="8" t="s">
        <v>170</v>
      </c>
      <c r="B64" s="8" t="s">
        <v>171</v>
      </c>
      <c r="C64" s="17">
        <v>44786</v>
      </c>
      <c r="D64" s="18">
        <v>2.82</v>
      </c>
      <c r="E64" s="17">
        <v>8011</v>
      </c>
      <c r="F64" s="17">
        <v>16861</v>
      </c>
      <c r="G64" s="17">
        <v>7429</v>
      </c>
      <c r="H64" s="17">
        <v>5754</v>
      </c>
      <c r="I64" s="17">
        <v>4342</v>
      </c>
      <c r="J64" s="17">
        <v>1618</v>
      </c>
      <c r="K64" s="17">
        <v>707</v>
      </c>
      <c r="L64" s="17">
        <v>64</v>
      </c>
      <c r="M64" s="17">
        <v>3956</v>
      </c>
      <c r="N64" s="17">
        <v>8521</v>
      </c>
      <c r="O64" s="17">
        <v>9127</v>
      </c>
      <c r="P64" s="17">
        <v>23046</v>
      </c>
      <c r="Q64" s="17">
        <v>136</v>
      </c>
      <c r="R64" s="17">
        <v>113</v>
      </c>
      <c r="S64" s="17">
        <v>6090</v>
      </c>
      <c r="T64" s="17">
        <v>16603</v>
      </c>
      <c r="U64" s="17">
        <v>13050</v>
      </c>
      <c r="V64" s="17">
        <v>5168</v>
      </c>
      <c r="W64" s="17">
        <v>1765</v>
      </c>
      <c r="X64" s="17">
        <v>736</v>
      </c>
      <c r="Y64" s="17">
        <v>1261</v>
      </c>
    </row>
    <row r="65" spans="1:25" x14ac:dyDescent="0.25">
      <c r="A65" s="8"/>
      <c r="B65" s="8"/>
      <c r="C65" s="16"/>
      <c r="D65" s="15"/>
      <c r="E65" s="16"/>
      <c r="F65" s="16"/>
      <c r="G65" s="16"/>
      <c r="H65" s="16"/>
      <c r="I65" s="16"/>
      <c r="J65" s="16"/>
      <c r="K65" s="16"/>
      <c r="L65" s="16"/>
      <c r="M65" s="16"/>
      <c r="N65" s="16"/>
      <c r="O65" s="16"/>
      <c r="P65" s="16"/>
      <c r="Q65" s="16"/>
      <c r="R65" s="16"/>
      <c r="S65" s="16"/>
      <c r="T65" s="16"/>
      <c r="U65" s="16"/>
      <c r="V65" s="16"/>
      <c r="W65" s="16"/>
      <c r="X65" s="16"/>
      <c r="Y65" s="16"/>
    </row>
    <row r="66" spans="1:25" x14ac:dyDescent="0.25">
      <c r="C66" s="16"/>
      <c r="D66" s="15"/>
      <c r="E66" s="16"/>
      <c r="F66" s="16"/>
      <c r="G66" s="16"/>
      <c r="H66" s="16"/>
      <c r="I66" s="16"/>
      <c r="J66" s="16"/>
      <c r="K66" s="16"/>
      <c r="L66" s="16"/>
      <c r="M66" s="16"/>
      <c r="N66" s="16"/>
      <c r="O66" s="16"/>
      <c r="P66" s="16"/>
      <c r="Q66" s="16"/>
      <c r="R66" s="16"/>
      <c r="S66" s="16"/>
      <c r="T66" s="16"/>
      <c r="U66" s="16"/>
      <c r="V66" s="16"/>
      <c r="W66" s="16"/>
      <c r="X66" s="16"/>
      <c r="Y66" s="16"/>
    </row>
    <row r="67" spans="1:25" x14ac:dyDescent="0.25">
      <c r="C67" s="16"/>
      <c r="D67" s="15"/>
      <c r="E67" s="16"/>
      <c r="F67" s="16"/>
      <c r="G67" s="16"/>
      <c r="H67" s="16"/>
      <c r="I67" s="16"/>
      <c r="J67" s="16"/>
      <c r="K67" s="16"/>
      <c r="L67" s="16"/>
      <c r="M67" s="16"/>
      <c r="N67" s="16"/>
      <c r="O67" s="16"/>
      <c r="P67" s="16"/>
      <c r="Q67" s="16"/>
      <c r="R67" s="16"/>
      <c r="S67" s="16"/>
      <c r="T67" s="16"/>
      <c r="U67" s="16"/>
      <c r="V67" s="16"/>
      <c r="W67" s="16"/>
      <c r="X67" s="16"/>
      <c r="Y67" s="16"/>
    </row>
    <row r="68" spans="1:25" x14ac:dyDescent="0.25">
      <c r="C68" s="16"/>
      <c r="D68" s="15"/>
      <c r="E68" s="16"/>
      <c r="F68" s="16"/>
      <c r="G68" s="16"/>
      <c r="H68" s="16"/>
      <c r="I68" s="16"/>
      <c r="J68" s="16"/>
      <c r="K68" s="16"/>
      <c r="L68" s="16"/>
      <c r="M68" s="16"/>
      <c r="N68" s="16"/>
      <c r="O68" s="16"/>
      <c r="P68" s="16"/>
      <c r="Q68" s="16"/>
      <c r="R68" s="16"/>
      <c r="S68" s="16"/>
      <c r="T68" s="16"/>
      <c r="U68" s="16"/>
      <c r="V68" s="16"/>
      <c r="W68" s="16"/>
      <c r="X68" s="16"/>
      <c r="Y68" s="16"/>
    </row>
    <row r="69" spans="1:25" x14ac:dyDescent="0.25">
      <c r="C69" s="16"/>
      <c r="D69" s="15"/>
      <c r="E69" s="16"/>
      <c r="F69" s="16"/>
      <c r="G69" s="16"/>
      <c r="H69" s="16"/>
      <c r="I69" s="16"/>
      <c r="J69" s="16"/>
      <c r="K69" s="16"/>
      <c r="L69" s="16"/>
      <c r="M69" s="16"/>
      <c r="N69" s="16"/>
      <c r="O69" s="16"/>
      <c r="P69" s="16"/>
      <c r="Q69" s="16"/>
      <c r="R69" s="16"/>
      <c r="S69" s="16"/>
      <c r="T69" s="16"/>
      <c r="U69" s="16"/>
      <c r="V69" s="16"/>
      <c r="W69" s="16"/>
      <c r="X69" s="16"/>
      <c r="Y69" s="16"/>
    </row>
    <row r="70" spans="1:25" x14ac:dyDescent="0.25">
      <c r="C70" s="16"/>
      <c r="D70" s="15"/>
      <c r="E70" s="16"/>
      <c r="F70" s="16"/>
      <c r="G70" s="16"/>
      <c r="H70" s="16"/>
      <c r="I70" s="16"/>
      <c r="J70" s="16"/>
      <c r="K70" s="16"/>
      <c r="L70" s="16"/>
      <c r="M70" s="16"/>
      <c r="N70" s="16"/>
      <c r="O70" s="16"/>
      <c r="P70" s="16"/>
      <c r="Q70" s="16"/>
      <c r="R70" s="16"/>
      <c r="S70" s="16"/>
      <c r="T70" s="16"/>
      <c r="U70" s="16"/>
      <c r="V70" s="16"/>
      <c r="W70" s="16"/>
      <c r="X70" s="16"/>
      <c r="Y70" s="16"/>
    </row>
    <row r="71" spans="1:25" x14ac:dyDescent="0.25">
      <c r="C71" s="16"/>
      <c r="D71" s="15"/>
      <c r="E71" s="16"/>
      <c r="F71" s="16"/>
      <c r="G71" s="16"/>
      <c r="H71" s="16"/>
      <c r="I71" s="16"/>
      <c r="J71" s="16"/>
      <c r="K71" s="16"/>
      <c r="L71" s="16"/>
      <c r="M71" s="16"/>
      <c r="N71" s="16"/>
      <c r="O71" s="16"/>
      <c r="P71" s="16"/>
      <c r="Q71" s="16"/>
      <c r="R71" s="16"/>
      <c r="S71" s="16"/>
      <c r="T71" s="16"/>
      <c r="U71" s="16"/>
      <c r="V71" s="16"/>
      <c r="W71" s="16"/>
      <c r="X71" s="16"/>
      <c r="Y71" s="16"/>
    </row>
    <row r="72" spans="1:25" x14ac:dyDescent="0.25">
      <c r="C72" s="16"/>
      <c r="D72" s="15"/>
      <c r="E72" s="16"/>
      <c r="F72" s="16"/>
      <c r="G72" s="16"/>
      <c r="H72" s="16"/>
      <c r="I72" s="16"/>
      <c r="J72" s="16"/>
      <c r="K72" s="16"/>
      <c r="L72" s="16"/>
      <c r="M72" s="16"/>
      <c r="N72" s="16"/>
      <c r="O72" s="16"/>
      <c r="P72" s="16"/>
      <c r="Q72" s="16"/>
      <c r="R72" s="16"/>
      <c r="S72" s="16"/>
      <c r="T72" s="16"/>
      <c r="U72" s="16"/>
      <c r="V72" s="16"/>
      <c r="W72" s="16"/>
      <c r="X72" s="16"/>
      <c r="Y72" s="16"/>
    </row>
    <row r="73" spans="1:25" x14ac:dyDescent="0.25">
      <c r="C73" s="16"/>
      <c r="D73" s="15"/>
      <c r="E73" s="16"/>
      <c r="F73" s="16"/>
      <c r="G73" s="16"/>
      <c r="H73" s="16"/>
      <c r="I73" s="16"/>
      <c r="J73" s="16"/>
      <c r="K73" s="16"/>
      <c r="L73" s="16"/>
      <c r="M73" s="16"/>
      <c r="N73" s="16"/>
      <c r="O73" s="16"/>
      <c r="P73" s="16"/>
      <c r="Q73" s="16"/>
      <c r="R73" s="16"/>
      <c r="S73" s="16"/>
      <c r="T73" s="16"/>
      <c r="U73" s="16"/>
      <c r="V73" s="16"/>
      <c r="W73" s="16"/>
      <c r="X73" s="16"/>
      <c r="Y73" s="16"/>
    </row>
    <row r="74" spans="1:25" x14ac:dyDescent="0.25">
      <c r="C74" s="16"/>
      <c r="D74" s="15"/>
      <c r="E74" s="16"/>
      <c r="F74" s="16"/>
      <c r="G74" s="16"/>
      <c r="H74" s="16"/>
      <c r="I74" s="16"/>
      <c r="J74" s="16"/>
      <c r="K74" s="16"/>
      <c r="L74" s="16"/>
      <c r="M74" s="16"/>
      <c r="N74" s="16"/>
      <c r="O74" s="16"/>
      <c r="P74" s="16"/>
      <c r="Q74" s="16"/>
      <c r="R74" s="16"/>
      <c r="S74" s="16"/>
      <c r="T74" s="16"/>
      <c r="U74" s="16"/>
      <c r="V74" s="16"/>
      <c r="W74" s="16"/>
      <c r="X74" s="16"/>
      <c r="Y74" s="16"/>
    </row>
    <row r="75" spans="1:25" x14ac:dyDescent="0.25">
      <c r="C75" s="16"/>
      <c r="D75" s="15"/>
      <c r="E75" s="16"/>
      <c r="F75" s="16"/>
      <c r="G75" s="16"/>
      <c r="H75" s="16"/>
      <c r="I75" s="16"/>
      <c r="J75" s="16"/>
      <c r="K75" s="16"/>
      <c r="L75" s="16"/>
      <c r="M75" s="16"/>
      <c r="N75" s="16"/>
      <c r="O75" s="16"/>
      <c r="P75" s="16"/>
      <c r="Q75" s="16"/>
      <c r="R75" s="16"/>
      <c r="S75" s="16"/>
      <c r="T75" s="16"/>
      <c r="U75" s="16"/>
      <c r="V75" s="16"/>
      <c r="W75" s="16"/>
      <c r="X75" s="16"/>
      <c r="Y75" s="16"/>
    </row>
    <row r="76" spans="1:25" x14ac:dyDescent="0.25">
      <c r="C76" s="16"/>
      <c r="D76" s="15"/>
      <c r="E76" s="16"/>
      <c r="F76" s="16"/>
      <c r="G76" s="16"/>
      <c r="H76" s="16"/>
      <c r="I76" s="16"/>
      <c r="J76" s="16"/>
      <c r="K76" s="16"/>
      <c r="L76" s="16"/>
      <c r="M76" s="16"/>
      <c r="N76" s="16"/>
      <c r="O76" s="16"/>
      <c r="P76" s="16"/>
      <c r="Q76" s="16"/>
      <c r="R76" s="16"/>
      <c r="S76" s="16"/>
      <c r="T76" s="16"/>
      <c r="U76" s="16"/>
      <c r="V76" s="16"/>
      <c r="W76" s="16"/>
      <c r="X76" s="16"/>
      <c r="Y76" s="16"/>
    </row>
    <row r="77" spans="1:25" x14ac:dyDescent="0.25">
      <c r="C77" s="16"/>
      <c r="D77" s="15"/>
      <c r="E77" s="16"/>
      <c r="F77" s="16"/>
      <c r="G77" s="16"/>
      <c r="H77" s="16"/>
      <c r="I77" s="16"/>
      <c r="J77" s="16"/>
      <c r="K77" s="16"/>
      <c r="L77" s="16"/>
      <c r="M77" s="16"/>
      <c r="N77" s="16"/>
      <c r="O77" s="16"/>
      <c r="P77" s="16"/>
      <c r="Q77" s="16"/>
      <c r="R77" s="16"/>
      <c r="S77" s="16"/>
      <c r="T77" s="16"/>
      <c r="U77" s="16"/>
      <c r="V77" s="16"/>
      <c r="W77" s="16"/>
      <c r="X77" s="16"/>
      <c r="Y77" s="16"/>
    </row>
    <row r="78" spans="1:25" x14ac:dyDescent="0.25">
      <c r="C78" s="16"/>
      <c r="D78" s="15"/>
      <c r="E78" s="16"/>
      <c r="F78" s="16"/>
      <c r="G78" s="16"/>
      <c r="H78" s="16"/>
      <c r="I78" s="16"/>
      <c r="J78" s="16"/>
      <c r="K78" s="16"/>
      <c r="L78" s="16"/>
      <c r="M78" s="16"/>
      <c r="N78" s="16"/>
      <c r="O78" s="16"/>
      <c r="P78" s="16"/>
      <c r="Q78" s="16"/>
      <c r="R78" s="16"/>
      <c r="S78" s="16"/>
      <c r="T78" s="16"/>
      <c r="U78" s="16"/>
      <c r="V78" s="16"/>
      <c r="W78" s="16"/>
      <c r="X78" s="16"/>
      <c r="Y78" s="16"/>
    </row>
    <row r="79" spans="1:25" x14ac:dyDescent="0.25">
      <c r="C79" s="16"/>
      <c r="D79" s="15"/>
      <c r="E79" s="16"/>
      <c r="F79" s="16"/>
      <c r="G79" s="16"/>
      <c r="H79" s="16"/>
      <c r="I79" s="16"/>
      <c r="J79" s="16"/>
      <c r="K79" s="16"/>
      <c r="L79" s="16"/>
      <c r="M79" s="16"/>
      <c r="N79" s="16"/>
      <c r="O79" s="16"/>
      <c r="P79" s="16"/>
      <c r="Q79" s="16"/>
      <c r="R79" s="16"/>
      <c r="S79" s="16"/>
      <c r="T79" s="16"/>
      <c r="U79" s="16"/>
      <c r="V79" s="16"/>
      <c r="W79" s="16"/>
      <c r="X79" s="16"/>
      <c r="Y79" s="16"/>
    </row>
    <row r="80" spans="1:25" x14ac:dyDescent="0.25">
      <c r="C80" s="16"/>
      <c r="D80" s="15"/>
      <c r="E80" s="16"/>
      <c r="F80" s="16"/>
      <c r="G80" s="16"/>
      <c r="H80" s="16"/>
      <c r="I80" s="16"/>
      <c r="J80" s="16"/>
      <c r="K80" s="16"/>
      <c r="L80" s="16"/>
      <c r="M80" s="16"/>
      <c r="N80" s="16"/>
      <c r="O80" s="16"/>
      <c r="P80" s="16"/>
      <c r="Q80" s="16"/>
      <c r="R80" s="16"/>
      <c r="S80" s="16"/>
      <c r="T80" s="16"/>
      <c r="U80" s="16"/>
      <c r="V80" s="16"/>
      <c r="W80" s="16"/>
      <c r="X80" s="16"/>
      <c r="Y80" s="16"/>
    </row>
    <row r="81" spans="3:25" x14ac:dyDescent="0.25">
      <c r="C81" s="16"/>
      <c r="D81" s="15"/>
      <c r="E81" s="16"/>
      <c r="F81" s="16"/>
      <c r="G81" s="16"/>
      <c r="H81" s="16"/>
      <c r="I81" s="16"/>
      <c r="J81" s="16"/>
      <c r="K81" s="16"/>
      <c r="L81" s="16"/>
      <c r="M81" s="16"/>
      <c r="N81" s="16"/>
      <c r="O81" s="16"/>
      <c r="P81" s="16"/>
      <c r="Q81" s="16"/>
      <c r="R81" s="16"/>
      <c r="S81" s="16"/>
      <c r="T81" s="16"/>
      <c r="U81" s="16"/>
      <c r="V81" s="16"/>
      <c r="W81" s="16"/>
      <c r="X81" s="16"/>
      <c r="Y81" s="16"/>
    </row>
    <row r="82" spans="3:25" x14ac:dyDescent="0.25">
      <c r="C82" s="16"/>
      <c r="D82" s="15"/>
      <c r="E82" s="16"/>
      <c r="F82" s="16"/>
      <c r="G82" s="16"/>
      <c r="H82" s="16"/>
      <c r="I82" s="16"/>
      <c r="J82" s="16"/>
      <c r="K82" s="16"/>
      <c r="L82" s="16"/>
      <c r="M82" s="16"/>
      <c r="N82" s="16"/>
      <c r="O82" s="16"/>
      <c r="P82" s="16"/>
      <c r="Q82" s="16"/>
      <c r="R82" s="16"/>
      <c r="S82" s="16"/>
      <c r="T82" s="16"/>
      <c r="U82" s="16"/>
      <c r="V82" s="16"/>
      <c r="W82" s="16"/>
      <c r="X82" s="16"/>
      <c r="Y82" s="16"/>
    </row>
    <row r="83" spans="3:25" x14ac:dyDescent="0.25">
      <c r="C83" s="16"/>
      <c r="D83" s="15"/>
      <c r="E83" s="16"/>
      <c r="F83" s="16"/>
      <c r="G83" s="16"/>
      <c r="H83" s="16"/>
      <c r="I83" s="16"/>
      <c r="J83" s="16"/>
      <c r="K83" s="16"/>
      <c r="L83" s="16"/>
      <c r="M83" s="16"/>
      <c r="N83" s="16"/>
      <c r="O83" s="16"/>
      <c r="P83" s="16"/>
      <c r="Q83" s="16"/>
      <c r="R83" s="16"/>
      <c r="S83" s="16"/>
      <c r="T83" s="16"/>
      <c r="U83" s="16"/>
      <c r="V83" s="16"/>
      <c r="W83" s="16"/>
      <c r="X83" s="16"/>
      <c r="Y83" s="16"/>
    </row>
    <row r="84" spans="3:25" x14ac:dyDescent="0.25">
      <c r="C84" s="16"/>
      <c r="D84" s="15"/>
      <c r="E84" s="16"/>
      <c r="F84" s="16"/>
      <c r="G84" s="16"/>
      <c r="H84" s="16"/>
      <c r="I84" s="16"/>
      <c r="J84" s="16"/>
      <c r="K84" s="16"/>
      <c r="L84" s="16"/>
      <c r="M84" s="16"/>
      <c r="N84" s="16"/>
      <c r="O84" s="16"/>
      <c r="P84" s="16"/>
      <c r="Q84" s="16"/>
      <c r="R84" s="16"/>
      <c r="S84" s="16"/>
      <c r="T84" s="16"/>
      <c r="U84" s="16"/>
      <c r="V84" s="16"/>
      <c r="W84" s="16"/>
      <c r="X84" s="16"/>
      <c r="Y84" s="16"/>
    </row>
    <row r="85" spans="3:25" x14ac:dyDescent="0.25">
      <c r="C85" s="16"/>
      <c r="D85" s="15"/>
      <c r="E85" s="16"/>
      <c r="F85" s="16"/>
      <c r="G85" s="16"/>
      <c r="H85" s="16"/>
      <c r="I85" s="16"/>
      <c r="J85" s="16"/>
      <c r="K85" s="16"/>
      <c r="L85" s="16"/>
      <c r="M85" s="16"/>
      <c r="N85" s="16"/>
      <c r="O85" s="16"/>
      <c r="P85" s="16"/>
      <c r="Q85" s="16"/>
      <c r="R85" s="16"/>
      <c r="S85" s="16"/>
      <c r="T85" s="16"/>
      <c r="U85" s="16"/>
      <c r="V85" s="16"/>
      <c r="W85" s="16"/>
      <c r="X85" s="16"/>
      <c r="Y85" s="16"/>
    </row>
    <row r="86" spans="3:25" x14ac:dyDescent="0.25">
      <c r="C86" s="16"/>
      <c r="D86" s="15"/>
      <c r="E86" s="16"/>
      <c r="F86" s="16"/>
      <c r="G86" s="16"/>
      <c r="H86" s="16"/>
      <c r="I86" s="16"/>
      <c r="J86" s="16"/>
      <c r="K86" s="16"/>
      <c r="L86" s="16"/>
      <c r="M86" s="16"/>
      <c r="N86" s="16"/>
      <c r="O86" s="16"/>
      <c r="P86" s="16"/>
      <c r="Q86" s="16"/>
      <c r="R86" s="16"/>
      <c r="S86" s="16"/>
      <c r="T86" s="16"/>
      <c r="U86" s="16"/>
      <c r="V86" s="16"/>
      <c r="W86" s="16"/>
      <c r="X86" s="16"/>
      <c r="Y86" s="16"/>
    </row>
    <row r="87" spans="3:25" x14ac:dyDescent="0.25">
      <c r="C87" s="16"/>
      <c r="D87" s="15"/>
      <c r="E87" s="16"/>
      <c r="F87" s="16"/>
      <c r="G87" s="16"/>
      <c r="H87" s="16"/>
      <c r="I87" s="16"/>
      <c r="J87" s="16"/>
      <c r="K87" s="16"/>
      <c r="L87" s="16"/>
      <c r="M87" s="16"/>
      <c r="N87" s="16"/>
      <c r="O87" s="16"/>
      <c r="P87" s="16"/>
      <c r="Q87" s="16"/>
      <c r="R87" s="16"/>
      <c r="S87" s="16"/>
      <c r="T87" s="16"/>
      <c r="U87" s="16"/>
      <c r="V87" s="16"/>
      <c r="W87" s="16"/>
      <c r="X87" s="16"/>
      <c r="Y87" s="16"/>
    </row>
    <row r="88" spans="3:25" x14ac:dyDescent="0.25">
      <c r="C88" s="16"/>
      <c r="D88" s="15"/>
      <c r="E88" s="16"/>
      <c r="F88" s="16"/>
      <c r="G88" s="16"/>
      <c r="H88" s="16"/>
      <c r="I88" s="16"/>
      <c r="J88" s="16"/>
      <c r="K88" s="16"/>
      <c r="L88" s="16"/>
      <c r="M88" s="16"/>
      <c r="N88" s="16"/>
      <c r="O88" s="16"/>
      <c r="P88" s="16"/>
      <c r="Q88" s="16"/>
      <c r="R88" s="16"/>
      <c r="S88" s="16"/>
      <c r="T88" s="16"/>
      <c r="U88" s="16"/>
      <c r="V88" s="16"/>
      <c r="W88" s="16"/>
      <c r="X88" s="16"/>
      <c r="Y88" s="16"/>
    </row>
    <row r="89" spans="3:25" x14ac:dyDescent="0.25">
      <c r="C89" s="16"/>
      <c r="D89" s="15"/>
      <c r="E89" s="16"/>
      <c r="F89" s="16"/>
      <c r="G89" s="16"/>
      <c r="H89" s="16"/>
      <c r="I89" s="16"/>
      <c r="J89" s="16"/>
      <c r="K89" s="16"/>
      <c r="L89" s="16"/>
      <c r="M89" s="16"/>
      <c r="N89" s="16"/>
      <c r="O89" s="16"/>
      <c r="P89" s="16"/>
      <c r="Q89" s="16"/>
      <c r="R89" s="16"/>
      <c r="S89" s="16"/>
      <c r="T89" s="16"/>
      <c r="U89" s="16"/>
      <c r="V89" s="16"/>
      <c r="W89" s="16"/>
      <c r="X89" s="16"/>
      <c r="Y89" s="16"/>
    </row>
    <row r="90" spans="3:25" x14ac:dyDescent="0.25">
      <c r="C90" s="16"/>
      <c r="D90" s="15"/>
      <c r="E90" s="16"/>
      <c r="F90" s="16"/>
      <c r="G90" s="16"/>
      <c r="H90" s="16"/>
      <c r="I90" s="16"/>
      <c r="J90" s="16"/>
      <c r="K90" s="16"/>
      <c r="L90" s="16"/>
      <c r="M90" s="16"/>
      <c r="N90" s="16"/>
      <c r="O90" s="16"/>
      <c r="P90" s="16"/>
      <c r="Q90" s="16"/>
      <c r="R90" s="16"/>
      <c r="S90" s="16"/>
      <c r="T90" s="16"/>
      <c r="U90" s="16"/>
      <c r="V90" s="16"/>
      <c r="W90" s="16"/>
      <c r="X90" s="16"/>
      <c r="Y90" s="16"/>
    </row>
    <row r="91" spans="3:25" x14ac:dyDescent="0.25">
      <c r="C91" s="16"/>
      <c r="D91" s="15"/>
      <c r="E91" s="16"/>
      <c r="F91" s="16"/>
      <c r="G91" s="16"/>
      <c r="H91" s="16"/>
      <c r="I91" s="16"/>
      <c r="J91" s="16"/>
      <c r="K91" s="16"/>
      <c r="L91" s="16"/>
      <c r="M91" s="16"/>
      <c r="N91" s="16"/>
      <c r="O91" s="16"/>
      <c r="P91" s="16"/>
      <c r="Q91" s="16"/>
      <c r="R91" s="16"/>
      <c r="S91" s="16"/>
      <c r="T91" s="16"/>
      <c r="U91" s="16"/>
      <c r="V91" s="16"/>
      <c r="W91" s="16"/>
      <c r="X91" s="16"/>
      <c r="Y91" s="16"/>
    </row>
    <row r="92" spans="3:25" x14ac:dyDescent="0.25">
      <c r="C92" s="16"/>
      <c r="D92" s="15"/>
      <c r="E92" s="16"/>
      <c r="F92" s="16"/>
      <c r="G92" s="16"/>
      <c r="H92" s="16"/>
      <c r="I92" s="16"/>
      <c r="J92" s="16"/>
      <c r="K92" s="16"/>
      <c r="L92" s="16"/>
      <c r="M92" s="16"/>
      <c r="N92" s="16"/>
      <c r="O92" s="16"/>
      <c r="P92" s="16"/>
      <c r="Q92" s="16"/>
      <c r="R92" s="16"/>
      <c r="S92" s="16"/>
      <c r="T92" s="16"/>
      <c r="U92" s="16"/>
      <c r="V92" s="16"/>
      <c r="W92" s="16"/>
      <c r="X92" s="16"/>
      <c r="Y92" s="16"/>
    </row>
    <row r="93" spans="3:25" x14ac:dyDescent="0.25">
      <c r="C93" s="16"/>
      <c r="D93" s="15"/>
      <c r="E93" s="16"/>
      <c r="F93" s="16"/>
      <c r="G93" s="16"/>
      <c r="H93" s="16"/>
      <c r="I93" s="16"/>
      <c r="J93" s="16"/>
      <c r="K93" s="16"/>
      <c r="L93" s="16"/>
      <c r="M93" s="16"/>
      <c r="N93" s="16"/>
      <c r="O93" s="16"/>
      <c r="P93" s="16"/>
      <c r="Q93" s="16"/>
      <c r="R93" s="16"/>
      <c r="S93" s="16"/>
      <c r="T93" s="16"/>
      <c r="U93" s="16"/>
      <c r="V93" s="16"/>
      <c r="W93" s="16"/>
      <c r="X93" s="16"/>
      <c r="Y93" s="16"/>
    </row>
    <row r="94" spans="3:25" x14ac:dyDescent="0.25">
      <c r="C94" s="16"/>
      <c r="D94" s="15"/>
      <c r="E94" s="16"/>
      <c r="F94" s="16"/>
      <c r="G94" s="16"/>
      <c r="H94" s="16"/>
      <c r="I94" s="16"/>
      <c r="J94" s="16"/>
      <c r="K94" s="16"/>
      <c r="L94" s="16"/>
      <c r="M94" s="16"/>
      <c r="N94" s="16"/>
      <c r="O94" s="16"/>
      <c r="P94" s="16"/>
      <c r="Q94" s="16"/>
      <c r="R94" s="16"/>
      <c r="S94" s="16"/>
      <c r="T94" s="16"/>
      <c r="U94" s="16"/>
      <c r="V94" s="16"/>
      <c r="W94" s="16"/>
      <c r="X94" s="16"/>
      <c r="Y94" s="16"/>
    </row>
    <row r="95" spans="3:25" x14ac:dyDescent="0.25">
      <c r="C95" s="16"/>
      <c r="D95" s="15"/>
      <c r="E95" s="16"/>
      <c r="F95" s="16"/>
      <c r="G95" s="16"/>
      <c r="H95" s="16"/>
      <c r="I95" s="16"/>
      <c r="J95" s="16"/>
      <c r="K95" s="16"/>
      <c r="L95" s="16"/>
      <c r="M95" s="16"/>
      <c r="N95" s="16"/>
      <c r="O95" s="16"/>
      <c r="P95" s="16"/>
      <c r="Q95" s="16"/>
      <c r="R95" s="16"/>
      <c r="S95" s="16"/>
      <c r="T95" s="16"/>
      <c r="U95" s="16"/>
      <c r="V95" s="16"/>
      <c r="W95" s="16"/>
      <c r="X95" s="16"/>
      <c r="Y95" s="16"/>
    </row>
    <row r="96" spans="3:25" x14ac:dyDescent="0.25">
      <c r="C96" s="16"/>
      <c r="D96" s="15"/>
      <c r="E96" s="16"/>
      <c r="F96" s="16"/>
      <c r="G96" s="16"/>
      <c r="H96" s="16"/>
      <c r="I96" s="16"/>
      <c r="J96" s="16"/>
      <c r="K96" s="16"/>
      <c r="L96" s="16"/>
      <c r="M96" s="16"/>
      <c r="N96" s="16"/>
      <c r="O96" s="16"/>
      <c r="P96" s="16"/>
      <c r="Q96" s="16"/>
      <c r="R96" s="16"/>
      <c r="S96" s="16"/>
      <c r="T96" s="16"/>
      <c r="U96" s="16"/>
      <c r="V96" s="16"/>
      <c r="W96" s="16"/>
      <c r="X96" s="16"/>
      <c r="Y96" s="16"/>
    </row>
    <row r="97" spans="3:25" x14ac:dyDescent="0.25">
      <c r="C97" s="16"/>
      <c r="D97" s="15"/>
      <c r="E97" s="16"/>
      <c r="F97" s="16"/>
      <c r="G97" s="16"/>
      <c r="H97" s="16"/>
      <c r="I97" s="16"/>
      <c r="J97" s="16"/>
      <c r="K97" s="16"/>
      <c r="L97" s="16"/>
      <c r="M97" s="16"/>
      <c r="N97" s="16"/>
      <c r="O97" s="16"/>
      <c r="P97" s="16"/>
      <c r="Q97" s="16"/>
      <c r="R97" s="16"/>
      <c r="S97" s="16"/>
      <c r="T97" s="16"/>
      <c r="U97" s="16"/>
      <c r="V97" s="16"/>
      <c r="W97" s="16"/>
      <c r="X97" s="16"/>
      <c r="Y97" s="16"/>
    </row>
    <row r="98" spans="3:25" x14ac:dyDescent="0.25">
      <c r="C98" s="16"/>
      <c r="D98" s="15"/>
      <c r="E98" s="16"/>
      <c r="F98" s="16"/>
      <c r="G98" s="16"/>
      <c r="H98" s="16"/>
      <c r="I98" s="16"/>
      <c r="J98" s="16"/>
      <c r="K98" s="16"/>
      <c r="L98" s="16"/>
      <c r="M98" s="16"/>
      <c r="N98" s="16"/>
      <c r="O98" s="16"/>
      <c r="P98" s="16"/>
      <c r="Q98" s="16"/>
      <c r="R98" s="16"/>
      <c r="S98" s="16"/>
      <c r="T98" s="16"/>
      <c r="U98" s="16"/>
      <c r="V98" s="16"/>
      <c r="W98" s="16"/>
      <c r="X98" s="16"/>
      <c r="Y98" s="16"/>
    </row>
    <row r="99" spans="3:25" x14ac:dyDescent="0.25">
      <c r="C99" s="16"/>
      <c r="D99" s="15"/>
      <c r="E99" s="16"/>
      <c r="F99" s="16"/>
      <c r="G99" s="16"/>
      <c r="H99" s="16"/>
      <c r="I99" s="16"/>
      <c r="J99" s="16"/>
      <c r="K99" s="16"/>
      <c r="L99" s="16"/>
      <c r="M99" s="16"/>
      <c r="N99" s="16"/>
      <c r="O99" s="16"/>
      <c r="P99" s="16"/>
      <c r="Q99" s="16"/>
      <c r="R99" s="16"/>
      <c r="S99" s="16"/>
      <c r="T99" s="16"/>
      <c r="U99" s="16"/>
      <c r="V99" s="16"/>
      <c r="W99" s="16"/>
      <c r="X99" s="16"/>
      <c r="Y99" s="16"/>
    </row>
    <row r="100" spans="3:25" x14ac:dyDescent="0.25">
      <c r="C100" s="16"/>
      <c r="D100" s="15"/>
      <c r="E100" s="16"/>
      <c r="F100" s="16"/>
      <c r="G100" s="16"/>
      <c r="H100" s="16"/>
      <c r="I100" s="16"/>
      <c r="J100" s="16"/>
      <c r="K100" s="16"/>
      <c r="L100" s="16"/>
      <c r="M100" s="16"/>
      <c r="N100" s="16"/>
      <c r="O100" s="16"/>
      <c r="P100" s="16"/>
      <c r="Q100" s="16"/>
      <c r="R100" s="16"/>
      <c r="S100" s="16"/>
      <c r="T100" s="16"/>
      <c r="U100" s="16"/>
      <c r="V100" s="16"/>
      <c r="W100" s="16"/>
      <c r="X100" s="16"/>
      <c r="Y100" s="16"/>
    </row>
    <row r="101" spans="3:25" x14ac:dyDescent="0.25">
      <c r="C101" s="16"/>
      <c r="D101" s="15"/>
      <c r="E101" s="16"/>
      <c r="F101" s="16"/>
      <c r="G101" s="16"/>
      <c r="H101" s="16"/>
      <c r="I101" s="16"/>
      <c r="J101" s="16"/>
      <c r="K101" s="16"/>
      <c r="L101" s="16"/>
      <c r="M101" s="16"/>
      <c r="N101" s="16"/>
      <c r="O101" s="16"/>
      <c r="P101" s="16"/>
      <c r="Q101" s="16"/>
      <c r="R101" s="16"/>
      <c r="S101" s="16"/>
      <c r="T101" s="16"/>
      <c r="U101" s="16"/>
      <c r="V101" s="16"/>
      <c r="W101" s="16"/>
      <c r="X101" s="16"/>
      <c r="Y101" s="16"/>
    </row>
    <row r="102" spans="3:25" x14ac:dyDescent="0.25">
      <c r="C102" s="16"/>
      <c r="D102" s="15"/>
      <c r="E102" s="16"/>
      <c r="F102" s="16"/>
      <c r="G102" s="16"/>
      <c r="H102" s="16"/>
      <c r="I102" s="16"/>
      <c r="J102" s="16"/>
      <c r="K102" s="16"/>
      <c r="L102" s="16"/>
      <c r="M102" s="16"/>
      <c r="N102" s="16"/>
      <c r="O102" s="16"/>
      <c r="P102" s="16"/>
      <c r="Q102" s="16"/>
      <c r="R102" s="16"/>
      <c r="S102" s="16"/>
      <c r="T102" s="16"/>
      <c r="U102" s="16"/>
      <c r="V102" s="16"/>
      <c r="W102" s="16"/>
      <c r="X102" s="16"/>
      <c r="Y102" s="16"/>
    </row>
    <row r="103" spans="3:25" x14ac:dyDescent="0.25">
      <c r="C103" s="16"/>
      <c r="D103" s="15"/>
      <c r="E103" s="16"/>
      <c r="F103" s="16"/>
      <c r="G103" s="16"/>
      <c r="H103" s="16"/>
      <c r="I103" s="16"/>
      <c r="J103" s="16"/>
      <c r="K103" s="16"/>
      <c r="L103" s="16"/>
      <c r="M103" s="16"/>
      <c r="N103" s="16"/>
      <c r="O103" s="16"/>
      <c r="P103" s="16"/>
      <c r="Q103" s="16"/>
      <c r="R103" s="16"/>
      <c r="S103" s="16"/>
      <c r="T103" s="16"/>
      <c r="U103" s="16"/>
      <c r="V103" s="16"/>
      <c r="W103" s="16"/>
      <c r="X103" s="16"/>
      <c r="Y103" s="16"/>
    </row>
    <row r="104" spans="3:25" x14ac:dyDescent="0.25">
      <c r="C104" s="16"/>
      <c r="D104" s="15"/>
      <c r="E104" s="16"/>
      <c r="F104" s="16"/>
      <c r="G104" s="16"/>
      <c r="H104" s="16"/>
      <c r="I104" s="16"/>
      <c r="J104" s="16"/>
      <c r="K104" s="16"/>
      <c r="L104" s="16"/>
      <c r="M104" s="16"/>
      <c r="N104" s="16"/>
      <c r="O104" s="16"/>
      <c r="P104" s="16"/>
      <c r="Q104" s="16"/>
      <c r="R104" s="16"/>
      <c r="S104" s="16"/>
      <c r="T104" s="16"/>
      <c r="U104" s="16"/>
      <c r="V104" s="16"/>
      <c r="W104" s="16"/>
      <c r="X104" s="16"/>
      <c r="Y104" s="16"/>
    </row>
    <row r="105" spans="3:25" x14ac:dyDescent="0.25">
      <c r="C105" s="16"/>
      <c r="D105" s="15"/>
      <c r="E105" s="16"/>
      <c r="F105" s="16"/>
      <c r="G105" s="16"/>
      <c r="H105" s="16"/>
      <c r="I105" s="16"/>
      <c r="J105" s="16"/>
      <c r="K105" s="16"/>
      <c r="L105" s="16"/>
      <c r="M105" s="16"/>
      <c r="N105" s="16"/>
      <c r="O105" s="16"/>
      <c r="P105" s="16"/>
      <c r="Q105" s="16"/>
      <c r="R105" s="16"/>
      <c r="S105" s="16"/>
      <c r="T105" s="16"/>
      <c r="U105" s="16"/>
      <c r="V105" s="16"/>
      <c r="W105" s="16"/>
      <c r="X105" s="16"/>
      <c r="Y105" s="16"/>
    </row>
    <row r="106" spans="3:25" x14ac:dyDescent="0.25">
      <c r="C106" s="16"/>
      <c r="D106" s="15"/>
      <c r="E106" s="16"/>
      <c r="F106" s="16"/>
      <c r="G106" s="16"/>
      <c r="H106" s="16"/>
      <c r="I106" s="16"/>
      <c r="J106" s="16"/>
      <c r="K106" s="16"/>
      <c r="L106" s="16"/>
      <c r="M106" s="16"/>
      <c r="N106" s="16"/>
      <c r="O106" s="16"/>
      <c r="P106" s="16"/>
      <c r="Q106" s="16"/>
      <c r="R106" s="16"/>
      <c r="S106" s="16"/>
      <c r="T106" s="16"/>
      <c r="U106" s="16"/>
      <c r="V106" s="16"/>
      <c r="W106" s="16"/>
      <c r="X106" s="16"/>
      <c r="Y106" s="16"/>
    </row>
    <row r="107" spans="3:25" x14ac:dyDescent="0.25">
      <c r="C107" s="16"/>
      <c r="D107" s="15"/>
      <c r="E107" s="16"/>
      <c r="F107" s="16"/>
      <c r="G107" s="16"/>
      <c r="H107" s="16"/>
      <c r="I107" s="16"/>
      <c r="J107" s="16"/>
      <c r="K107" s="16"/>
      <c r="L107" s="16"/>
      <c r="M107" s="16"/>
      <c r="N107" s="16"/>
      <c r="O107" s="16"/>
      <c r="P107" s="16"/>
      <c r="Q107" s="16"/>
      <c r="R107" s="16"/>
      <c r="S107" s="16"/>
      <c r="T107" s="16"/>
      <c r="U107" s="16"/>
      <c r="V107" s="16"/>
      <c r="W107" s="16"/>
      <c r="X107" s="16"/>
      <c r="Y107" s="16"/>
    </row>
    <row r="108" spans="3:25" x14ac:dyDescent="0.25">
      <c r="C108" s="16"/>
      <c r="D108" s="15"/>
      <c r="E108" s="16"/>
      <c r="F108" s="16"/>
      <c r="G108" s="16"/>
      <c r="H108" s="16"/>
      <c r="I108" s="16"/>
      <c r="J108" s="16"/>
      <c r="K108" s="16"/>
      <c r="L108" s="16"/>
      <c r="M108" s="16"/>
      <c r="N108" s="16"/>
      <c r="O108" s="16"/>
      <c r="P108" s="16"/>
      <c r="Q108" s="16"/>
      <c r="R108" s="16"/>
      <c r="S108" s="16"/>
      <c r="T108" s="16"/>
      <c r="U108" s="16"/>
      <c r="V108" s="16"/>
      <c r="W108" s="16"/>
      <c r="X108" s="16"/>
      <c r="Y108" s="16"/>
    </row>
    <row r="109" spans="3:25" x14ac:dyDescent="0.25">
      <c r="C109" s="16"/>
      <c r="D109" s="15"/>
      <c r="E109" s="16"/>
      <c r="F109" s="16"/>
      <c r="G109" s="16"/>
      <c r="H109" s="16"/>
      <c r="I109" s="16"/>
      <c r="J109" s="16"/>
      <c r="K109" s="16"/>
      <c r="L109" s="16"/>
      <c r="M109" s="16"/>
      <c r="N109" s="16"/>
      <c r="O109" s="16"/>
      <c r="P109" s="16"/>
      <c r="Q109" s="16"/>
      <c r="R109" s="16"/>
      <c r="S109" s="16"/>
      <c r="T109" s="16"/>
      <c r="U109" s="16"/>
      <c r="V109" s="16"/>
      <c r="W109" s="16"/>
      <c r="X109" s="16"/>
      <c r="Y109" s="16"/>
    </row>
    <row r="110" spans="3:25" x14ac:dyDescent="0.25">
      <c r="C110" s="16"/>
      <c r="D110" s="15"/>
      <c r="E110" s="16"/>
      <c r="F110" s="16"/>
      <c r="G110" s="16"/>
      <c r="H110" s="16"/>
      <c r="I110" s="16"/>
      <c r="J110" s="16"/>
      <c r="K110" s="16"/>
      <c r="L110" s="16"/>
      <c r="M110" s="16"/>
      <c r="N110" s="16"/>
      <c r="O110" s="16"/>
      <c r="P110" s="16"/>
      <c r="Q110" s="16"/>
      <c r="R110" s="16"/>
      <c r="S110" s="16"/>
      <c r="T110" s="16"/>
      <c r="U110" s="16"/>
      <c r="V110" s="16"/>
      <c r="W110" s="16"/>
      <c r="X110" s="16"/>
      <c r="Y110" s="16"/>
    </row>
    <row r="111" spans="3:25" x14ac:dyDescent="0.25">
      <c r="C111" s="16"/>
      <c r="D111" s="15"/>
      <c r="E111" s="16"/>
      <c r="F111" s="16"/>
      <c r="G111" s="16"/>
      <c r="H111" s="16"/>
      <c r="I111" s="16"/>
      <c r="J111" s="16"/>
      <c r="K111" s="16"/>
      <c r="L111" s="16"/>
      <c r="M111" s="16"/>
      <c r="N111" s="16"/>
      <c r="O111" s="16"/>
      <c r="P111" s="16"/>
      <c r="Q111" s="16"/>
      <c r="R111" s="16"/>
      <c r="S111" s="16"/>
      <c r="T111" s="16"/>
      <c r="U111" s="16"/>
      <c r="V111" s="16"/>
      <c r="W111" s="16"/>
      <c r="X111" s="16"/>
      <c r="Y111" s="16"/>
    </row>
    <row r="112" spans="3:25" x14ac:dyDescent="0.25">
      <c r="C112" s="16"/>
      <c r="D112" s="15"/>
      <c r="E112" s="16"/>
      <c r="F112" s="16"/>
      <c r="G112" s="16"/>
      <c r="H112" s="16"/>
      <c r="I112" s="16"/>
      <c r="J112" s="16"/>
      <c r="K112" s="16"/>
      <c r="L112" s="16"/>
      <c r="M112" s="16"/>
      <c r="N112" s="16"/>
      <c r="O112" s="16"/>
      <c r="P112" s="16"/>
      <c r="Q112" s="16"/>
      <c r="R112" s="16"/>
      <c r="S112" s="16"/>
      <c r="T112" s="16"/>
      <c r="U112" s="16"/>
      <c r="V112" s="16"/>
      <c r="W112" s="16"/>
      <c r="X112" s="16"/>
      <c r="Y112" s="16"/>
    </row>
    <row r="113" spans="3:25" x14ac:dyDescent="0.25">
      <c r="C113" s="16"/>
      <c r="D113" s="15"/>
      <c r="E113" s="16"/>
      <c r="F113" s="16"/>
      <c r="G113" s="16"/>
      <c r="H113" s="16"/>
      <c r="I113" s="16"/>
      <c r="J113" s="16"/>
      <c r="K113" s="16"/>
      <c r="L113" s="16"/>
      <c r="M113" s="16"/>
      <c r="N113" s="16"/>
      <c r="O113" s="16"/>
      <c r="P113" s="16"/>
      <c r="Q113" s="16"/>
      <c r="R113" s="16"/>
      <c r="S113" s="16"/>
      <c r="T113" s="16"/>
      <c r="U113" s="16"/>
      <c r="V113" s="16"/>
      <c r="W113" s="16"/>
      <c r="X113" s="16"/>
      <c r="Y113" s="16"/>
    </row>
    <row r="114" spans="3:25" x14ac:dyDescent="0.25">
      <c r="C114" s="16"/>
      <c r="D114" s="15"/>
      <c r="E114" s="16"/>
      <c r="F114" s="16"/>
      <c r="G114" s="16"/>
      <c r="H114" s="16"/>
      <c r="I114" s="16"/>
      <c r="J114" s="16"/>
      <c r="K114" s="16"/>
      <c r="L114" s="16"/>
      <c r="M114" s="16"/>
      <c r="N114" s="16"/>
      <c r="O114" s="16"/>
      <c r="P114" s="16"/>
      <c r="Q114" s="16"/>
      <c r="R114" s="16"/>
      <c r="S114" s="16"/>
      <c r="T114" s="16"/>
      <c r="U114" s="16"/>
      <c r="V114" s="16"/>
      <c r="W114" s="16"/>
      <c r="X114" s="16"/>
      <c r="Y114" s="16"/>
    </row>
    <row r="115" spans="3:25" x14ac:dyDescent="0.25">
      <c r="C115" s="16"/>
      <c r="D115" s="15"/>
      <c r="E115" s="16"/>
      <c r="F115" s="16"/>
      <c r="G115" s="16"/>
      <c r="H115" s="16"/>
      <c r="I115" s="16"/>
      <c r="J115" s="16"/>
      <c r="K115" s="16"/>
      <c r="L115" s="16"/>
      <c r="M115" s="16"/>
      <c r="N115" s="16"/>
      <c r="O115" s="16"/>
      <c r="P115" s="16"/>
      <c r="Q115" s="16"/>
      <c r="R115" s="16"/>
      <c r="S115" s="16"/>
      <c r="T115" s="16"/>
      <c r="U115" s="16"/>
      <c r="V115" s="16"/>
      <c r="W115" s="16"/>
      <c r="X115" s="16"/>
      <c r="Y115" s="16"/>
    </row>
    <row r="116" spans="3:25" x14ac:dyDescent="0.25">
      <c r="C116" s="16"/>
      <c r="D116" s="15"/>
      <c r="E116" s="16"/>
      <c r="F116" s="16"/>
      <c r="G116" s="16"/>
      <c r="H116" s="16"/>
      <c r="I116" s="16"/>
      <c r="J116" s="16"/>
      <c r="K116" s="16"/>
      <c r="L116" s="16"/>
      <c r="M116" s="16"/>
      <c r="N116" s="16"/>
      <c r="O116" s="16"/>
      <c r="P116" s="16"/>
      <c r="Q116" s="16"/>
      <c r="R116" s="16"/>
      <c r="S116" s="16"/>
      <c r="T116" s="16"/>
      <c r="U116" s="16"/>
      <c r="V116" s="16"/>
      <c r="W116" s="16"/>
      <c r="X116" s="16"/>
      <c r="Y116" s="16"/>
    </row>
    <row r="117" spans="3:25" x14ac:dyDescent="0.25">
      <c r="C117" s="16"/>
      <c r="D117" s="15"/>
      <c r="E117" s="16"/>
      <c r="F117" s="16"/>
      <c r="G117" s="16"/>
      <c r="H117" s="16"/>
      <c r="I117" s="16"/>
      <c r="J117" s="16"/>
      <c r="K117" s="16"/>
      <c r="L117" s="16"/>
      <c r="M117" s="16"/>
      <c r="N117" s="16"/>
      <c r="O117" s="16"/>
      <c r="P117" s="16"/>
      <c r="Q117" s="16"/>
      <c r="R117" s="16"/>
      <c r="S117" s="16"/>
      <c r="T117" s="16"/>
      <c r="U117" s="16"/>
      <c r="V117" s="16"/>
      <c r="W117" s="16"/>
      <c r="X117" s="16"/>
      <c r="Y117" s="16"/>
    </row>
    <row r="118" spans="3:25" x14ac:dyDescent="0.25">
      <c r="C118" s="16"/>
      <c r="D118" s="15"/>
      <c r="E118" s="16"/>
      <c r="F118" s="16"/>
      <c r="G118" s="16"/>
      <c r="H118" s="16"/>
      <c r="I118" s="16"/>
      <c r="J118" s="16"/>
      <c r="K118" s="16"/>
      <c r="L118" s="16"/>
      <c r="M118" s="16"/>
      <c r="N118" s="16"/>
      <c r="O118" s="16"/>
      <c r="P118" s="16"/>
      <c r="Q118" s="16"/>
      <c r="R118" s="16"/>
      <c r="S118" s="16"/>
      <c r="T118" s="16"/>
      <c r="U118" s="16"/>
      <c r="V118" s="16"/>
      <c r="W118" s="16"/>
      <c r="X118" s="16"/>
      <c r="Y118" s="16"/>
    </row>
    <row r="119" spans="3:25" x14ac:dyDescent="0.25">
      <c r="C119" s="16"/>
      <c r="D119" s="15"/>
      <c r="E119" s="16"/>
      <c r="F119" s="16"/>
      <c r="G119" s="16"/>
      <c r="H119" s="16"/>
      <c r="I119" s="16"/>
      <c r="J119" s="16"/>
      <c r="K119" s="16"/>
      <c r="L119" s="16"/>
      <c r="M119" s="16"/>
      <c r="N119" s="16"/>
      <c r="O119" s="16"/>
      <c r="P119" s="16"/>
      <c r="Q119" s="16"/>
      <c r="R119" s="16"/>
      <c r="S119" s="16"/>
      <c r="T119" s="16"/>
      <c r="U119" s="16"/>
      <c r="V119" s="16"/>
      <c r="W119" s="16"/>
      <c r="X119" s="16"/>
      <c r="Y119" s="16"/>
    </row>
    <row r="120" spans="3:25" x14ac:dyDescent="0.25">
      <c r="C120" s="16"/>
      <c r="D120" s="15"/>
      <c r="E120" s="16"/>
      <c r="F120" s="16"/>
      <c r="G120" s="16"/>
      <c r="H120" s="16"/>
      <c r="I120" s="16"/>
      <c r="J120" s="16"/>
      <c r="K120" s="16"/>
      <c r="L120" s="16"/>
      <c r="M120" s="16"/>
      <c r="N120" s="16"/>
      <c r="O120" s="16"/>
      <c r="P120" s="16"/>
      <c r="Q120" s="16"/>
      <c r="R120" s="16"/>
      <c r="S120" s="16"/>
      <c r="T120" s="16"/>
      <c r="U120" s="16"/>
      <c r="V120" s="16"/>
      <c r="W120" s="16"/>
      <c r="X120" s="16"/>
      <c r="Y120" s="16"/>
    </row>
    <row r="121" spans="3:25" x14ac:dyDescent="0.25">
      <c r="C121" s="16"/>
      <c r="D121" s="15"/>
      <c r="E121" s="16"/>
      <c r="F121" s="16"/>
      <c r="G121" s="16"/>
      <c r="H121" s="16"/>
      <c r="I121" s="16"/>
      <c r="J121" s="16"/>
      <c r="K121" s="16"/>
      <c r="L121" s="16"/>
      <c r="M121" s="16"/>
      <c r="N121" s="16"/>
      <c r="O121" s="16"/>
      <c r="P121" s="16"/>
      <c r="Q121" s="16"/>
      <c r="R121" s="16"/>
      <c r="S121" s="16"/>
      <c r="T121" s="16"/>
      <c r="U121" s="16"/>
      <c r="V121" s="16"/>
      <c r="W121" s="16"/>
      <c r="X121" s="16"/>
      <c r="Y121" s="16"/>
    </row>
    <row r="122" spans="3:25" x14ac:dyDescent="0.25">
      <c r="C122" s="16"/>
      <c r="D122" s="15"/>
      <c r="E122" s="16"/>
      <c r="F122" s="16"/>
      <c r="G122" s="16"/>
      <c r="H122" s="16"/>
      <c r="I122" s="16"/>
      <c r="J122" s="16"/>
      <c r="K122" s="16"/>
      <c r="L122" s="16"/>
      <c r="M122" s="16"/>
      <c r="N122" s="16"/>
      <c r="O122" s="16"/>
      <c r="P122" s="16"/>
      <c r="Q122" s="16"/>
      <c r="R122" s="16"/>
      <c r="S122" s="16"/>
      <c r="T122" s="16"/>
      <c r="U122" s="16"/>
      <c r="V122" s="16"/>
      <c r="W122" s="16"/>
      <c r="X122" s="16"/>
      <c r="Y122" s="16"/>
    </row>
    <row r="123" spans="3:25" x14ac:dyDescent="0.25">
      <c r="C123" s="16"/>
      <c r="D123" s="15"/>
      <c r="E123" s="16"/>
      <c r="F123" s="16"/>
      <c r="G123" s="16"/>
      <c r="H123" s="16"/>
      <c r="I123" s="16"/>
      <c r="J123" s="16"/>
      <c r="K123" s="16"/>
      <c r="L123" s="16"/>
      <c r="M123" s="16"/>
      <c r="N123" s="16"/>
      <c r="O123" s="16"/>
      <c r="P123" s="16"/>
      <c r="Q123" s="16"/>
      <c r="R123" s="16"/>
      <c r="S123" s="16"/>
      <c r="T123" s="16"/>
      <c r="U123" s="16"/>
      <c r="V123" s="16"/>
      <c r="W123" s="16"/>
      <c r="X123" s="16"/>
      <c r="Y123" s="16"/>
    </row>
    <row r="124" spans="3:25" x14ac:dyDescent="0.25">
      <c r="C124" s="16"/>
      <c r="D124" s="15"/>
      <c r="E124" s="16"/>
      <c r="F124" s="16"/>
      <c r="G124" s="16"/>
      <c r="H124" s="16"/>
      <c r="I124" s="16"/>
      <c r="J124" s="16"/>
      <c r="K124" s="16"/>
      <c r="L124" s="16"/>
      <c r="M124" s="16"/>
      <c r="N124" s="16"/>
      <c r="O124" s="16"/>
      <c r="P124" s="16"/>
      <c r="Q124" s="16"/>
      <c r="R124" s="16"/>
      <c r="S124" s="16"/>
      <c r="T124" s="16"/>
      <c r="U124" s="16"/>
      <c r="V124" s="16"/>
      <c r="W124" s="16"/>
      <c r="X124" s="16"/>
      <c r="Y124" s="16"/>
    </row>
    <row r="125" spans="3:25" x14ac:dyDescent="0.25">
      <c r="C125" s="16"/>
      <c r="D125" s="15"/>
      <c r="E125" s="16"/>
      <c r="F125" s="16"/>
      <c r="G125" s="16"/>
      <c r="H125" s="16"/>
      <c r="I125" s="16"/>
      <c r="J125" s="16"/>
      <c r="K125" s="16"/>
      <c r="L125" s="16"/>
      <c r="M125" s="16"/>
      <c r="N125" s="16"/>
      <c r="O125" s="16"/>
      <c r="P125" s="16"/>
      <c r="Q125" s="16"/>
      <c r="R125" s="16"/>
      <c r="S125" s="16"/>
      <c r="T125" s="16"/>
      <c r="U125" s="16"/>
      <c r="V125" s="16"/>
      <c r="W125" s="16"/>
      <c r="X125" s="16"/>
      <c r="Y125" s="16"/>
    </row>
    <row r="126" spans="3:25" x14ac:dyDescent="0.25">
      <c r="C126" s="16"/>
      <c r="D126" s="15"/>
      <c r="E126" s="16"/>
      <c r="F126" s="16"/>
      <c r="G126" s="16"/>
      <c r="H126" s="16"/>
      <c r="I126" s="16"/>
      <c r="J126" s="16"/>
      <c r="K126" s="16"/>
      <c r="L126" s="16"/>
      <c r="M126" s="16"/>
      <c r="N126" s="16"/>
      <c r="O126" s="16"/>
      <c r="P126" s="16"/>
      <c r="Q126" s="16"/>
      <c r="R126" s="16"/>
      <c r="S126" s="16"/>
      <c r="T126" s="16"/>
      <c r="U126" s="16"/>
      <c r="V126" s="16"/>
      <c r="W126" s="16"/>
      <c r="X126" s="16"/>
      <c r="Y126" s="16"/>
    </row>
    <row r="127" spans="3:25" x14ac:dyDescent="0.25">
      <c r="C127" s="16"/>
      <c r="D127" s="15"/>
      <c r="E127" s="16"/>
      <c r="F127" s="16"/>
      <c r="G127" s="16"/>
      <c r="H127" s="16"/>
      <c r="I127" s="16"/>
      <c r="J127" s="16"/>
      <c r="K127" s="16"/>
      <c r="L127" s="16"/>
      <c r="M127" s="16"/>
      <c r="N127" s="16"/>
      <c r="O127" s="16"/>
      <c r="P127" s="16"/>
      <c r="Q127" s="16"/>
      <c r="R127" s="16"/>
      <c r="S127" s="16"/>
      <c r="T127" s="16"/>
      <c r="U127" s="16"/>
      <c r="V127" s="16"/>
      <c r="W127" s="16"/>
      <c r="X127" s="16"/>
      <c r="Y127" s="16"/>
    </row>
    <row r="128" spans="3:25" x14ac:dyDescent="0.25">
      <c r="C128" s="16"/>
      <c r="D128" s="15"/>
      <c r="E128" s="16"/>
      <c r="F128" s="16"/>
      <c r="G128" s="16"/>
      <c r="H128" s="16"/>
      <c r="I128" s="16"/>
      <c r="J128" s="16"/>
      <c r="K128" s="16"/>
      <c r="L128" s="16"/>
      <c r="M128" s="16"/>
      <c r="N128" s="16"/>
      <c r="O128" s="16"/>
      <c r="P128" s="16"/>
      <c r="Q128" s="16"/>
      <c r="R128" s="16"/>
      <c r="S128" s="16"/>
      <c r="T128" s="16"/>
      <c r="U128" s="16"/>
      <c r="V128" s="16"/>
      <c r="W128" s="16"/>
      <c r="X128" s="16"/>
      <c r="Y128" s="16"/>
    </row>
    <row r="129" spans="3:25" x14ac:dyDescent="0.25">
      <c r="C129" s="16"/>
      <c r="D129" s="15"/>
      <c r="E129" s="16"/>
      <c r="F129" s="16"/>
      <c r="G129" s="16"/>
      <c r="H129" s="16"/>
      <c r="I129" s="16"/>
      <c r="J129" s="16"/>
      <c r="K129" s="16"/>
      <c r="L129" s="16"/>
      <c r="M129" s="16"/>
      <c r="N129" s="16"/>
      <c r="O129" s="16"/>
      <c r="P129" s="16"/>
      <c r="Q129" s="16"/>
      <c r="R129" s="16"/>
      <c r="S129" s="16"/>
      <c r="T129" s="16"/>
      <c r="U129" s="16"/>
      <c r="V129" s="16"/>
      <c r="W129" s="16"/>
      <c r="X129" s="16"/>
      <c r="Y129" s="16"/>
    </row>
    <row r="130" spans="3:25" x14ac:dyDescent="0.25">
      <c r="C130" s="16"/>
      <c r="D130" s="15"/>
      <c r="E130" s="16"/>
      <c r="F130" s="16"/>
      <c r="G130" s="16"/>
      <c r="H130" s="16"/>
      <c r="I130" s="16"/>
      <c r="J130" s="16"/>
      <c r="K130" s="16"/>
      <c r="L130" s="16"/>
      <c r="M130" s="16"/>
      <c r="N130" s="16"/>
      <c r="O130" s="16"/>
      <c r="P130" s="16"/>
      <c r="Q130" s="16"/>
      <c r="R130" s="16"/>
      <c r="S130" s="16"/>
      <c r="T130" s="16"/>
      <c r="U130" s="16"/>
      <c r="V130" s="16"/>
      <c r="W130" s="16"/>
      <c r="X130" s="16"/>
      <c r="Y130" s="16"/>
    </row>
    <row r="131" spans="3:25" x14ac:dyDescent="0.25">
      <c r="C131" s="16"/>
      <c r="D131" s="15"/>
      <c r="E131" s="16"/>
      <c r="F131" s="16"/>
      <c r="G131" s="16"/>
      <c r="H131" s="16"/>
      <c r="I131" s="16"/>
      <c r="J131" s="16"/>
      <c r="K131" s="16"/>
      <c r="L131" s="16"/>
      <c r="M131" s="16"/>
      <c r="N131" s="16"/>
      <c r="O131" s="16"/>
      <c r="P131" s="16"/>
      <c r="Q131" s="16"/>
      <c r="R131" s="16"/>
      <c r="S131" s="16"/>
      <c r="T131" s="16"/>
      <c r="U131" s="16"/>
      <c r="V131" s="16"/>
      <c r="W131" s="16"/>
      <c r="X131" s="16"/>
      <c r="Y131" s="16"/>
    </row>
    <row r="132" spans="3:25" x14ac:dyDescent="0.25">
      <c r="C132" s="16"/>
      <c r="D132" s="15"/>
      <c r="E132" s="16"/>
      <c r="F132" s="16"/>
      <c r="G132" s="16"/>
      <c r="H132" s="16"/>
      <c r="I132" s="16"/>
      <c r="J132" s="16"/>
      <c r="K132" s="16"/>
      <c r="L132" s="16"/>
      <c r="M132" s="16"/>
      <c r="N132" s="16"/>
      <c r="O132" s="16"/>
      <c r="P132" s="16"/>
      <c r="Q132" s="16"/>
      <c r="R132" s="16"/>
      <c r="S132" s="16"/>
      <c r="T132" s="16"/>
      <c r="U132" s="16"/>
      <c r="V132" s="16"/>
      <c r="W132" s="16"/>
      <c r="X132" s="16"/>
      <c r="Y132" s="16"/>
    </row>
    <row r="133" spans="3:25" x14ac:dyDescent="0.25">
      <c r="C133" s="16"/>
      <c r="D133" s="15"/>
      <c r="E133" s="16"/>
      <c r="F133" s="16"/>
      <c r="G133" s="16"/>
      <c r="H133" s="16"/>
      <c r="I133" s="16"/>
      <c r="J133" s="16"/>
      <c r="K133" s="16"/>
      <c r="L133" s="16"/>
      <c r="M133" s="16"/>
      <c r="N133" s="16"/>
      <c r="O133" s="16"/>
      <c r="P133" s="16"/>
      <c r="Q133" s="16"/>
      <c r="R133" s="16"/>
      <c r="S133" s="16"/>
      <c r="T133" s="16"/>
      <c r="U133" s="16"/>
      <c r="V133" s="16"/>
      <c r="W133" s="16"/>
      <c r="X133" s="16"/>
      <c r="Y133" s="16"/>
    </row>
    <row r="134" spans="3:25" x14ac:dyDescent="0.25">
      <c r="C134" s="16"/>
      <c r="D134" s="15"/>
      <c r="E134" s="16"/>
      <c r="F134" s="16"/>
      <c r="G134" s="16"/>
      <c r="H134" s="16"/>
      <c r="I134" s="16"/>
      <c r="J134" s="16"/>
      <c r="K134" s="16"/>
      <c r="L134" s="16"/>
      <c r="M134" s="16"/>
      <c r="N134" s="16"/>
      <c r="O134" s="16"/>
      <c r="P134" s="16"/>
      <c r="Q134" s="16"/>
      <c r="R134" s="16"/>
      <c r="S134" s="16"/>
      <c r="T134" s="16"/>
      <c r="U134" s="16"/>
      <c r="V134" s="16"/>
      <c r="W134" s="16"/>
      <c r="X134" s="16"/>
      <c r="Y134" s="16"/>
    </row>
    <row r="135" spans="3:25" x14ac:dyDescent="0.25">
      <c r="C135" s="16"/>
      <c r="D135" s="15"/>
      <c r="E135" s="16"/>
      <c r="F135" s="16"/>
      <c r="G135" s="16"/>
      <c r="H135" s="16"/>
      <c r="I135" s="16"/>
      <c r="J135" s="16"/>
      <c r="K135" s="16"/>
      <c r="L135" s="16"/>
      <c r="M135" s="16"/>
      <c r="N135" s="16"/>
      <c r="O135" s="16"/>
      <c r="P135" s="16"/>
      <c r="Q135" s="16"/>
      <c r="R135" s="16"/>
      <c r="S135" s="16"/>
      <c r="T135" s="16"/>
      <c r="U135" s="16"/>
      <c r="V135" s="16"/>
      <c r="W135" s="16"/>
      <c r="X135" s="16"/>
      <c r="Y135" s="16"/>
    </row>
    <row r="136" spans="3:25" x14ac:dyDescent="0.25">
      <c r="C136" s="16"/>
      <c r="D136" s="15"/>
      <c r="E136" s="16"/>
      <c r="F136" s="16"/>
      <c r="G136" s="16"/>
      <c r="H136" s="16"/>
      <c r="I136" s="16"/>
      <c r="J136" s="16"/>
      <c r="K136" s="16"/>
      <c r="L136" s="16"/>
      <c r="M136" s="16"/>
      <c r="N136" s="16"/>
      <c r="O136" s="16"/>
      <c r="P136" s="16"/>
      <c r="Q136" s="16"/>
      <c r="R136" s="16"/>
      <c r="S136" s="16"/>
      <c r="T136" s="16"/>
      <c r="U136" s="16"/>
      <c r="V136" s="16"/>
      <c r="W136" s="16"/>
      <c r="X136" s="16"/>
      <c r="Y136" s="16"/>
    </row>
    <row r="137" spans="3:25" x14ac:dyDescent="0.25">
      <c r="C137" s="16"/>
      <c r="D137" s="15"/>
      <c r="E137" s="16"/>
      <c r="F137" s="16"/>
      <c r="G137" s="16"/>
      <c r="H137" s="16"/>
      <c r="I137" s="16"/>
      <c r="J137" s="16"/>
      <c r="K137" s="16"/>
      <c r="L137" s="16"/>
      <c r="M137" s="16"/>
      <c r="N137" s="16"/>
      <c r="O137" s="16"/>
      <c r="P137" s="16"/>
      <c r="Q137" s="16"/>
      <c r="R137" s="16"/>
      <c r="S137" s="16"/>
      <c r="T137" s="16"/>
      <c r="U137" s="16"/>
      <c r="V137" s="16"/>
      <c r="W137" s="16"/>
      <c r="X137" s="16"/>
      <c r="Y137" s="16"/>
    </row>
    <row r="138" spans="3:25" x14ac:dyDescent="0.25">
      <c r="C138" s="16"/>
      <c r="D138" s="15"/>
      <c r="E138" s="16"/>
      <c r="F138" s="16"/>
      <c r="G138" s="16"/>
      <c r="H138" s="16"/>
      <c r="I138" s="16"/>
      <c r="J138" s="16"/>
      <c r="K138" s="16"/>
      <c r="L138" s="16"/>
      <c r="M138" s="16"/>
      <c r="N138" s="16"/>
      <c r="O138" s="16"/>
      <c r="P138" s="16"/>
      <c r="Q138" s="16"/>
      <c r="R138" s="16"/>
      <c r="S138" s="16"/>
      <c r="T138" s="16"/>
      <c r="U138" s="16"/>
      <c r="V138" s="16"/>
      <c r="W138" s="16"/>
      <c r="X138" s="16"/>
      <c r="Y138" s="16"/>
    </row>
    <row r="139" spans="3:25" x14ac:dyDescent="0.25">
      <c r="C139" s="16"/>
      <c r="D139" s="15"/>
      <c r="E139" s="16"/>
      <c r="F139" s="16"/>
      <c r="G139" s="16"/>
      <c r="H139" s="16"/>
      <c r="I139" s="16"/>
      <c r="J139" s="16"/>
      <c r="K139" s="16"/>
      <c r="L139" s="16"/>
      <c r="M139" s="16"/>
      <c r="N139" s="16"/>
      <c r="O139" s="16"/>
      <c r="P139" s="16"/>
      <c r="Q139" s="16"/>
      <c r="R139" s="16"/>
      <c r="S139" s="16"/>
      <c r="T139" s="16"/>
      <c r="U139" s="16"/>
      <c r="V139" s="16"/>
      <c r="W139" s="16"/>
      <c r="X139" s="16"/>
      <c r="Y139" s="16"/>
    </row>
    <row r="140" spans="3:25" x14ac:dyDescent="0.25">
      <c r="C140" s="16"/>
      <c r="D140" s="15"/>
      <c r="E140" s="16"/>
      <c r="F140" s="16"/>
      <c r="G140" s="16"/>
      <c r="H140" s="16"/>
      <c r="I140" s="16"/>
      <c r="J140" s="16"/>
      <c r="K140" s="16"/>
      <c r="L140" s="16"/>
      <c r="M140" s="16"/>
      <c r="N140" s="16"/>
      <c r="O140" s="16"/>
      <c r="P140" s="16"/>
      <c r="Q140" s="16"/>
      <c r="R140" s="16"/>
      <c r="S140" s="16"/>
      <c r="T140" s="16"/>
      <c r="U140" s="16"/>
      <c r="V140" s="16"/>
      <c r="W140" s="16"/>
      <c r="X140" s="16"/>
      <c r="Y140" s="16"/>
    </row>
    <row r="141" spans="3:25" x14ac:dyDescent="0.25">
      <c r="C141" s="16"/>
      <c r="D141" s="15"/>
      <c r="E141" s="16"/>
      <c r="F141" s="16"/>
      <c r="G141" s="16"/>
      <c r="H141" s="16"/>
      <c r="I141" s="16"/>
      <c r="J141" s="16"/>
      <c r="K141" s="16"/>
      <c r="L141" s="16"/>
      <c r="M141" s="16"/>
      <c r="N141" s="16"/>
      <c r="O141" s="16"/>
      <c r="P141" s="16"/>
      <c r="Q141" s="16"/>
      <c r="R141" s="16"/>
      <c r="S141" s="16"/>
      <c r="T141" s="16"/>
      <c r="U141" s="16"/>
      <c r="V141" s="16"/>
      <c r="W141" s="16"/>
      <c r="X141" s="16"/>
      <c r="Y141" s="16"/>
    </row>
    <row r="142" spans="3:25" x14ac:dyDescent="0.25">
      <c r="C142" s="16"/>
      <c r="D142" s="15"/>
      <c r="E142" s="16"/>
      <c r="F142" s="16"/>
      <c r="G142" s="16"/>
      <c r="H142" s="16"/>
      <c r="I142" s="16"/>
      <c r="J142" s="16"/>
      <c r="K142" s="16"/>
      <c r="L142" s="16"/>
      <c r="M142" s="16"/>
      <c r="N142" s="16"/>
      <c r="O142" s="16"/>
      <c r="P142" s="16"/>
      <c r="Q142" s="16"/>
      <c r="R142" s="16"/>
      <c r="S142" s="16"/>
      <c r="T142" s="16"/>
      <c r="U142" s="16"/>
      <c r="V142" s="16"/>
      <c r="W142" s="16"/>
      <c r="X142" s="16"/>
      <c r="Y142" s="16"/>
    </row>
    <row r="143" spans="3:25" x14ac:dyDescent="0.25">
      <c r="C143" s="16"/>
      <c r="D143" s="15"/>
      <c r="E143" s="16"/>
      <c r="F143" s="16"/>
      <c r="G143" s="16"/>
      <c r="H143" s="16"/>
      <c r="I143" s="16"/>
      <c r="J143" s="16"/>
      <c r="K143" s="16"/>
      <c r="L143" s="16"/>
      <c r="M143" s="16"/>
      <c r="N143" s="16"/>
      <c r="O143" s="16"/>
      <c r="P143" s="16"/>
      <c r="Q143" s="16"/>
      <c r="R143" s="16"/>
      <c r="S143" s="16"/>
      <c r="T143" s="16"/>
      <c r="U143" s="16"/>
      <c r="V143" s="16"/>
      <c r="W143" s="16"/>
      <c r="X143" s="16"/>
      <c r="Y143" s="16"/>
    </row>
    <row r="144" spans="3:25" x14ac:dyDescent="0.25">
      <c r="C144" s="16"/>
      <c r="D144" s="15"/>
      <c r="E144" s="16"/>
      <c r="F144" s="16"/>
      <c r="G144" s="16"/>
      <c r="H144" s="16"/>
      <c r="I144" s="16"/>
      <c r="J144" s="16"/>
      <c r="K144" s="16"/>
      <c r="L144" s="16"/>
      <c r="M144" s="16"/>
      <c r="N144" s="16"/>
      <c r="O144" s="16"/>
      <c r="P144" s="16"/>
      <c r="Q144" s="16"/>
      <c r="R144" s="16"/>
      <c r="S144" s="16"/>
      <c r="T144" s="16"/>
      <c r="U144" s="16"/>
      <c r="V144" s="16"/>
      <c r="W144" s="16"/>
      <c r="X144" s="16"/>
      <c r="Y144" s="16"/>
    </row>
    <row r="145" spans="3:25" x14ac:dyDescent="0.25">
      <c r="C145" s="16"/>
      <c r="D145" s="15"/>
      <c r="E145" s="16"/>
      <c r="F145" s="16"/>
      <c r="G145" s="16"/>
      <c r="H145" s="16"/>
      <c r="I145" s="16"/>
      <c r="J145" s="16"/>
      <c r="K145" s="16"/>
      <c r="L145" s="16"/>
      <c r="M145" s="16"/>
      <c r="N145" s="16"/>
      <c r="O145" s="16"/>
      <c r="P145" s="16"/>
      <c r="Q145" s="16"/>
      <c r="R145" s="16"/>
      <c r="S145" s="16"/>
      <c r="T145" s="16"/>
      <c r="U145" s="16"/>
      <c r="V145" s="16"/>
      <c r="W145" s="16"/>
      <c r="X145" s="16"/>
      <c r="Y145" s="16"/>
    </row>
    <row r="146" spans="3:25" x14ac:dyDescent="0.25">
      <c r="C146" s="16"/>
      <c r="D146" s="15"/>
      <c r="E146" s="16"/>
      <c r="F146" s="16"/>
      <c r="G146" s="16"/>
      <c r="H146" s="16"/>
      <c r="I146" s="16"/>
      <c r="J146" s="16"/>
      <c r="K146" s="16"/>
      <c r="L146" s="16"/>
      <c r="M146" s="16"/>
      <c r="N146" s="16"/>
      <c r="O146" s="16"/>
      <c r="P146" s="16"/>
      <c r="Q146" s="16"/>
      <c r="R146" s="16"/>
      <c r="S146" s="16"/>
      <c r="T146" s="16"/>
      <c r="U146" s="16"/>
      <c r="V146" s="16"/>
      <c r="W146" s="16"/>
      <c r="X146" s="16"/>
      <c r="Y146" s="16"/>
    </row>
    <row r="147" spans="3:25" x14ac:dyDescent="0.25">
      <c r="C147" s="16"/>
      <c r="D147" s="15"/>
      <c r="E147" s="16"/>
      <c r="F147" s="16"/>
      <c r="G147" s="16"/>
      <c r="H147" s="16"/>
      <c r="I147" s="16"/>
      <c r="J147" s="16"/>
      <c r="K147" s="16"/>
      <c r="L147" s="16"/>
      <c r="M147" s="16"/>
      <c r="N147" s="16"/>
      <c r="O147" s="16"/>
      <c r="P147" s="16"/>
      <c r="Q147" s="16"/>
      <c r="R147" s="16"/>
      <c r="S147" s="16"/>
      <c r="T147" s="16"/>
      <c r="U147" s="16"/>
      <c r="V147" s="16"/>
      <c r="W147" s="16"/>
      <c r="X147" s="16"/>
      <c r="Y147" s="16"/>
    </row>
    <row r="148" spans="3:25" x14ac:dyDescent="0.25">
      <c r="C148" s="16"/>
      <c r="D148" s="15"/>
      <c r="E148" s="16"/>
      <c r="F148" s="16"/>
      <c r="G148" s="16"/>
      <c r="H148" s="16"/>
      <c r="I148" s="16"/>
      <c r="J148" s="16"/>
      <c r="K148" s="16"/>
      <c r="L148" s="16"/>
      <c r="M148" s="16"/>
      <c r="N148" s="16"/>
      <c r="O148" s="16"/>
      <c r="P148" s="16"/>
      <c r="Q148" s="16"/>
      <c r="R148" s="16"/>
      <c r="S148" s="16"/>
      <c r="T148" s="16"/>
      <c r="U148" s="16"/>
      <c r="V148" s="16"/>
      <c r="W148" s="16"/>
      <c r="X148" s="16"/>
      <c r="Y148" s="16"/>
    </row>
    <row r="149" spans="3:25" x14ac:dyDescent="0.25">
      <c r="C149" s="16"/>
      <c r="D149" s="15"/>
      <c r="E149" s="16"/>
      <c r="F149" s="16"/>
      <c r="G149" s="16"/>
      <c r="H149" s="16"/>
      <c r="I149" s="16"/>
      <c r="J149" s="16"/>
      <c r="K149" s="16"/>
      <c r="L149" s="16"/>
      <c r="M149" s="16"/>
      <c r="N149" s="16"/>
      <c r="O149" s="16"/>
      <c r="P149" s="16"/>
      <c r="Q149" s="16"/>
      <c r="R149" s="16"/>
      <c r="S149" s="16"/>
      <c r="T149" s="16"/>
      <c r="U149" s="16"/>
      <c r="V149" s="16"/>
      <c r="W149" s="16"/>
      <c r="X149" s="16"/>
      <c r="Y149" s="16"/>
    </row>
    <row r="150" spans="3:25" x14ac:dyDescent="0.25">
      <c r="C150" s="16"/>
      <c r="D150" s="15"/>
      <c r="E150" s="16"/>
      <c r="F150" s="16"/>
      <c r="G150" s="16"/>
      <c r="H150" s="16"/>
      <c r="I150" s="16"/>
      <c r="J150" s="16"/>
      <c r="K150" s="16"/>
      <c r="L150" s="16"/>
      <c r="M150" s="16"/>
      <c r="N150" s="16"/>
      <c r="O150" s="16"/>
      <c r="P150" s="16"/>
      <c r="Q150" s="16"/>
      <c r="R150" s="16"/>
      <c r="S150" s="16"/>
      <c r="T150" s="16"/>
      <c r="U150" s="16"/>
      <c r="V150" s="16"/>
      <c r="W150" s="16"/>
      <c r="X150" s="16"/>
      <c r="Y150" s="16"/>
    </row>
    <row r="151" spans="3:25" x14ac:dyDescent="0.25">
      <c r="C151" s="16"/>
      <c r="D151" s="15"/>
      <c r="E151" s="16"/>
      <c r="F151" s="16"/>
      <c r="G151" s="16"/>
      <c r="H151" s="16"/>
      <c r="I151" s="16"/>
      <c r="J151" s="16"/>
      <c r="K151" s="16"/>
      <c r="L151" s="16"/>
      <c r="M151" s="16"/>
      <c r="N151" s="16"/>
      <c r="O151" s="16"/>
      <c r="P151" s="16"/>
      <c r="Q151" s="16"/>
      <c r="R151" s="16"/>
      <c r="S151" s="16"/>
      <c r="T151" s="16"/>
      <c r="U151" s="16"/>
      <c r="V151" s="16"/>
      <c r="W151" s="16"/>
      <c r="X151" s="16"/>
      <c r="Y151" s="16"/>
    </row>
    <row r="152" spans="3:25" x14ac:dyDescent="0.25">
      <c r="C152" s="16"/>
      <c r="D152" s="15"/>
      <c r="E152" s="16"/>
      <c r="F152" s="16"/>
      <c r="G152" s="16"/>
      <c r="H152" s="16"/>
      <c r="I152" s="16"/>
      <c r="J152" s="16"/>
      <c r="K152" s="16"/>
      <c r="L152" s="16"/>
      <c r="M152" s="16"/>
      <c r="N152" s="16"/>
      <c r="O152" s="16"/>
      <c r="P152" s="16"/>
      <c r="Q152" s="16"/>
      <c r="R152" s="16"/>
      <c r="S152" s="16"/>
      <c r="T152" s="16"/>
      <c r="U152" s="16"/>
      <c r="V152" s="16"/>
      <c r="W152" s="16"/>
      <c r="X152" s="16"/>
      <c r="Y152" s="16"/>
    </row>
    <row r="153" spans="3:25" x14ac:dyDescent="0.25">
      <c r="C153" s="16"/>
      <c r="D153" s="15"/>
      <c r="E153" s="16"/>
      <c r="F153" s="16"/>
      <c r="G153" s="16"/>
      <c r="H153" s="16"/>
      <c r="I153" s="16"/>
      <c r="J153" s="16"/>
      <c r="K153" s="16"/>
      <c r="L153" s="16"/>
      <c r="M153" s="16"/>
      <c r="N153" s="16"/>
      <c r="O153" s="16"/>
      <c r="P153" s="16"/>
      <c r="Q153" s="16"/>
      <c r="R153" s="16"/>
      <c r="S153" s="16"/>
      <c r="T153" s="16"/>
      <c r="U153" s="16"/>
      <c r="V153" s="16"/>
      <c r="W153" s="16"/>
      <c r="X153" s="16"/>
      <c r="Y153" s="16"/>
    </row>
    <row r="154" spans="3:25" x14ac:dyDescent="0.25">
      <c r="C154" s="16"/>
      <c r="D154" s="15"/>
      <c r="E154" s="16"/>
      <c r="F154" s="16"/>
      <c r="G154" s="16"/>
      <c r="H154" s="16"/>
      <c r="I154" s="16"/>
      <c r="J154" s="16"/>
      <c r="K154" s="16"/>
      <c r="L154" s="16"/>
      <c r="M154" s="16"/>
      <c r="N154" s="16"/>
      <c r="O154" s="16"/>
      <c r="P154" s="16"/>
      <c r="Q154" s="16"/>
      <c r="R154" s="16"/>
      <c r="S154" s="16"/>
      <c r="T154" s="16"/>
      <c r="U154" s="16"/>
      <c r="V154" s="16"/>
      <c r="W154" s="16"/>
      <c r="X154" s="16"/>
      <c r="Y154" s="16"/>
    </row>
    <row r="155" spans="3:25" x14ac:dyDescent="0.25">
      <c r="C155" s="16"/>
      <c r="D155" s="15"/>
      <c r="E155" s="16"/>
      <c r="F155" s="16"/>
      <c r="G155" s="16"/>
      <c r="H155" s="16"/>
      <c r="I155" s="16"/>
      <c r="J155" s="16"/>
      <c r="K155" s="16"/>
      <c r="L155" s="16"/>
      <c r="M155" s="16"/>
      <c r="N155" s="16"/>
      <c r="O155" s="16"/>
      <c r="P155" s="16"/>
      <c r="Q155" s="16"/>
      <c r="R155" s="16"/>
      <c r="S155" s="16"/>
      <c r="T155" s="16"/>
      <c r="U155" s="16"/>
      <c r="V155" s="16"/>
      <c r="W155" s="16"/>
      <c r="X155" s="16"/>
      <c r="Y155" s="16"/>
    </row>
    <row r="156" spans="3:25" x14ac:dyDescent="0.25">
      <c r="C156" s="16"/>
      <c r="D156" s="15"/>
      <c r="E156" s="16"/>
      <c r="F156" s="16"/>
      <c r="G156" s="16"/>
      <c r="H156" s="16"/>
      <c r="I156" s="16"/>
      <c r="J156" s="16"/>
      <c r="K156" s="16"/>
      <c r="L156" s="16"/>
      <c r="M156" s="16"/>
      <c r="N156" s="16"/>
      <c r="O156" s="16"/>
      <c r="P156" s="16"/>
      <c r="Q156" s="16"/>
      <c r="R156" s="16"/>
      <c r="S156" s="16"/>
      <c r="T156" s="16"/>
      <c r="U156" s="16"/>
      <c r="V156" s="16"/>
      <c r="W156" s="16"/>
      <c r="X156" s="16"/>
      <c r="Y156" s="16"/>
    </row>
    <row r="157" spans="3:25" x14ac:dyDescent="0.25">
      <c r="C157" s="16"/>
      <c r="D157" s="15"/>
      <c r="E157" s="16"/>
      <c r="F157" s="16"/>
      <c r="G157" s="16"/>
      <c r="H157" s="16"/>
      <c r="I157" s="16"/>
      <c r="J157" s="16"/>
      <c r="K157" s="16"/>
      <c r="L157" s="16"/>
      <c r="M157" s="16"/>
      <c r="N157" s="16"/>
      <c r="O157" s="16"/>
      <c r="P157" s="16"/>
      <c r="Q157" s="16"/>
      <c r="R157" s="16"/>
      <c r="S157" s="16"/>
      <c r="T157" s="16"/>
      <c r="U157" s="16"/>
      <c r="V157" s="16"/>
      <c r="W157" s="16"/>
      <c r="X157" s="16"/>
      <c r="Y157" s="16"/>
    </row>
    <row r="158" spans="3:25" x14ac:dyDescent="0.25">
      <c r="C158" s="16"/>
      <c r="D158" s="15"/>
      <c r="E158" s="16"/>
      <c r="F158" s="16"/>
      <c r="G158" s="16"/>
      <c r="H158" s="16"/>
      <c r="I158" s="16"/>
      <c r="J158" s="16"/>
      <c r="K158" s="16"/>
      <c r="L158" s="16"/>
      <c r="M158" s="16"/>
      <c r="N158" s="16"/>
      <c r="O158" s="16"/>
      <c r="P158" s="16"/>
      <c r="Q158" s="16"/>
      <c r="R158" s="16"/>
      <c r="S158" s="16"/>
      <c r="T158" s="16"/>
      <c r="U158" s="16"/>
      <c r="V158" s="16"/>
      <c r="W158" s="16"/>
      <c r="X158" s="16"/>
      <c r="Y158" s="16"/>
    </row>
    <row r="159" spans="3:25" x14ac:dyDescent="0.25">
      <c r="C159" s="16"/>
      <c r="D159" s="15"/>
      <c r="E159" s="16"/>
      <c r="F159" s="16"/>
      <c r="G159" s="16"/>
      <c r="H159" s="16"/>
      <c r="I159" s="16"/>
      <c r="J159" s="16"/>
      <c r="K159" s="16"/>
      <c r="L159" s="16"/>
      <c r="M159" s="16"/>
      <c r="N159" s="16"/>
      <c r="O159" s="16"/>
      <c r="P159" s="16"/>
      <c r="Q159" s="16"/>
      <c r="R159" s="16"/>
      <c r="S159" s="16"/>
      <c r="T159" s="16"/>
      <c r="U159" s="16"/>
      <c r="V159" s="16"/>
      <c r="W159" s="16"/>
      <c r="X159" s="16"/>
      <c r="Y159" s="16"/>
    </row>
    <row r="160" spans="3:25" x14ac:dyDescent="0.25">
      <c r="C160" s="16"/>
      <c r="D160" s="15"/>
      <c r="E160" s="16"/>
      <c r="F160" s="16"/>
      <c r="G160" s="16"/>
      <c r="H160" s="16"/>
      <c r="I160" s="16"/>
      <c r="J160" s="16"/>
      <c r="K160" s="16"/>
      <c r="L160" s="16"/>
      <c r="M160" s="16"/>
      <c r="N160" s="16"/>
      <c r="O160" s="16"/>
      <c r="P160" s="16"/>
      <c r="Q160" s="16"/>
      <c r="R160" s="16"/>
      <c r="S160" s="16"/>
      <c r="T160" s="16"/>
      <c r="U160" s="16"/>
      <c r="V160" s="16"/>
      <c r="W160" s="16"/>
      <c r="X160" s="16"/>
      <c r="Y160" s="16"/>
    </row>
    <row r="161" spans="3:25" x14ac:dyDescent="0.25">
      <c r="C161" s="16"/>
      <c r="D161" s="15"/>
      <c r="E161" s="16"/>
      <c r="F161" s="16"/>
      <c r="G161" s="16"/>
      <c r="H161" s="16"/>
      <c r="I161" s="16"/>
      <c r="J161" s="16"/>
      <c r="K161" s="16"/>
      <c r="L161" s="16"/>
      <c r="M161" s="16"/>
      <c r="N161" s="16"/>
      <c r="O161" s="16"/>
      <c r="P161" s="16"/>
      <c r="Q161" s="16"/>
      <c r="R161" s="16"/>
      <c r="S161" s="16"/>
      <c r="T161" s="16"/>
      <c r="U161" s="16"/>
      <c r="V161" s="16"/>
      <c r="W161" s="16"/>
      <c r="X161" s="16"/>
      <c r="Y161" s="16"/>
    </row>
    <row r="162" spans="3:25" x14ac:dyDescent="0.25">
      <c r="C162" s="16"/>
      <c r="D162" s="15"/>
      <c r="E162" s="16"/>
      <c r="F162" s="16"/>
      <c r="G162" s="16"/>
      <c r="H162" s="16"/>
      <c r="I162" s="16"/>
      <c r="J162" s="16"/>
      <c r="K162" s="16"/>
      <c r="L162" s="16"/>
      <c r="M162" s="16"/>
      <c r="N162" s="16"/>
      <c r="O162" s="16"/>
      <c r="P162" s="16"/>
      <c r="Q162" s="16"/>
      <c r="R162" s="16"/>
      <c r="S162" s="16"/>
      <c r="T162" s="16"/>
      <c r="U162" s="16"/>
      <c r="V162" s="16"/>
      <c r="W162" s="16"/>
      <c r="X162" s="16"/>
      <c r="Y162" s="16"/>
    </row>
    <row r="163" spans="3:25" x14ac:dyDescent="0.25">
      <c r="C163" s="16"/>
      <c r="D163" s="15"/>
      <c r="E163" s="16"/>
      <c r="F163" s="16"/>
      <c r="G163" s="16"/>
      <c r="H163" s="16"/>
      <c r="I163" s="16"/>
      <c r="J163" s="16"/>
      <c r="K163" s="16"/>
      <c r="L163" s="16"/>
      <c r="M163" s="16"/>
      <c r="N163" s="16"/>
      <c r="O163" s="16"/>
      <c r="P163" s="16"/>
      <c r="Q163" s="16"/>
      <c r="R163" s="16"/>
      <c r="S163" s="16"/>
      <c r="T163" s="16"/>
      <c r="U163" s="16"/>
      <c r="V163" s="16"/>
      <c r="W163" s="16"/>
      <c r="X163" s="16"/>
      <c r="Y163" s="16"/>
    </row>
    <row r="164" spans="3:25" x14ac:dyDescent="0.25">
      <c r="C164" s="16"/>
      <c r="D164" s="15"/>
      <c r="E164" s="16"/>
      <c r="F164" s="16"/>
      <c r="G164" s="16"/>
      <c r="H164" s="16"/>
      <c r="I164" s="16"/>
      <c r="J164" s="16"/>
      <c r="K164" s="16"/>
      <c r="L164" s="16"/>
      <c r="M164" s="16"/>
      <c r="N164" s="16"/>
      <c r="O164" s="16"/>
      <c r="P164" s="16"/>
      <c r="Q164" s="16"/>
      <c r="R164" s="16"/>
      <c r="S164" s="16"/>
      <c r="T164" s="16"/>
      <c r="U164" s="16"/>
      <c r="V164" s="16"/>
      <c r="W164" s="16"/>
      <c r="X164" s="16"/>
      <c r="Y164" s="16"/>
    </row>
    <row r="165" spans="3:25" x14ac:dyDescent="0.25">
      <c r="C165" s="16"/>
      <c r="D165" s="15"/>
      <c r="E165" s="16"/>
      <c r="F165" s="16"/>
      <c r="G165" s="16"/>
      <c r="H165" s="16"/>
      <c r="I165" s="16"/>
      <c r="J165" s="16"/>
      <c r="K165" s="16"/>
      <c r="L165" s="16"/>
      <c r="M165" s="16"/>
      <c r="N165" s="16"/>
      <c r="O165" s="16"/>
      <c r="P165" s="16"/>
      <c r="Q165" s="16"/>
      <c r="R165" s="16"/>
      <c r="S165" s="16"/>
      <c r="T165" s="16"/>
      <c r="U165" s="16"/>
      <c r="V165" s="16"/>
      <c r="W165" s="16"/>
      <c r="X165" s="16"/>
      <c r="Y165" s="16"/>
    </row>
    <row r="166" spans="3:25" x14ac:dyDescent="0.25">
      <c r="C166" s="16"/>
      <c r="D166" s="15"/>
      <c r="E166" s="16"/>
      <c r="F166" s="16"/>
      <c r="G166" s="16"/>
      <c r="H166" s="16"/>
      <c r="I166" s="16"/>
      <c r="J166" s="16"/>
      <c r="K166" s="16"/>
      <c r="L166" s="16"/>
      <c r="M166" s="16"/>
      <c r="N166" s="16"/>
      <c r="O166" s="16"/>
      <c r="P166" s="16"/>
      <c r="Q166" s="16"/>
      <c r="R166" s="16"/>
      <c r="S166" s="16"/>
      <c r="T166" s="16"/>
      <c r="U166" s="16"/>
      <c r="V166" s="16"/>
      <c r="W166" s="16"/>
      <c r="X166" s="16"/>
      <c r="Y166" s="16"/>
    </row>
    <row r="167" spans="3:25" x14ac:dyDescent="0.25">
      <c r="C167" s="16"/>
      <c r="D167" s="15"/>
      <c r="E167" s="16"/>
      <c r="F167" s="16"/>
      <c r="G167" s="16"/>
      <c r="H167" s="16"/>
      <c r="I167" s="16"/>
      <c r="J167" s="16"/>
      <c r="K167" s="16"/>
      <c r="L167" s="16"/>
      <c r="M167" s="16"/>
      <c r="N167" s="16"/>
      <c r="O167" s="16"/>
      <c r="P167" s="16"/>
      <c r="Q167" s="16"/>
      <c r="R167" s="16"/>
      <c r="S167" s="16"/>
      <c r="T167" s="16"/>
      <c r="U167" s="16"/>
      <c r="V167" s="16"/>
      <c r="W167" s="16"/>
      <c r="X167" s="16"/>
      <c r="Y167" s="16"/>
    </row>
    <row r="168" spans="3:25" x14ac:dyDescent="0.25">
      <c r="C168" s="16"/>
      <c r="D168" s="15"/>
      <c r="E168" s="16"/>
      <c r="F168" s="16"/>
      <c r="G168" s="16"/>
      <c r="H168" s="16"/>
      <c r="I168" s="16"/>
      <c r="J168" s="16"/>
      <c r="K168" s="16"/>
      <c r="L168" s="16"/>
      <c r="M168" s="16"/>
      <c r="N168" s="16"/>
      <c r="O168" s="16"/>
      <c r="P168" s="16"/>
      <c r="Q168" s="16"/>
      <c r="R168" s="16"/>
      <c r="S168" s="16"/>
      <c r="T168" s="16"/>
      <c r="U168" s="16"/>
      <c r="V168" s="16"/>
      <c r="W168" s="16"/>
      <c r="X168" s="16"/>
      <c r="Y168" s="16"/>
    </row>
    <row r="169" spans="3:25" x14ac:dyDescent="0.25">
      <c r="C169" s="16"/>
      <c r="D169" s="15"/>
      <c r="E169" s="16"/>
      <c r="F169" s="16"/>
      <c r="G169" s="16"/>
      <c r="H169" s="16"/>
      <c r="I169" s="16"/>
      <c r="J169" s="16"/>
      <c r="K169" s="16"/>
      <c r="L169" s="16"/>
      <c r="M169" s="16"/>
      <c r="N169" s="16"/>
      <c r="O169" s="16"/>
      <c r="P169" s="16"/>
      <c r="Q169" s="16"/>
      <c r="R169" s="16"/>
      <c r="S169" s="16"/>
      <c r="T169" s="16"/>
      <c r="U169" s="16"/>
      <c r="V169" s="16"/>
      <c r="W169" s="16"/>
      <c r="X169" s="16"/>
      <c r="Y169" s="16"/>
    </row>
    <row r="170" spans="3:25" x14ac:dyDescent="0.25">
      <c r="C170" s="16"/>
      <c r="D170" s="15"/>
      <c r="E170" s="16"/>
      <c r="F170" s="16"/>
      <c r="G170" s="16"/>
      <c r="H170" s="16"/>
      <c r="I170" s="16"/>
      <c r="J170" s="16"/>
      <c r="K170" s="16"/>
      <c r="L170" s="16"/>
      <c r="M170" s="16"/>
      <c r="N170" s="16"/>
      <c r="O170" s="16"/>
      <c r="P170" s="16"/>
      <c r="Q170" s="16"/>
      <c r="R170" s="16"/>
      <c r="S170" s="16"/>
      <c r="T170" s="16"/>
      <c r="U170" s="16"/>
      <c r="V170" s="16"/>
      <c r="W170" s="16"/>
      <c r="X170" s="16"/>
      <c r="Y170" s="16"/>
    </row>
    <row r="171" spans="3:25" x14ac:dyDescent="0.25">
      <c r="C171" s="16"/>
      <c r="D171" s="15"/>
      <c r="E171" s="16"/>
      <c r="F171" s="16"/>
      <c r="G171" s="16"/>
      <c r="H171" s="16"/>
      <c r="I171" s="16"/>
      <c r="J171" s="16"/>
      <c r="K171" s="16"/>
      <c r="L171" s="16"/>
      <c r="M171" s="16"/>
      <c r="N171" s="16"/>
      <c r="O171" s="16"/>
      <c r="P171" s="16"/>
      <c r="Q171" s="16"/>
      <c r="R171" s="16"/>
      <c r="S171" s="16"/>
      <c r="T171" s="16"/>
      <c r="U171" s="16"/>
      <c r="V171" s="16"/>
      <c r="W171" s="16"/>
      <c r="X171" s="16"/>
      <c r="Y171" s="16"/>
    </row>
    <row r="172" spans="3:25" x14ac:dyDescent="0.25">
      <c r="C172" s="16"/>
      <c r="D172" s="15"/>
      <c r="E172" s="16"/>
      <c r="F172" s="16"/>
      <c r="G172" s="16"/>
      <c r="H172" s="16"/>
      <c r="I172" s="16"/>
      <c r="J172" s="16"/>
      <c r="K172" s="16"/>
      <c r="L172" s="16"/>
      <c r="M172" s="16"/>
      <c r="N172" s="16"/>
      <c r="O172" s="16"/>
      <c r="P172" s="16"/>
      <c r="Q172" s="16"/>
      <c r="R172" s="16"/>
      <c r="S172" s="16"/>
      <c r="T172" s="16"/>
      <c r="U172" s="16"/>
      <c r="V172" s="16"/>
      <c r="W172" s="16"/>
      <c r="X172" s="16"/>
      <c r="Y172" s="16"/>
    </row>
    <row r="173" spans="3:25" x14ac:dyDescent="0.25">
      <c r="C173" s="16"/>
      <c r="D173" s="15"/>
      <c r="E173" s="16"/>
      <c r="F173" s="16"/>
      <c r="G173" s="16"/>
      <c r="H173" s="16"/>
      <c r="I173" s="16"/>
      <c r="J173" s="16"/>
      <c r="K173" s="16"/>
      <c r="L173" s="16"/>
      <c r="M173" s="16"/>
      <c r="N173" s="16"/>
      <c r="O173" s="16"/>
      <c r="P173" s="16"/>
      <c r="Q173" s="16"/>
      <c r="R173" s="16"/>
      <c r="S173" s="16"/>
      <c r="T173" s="16"/>
      <c r="U173" s="16"/>
      <c r="V173" s="16"/>
      <c r="W173" s="16"/>
      <c r="X173" s="16"/>
      <c r="Y173" s="16"/>
    </row>
    <row r="174" spans="3:25" x14ac:dyDescent="0.25">
      <c r="C174" s="16"/>
      <c r="D174" s="15"/>
      <c r="E174" s="16"/>
      <c r="F174" s="16"/>
      <c r="G174" s="16"/>
      <c r="H174" s="16"/>
      <c r="I174" s="16"/>
      <c r="J174" s="16"/>
      <c r="K174" s="16"/>
      <c r="L174" s="16"/>
      <c r="M174" s="16"/>
      <c r="N174" s="16"/>
      <c r="O174" s="16"/>
      <c r="P174" s="16"/>
      <c r="Q174" s="16"/>
      <c r="R174" s="16"/>
      <c r="S174" s="16"/>
      <c r="T174" s="16"/>
      <c r="U174" s="16"/>
      <c r="V174" s="16"/>
      <c r="W174" s="16"/>
      <c r="X174" s="16"/>
      <c r="Y174" s="16"/>
    </row>
    <row r="175" spans="3:25" x14ac:dyDescent="0.25">
      <c r="C175" s="16"/>
      <c r="D175" s="15"/>
      <c r="E175" s="16"/>
      <c r="F175" s="16"/>
      <c r="G175" s="16"/>
      <c r="H175" s="16"/>
      <c r="I175" s="16"/>
      <c r="J175" s="16"/>
      <c r="K175" s="16"/>
      <c r="L175" s="16"/>
      <c r="M175" s="16"/>
      <c r="N175" s="16"/>
      <c r="O175" s="16"/>
      <c r="P175" s="16"/>
      <c r="Q175" s="16"/>
      <c r="R175" s="16"/>
      <c r="S175" s="16"/>
      <c r="T175" s="16"/>
      <c r="U175" s="16"/>
      <c r="V175" s="16"/>
      <c r="W175" s="16"/>
      <c r="X175" s="16"/>
      <c r="Y175" s="16"/>
    </row>
    <row r="176" spans="3:25" x14ac:dyDescent="0.25">
      <c r="C176" s="16"/>
      <c r="D176" s="15"/>
      <c r="E176" s="16"/>
      <c r="F176" s="16"/>
      <c r="G176" s="16"/>
      <c r="H176" s="16"/>
      <c r="I176" s="16"/>
      <c r="J176" s="16"/>
      <c r="K176" s="16"/>
      <c r="L176" s="16"/>
      <c r="M176" s="16"/>
      <c r="N176" s="16"/>
      <c r="O176" s="16"/>
      <c r="P176" s="16"/>
      <c r="Q176" s="16"/>
      <c r="R176" s="16"/>
      <c r="S176" s="16"/>
      <c r="T176" s="16"/>
      <c r="U176" s="16"/>
      <c r="V176" s="16"/>
      <c r="W176" s="16"/>
      <c r="X176" s="16"/>
      <c r="Y176" s="16"/>
    </row>
    <row r="177" spans="3:25" x14ac:dyDescent="0.25">
      <c r="C177" s="16"/>
      <c r="D177" s="15"/>
      <c r="E177" s="16"/>
      <c r="F177" s="16"/>
      <c r="G177" s="16"/>
      <c r="H177" s="16"/>
      <c r="I177" s="16"/>
      <c r="J177" s="16"/>
      <c r="K177" s="16"/>
      <c r="L177" s="16"/>
      <c r="M177" s="16"/>
      <c r="N177" s="16"/>
      <c r="O177" s="16"/>
      <c r="P177" s="16"/>
      <c r="Q177" s="16"/>
      <c r="R177" s="16"/>
      <c r="S177" s="16"/>
      <c r="T177" s="16"/>
      <c r="U177" s="16"/>
      <c r="V177" s="16"/>
      <c r="W177" s="16"/>
      <c r="X177" s="16"/>
      <c r="Y177" s="16"/>
    </row>
    <row r="178" spans="3:25" x14ac:dyDescent="0.25">
      <c r="C178" s="16"/>
      <c r="D178" s="15"/>
      <c r="E178" s="16"/>
      <c r="F178" s="16"/>
      <c r="G178" s="16"/>
      <c r="H178" s="16"/>
      <c r="I178" s="16"/>
      <c r="J178" s="16"/>
      <c r="K178" s="16"/>
      <c r="L178" s="16"/>
      <c r="M178" s="16"/>
      <c r="N178" s="16"/>
      <c r="O178" s="16"/>
      <c r="P178" s="16"/>
      <c r="Q178" s="16"/>
      <c r="R178" s="16"/>
      <c r="S178" s="16"/>
      <c r="T178" s="16"/>
      <c r="U178" s="16"/>
      <c r="V178" s="16"/>
      <c r="W178" s="16"/>
      <c r="X178" s="16"/>
      <c r="Y178" s="16"/>
    </row>
    <row r="179" spans="3:25" x14ac:dyDescent="0.25">
      <c r="C179" s="16"/>
      <c r="D179" s="15"/>
      <c r="E179" s="16"/>
      <c r="F179" s="16"/>
      <c r="G179" s="16"/>
      <c r="H179" s="16"/>
      <c r="I179" s="16"/>
      <c r="J179" s="16"/>
      <c r="K179" s="16"/>
      <c r="L179" s="16"/>
      <c r="M179" s="16"/>
      <c r="N179" s="16"/>
      <c r="O179" s="16"/>
      <c r="P179" s="16"/>
      <c r="Q179" s="16"/>
      <c r="R179" s="16"/>
      <c r="S179" s="16"/>
      <c r="T179" s="16"/>
      <c r="U179" s="16"/>
      <c r="V179" s="16"/>
      <c r="W179" s="16"/>
      <c r="X179" s="16"/>
      <c r="Y179" s="16"/>
    </row>
    <row r="180" spans="3:25" x14ac:dyDescent="0.25">
      <c r="C180" s="16"/>
      <c r="D180" s="15"/>
      <c r="E180" s="16"/>
      <c r="F180" s="16"/>
      <c r="G180" s="16"/>
      <c r="H180" s="16"/>
      <c r="I180" s="16"/>
      <c r="J180" s="16"/>
      <c r="K180" s="16"/>
      <c r="L180" s="16"/>
      <c r="M180" s="16"/>
      <c r="N180" s="16"/>
      <c r="O180" s="16"/>
      <c r="P180" s="16"/>
      <c r="Q180" s="16"/>
      <c r="R180" s="16"/>
      <c r="S180" s="16"/>
      <c r="T180" s="16"/>
      <c r="U180" s="16"/>
      <c r="V180" s="16"/>
      <c r="W180" s="16"/>
      <c r="X180" s="16"/>
      <c r="Y180" s="16"/>
    </row>
    <row r="181" spans="3:25" x14ac:dyDescent="0.25">
      <c r="C181" s="16"/>
      <c r="D181" s="15"/>
      <c r="E181" s="16"/>
      <c r="F181" s="16"/>
      <c r="G181" s="16"/>
      <c r="H181" s="16"/>
      <c r="I181" s="16"/>
      <c r="J181" s="16"/>
      <c r="K181" s="16"/>
      <c r="L181" s="16"/>
      <c r="M181" s="16"/>
      <c r="N181" s="16"/>
      <c r="O181" s="16"/>
      <c r="P181" s="16"/>
      <c r="Q181" s="16"/>
      <c r="R181" s="16"/>
      <c r="S181" s="16"/>
      <c r="T181" s="16"/>
      <c r="U181" s="16"/>
      <c r="V181" s="16"/>
      <c r="W181" s="16"/>
      <c r="X181" s="16"/>
      <c r="Y181" s="16"/>
    </row>
    <row r="182" spans="3:25" x14ac:dyDescent="0.25">
      <c r="C182" s="16"/>
      <c r="D182" s="15"/>
      <c r="E182" s="16"/>
      <c r="F182" s="16"/>
      <c r="G182" s="16"/>
      <c r="H182" s="16"/>
      <c r="I182" s="16"/>
      <c r="J182" s="16"/>
      <c r="K182" s="16"/>
      <c r="L182" s="16"/>
      <c r="M182" s="16"/>
      <c r="N182" s="16"/>
      <c r="O182" s="16"/>
      <c r="P182" s="16"/>
      <c r="Q182" s="16"/>
      <c r="R182" s="16"/>
      <c r="S182" s="16"/>
      <c r="T182" s="16"/>
      <c r="U182" s="16"/>
      <c r="V182" s="16"/>
      <c r="W182" s="16"/>
      <c r="X182" s="16"/>
      <c r="Y182" s="16"/>
    </row>
    <row r="183" spans="3:25" x14ac:dyDescent="0.25">
      <c r="C183" s="16"/>
      <c r="D183" s="15"/>
      <c r="E183" s="16"/>
      <c r="F183" s="16"/>
      <c r="G183" s="16"/>
      <c r="H183" s="16"/>
      <c r="I183" s="16"/>
      <c r="J183" s="16"/>
      <c r="K183" s="16"/>
      <c r="L183" s="16"/>
      <c r="M183" s="16"/>
      <c r="N183" s="16"/>
      <c r="O183" s="16"/>
      <c r="P183" s="16"/>
      <c r="Q183" s="16"/>
      <c r="R183" s="16"/>
      <c r="S183" s="16"/>
      <c r="T183" s="16"/>
      <c r="U183" s="16"/>
      <c r="V183" s="16"/>
      <c r="W183" s="16"/>
      <c r="X183" s="16"/>
      <c r="Y183" s="16"/>
    </row>
    <row r="184" spans="3:25" x14ac:dyDescent="0.25">
      <c r="C184" s="16"/>
      <c r="D184" s="15"/>
      <c r="E184" s="16"/>
      <c r="F184" s="16"/>
      <c r="G184" s="16"/>
      <c r="H184" s="16"/>
      <c r="I184" s="16"/>
      <c r="J184" s="16"/>
      <c r="K184" s="16"/>
      <c r="L184" s="16"/>
      <c r="M184" s="16"/>
      <c r="N184" s="16"/>
      <c r="O184" s="16"/>
      <c r="P184" s="16"/>
      <c r="Q184" s="16"/>
      <c r="R184" s="16"/>
      <c r="S184" s="16"/>
      <c r="T184" s="16"/>
      <c r="U184" s="16"/>
      <c r="V184" s="16"/>
      <c r="W184" s="16"/>
      <c r="X184" s="16"/>
      <c r="Y184" s="16"/>
    </row>
    <row r="185" spans="3:25" x14ac:dyDescent="0.25">
      <c r="C185" s="16"/>
      <c r="D185" s="15"/>
      <c r="E185" s="16"/>
      <c r="F185" s="16"/>
      <c r="G185" s="16"/>
      <c r="H185" s="16"/>
      <c r="I185" s="16"/>
      <c r="J185" s="16"/>
      <c r="K185" s="16"/>
      <c r="L185" s="16"/>
      <c r="M185" s="16"/>
      <c r="N185" s="16"/>
      <c r="O185" s="16"/>
      <c r="P185" s="16"/>
      <c r="Q185" s="16"/>
      <c r="R185" s="16"/>
      <c r="S185" s="16"/>
      <c r="T185" s="16"/>
      <c r="U185" s="16"/>
      <c r="V185" s="16"/>
      <c r="W185" s="16"/>
      <c r="X185" s="16"/>
      <c r="Y185" s="16"/>
    </row>
    <row r="186" spans="3:25" x14ac:dyDescent="0.25">
      <c r="C186" s="16"/>
      <c r="D186" s="15"/>
      <c r="E186" s="16"/>
      <c r="F186" s="16"/>
      <c r="G186" s="16"/>
      <c r="H186" s="16"/>
      <c r="I186" s="16"/>
      <c r="J186" s="16"/>
      <c r="K186" s="16"/>
      <c r="L186" s="16"/>
      <c r="M186" s="16"/>
      <c r="N186" s="16"/>
      <c r="O186" s="16"/>
      <c r="P186" s="16"/>
      <c r="Q186" s="16"/>
      <c r="R186" s="16"/>
      <c r="S186" s="16"/>
      <c r="T186" s="16"/>
      <c r="U186" s="16"/>
      <c r="V186" s="16"/>
      <c r="W186" s="16"/>
      <c r="X186" s="16"/>
      <c r="Y186" s="16"/>
    </row>
    <row r="187" spans="3:25" x14ac:dyDescent="0.25">
      <c r="C187" s="16"/>
      <c r="D187" s="15"/>
      <c r="E187" s="16"/>
      <c r="F187" s="16"/>
      <c r="G187" s="16"/>
      <c r="H187" s="16"/>
      <c r="I187" s="16"/>
      <c r="J187" s="16"/>
      <c r="K187" s="16"/>
      <c r="L187" s="16"/>
      <c r="M187" s="16"/>
      <c r="N187" s="16"/>
      <c r="O187" s="16"/>
      <c r="P187" s="16"/>
      <c r="Q187" s="16"/>
      <c r="R187" s="16"/>
      <c r="S187" s="16"/>
      <c r="T187" s="16"/>
      <c r="U187" s="16"/>
      <c r="V187" s="16"/>
      <c r="W187" s="16"/>
      <c r="X187" s="16"/>
      <c r="Y187" s="16"/>
    </row>
    <row r="188" spans="3:25" x14ac:dyDescent="0.25">
      <c r="C188" s="16"/>
      <c r="D188" s="15"/>
      <c r="E188" s="16"/>
      <c r="F188" s="16"/>
      <c r="G188" s="16"/>
      <c r="H188" s="16"/>
      <c r="I188" s="16"/>
      <c r="J188" s="16"/>
      <c r="K188" s="16"/>
      <c r="L188" s="16"/>
      <c r="M188" s="16"/>
      <c r="N188" s="16"/>
      <c r="O188" s="16"/>
      <c r="P188" s="16"/>
      <c r="Q188" s="16"/>
      <c r="R188" s="16"/>
      <c r="S188" s="16"/>
      <c r="T188" s="16"/>
      <c r="U188" s="16"/>
      <c r="V188" s="16"/>
      <c r="W188" s="16"/>
      <c r="X188" s="16"/>
      <c r="Y188" s="16"/>
    </row>
    <row r="189" spans="3:25" x14ac:dyDescent="0.25">
      <c r="C189" s="16"/>
      <c r="D189" s="15"/>
      <c r="E189" s="16"/>
      <c r="F189" s="16"/>
      <c r="G189" s="16"/>
      <c r="H189" s="16"/>
      <c r="I189" s="16"/>
      <c r="J189" s="16"/>
      <c r="K189" s="16"/>
      <c r="L189" s="16"/>
      <c r="M189" s="16"/>
      <c r="N189" s="16"/>
      <c r="O189" s="16"/>
      <c r="P189" s="16"/>
      <c r="Q189" s="16"/>
      <c r="R189" s="16"/>
      <c r="S189" s="16"/>
      <c r="T189" s="16"/>
      <c r="U189" s="16"/>
      <c r="V189" s="16"/>
      <c r="W189" s="16"/>
      <c r="X189" s="16"/>
      <c r="Y189" s="16"/>
    </row>
    <row r="190" spans="3:25" x14ac:dyDescent="0.25">
      <c r="C190" s="16"/>
      <c r="D190" s="15"/>
      <c r="E190" s="16"/>
      <c r="F190" s="16"/>
      <c r="G190" s="16"/>
      <c r="H190" s="16"/>
      <c r="I190" s="16"/>
      <c r="J190" s="16"/>
      <c r="K190" s="16"/>
      <c r="L190" s="16"/>
      <c r="M190" s="16"/>
      <c r="N190" s="16"/>
      <c r="O190" s="16"/>
      <c r="P190" s="16"/>
      <c r="Q190" s="16"/>
      <c r="R190" s="16"/>
      <c r="S190" s="16"/>
      <c r="T190" s="16"/>
      <c r="U190" s="16"/>
      <c r="V190" s="16"/>
      <c r="W190" s="16"/>
      <c r="X190" s="16"/>
      <c r="Y190" s="16"/>
    </row>
    <row r="191" spans="3:25" x14ac:dyDescent="0.25">
      <c r="C191" s="16"/>
      <c r="D191" s="15"/>
      <c r="E191" s="16"/>
      <c r="F191" s="16"/>
      <c r="G191" s="16"/>
      <c r="H191" s="16"/>
      <c r="I191" s="16"/>
      <c r="J191" s="16"/>
      <c r="K191" s="16"/>
      <c r="L191" s="16"/>
      <c r="M191" s="16"/>
      <c r="N191" s="16"/>
      <c r="O191" s="16"/>
      <c r="P191" s="16"/>
      <c r="Q191" s="16"/>
      <c r="R191" s="16"/>
      <c r="S191" s="16"/>
      <c r="T191" s="16"/>
      <c r="U191" s="16"/>
      <c r="V191" s="16"/>
      <c r="W191" s="16"/>
      <c r="X191" s="16"/>
      <c r="Y191" s="16"/>
    </row>
    <row r="192" spans="3:25" x14ac:dyDescent="0.25">
      <c r="C192" s="16"/>
      <c r="D192" s="15"/>
      <c r="E192" s="16"/>
      <c r="F192" s="16"/>
      <c r="G192" s="16"/>
      <c r="H192" s="16"/>
      <c r="I192" s="16"/>
      <c r="J192" s="16"/>
      <c r="K192" s="16"/>
      <c r="L192" s="16"/>
      <c r="M192" s="16"/>
      <c r="N192" s="16"/>
      <c r="O192" s="16"/>
      <c r="P192" s="16"/>
      <c r="Q192" s="16"/>
      <c r="R192" s="16"/>
      <c r="S192" s="16"/>
      <c r="T192" s="16"/>
      <c r="U192" s="16"/>
      <c r="V192" s="16"/>
      <c r="W192" s="16"/>
      <c r="X192" s="16"/>
      <c r="Y192" s="16"/>
    </row>
    <row r="193" spans="3:25" x14ac:dyDescent="0.25">
      <c r="C193" s="16"/>
      <c r="D193" s="15"/>
      <c r="E193" s="16"/>
      <c r="F193" s="16"/>
      <c r="G193" s="16"/>
      <c r="H193" s="16"/>
      <c r="I193" s="16"/>
      <c r="J193" s="16"/>
      <c r="K193" s="16"/>
      <c r="L193" s="16"/>
      <c r="M193" s="16"/>
      <c r="N193" s="16"/>
      <c r="O193" s="16"/>
      <c r="P193" s="16"/>
      <c r="Q193" s="16"/>
      <c r="R193" s="16"/>
      <c r="S193" s="16"/>
      <c r="T193" s="16"/>
      <c r="U193" s="16"/>
      <c r="V193" s="16"/>
      <c r="W193" s="16"/>
      <c r="X193" s="16"/>
      <c r="Y193" s="16"/>
    </row>
    <row r="194" spans="3:25" x14ac:dyDescent="0.25">
      <c r="C194" s="16"/>
      <c r="D194" s="15"/>
      <c r="E194" s="16"/>
      <c r="F194" s="16"/>
      <c r="G194" s="16"/>
      <c r="H194" s="16"/>
      <c r="I194" s="16"/>
      <c r="J194" s="16"/>
      <c r="K194" s="16"/>
      <c r="L194" s="16"/>
      <c r="M194" s="16"/>
      <c r="N194" s="16"/>
      <c r="O194" s="16"/>
      <c r="P194" s="16"/>
      <c r="Q194" s="16"/>
      <c r="R194" s="16"/>
      <c r="S194" s="16"/>
      <c r="T194" s="16"/>
      <c r="U194" s="16"/>
      <c r="V194" s="16"/>
      <c r="W194" s="16"/>
      <c r="X194" s="16"/>
      <c r="Y194" s="16"/>
    </row>
    <row r="195" spans="3:25" x14ac:dyDescent="0.25">
      <c r="C195" s="16"/>
      <c r="D195" s="15"/>
      <c r="E195" s="16"/>
      <c r="F195" s="16"/>
      <c r="G195" s="16"/>
      <c r="H195" s="16"/>
      <c r="I195" s="16"/>
      <c r="J195" s="16"/>
      <c r="K195" s="16"/>
      <c r="L195" s="16"/>
      <c r="M195" s="16"/>
      <c r="N195" s="16"/>
      <c r="O195" s="16"/>
      <c r="P195" s="16"/>
      <c r="Q195" s="16"/>
      <c r="R195" s="16"/>
      <c r="S195" s="16"/>
      <c r="T195" s="16"/>
      <c r="U195" s="16"/>
      <c r="V195" s="16"/>
      <c r="W195" s="16"/>
      <c r="X195" s="16"/>
      <c r="Y195" s="16"/>
    </row>
    <row r="196" spans="3:25" x14ac:dyDescent="0.25">
      <c r="C196" s="16"/>
      <c r="D196" s="15"/>
      <c r="E196" s="16"/>
      <c r="F196" s="16"/>
      <c r="G196" s="16"/>
      <c r="H196" s="16"/>
      <c r="I196" s="16"/>
      <c r="J196" s="16"/>
      <c r="K196" s="16"/>
      <c r="L196" s="16"/>
      <c r="M196" s="16"/>
      <c r="N196" s="16"/>
      <c r="O196" s="16"/>
      <c r="P196" s="16"/>
      <c r="Q196" s="16"/>
      <c r="R196" s="16"/>
      <c r="S196" s="16"/>
      <c r="T196" s="16"/>
      <c r="U196" s="16"/>
      <c r="V196" s="16"/>
      <c r="W196" s="16"/>
      <c r="X196" s="16"/>
      <c r="Y196" s="16"/>
    </row>
    <row r="197" spans="3:25" x14ac:dyDescent="0.25">
      <c r="C197" s="16"/>
      <c r="D197" s="15"/>
      <c r="E197" s="16"/>
      <c r="F197" s="16"/>
      <c r="G197" s="16"/>
      <c r="H197" s="16"/>
      <c r="I197" s="16"/>
      <c r="J197" s="16"/>
      <c r="K197" s="16"/>
      <c r="L197" s="16"/>
      <c r="M197" s="16"/>
      <c r="N197" s="16"/>
      <c r="O197" s="16"/>
      <c r="P197" s="16"/>
      <c r="Q197" s="16"/>
      <c r="R197" s="16"/>
      <c r="S197" s="16"/>
      <c r="T197" s="16"/>
      <c r="U197" s="16"/>
      <c r="V197" s="16"/>
      <c r="W197" s="16"/>
      <c r="X197" s="16"/>
      <c r="Y197" s="16"/>
    </row>
    <row r="198" spans="3:25" x14ac:dyDescent="0.25">
      <c r="C198" s="16"/>
      <c r="D198" s="15"/>
      <c r="E198" s="16"/>
      <c r="F198" s="16"/>
      <c r="G198" s="16"/>
      <c r="H198" s="16"/>
      <c r="I198" s="16"/>
      <c r="J198" s="16"/>
      <c r="K198" s="16"/>
      <c r="L198" s="16"/>
      <c r="M198" s="16"/>
      <c r="N198" s="16"/>
      <c r="O198" s="16"/>
      <c r="P198" s="16"/>
      <c r="Q198" s="16"/>
      <c r="R198" s="16"/>
      <c r="S198" s="16"/>
      <c r="T198" s="16"/>
      <c r="U198" s="16"/>
      <c r="V198" s="16"/>
      <c r="W198" s="16"/>
      <c r="X198" s="16"/>
      <c r="Y198" s="16"/>
    </row>
    <row r="199" spans="3:25" x14ac:dyDescent="0.25">
      <c r="C199" s="16"/>
      <c r="D199" s="15"/>
      <c r="E199" s="16"/>
      <c r="F199" s="16"/>
      <c r="G199" s="16"/>
      <c r="H199" s="16"/>
      <c r="I199" s="16"/>
      <c r="J199" s="16"/>
      <c r="K199" s="16"/>
      <c r="L199" s="16"/>
      <c r="M199" s="16"/>
      <c r="N199" s="16"/>
      <c r="O199" s="16"/>
      <c r="P199" s="16"/>
      <c r="Q199" s="16"/>
      <c r="R199" s="16"/>
      <c r="S199" s="16"/>
      <c r="T199" s="16"/>
      <c r="U199" s="16"/>
      <c r="V199" s="16"/>
      <c r="W199" s="16"/>
      <c r="X199" s="16"/>
      <c r="Y199" s="16"/>
    </row>
    <row r="200" spans="3:25" x14ac:dyDescent="0.25">
      <c r="C200" s="16"/>
      <c r="D200" s="15"/>
      <c r="E200" s="16"/>
      <c r="F200" s="16"/>
      <c r="G200" s="16"/>
      <c r="H200" s="16"/>
      <c r="I200" s="16"/>
      <c r="J200" s="16"/>
      <c r="K200" s="16"/>
      <c r="L200" s="16"/>
      <c r="M200" s="16"/>
      <c r="N200" s="16"/>
      <c r="O200" s="16"/>
      <c r="P200" s="16"/>
      <c r="Q200" s="16"/>
      <c r="R200" s="16"/>
      <c r="S200" s="16"/>
      <c r="T200" s="16"/>
      <c r="U200" s="16"/>
      <c r="V200" s="16"/>
      <c r="W200" s="16"/>
      <c r="X200" s="16"/>
      <c r="Y200" s="16"/>
    </row>
    <row r="201" spans="3:25" x14ac:dyDescent="0.25">
      <c r="C201" s="16"/>
      <c r="D201" s="15"/>
      <c r="E201" s="16"/>
      <c r="F201" s="16"/>
      <c r="G201" s="16"/>
      <c r="H201" s="16"/>
      <c r="I201" s="16"/>
      <c r="J201" s="16"/>
      <c r="K201" s="16"/>
      <c r="L201" s="16"/>
      <c r="M201" s="16"/>
      <c r="N201" s="16"/>
      <c r="O201" s="16"/>
      <c r="P201" s="16"/>
      <c r="Q201" s="16"/>
      <c r="R201" s="16"/>
      <c r="S201" s="16"/>
      <c r="T201" s="16"/>
      <c r="U201" s="16"/>
      <c r="V201" s="16"/>
      <c r="W201" s="16"/>
      <c r="X201" s="16"/>
      <c r="Y201" s="16"/>
    </row>
    <row r="202" spans="3:25" x14ac:dyDescent="0.25">
      <c r="C202" s="16"/>
      <c r="D202" s="15"/>
      <c r="E202" s="16"/>
      <c r="F202" s="16"/>
      <c r="G202" s="16"/>
      <c r="H202" s="16"/>
      <c r="I202" s="16"/>
      <c r="J202" s="16"/>
      <c r="K202" s="16"/>
      <c r="L202" s="16"/>
      <c r="M202" s="16"/>
      <c r="N202" s="16"/>
      <c r="O202" s="16"/>
      <c r="P202" s="16"/>
      <c r="Q202" s="16"/>
      <c r="R202" s="16"/>
      <c r="S202" s="16"/>
      <c r="T202" s="16"/>
      <c r="U202" s="16"/>
      <c r="V202" s="16"/>
      <c r="W202" s="16"/>
      <c r="X202" s="16"/>
      <c r="Y202" s="16"/>
    </row>
    <row r="203" spans="3:25" x14ac:dyDescent="0.25">
      <c r="C203" s="16"/>
      <c r="D203" s="15"/>
      <c r="E203" s="16"/>
      <c r="F203" s="16"/>
      <c r="G203" s="16"/>
      <c r="H203" s="16"/>
      <c r="I203" s="16"/>
      <c r="J203" s="16"/>
      <c r="K203" s="16"/>
      <c r="L203" s="16"/>
      <c r="M203" s="16"/>
      <c r="N203" s="16"/>
      <c r="O203" s="16"/>
      <c r="P203" s="16"/>
      <c r="Q203" s="16"/>
      <c r="R203" s="16"/>
      <c r="S203" s="16"/>
      <c r="T203" s="16"/>
      <c r="U203" s="16"/>
      <c r="V203" s="16"/>
      <c r="W203" s="16"/>
      <c r="X203" s="16"/>
      <c r="Y203" s="16"/>
    </row>
    <row r="204" spans="3:25" x14ac:dyDescent="0.25">
      <c r="C204" s="16"/>
      <c r="D204" s="15"/>
      <c r="E204" s="16"/>
      <c r="F204" s="16"/>
      <c r="G204" s="16"/>
      <c r="H204" s="16"/>
      <c r="I204" s="16"/>
      <c r="J204" s="16"/>
      <c r="K204" s="16"/>
      <c r="L204" s="16"/>
      <c r="M204" s="16"/>
      <c r="N204" s="16"/>
      <c r="O204" s="16"/>
      <c r="P204" s="16"/>
      <c r="Q204" s="16"/>
      <c r="R204" s="16"/>
      <c r="S204" s="16"/>
      <c r="T204" s="16"/>
      <c r="U204" s="16"/>
      <c r="V204" s="16"/>
      <c r="W204" s="16"/>
      <c r="X204" s="16"/>
      <c r="Y204" s="16"/>
    </row>
    <row r="205" spans="3:25" x14ac:dyDescent="0.25">
      <c r="C205" s="16"/>
      <c r="D205" s="15"/>
      <c r="E205" s="16"/>
      <c r="F205" s="16"/>
      <c r="G205" s="16"/>
      <c r="H205" s="16"/>
      <c r="I205" s="16"/>
      <c r="J205" s="16"/>
      <c r="K205" s="16"/>
      <c r="L205" s="16"/>
      <c r="M205" s="16"/>
      <c r="N205" s="16"/>
      <c r="O205" s="16"/>
      <c r="P205" s="16"/>
      <c r="Q205" s="16"/>
      <c r="R205" s="16"/>
      <c r="S205" s="16"/>
      <c r="T205" s="16"/>
      <c r="U205" s="16"/>
      <c r="V205" s="16"/>
      <c r="W205" s="16"/>
      <c r="X205" s="16"/>
      <c r="Y205" s="16"/>
    </row>
    <row r="206" spans="3:25" x14ac:dyDescent="0.25">
      <c r="C206" s="16"/>
      <c r="D206" s="15"/>
      <c r="E206" s="16"/>
      <c r="F206" s="16"/>
      <c r="G206" s="16"/>
      <c r="H206" s="16"/>
      <c r="I206" s="16"/>
      <c r="J206" s="16"/>
      <c r="K206" s="16"/>
      <c r="L206" s="16"/>
      <c r="M206" s="16"/>
      <c r="N206" s="16"/>
      <c r="O206" s="16"/>
      <c r="P206" s="16"/>
      <c r="Q206" s="16"/>
      <c r="R206" s="16"/>
      <c r="S206" s="16"/>
      <c r="T206" s="16"/>
      <c r="U206" s="16"/>
      <c r="V206" s="16"/>
      <c r="W206" s="16"/>
      <c r="X206" s="16"/>
      <c r="Y206" s="16"/>
    </row>
    <row r="207" spans="3:25" x14ac:dyDescent="0.25">
      <c r="C207" s="16"/>
      <c r="D207" s="15"/>
      <c r="E207" s="16"/>
      <c r="F207" s="16"/>
      <c r="G207" s="16"/>
      <c r="H207" s="16"/>
      <c r="I207" s="16"/>
      <c r="J207" s="16"/>
      <c r="K207" s="16"/>
      <c r="L207" s="16"/>
      <c r="M207" s="16"/>
      <c r="N207" s="16"/>
      <c r="O207" s="16"/>
      <c r="P207" s="16"/>
      <c r="Q207" s="16"/>
      <c r="R207" s="16"/>
      <c r="S207" s="16"/>
      <c r="T207" s="16"/>
      <c r="U207" s="16"/>
      <c r="V207" s="16"/>
      <c r="W207" s="16"/>
      <c r="X207" s="16"/>
      <c r="Y207" s="16"/>
    </row>
    <row r="208" spans="3:25" x14ac:dyDescent="0.25">
      <c r="C208" s="16"/>
      <c r="D208" s="15"/>
      <c r="E208" s="16"/>
      <c r="F208" s="16"/>
      <c r="G208" s="16"/>
      <c r="H208" s="16"/>
      <c r="I208" s="16"/>
      <c r="J208" s="16"/>
      <c r="K208" s="16"/>
      <c r="L208" s="16"/>
      <c r="M208" s="16"/>
      <c r="N208" s="16"/>
      <c r="O208" s="16"/>
      <c r="P208" s="16"/>
      <c r="Q208" s="16"/>
      <c r="R208" s="16"/>
      <c r="S208" s="16"/>
      <c r="T208" s="16"/>
      <c r="U208" s="16"/>
      <c r="V208" s="16"/>
      <c r="W208" s="16"/>
      <c r="X208" s="16"/>
      <c r="Y208" s="16"/>
    </row>
    <row r="209" spans="3:25" x14ac:dyDescent="0.25">
      <c r="C209" s="16"/>
      <c r="D209" s="15"/>
      <c r="E209" s="16"/>
      <c r="F209" s="16"/>
      <c r="G209" s="16"/>
      <c r="H209" s="16"/>
      <c r="I209" s="16"/>
      <c r="J209" s="16"/>
      <c r="K209" s="16"/>
      <c r="L209" s="16"/>
      <c r="M209" s="16"/>
      <c r="N209" s="16"/>
      <c r="O209" s="16"/>
      <c r="P209" s="16"/>
      <c r="Q209" s="16"/>
      <c r="R209" s="16"/>
      <c r="S209" s="16"/>
      <c r="T209" s="16"/>
      <c r="U209" s="16"/>
      <c r="V209" s="16"/>
      <c r="W209" s="16"/>
      <c r="X209" s="16"/>
      <c r="Y209" s="16"/>
    </row>
    <row r="210" spans="3:25" x14ac:dyDescent="0.25">
      <c r="C210" s="16"/>
      <c r="D210" s="15"/>
      <c r="E210" s="16"/>
      <c r="F210" s="16"/>
      <c r="G210" s="16"/>
      <c r="H210" s="16"/>
      <c r="I210" s="16"/>
      <c r="J210" s="16"/>
      <c r="K210" s="16"/>
      <c r="L210" s="16"/>
      <c r="M210" s="16"/>
      <c r="N210" s="16"/>
      <c r="O210" s="16"/>
      <c r="P210" s="16"/>
      <c r="Q210" s="16"/>
      <c r="R210" s="16"/>
      <c r="S210" s="16"/>
      <c r="T210" s="16"/>
      <c r="U210" s="16"/>
      <c r="V210" s="16"/>
      <c r="W210" s="16"/>
      <c r="X210" s="16"/>
      <c r="Y210" s="16"/>
    </row>
    <row r="211" spans="3:25" x14ac:dyDescent="0.25">
      <c r="C211" s="16"/>
      <c r="D211" s="15"/>
      <c r="E211" s="16"/>
      <c r="F211" s="16"/>
      <c r="G211" s="16"/>
      <c r="H211" s="16"/>
      <c r="I211" s="16"/>
      <c r="J211" s="16"/>
      <c r="K211" s="16"/>
      <c r="L211" s="16"/>
      <c r="M211" s="16"/>
      <c r="N211" s="16"/>
      <c r="O211" s="16"/>
      <c r="P211" s="16"/>
      <c r="Q211" s="16"/>
      <c r="R211" s="16"/>
      <c r="S211" s="16"/>
      <c r="T211" s="16"/>
      <c r="U211" s="16"/>
      <c r="V211" s="16"/>
      <c r="W211" s="16"/>
      <c r="X211" s="16"/>
      <c r="Y211" s="16"/>
    </row>
    <row r="212" spans="3:25" x14ac:dyDescent="0.25">
      <c r="C212" s="16"/>
      <c r="D212" s="15"/>
      <c r="E212" s="16"/>
      <c r="F212" s="16"/>
      <c r="G212" s="16"/>
      <c r="H212" s="16"/>
      <c r="I212" s="16"/>
      <c r="J212" s="16"/>
      <c r="K212" s="16"/>
      <c r="L212" s="16"/>
      <c r="M212" s="16"/>
      <c r="N212" s="16"/>
      <c r="O212" s="16"/>
      <c r="P212" s="16"/>
      <c r="Q212" s="16"/>
      <c r="R212" s="16"/>
      <c r="S212" s="16"/>
      <c r="T212" s="16"/>
      <c r="U212" s="16"/>
      <c r="V212" s="16"/>
      <c r="W212" s="16"/>
      <c r="X212" s="16"/>
      <c r="Y212" s="16"/>
    </row>
    <row r="213" spans="3:25" x14ac:dyDescent="0.25">
      <c r="C213" s="16"/>
      <c r="D213" s="15"/>
      <c r="E213" s="16"/>
      <c r="F213" s="16"/>
      <c r="G213" s="16"/>
      <c r="H213" s="16"/>
      <c r="I213" s="16"/>
      <c r="J213" s="16"/>
      <c r="K213" s="16"/>
      <c r="L213" s="16"/>
      <c r="M213" s="16"/>
      <c r="N213" s="16"/>
      <c r="O213" s="16"/>
      <c r="P213" s="16"/>
      <c r="Q213" s="16"/>
      <c r="R213" s="16"/>
      <c r="S213" s="16"/>
      <c r="T213" s="16"/>
      <c r="U213" s="16"/>
      <c r="V213" s="16"/>
      <c r="W213" s="16"/>
      <c r="X213" s="16"/>
      <c r="Y213" s="16"/>
    </row>
    <row r="214" spans="3:25" x14ac:dyDescent="0.25">
      <c r="C214" s="16"/>
      <c r="D214" s="15"/>
      <c r="E214" s="16"/>
      <c r="F214" s="16"/>
      <c r="G214" s="16"/>
      <c r="H214" s="16"/>
      <c r="I214" s="16"/>
      <c r="J214" s="16"/>
      <c r="K214" s="16"/>
      <c r="L214" s="16"/>
      <c r="M214" s="16"/>
      <c r="N214" s="16"/>
      <c r="O214" s="16"/>
      <c r="P214" s="16"/>
      <c r="Q214" s="16"/>
      <c r="R214" s="16"/>
      <c r="S214" s="16"/>
      <c r="T214" s="16"/>
      <c r="U214" s="16"/>
      <c r="V214" s="16"/>
      <c r="W214" s="16"/>
      <c r="X214" s="16"/>
      <c r="Y214" s="16"/>
    </row>
    <row r="215" spans="3:25" x14ac:dyDescent="0.25">
      <c r="C215" s="16"/>
      <c r="D215" s="15"/>
      <c r="E215" s="16"/>
      <c r="F215" s="16"/>
      <c r="G215" s="16"/>
      <c r="H215" s="16"/>
      <c r="I215" s="16"/>
      <c r="J215" s="16"/>
      <c r="K215" s="16"/>
      <c r="L215" s="16"/>
      <c r="M215" s="16"/>
      <c r="N215" s="16"/>
      <c r="O215" s="16"/>
      <c r="P215" s="16"/>
      <c r="Q215" s="16"/>
      <c r="R215" s="16"/>
      <c r="S215" s="16"/>
      <c r="T215" s="16"/>
      <c r="U215" s="16"/>
      <c r="V215" s="16"/>
      <c r="W215" s="16"/>
      <c r="X215" s="16"/>
      <c r="Y215" s="16"/>
    </row>
    <row r="216" spans="3:25" x14ac:dyDescent="0.25">
      <c r="C216" s="16"/>
      <c r="D216" s="15"/>
      <c r="E216" s="16"/>
      <c r="F216" s="16"/>
      <c r="G216" s="16"/>
      <c r="H216" s="16"/>
      <c r="I216" s="16"/>
      <c r="J216" s="16"/>
      <c r="K216" s="16"/>
      <c r="L216" s="16"/>
      <c r="M216" s="16"/>
      <c r="N216" s="16"/>
      <c r="O216" s="16"/>
      <c r="P216" s="16"/>
      <c r="Q216" s="16"/>
      <c r="R216" s="16"/>
      <c r="S216" s="16"/>
      <c r="T216" s="16"/>
      <c r="U216" s="16"/>
      <c r="V216" s="16"/>
      <c r="W216" s="16"/>
      <c r="X216" s="16"/>
      <c r="Y216" s="16"/>
    </row>
    <row r="217" spans="3:25" x14ac:dyDescent="0.25">
      <c r="C217" s="16"/>
      <c r="D217" s="15"/>
      <c r="E217" s="16"/>
      <c r="F217" s="16"/>
      <c r="G217" s="16"/>
      <c r="H217" s="16"/>
      <c r="I217" s="16"/>
      <c r="J217" s="16"/>
      <c r="K217" s="16"/>
      <c r="L217" s="16"/>
      <c r="M217" s="16"/>
      <c r="N217" s="16"/>
      <c r="O217" s="16"/>
      <c r="P217" s="16"/>
      <c r="Q217" s="16"/>
      <c r="R217" s="16"/>
      <c r="S217" s="16"/>
      <c r="T217" s="16"/>
      <c r="U217" s="16"/>
      <c r="V217" s="16"/>
      <c r="W217" s="16"/>
      <c r="X217" s="16"/>
      <c r="Y217" s="16"/>
    </row>
    <row r="218" spans="3:25" x14ac:dyDescent="0.25">
      <c r="C218" s="16"/>
      <c r="D218" s="15"/>
      <c r="E218" s="16"/>
      <c r="F218" s="16"/>
      <c r="G218" s="16"/>
      <c r="H218" s="16"/>
      <c r="I218" s="16"/>
      <c r="J218" s="16"/>
      <c r="K218" s="16"/>
      <c r="L218" s="16"/>
      <c r="M218" s="16"/>
      <c r="N218" s="16"/>
      <c r="O218" s="16"/>
      <c r="P218" s="16"/>
      <c r="Q218" s="16"/>
      <c r="R218" s="16"/>
      <c r="S218" s="16"/>
      <c r="T218" s="16"/>
      <c r="U218" s="16"/>
      <c r="V218" s="16"/>
      <c r="W218" s="16"/>
      <c r="X218" s="16"/>
      <c r="Y218" s="16"/>
    </row>
    <row r="219" spans="3:25" x14ac:dyDescent="0.25">
      <c r="C219" s="16"/>
      <c r="D219" s="15"/>
      <c r="E219" s="16"/>
      <c r="F219" s="16"/>
      <c r="G219" s="16"/>
      <c r="H219" s="16"/>
      <c r="I219" s="16"/>
      <c r="J219" s="16"/>
      <c r="K219" s="16"/>
      <c r="L219" s="16"/>
      <c r="M219" s="16"/>
      <c r="N219" s="16"/>
      <c r="O219" s="16"/>
      <c r="P219" s="16"/>
      <c r="Q219" s="16"/>
      <c r="R219" s="16"/>
      <c r="S219" s="16"/>
      <c r="T219" s="16"/>
      <c r="U219" s="16"/>
      <c r="V219" s="16"/>
      <c r="W219" s="16"/>
      <c r="X219" s="16"/>
      <c r="Y219" s="16"/>
    </row>
    <row r="220" spans="3:25" x14ac:dyDescent="0.25">
      <c r="C220" s="16"/>
      <c r="D220" s="15"/>
      <c r="E220" s="16"/>
      <c r="F220" s="16"/>
      <c r="G220" s="16"/>
      <c r="H220" s="16"/>
      <c r="I220" s="16"/>
      <c r="J220" s="16"/>
      <c r="K220" s="16"/>
      <c r="L220" s="16"/>
      <c r="M220" s="16"/>
      <c r="N220" s="16"/>
      <c r="O220" s="16"/>
      <c r="P220" s="16"/>
      <c r="Q220" s="16"/>
      <c r="R220" s="16"/>
      <c r="S220" s="16"/>
      <c r="T220" s="16"/>
      <c r="U220" s="16"/>
      <c r="V220" s="16"/>
      <c r="W220" s="16"/>
      <c r="X220" s="16"/>
      <c r="Y220" s="16"/>
    </row>
    <row r="221" spans="3:25" x14ac:dyDescent="0.25">
      <c r="C221" s="16"/>
      <c r="D221" s="15"/>
      <c r="E221" s="16"/>
      <c r="F221" s="16"/>
      <c r="G221" s="16"/>
      <c r="H221" s="16"/>
      <c r="I221" s="16"/>
      <c r="J221" s="16"/>
      <c r="K221" s="16"/>
      <c r="L221" s="16"/>
      <c r="M221" s="16"/>
      <c r="N221" s="16"/>
      <c r="O221" s="16"/>
      <c r="P221" s="16"/>
      <c r="Q221" s="16"/>
      <c r="R221" s="16"/>
      <c r="S221" s="16"/>
      <c r="T221" s="16"/>
      <c r="U221" s="16"/>
      <c r="V221" s="16"/>
      <c r="W221" s="16"/>
      <c r="X221" s="16"/>
      <c r="Y221" s="16"/>
    </row>
    <row r="222" spans="3:25" x14ac:dyDescent="0.25">
      <c r="C222" s="16"/>
      <c r="D222" s="15"/>
      <c r="E222" s="16"/>
      <c r="F222" s="16"/>
      <c r="G222" s="16"/>
      <c r="H222" s="16"/>
      <c r="I222" s="16"/>
      <c r="J222" s="16"/>
      <c r="K222" s="16"/>
      <c r="L222" s="16"/>
      <c r="M222" s="16"/>
      <c r="N222" s="16"/>
      <c r="O222" s="16"/>
      <c r="P222" s="16"/>
      <c r="Q222" s="16"/>
      <c r="R222" s="16"/>
      <c r="S222" s="16"/>
      <c r="T222" s="16"/>
      <c r="U222" s="16"/>
      <c r="V222" s="16"/>
      <c r="W222" s="16"/>
      <c r="X222" s="16"/>
      <c r="Y222" s="16"/>
    </row>
    <row r="223" spans="3:25" x14ac:dyDescent="0.25">
      <c r="C223" s="16"/>
      <c r="D223" s="15"/>
      <c r="E223" s="16"/>
      <c r="F223" s="16"/>
      <c r="G223" s="16"/>
      <c r="H223" s="16"/>
      <c r="I223" s="16"/>
      <c r="J223" s="16"/>
      <c r="K223" s="16"/>
      <c r="L223" s="16"/>
      <c r="M223" s="16"/>
      <c r="N223" s="16"/>
      <c r="O223" s="16"/>
      <c r="P223" s="16"/>
      <c r="Q223" s="16"/>
      <c r="R223" s="16"/>
      <c r="S223" s="16"/>
      <c r="T223" s="16"/>
      <c r="U223" s="16"/>
      <c r="V223" s="16"/>
      <c r="W223" s="16"/>
      <c r="X223" s="16"/>
      <c r="Y223" s="16"/>
    </row>
    <row r="224" spans="3:25" x14ac:dyDescent="0.25">
      <c r="C224" s="16"/>
      <c r="D224" s="15"/>
      <c r="E224" s="16"/>
      <c r="F224" s="16"/>
      <c r="G224" s="16"/>
      <c r="H224" s="16"/>
      <c r="I224" s="16"/>
      <c r="J224" s="16"/>
      <c r="K224" s="16"/>
      <c r="L224" s="16"/>
      <c r="M224" s="16"/>
      <c r="N224" s="16"/>
      <c r="O224" s="16"/>
      <c r="P224" s="16"/>
      <c r="Q224" s="16"/>
      <c r="R224" s="16"/>
      <c r="S224" s="16"/>
      <c r="T224" s="16"/>
      <c r="U224" s="16"/>
      <c r="V224" s="16"/>
      <c r="W224" s="16"/>
      <c r="X224" s="16"/>
      <c r="Y224" s="16"/>
    </row>
    <row r="225" spans="3:25" x14ac:dyDescent="0.25">
      <c r="C225" s="16"/>
      <c r="D225" s="15"/>
      <c r="E225" s="16"/>
      <c r="F225" s="16"/>
      <c r="G225" s="16"/>
      <c r="H225" s="16"/>
      <c r="I225" s="16"/>
      <c r="J225" s="16"/>
      <c r="K225" s="16"/>
      <c r="L225" s="16"/>
      <c r="M225" s="16"/>
      <c r="N225" s="16"/>
      <c r="O225" s="16"/>
      <c r="P225" s="16"/>
      <c r="Q225" s="16"/>
      <c r="R225" s="16"/>
      <c r="S225" s="16"/>
      <c r="T225" s="16"/>
      <c r="U225" s="16"/>
      <c r="V225" s="16"/>
      <c r="W225" s="16"/>
      <c r="X225" s="16"/>
      <c r="Y225" s="16"/>
    </row>
    <row r="226" spans="3:25" x14ac:dyDescent="0.25">
      <c r="C226" s="16"/>
      <c r="D226" s="15"/>
      <c r="E226" s="16"/>
      <c r="F226" s="16"/>
      <c r="G226" s="16"/>
      <c r="H226" s="16"/>
      <c r="I226" s="16"/>
      <c r="J226" s="16"/>
      <c r="K226" s="16"/>
      <c r="L226" s="16"/>
      <c r="M226" s="16"/>
      <c r="N226" s="16"/>
      <c r="O226" s="16"/>
      <c r="P226" s="16"/>
      <c r="Q226" s="16"/>
      <c r="R226" s="16"/>
      <c r="S226" s="16"/>
      <c r="T226" s="16"/>
      <c r="U226" s="16"/>
      <c r="V226" s="16"/>
      <c r="W226" s="16"/>
      <c r="X226" s="16"/>
      <c r="Y226" s="16"/>
    </row>
    <row r="227" spans="3:25" x14ac:dyDescent="0.25">
      <c r="C227" s="16"/>
      <c r="D227" s="15"/>
      <c r="E227" s="16"/>
      <c r="F227" s="16"/>
      <c r="G227" s="16"/>
      <c r="H227" s="16"/>
      <c r="I227" s="16"/>
      <c r="J227" s="16"/>
      <c r="K227" s="16"/>
      <c r="L227" s="16"/>
      <c r="M227" s="16"/>
      <c r="N227" s="16"/>
      <c r="O227" s="16"/>
      <c r="P227" s="16"/>
      <c r="Q227" s="16"/>
      <c r="R227" s="16"/>
      <c r="S227" s="16"/>
      <c r="T227" s="16"/>
      <c r="U227" s="16"/>
      <c r="V227" s="16"/>
      <c r="W227" s="16"/>
      <c r="X227" s="16"/>
      <c r="Y227" s="16"/>
    </row>
    <row r="228" spans="3:25" x14ac:dyDescent="0.25">
      <c r="C228" s="16"/>
      <c r="D228" s="15"/>
      <c r="E228" s="16"/>
      <c r="F228" s="16"/>
      <c r="G228" s="16"/>
      <c r="H228" s="16"/>
      <c r="I228" s="16"/>
      <c r="J228" s="16"/>
      <c r="K228" s="16"/>
      <c r="L228" s="16"/>
      <c r="M228" s="16"/>
      <c r="N228" s="16"/>
      <c r="O228" s="16"/>
      <c r="P228" s="16"/>
      <c r="Q228" s="16"/>
      <c r="R228" s="16"/>
      <c r="S228" s="16"/>
      <c r="T228" s="16"/>
      <c r="U228" s="16"/>
      <c r="V228" s="16"/>
      <c r="W228" s="16"/>
      <c r="X228" s="16"/>
      <c r="Y228" s="16"/>
    </row>
    <row r="229" spans="3:25" x14ac:dyDescent="0.25">
      <c r="C229" s="16"/>
      <c r="D229" s="15"/>
      <c r="E229" s="16"/>
      <c r="F229" s="16"/>
      <c r="G229" s="16"/>
      <c r="H229" s="16"/>
      <c r="I229" s="16"/>
      <c r="J229" s="16"/>
      <c r="K229" s="16"/>
      <c r="L229" s="16"/>
      <c r="M229" s="16"/>
      <c r="N229" s="16"/>
      <c r="O229" s="16"/>
      <c r="P229" s="16"/>
      <c r="Q229" s="16"/>
      <c r="R229" s="16"/>
      <c r="S229" s="16"/>
      <c r="T229" s="16"/>
      <c r="U229" s="16"/>
      <c r="V229" s="16"/>
      <c r="W229" s="16"/>
      <c r="X229" s="16"/>
      <c r="Y229" s="16"/>
    </row>
    <row r="230" spans="3:25" x14ac:dyDescent="0.25">
      <c r="C230" s="16"/>
      <c r="D230" s="15"/>
      <c r="E230" s="16"/>
      <c r="F230" s="16"/>
      <c r="G230" s="16"/>
      <c r="H230" s="16"/>
      <c r="I230" s="16"/>
      <c r="J230" s="16"/>
      <c r="K230" s="16"/>
      <c r="L230" s="16"/>
      <c r="M230" s="16"/>
      <c r="N230" s="16"/>
      <c r="O230" s="16"/>
      <c r="P230" s="16"/>
      <c r="Q230" s="16"/>
      <c r="R230" s="16"/>
      <c r="S230" s="16"/>
      <c r="T230" s="16"/>
      <c r="U230" s="16"/>
      <c r="V230" s="16"/>
      <c r="W230" s="16"/>
      <c r="X230" s="16"/>
      <c r="Y230" s="16"/>
    </row>
    <row r="231" spans="3:25" x14ac:dyDescent="0.25">
      <c r="C231" s="16"/>
      <c r="D231" s="15"/>
      <c r="E231" s="16"/>
      <c r="F231" s="16"/>
      <c r="G231" s="16"/>
      <c r="H231" s="16"/>
      <c r="I231" s="16"/>
      <c r="J231" s="16"/>
      <c r="K231" s="16"/>
      <c r="L231" s="16"/>
      <c r="M231" s="16"/>
      <c r="N231" s="16"/>
      <c r="O231" s="16"/>
      <c r="P231" s="16"/>
      <c r="Q231" s="16"/>
      <c r="R231" s="16"/>
      <c r="S231" s="16"/>
      <c r="T231" s="16"/>
      <c r="U231" s="16"/>
      <c r="V231" s="16"/>
      <c r="W231" s="16"/>
      <c r="X231" s="16"/>
      <c r="Y231" s="16"/>
    </row>
    <row r="232" spans="3:25" x14ac:dyDescent="0.25">
      <c r="C232" s="16"/>
      <c r="D232" s="15"/>
      <c r="E232" s="16"/>
      <c r="F232" s="16"/>
      <c r="G232" s="16"/>
      <c r="H232" s="16"/>
      <c r="I232" s="16"/>
      <c r="J232" s="16"/>
      <c r="K232" s="16"/>
      <c r="L232" s="16"/>
      <c r="M232" s="16"/>
      <c r="N232" s="16"/>
      <c r="O232" s="16"/>
      <c r="P232" s="16"/>
      <c r="Q232" s="16"/>
      <c r="R232" s="16"/>
      <c r="S232" s="16"/>
      <c r="T232" s="16"/>
      <c r="U232" s="16"/>
      <c r="V232" s="16"/>
      <c r="W232" s="16"/>
      <c r="X232" s="16"/>
      <c r="Y232" s="16"/>
    </row>
    <row r="233" spans="3:25" x14ac:dyDescent="0.25">
      <c r="C233" s="16"/>
      <c r="D233" s="15"/>
      <c r="E233" s="16"/>
      <c r="F233" s="16"/>
      <c r="G233" s="16"/>
      <c r="H233" s="16"/>
      <c r="I233" s="16"/>
      <c r="J233" s="16"/>
      <c r="K233" s="16"/>
      <c r="L233" s="16"/>
      <c r="M233" s="16"/>
      <c r="N233" s="16"/>
      <c r="O233" s="16"/>
      <c r="P233" s="16"/>
      <c r="Q233" s="16"/>
      <c r="R233" s="16"/>
      <c r="S233" s="16"/>
      <c r="T233" s="16"/>
      <c r="U233" s="16"/>
      <c r="V233" s="16"/>
      <c r="W233" s="16"/>
      <c r="X233" s="16"/>
      <c r="Y233" s="16"/>
    </row>
    <row r="234" spans="3:25" x14ac:dyDescent="0.25">
      <c r="C234" s="16"/>
      <c r="D234" s="15"/>
      <c r="E234" s="16"/>
      <c r="F234" s="16"/>
      <c r="G234" s="16"/>
      <c r="H234" s="16"/>
      <c r="I234" s="16"/>
      <c r="J234" s="16"/>
      <c r="K234" s="16"/>
      <c r="L234" s="16"/>
      <c r="M234" s="16"/>
      <c r="N234" s="16"/>
      <c r="O234" s="16"/>
      <c r="P234" s="16"/>
      <c r="Q234" s="16"/>
      <c r="R234" s="16"/>
      <c r="S234" s="16"/>
      <c r="T234" s="16"/>
      <c r="U234" s="16"/>
      <c r="V234" s="16"/>
      <c r="W234" s="16"/>
      <c r="X234" s="16"/>
      <c r="Y234" s="16"/>
    </row>
    <row r="235" spans="3:25" x14ac:dyDescent="0.25">
      <c r="C235" s="16"/>
      <c r="D235" s="15"/>
      <c r="E235" s="16"/>
      <c r="F235" s="16"/>
      <c r="G235" s="16"/>
      <c r="H235" s="16"/>
      <c r="I235" s="16"/>
      <c r="J235" s="16"/>
      <c r="K235" s="16"/>
      <c r="L235" s="16"/>
      <c r="M235" s="16"/>
      <c r="N235" s="16"/>
      <c r="O235" s="16"/>
      <c r="P235" s="16"/>
      <c r="Q235" s="16"/>
      <c r="R235" s="16"/>
      <c r="S235" s="16"/>
      <c r="T235" s="16"/>
      <c r="U235" s="16"/>
      <c r="V235" s="16"/>
      <c r="W235" s="16"/>
      <c r="X235" s="16"/>
      <c r="Y235" s="16"/>
    </row>
    <row r="236" spans="3:25" x14ac:dyDescent="0.25">
      <c r="C236" s="16"/>
      <c r="D236" s="15"/>
      <c r="E236" s="16"/>
      <c r="F236" s="16"/>
      <c r="G236" s="16"/>
      <c r="H236" s="16"/>
      <c r="I236" s="16"/>
      <c r="J236" s="16"/>
      <c r="K236" s="16"/>
      <c r="L236" s="16"/>
      <c r="M236" s="16"/>
      <c r="N236" s="16"/>
      <c r="O236" s="16"/>
      <c r="P236" s="16"/>
      <c r="Q236" s="16"/>
      <c r="R236" s="16"/>
      <c r="S236" s="16"/>
      <c r="T236" s="16"/>
      <c r="U236" s="16"/>
      <c r="V236" s="16"/>
      <c r="W236" s="16"/>
      <c r="X236" s="16"/>
      <c r="Y236" s="16"/>
    </row>
    <row r="237" spans="3:25" x14ac:dyDescent="0.25">
      <c r="C237" s="16"/>
      <c r="D237" s="15"/>
      <c r="E237" s="16"/>
      <c r="F237" s="16"/>
      <c r="G237" s="16"/>
      <c r="H237" s="16"/>
      <c r="I237" s="16"/>
      <c r="J237" s="16"/>
      <c r="K237" s="16"/>
      <c r="L237" s="16"/>
      <c r="M237" s="16"/>
      <c r="N237" s="16"/>
      <c r="O237" s="16"/>
      <c r="P237" s="16"/>
      <c r="Q237" s="16"/>
      <c r="R237" s="16"/>
      <c r="S237" s="16"/>
      <c r="T237" s="16"/>
      <c r="U237" s="16"/>
      <c r="V237" s="16"/>
      <c r="W237" s="16"/>
      <c r="X237" s="16"/>
      <c r="Y237" s="16"/>
    </row>
    <row r="238" spans="3:25" x14ac:dyDescent="0.25">
      <c r="C238" s="16"/>
      <c r="D238" s="15"/>
      <c r="E238" s="16"/>
      <c r="F238" s="16"/>
      <c r="G238" s="16"/>
      <c r="H238" s="16"/>
      <c r="I238" s="16"/>
      <c r="J238" s="16"/>
      <c r="K238" s="16"/>
      <c r="L238" s="16"/>
      <c r="M238" s="16"/>
      <c r="N238" s="16"/>
      <c r="O238" s="16"/>
      <c r="P238" s="16"/>
      <c r="Q238" s="16"/>
      <c r="R238" s="16"/>
      <c r="S238" s="16"/>
      <c r="T238" s="16"/>
      <c r="U238" s="16"/>
      <c r="V238" s="16"/>
      <c r="W238" s="16"/>
      <c r="X238" s="16"/>
      <c r="Y238" s="16"/>
    </row>
    <row r="239" spans="3:25" x14ac:dyDescent="0.25">
      <c r="C239" s="16"/>
      <c r="D239" s="15"/>
      <c r="E239" s="16"/>
      <c r="F239" s="16"/>
      <c r="G239" s="16"/>
      <c r="H239" s="16"/>
      <c r="I239" s="16"/>
      <c r="J239" s="16"/>
      <c r="K239" s="16"/>
      <c r="L239" s="16"/>
      <c r="M239" s="16"/>
      <c r="N239" s="16"/>
      <c r="O239" s="16"/>
      <c r="P239" s="16"/>
      <c r="Q239" s="16"/>
      <c r="R239" s="16"/>
      <c r="S239" s="16"/>
      <c r="T239" s="16"/>
      <c r="U239" s="16"/>
      <c r="V239" s="16"/>
      <c r="W239" s="16"/>
      <c r="X239" s="16"/>
      <c r="Y239" s="16"/>
    </row>
    <row r="240" spans="3:25" x14ac:dyDescent="0.25">
      <c r="C240" s="16"/>
      <c r="D240" s="15"/>
      <c r="E240" s="16"/>
      <c r="F240" s="16"/>
      <c r="G240" s="16"/>
      <c r="H240" s="16"/>
      <c r="I240" s="16"/>
      <c r="J240" s="16"/>
      <c r="K240" s="16"/>
      <c r="L240" s="16"/>
      <c r="M240" s="16"/>
      <c r="N240" s="16"/>
      <c r="O240" s="16"/>
      <c r="P240" s="16"/>
      <c r="Q240" s="16"/>
      <c r="R240" s="16"/>
      <c r="S240" s="16"/>
      <c r="T240" s="16"/>
      <c r="U240" s="16"/>
      <c r="V240" s="16"/>
      <c r="W240" s="16"/>
      <c r="X240" s="16"/>
      <c r="Y240" s="16"/>
    </row>
    <row r="241" spans="3:25" x14ac:dyDescent="0.25">
      <c r="C241" s="16"/>
      <c r="D241" s="15"/>
      <c r="E241" s="16"/>
      <c r="F241" s="16"/>
      <c r="G241" s="16"/>
      <c r="H241" s="16"/>
      <c r="I241" s="16"/>
      <c r="J241" s="16"/>
      <c r="K241" s="16"/>
      <c r="L241" s="16"/>
      <c r="M241" s="16"/>
      <c r="N241" s="16"/>
      <c r="O241" s="16"/>
      <c r="P241" s="16"/>
      <c r="Q241" s="16"/>
      <c r="R241" s="16"/>
      <c r="S241" s="16"/>
      <c r="T241" s="16"/>
      <c r="U241" s="16"/>
      <c r="V241" s="16"/>
      <c r="W241" s="16"/>
      <c r="X241" s="16"/>
      <c r="Y241" s="16"/>
    </row>
    <row r="242" spans="3:25" x14ac:dyDescent="0.25">
      <c r="C242" s="16"/>
      <c r="D242" s="15"/>
      <c r="E242" s="16"/>
      <c r="F242" s="16"/>
      <c r="G242" s="16"/>
      <c r="H242" s="16"/>
      <c r="I242" s="16"/>
      <c r="J242" s="16"/>
      <c r="K242" s="16"/>
      <c r="L242" s="16"/>
      <c r="M242" s="16"/>
      <c r="N242" s="16"/>
      <c r="O242" s="16"/>
      <c r="P242" s="16"/>
      <c r="Q242" s="16"/>
      <c r="R242" s="16"/>
      <c r="S242" s="16"/>
      <c r="T242" s="16"/>
      <c r="U242" s="16"/>
      <c r="V242" s="16"/>
      <c r="W242" s="16"/>
      <c r="X242" s="16"/>
      <c r="Y242" s="16"/>
    </row>
    <row r="243" spans="3:25" x14ac:dyDescent="0.25">
      <c r="C243" s="16"/>
      <c r="D243" s="15"/>
      <c r="E243" s="16"/>
      <c r="F243" s="16"/>
      <c r="G243" s="16"/>
      <c r="H243" s="16"/>
      <c r="I243" s="16"/>
      <c r="J243" s="16"/>
      <c r="K243" s="16"/>
      <c r="L243" s="16"/>
      <c r="M243" s="16"/>
      <c r="N243" s="16"/>
      <c r="O243" s="16"/>
      <c r="P243" s="16"/>
      <c r="Q243" s="16"/>
      <c r="R243" s="16"/>
      <c r="S243" s="16"/>
      <c r="T243" s="16"/>
      <c r="U243" s="16"/>
      <c r="V243" s="16"/>
      <c r="W243" s="16"/>
      <c r="X243" s="16"/>
      <c r="Y243" s="16"/>
    </row>
    <row r="244" spans="3:25" x14ac:dyDescent="0.25">
      <c r="C244" s="16"/>
      <c r="D244" s="15"/>
      <c r="E244" s="16"/>
      <c r="F244" s="16"/>
      <c r="G244" s="16"/>
      <c r="H244" s="16"/>
      <c r="I244" s="16"/>
      <c r="J244" s="16"/>
      <c r="K244" s="16"/>
      <c r="L244" s="16"/>
      <c r="M244" s="16"/>
      <c r="N244" s="16"/>
      <c r="O244" s="16"/>
      <c r="P244" s="16"/>
      <c r="Q244" s="16"/>
      <c r="R244" s="16"/>
      <c r="S244" s="16"/>
      <c r="T244" s="16"/>
      <c r="U244" s="16"/>
      <c r="V244" s="16"/>
      <c r="W244" s="16"/>
      <c r="X244" s="16"/>
      <c r="Y244" s="16"/>
    </row>
    <row r="245" spans="3:25" x14ac:dyDescent="0.25">
      <c r="C245" s="16"/>
      <c r="D245" s="15"/>
      <c r="E245" s="16"/>
      <c r="F245" s="16"/>
      <c r="G245" s="16"/>
      <c r="H245" s="16"/>
      <c r="I245" s="16"/>
      <c r="J245" s="16"/>
      <c r="K245" s="16"/>
      <c r="L245" s="16"/>
      <c r="M245" s="16"/>
      <c r="N245" s="16"/>
      <c r="O245" s="16"/>
      <c r="P245" s="16"/>
      <c r="Q245" s="16"/>
      <c r="R245" s="16"/>
      <c r="S245" s="16"/>
      <c r="T245" s="16"/>
      <c r="U245" s="16"/>
      <c r="V245" s="16"/>
      <c r="W245" s="16"/>
      <c r="X245" s="16"/>
      <c r="Y245" s="16"/>
    </row>
    <row r="246" spans="3:25" x14ac:dyDescent="0.25">
      <c r="C246" s="16"/>
      <c r="D246" s="15"/>
      <c r="E246" s="16"/>
      <c r="F246" s="16"/>
      <c r="G246" s="16"/>
      <c r="H246" s="16"/>
      <c r="I246" s="16"/>
      <c r="J246" s="16"/>
      <c r="K246" s="16"/>
      <c r="L246" s="16"/>
      <c r="M246" s="16"/>
      <c r="N246" s="16"/>
      <c r="O246" s="16"/>
      <c r="P246" s="16"/>
      <c r="Q246" s="16"/>
      <c r="R246" s="16"/>
      <c r="S246" s="16"/>
      <c r="T246" s="16"/>
      <c r="U246" s="16"/>
      <c r="V246" s="16"/>
      <c r="W246" s="16"/>
      <c r="X246" s="16"/>
      <c r="Y246" s="16"/>
    </row>
    <row r="247" spans="3:25" x14ac:dyDescent="0.25">
      <c r="C247" s="16"/>
      <c r="D247" s="15"/>
      <c r="E247" s="16"/>
      <c r="F247" s="16"/>
      <c r="G247" s="16"/>
      <c r="H247" s="16"/>
      <c r="I247" s="16"/>
      <c r="J247" s="16"/>
      <c r="K247" s="16"/>
      <c r="L247" s="16"/>
      <c r="M247" s="16"/>
      <c r="N247" s="16"/>
      <c r="O247" s="16"/>
      <c r="P247" s="16"/>
      <c r="Q247" s="16"/>
      <c r="R247" s="16"/>
      <c r="S247" s="16"/>
      <c r="T247" s="16"/>
      <c r="U247" s="16"/>
      <c r="V247" s="16"/>
      <c r="W247" s="16"/>
      <c r="X247" s="16"/>
      <c r="Y247" s="16"/>
    </row>
    <row r="248" spans="3:25" x14ac:dyDescent="0.25">
      <c r="C248" s="16"/>
      <c r="D248" s="15"/>
      <c r="E248" s="16"/>
      <c r="F248" s="16"/>
      <c r="G248" s="16"/>
      <c r="H248" s="16"/>
      <c r="I248" s="16"/>
      <c r="J248" s="16"/>
      <c r="K248" s="16"/>
      <c r="L248" s="16"/>
      <c r="M248" s="16"/>
      <c r="N248" s="16"/>
      <c r="O248" s="16"/>
      <c r="P248" s="16"/>
      <c r="Q248" s="16"/>
      <c r="R248" s="16"/>
      <c r="S248" s="16"/>
      <c r="T248" s="16"/>
      <c r="U248" s="16"/>
      <c r="V248" s="16"/>
      <c r="W248" s="16"/>
      <c r="X248" s="16"/>
      <c r="Y248" s="16"/>
    </row>
    <row r="249" spans="3:25" x14ac:dyDescent="0.25">
      <c r="C249" s="16"/>
      <c r="D249" s="15"/>
      <c r="E249" s="16"/>
      <c r="F249" s="16"/>
      <c r="G249" s="16"/>
      <c r="H249" s="16"/>
      <c r="I249" s="16"/>
      <c r="J249" s="16"/>
      <c r="K249" s="16"/>
      <c r="L249" s="16"/>
      <c r="M249" s="16"/>
      <c r="N249" s="16"/>
      <c r="O249" s="16"/>
      <c r="P249" s="16"/>
      <c r="Q249" s="16"/>
      <c r="R249" s="16"/>
      <c r="S249" s="16"/>
      <c r="T249" s="16"/>
      <c r="U249" s="16"/>
      <c r="V249" s="16"/>
      <c r="W249" s="16"/>
      <c r="X249" s="16"/>
      <c r="Y249" s="16"/>
    </row>
    <row r="250" spans="3:25" x14ac:dyDescent="0.25">
      <c r="C250" s="16"/>
      <c r="D250" s="15"/>
      <c r="E250" s="16"/>
      <c r="F250" s="16"/>
      <c r="G250" s="16"/>
      <c r="H250" s="16"/>
      <c r="I250" s="16"/>
      <c r="J250" s="16"/>
      <c r="K250" s="16"/>
      <c r="L250" s="16"/>
      <c r="M250" s="16"/>
      <c r="N250" s="16"/>
      <c r="O250" s="16"/>
      <c r="P250" s="16"/>
      <c r="Q250" s="16"/>
      <c r="R250" s="16"/>
      <c r="S250" s="16"/>
      <c r="T250" s="16"/>
      <c r="U250" s="16"/>
      <c r="V250" s="16"/>
      <c r="W250" s="16"/>
      <c r="X250" s="16"/>
      <c r="Y250" s="16"/>
    </row>
    <row r="251" spans="3:25" x14ac:dyDescent="0.25">
      <c r="C251" s="16"/>
      <c r="D251" s="15"/>
      <c r="E251" s="16"/>
      <c r="F251" s="16"/>
      <c r="G251" s="16"/>
      <c r="H251" s="16"/>
      <c r="I251" s="16"/>
      <c r="J251" s="16"/>
      <c r="K251" s="16"/>
      <c r="L251" s="16"/>
      <c r="M251" s="16"/>
      <c r="N251" s="16"/>
      <c r="O251" s="16"/>
      <c r="P251" s="16"/>
      <c r="Q251" s="16"/>
      <c r="R251" s="16"/>
      <c r="S251" s="16"/>
      <c r="T251" s="16"/>
      <c r="U251" s="16"/>
      <c r="V251" s="16"/>
      <c r="W251" s="16"/>
      <c r="X251" s="16"/>
      <c r="Y251" s="16"/>
    </row>
    <row r="252" spans="3:25" x14ac:dyDescent="0.25">
      <c r="C252" s="16"/>
      <c r="D252" s="15"/>
      <c r="E252" s="16"/>
      <c r="F252" s="16"/>
      <c r="G252" s="16"/>
      <c r="H252" s="16"/>
      <c r="I252" s="16"/>
      <c r="J252" s="16"/>
      <c r="K252" s="16"/>
      <c r="L252" s="16"/>
      <c r="M252" s="16"/>
      <c r="N252" s="16"/>
      <c r="O252" s="16"/>
      <c r="P252" s="16"/>
      <c r="Q252" s="16"/>
      <c r="R252" s="16"/>
      <c r="S252" s="16"/>
      <c r="T252" s="16"/>
      <c r="U252" s="16"/>
      <c r="V252" s="16"/>
      <c r="W252" s="16"/>
      <c r="X252" s="16"/>
      <c r="Y252" s="16"/>
    </row>
    <row r="253" spans="3:25" x14ac:dyDescent="0.25">
      <c r="C253" s="16"/>
      <c r="D253" s="15"/>
      <c r="E253" s="16"/>
      <c r="F253" s="16"/>
      <c r="G253" s="16"/>
      <c r="H253" s="16"/>
      <c r="I253" s="16"/>
      <c r="J253" s="16"/>
      <c r="K253" s="16"/>
      <c r="L253" s="16"/>
      <c r="M253" s="16"/>
      <c r="N253" s="16"/>
      <c r="O253" s="16"/>
      <c r="P253" s="16"/>
      <c r="Q253" s="16"/>
      <c r="R253" s="16"/>
      <c r="S253" s="16"/>
      <c r="T253" s="16"/>
      <c r="U253" s="16"/>
      <c r="V253" s="16"/>
      <c r="W253" s="16"/>
      <c r="X253" s="16"/>
      <c r="Y253" s="16"/>
    </row>
    <row r="254" spans="3:25" x14ac:dyDescent="0.25">
      <c r="C254" s="16"/>
      <c r="D254" s="15"/>
      <c r="E254" s="16"/>
      <c r="F254" s="16"/>
      <c r="G254" s="16"/>
      <c r="H254" s="16"/>
      <c r="I254" s="16"/>
      <c r="J254" s="16"/>
      <c r="K254" s="16"/>
      <c r="L254" s="16"/>
      <c r="M254" s="16"/>
      <c r="N254" s="16"/>
      <c r="O254" s="16"/>
      <c r="P254" s="16"/>
      <c r="Q254" s="16"/>
      <c r="R254" s="16"/>
      <c r="S254" s="16"/>
      <c r="T254" s="16"/>
      <c r="U254" s="16"/>
      <c r="V254" s="16"/>
      <c r="W254" s="16"/>
      <c r="X254" s="16"/>
      <c r="Y254" s="16"/>
    </row>
    <row r="255" spans="3:25" x14ac:dyDescent="0.25">
      <c r="C255" s="16"/>
      <c r="D255" s="15"/>
      <c r="E255" s="16"/>
      <c r="F255" s="16"/>
      <c r="G255" s="16"/>
      <c r="H255" s="16"/>
      <c r="I255" s="16"/>
      <c r="J255" s="16"/>
      <c r="K255" s="16"/>
      <c r="L255" s="16"/>
      <c r="M255" s="16"/>
      <c r="N255" s="16"/>
      <c r="O255" s="16"/>
      <c r="P255" s="16"/>
      <c r="Q255" s="16"/>
      <c r="R255" s="16"/>
      <c r="S255" s="16"/>
      <c r="T255" s="16"/>
      <c r="U255" s="16"/>
      <c r="V255" s="16"/>
      <c r="W255" s="16"/>
      <c r="X255" s="16"/>
      <c r="Y255" s="16"/>
    </row>
    <row r="256" spans="3:25" x14ac:dyDescent="0.25">
      <c r="C256" s="16"/>
      <c r="D256" s="15"/>
      <c r="E256" s="16"/>
      <c r="F256" s="16"/>
      <c r="G256" s="16"/>
      <c r="H256" s="16"/>
      <c r="I256" s="16"/>
      <c r="J256" s="16"/>
      <c r="K256" s="16"/>
      <c r="L256" s="16"/>
      <c r="M256" s="16"/>
      <c r="N256" s="16"/>
      <c r="O256" s="16"/>
      <c r="P256" s="16"/>
      <c r="Q256" s="16"/>
      <c r="R256" s="16"/>
      <c r="S256" s="16"/>
      <c r="T256" s="16"/>
      <c r="U256" s="16"/>
      <c r="V256" s="16"/>
      <c r="W256" s="16"/>
      <c r="X256" s="16"/>
      <c r="Y256" s="16"/>
    </row>
    <row r="257" spans="3:25" x14ac:dyDescent="0.25">
      <c r="C257" s="16"/>
      <c r="D257" s="15"/>
      <c r="E257" s="16"/>
      <c r="F257" s="16"/>
      <c r="G257" s="16"/>
      <c r="H257" s="16"/>
      <c r="I257" s="16"/>
      <c r="J257" s="16"/>
      <c r="K257" s="16"/>
      <c r="L257" s="16"/>
      <c r="M257" s="16"/>
      <c r="N257" s="16"/>
      <c r="O257" s="16"/>
      <c r="P257" s="16"/>
      <c r="Q257" s="16"/>
      <c r="R257" s="16"/>
      <c r="S257" s="16"/>
      <c r="T257" s="16"/>
      <c r="U257" s="16"/>
      <c r="V257" s="16"/>
      <c r="W257" s="16"/>
      <c r="X257" s="16"/>
      <c r="Y257" s="16"/>
    </row>
    <row r="258" spans="3:25" x14ac:dyDescent="0.25">
      <c r="C258" s="16"/>
      <c r="D258" s="15"/>
      <c r="E258" s="16"/>
      <c r="F258" s="16"/>
      <c r="G258" s="16"/>
      <c r="H258" s="16"/>
      <c r="I258" s="16"/>
      <c r="J258" s="16"/>
      <c r="K258" s="16"/>
      <c r="L258" s="16"/>
      <c r="M258" s="16"/>
      <c r="N258" s="16"/>
      <c r="O258" s="16"/>
      <c r="P258" s="16"/>
      <c r="Q258" s="16"/>
      <c r="R258" s="16"/>
      <c r="S258" s="16"/>
      <c r="T258" s="16"/>
      <c r="U258" s="16"/>
      <c r="V258" s="16"/>
      <c r="W258" s="16"/>
      <c r="X258" s="16"/>
      <c r="Y258" s="16"/>
    </row>
    <row r="259" spans="3:25" x14ac:dyDescent="0.25">
      <c r="C259" s="16"/>
      <c r="D259" s="15"/>
      <c r="E259" s="16"/>
      <c r="F259" s="16"/>
      <c r="G259" s="16"/>
      <c r="H259" s="16"/>
      <c r="I259" s="16"/>
      <c r="J259" s="16"/>
      <c r="K259" s="16"/>
      <c r="L259" s="16"/>
      <c r="M259" s="16"/>
      <c r="N259" s="16"/>
      <c r="O259" s="16"/>
      <c r="P259" s="16"/>
      <c r="Q259" s="16"/>
      <c r="R259" s="16"/>
      <c r="S259" s="16"/>
      <c r="T259" s="16"/>
      <c r="U259" s="16"/>
      <c r="V259" s="16"/>
      <c r="W259" s="16"/>
      <c r="X259" s="16"/>
      <c r="Y259" s="16"/>
    </row>
    <row r="260" spans="3:25" x14ac:dyDescent="0.25">
      <c r="C260" s="16"/>
      <c r="D260" s="15"/>
      <c r="E260" s="16"/>
      <c r="F260" s="16"/>
      <c r="G260" s="16"/>
      <c r="H260" s="16"/>
      <c r="I260" s="16"/>
      <c r="J260" s="16"/>
      <c r="K260" s="16"/>
      <c r="L260" s="16"/>
      <c r="M260" s="16"/>
      <c r="N260" s="16"/>
      <c r="O260" s="16"/>
      <c r="P260" s="16"/>
      <c r="Q260" s="16"/>
      <c r="R260" s="16"/>
      <c r="S260" s="16"/>
      <c r="T260" s="16"/>
      <c r="U260" s="16"/>
      <c r="V260" s="16"/>
      <c r="W260" s="16"/>
      <c r="X260" s="16"/>
      <c r="Y260" s="16"/>
    </row>
    <row r="261" spans="3:25" x14ac:dyDescent="0.25">
      <c r="C261" s="16"/>
      <c r="D261" s="15"/>
      <c r="E261" s="16"/>
      <c r="F261" s="16"/>
      <c r="G261" s="16"/>
      <c r="H261" s="16"/>
      <c r="I261" s="16"/>
      <c r="J261" s="16"/>
      <c r="K261" s="16"/>
      <c r="L261" s="16"/>
      <c r="M261" s="16"/>
      <c r="N261" s="16"/>
      <c r="O261" s="16"/>
      <c r="P261" s="16"/>
      <c r="Q261" s="16"/>
      <c r="R261" s="16"/>
      <c r="S261" s="16"/>
      <c r="T261" s="16"/>
      <c r="U261" s="16"/>
      <c r="V261" s="16"/>
      <c r="W261" s="16"/>
      <c r="X261" s="16"/>
      <c r="Y261" s="16"/>
    </row>
    <row r="262" spans="3:25" x14ac:dyDescent="0.25">
      <c r="C262" s="16"/>
      <c r="D262" s="15"/>
      <c r="E262" s="16"/>
      <c r="F262" s="16"/>
      <c r="G262" s="16"/>
      <c r="H262" s="16"/>
      <c r="I262" s="16"/>
      <c r="J262" s="16"/>
      <c r="K262" s="16"/>
      <c r="L262" s="16"/>
      <c r="M262" s="16"/>
      <c r="N262" s="16"/>
      <c r="O262" s="16"/>
      <c r="P262" s="16"/>
      <c r="Q262" s="16"/>
      <c r="R262" s="16"/>
      <c r="S262" s="16"/>
      <c r="T262" s="16"/>
      <c r="U262" s="16"/>
      <c r="V262" s="16"/>
      <c r="W262" s="16"/>
      <c r="X262" s="16"/>
      <c r="Y262" s="16"/>
    </row>
    <row r="263" spans="3:25" x14ac:dyDescent="0.25">
      <c r="C263" s="16"/>
      <c r="D263" s="15"/>
      <c r="E263" s="16"/>
      <c r="F263" s="16"/>
      <c r="G263" s="16"/>
      <c r="H263" s="16"/>
      <c r="I263" s="16"/>
      <c r="J263" s="16"/>
      <c r="K263" s="16"/>
      <c r="L263" s="16"/>
      <c r="M263" s="16"/>
      <c r="N263" s="16"/>
      <c r="O263" s="16"/>
      <c r="P263" s="16"/>
      <c r="Q263" s="16"/>
      <c r="R263" s="16"/>
      <c r="S263" s="16"/>
      <c r="T263" s="16"/>
      <c r="U263" s="16"/>
      <c r="V263" s="16"/>
      <c r="W263" s="16"/>
      <c r="X263" s="16"/>
      <c r="Y263" s="16"/>
    </row>
    <row r="264" spans="3:25" x14ac:dyDescent="0.25">
      <c r="C264" s="16"/>
      <c r="D264" s="15"/>
      <c r="E264" s="16"/>
      <c r="F264" s="16"/>
      <c r="G264" s="16"/>
      <c r="H264" s="16"/>
      <c r="I264" s="16"/>
      <c r="J264" s="16"/>
      <c r="K264" s="16"/>
      <c r="L264" s="16"/>
      <c r="M264" s="16"/>
      <c r="N264" s="16"/>
      <c r="O264" s="16"/>
      <c r="P264" s="16"/>
      <c r="Q264" s="16"/>
      <c r="R264" s="16"/>
      <c r="S264" s="16"/>
      <c r="T264" s="16"/>
      <c r="U264" s="16"/>
      <c r="V264" s="16"/>
      <c r="W264" s="16"/>
      <c r="X264" s="16"/>
      <c r="Y264" s="16"/>
    </row>
    <row r="265" spans="3:25" x14ac:dyDescent="0.25">
      <c r="C265" s="16"/>
      <c r="D265" s="15"/>
      <c r="E265" s="16"/>
      <c r="F265" s="16"/>
      <c r="G265" s="16"/>
      <c r="H265" s="16"/>
      <c r="I265" s="16"/>
      <c r="J265" s="16"/>
      <c r="K265" s="16"/>
      <c r="L265" s="16"/>
      <c r="M265" s="16"/>
      <c r="N265" s="16"/>
      <c r="O265" s="16"/>
      <c r="P265" s="16"/>
      <c r="Q265" s="16"/>
      <c r="R265" s="16"/>
      <c r="S265" s="16"/>
      <c r="T265" s="16"/>
      <c r="U265" s="16"/>
      <c r="V265" s="16"/>
      <c r="W265" s="16"/>
      <c r="X265" s="16"/>
      <c r="Y265" s="16"/>
    </row>
    <row r="266" spans="3:25" x14ac:dyDescent="0.25">
      <c r="C266" s="16"/>
      <c r="D266" s="15"/>
      <c r="E266" s="16"/>
      <c r="F266" s="16"/>
      <c r="G266" s="16"/>
      <c r="H266" s="16"/>
      <c r="I266" s="16"/>
      <c r="J266" s="16"/>
      <c r="K266" s="16"/>
      <c r="L266" s="16"/>
      <c r="M266" s="16"/>
      <c r="N266" s="16"/>
      <c r="O266" s="16"/>
      <c r="P266" s="16"/>
      <c r="Q266" s="16"/>
      <c r="R266" s="16"/>
      <c r="S266" s="16"/>
      <c r="T266" s="16"/>
      <c r="U266" s="16"/>
      <c r="V266" s="16"/>
      <c r="W266" s="16"/>
      <c r="X266" s="16"/>
      <c r="Y266" s="16"/>
    </row>
    <row r="267" spans="3:25" x14ac:dyDescent="0.25">
      <c r="C267" s="16"/>
      <c r="D267" s="15"/>
      <c r="E267" s="16"/>
      <c r="F267" s="16"/>
      <c r="G267" s="16"/>
      <c r="H267" s="16"/>
      <c r="I267" s="16"/>
      <c r="J267" s="16"/>
      <c r="K267" s="16"/>
      <c r="L267" s="16"/>
      <c r="M267" s="16"/>
      <c r="N267" s="16"/>
      <c r="O267" s="16"/>
      <c r="P267" s="16"/>
      <c r="Q267" s="16"/>
      <c r="R267" s="16"/>
      <c r="S267" s="16"/>
      <c r="T267" s="16"/>
      <c r="U267" s="16"/>
      <c r="V267" s="16"/>
      <c r="W267" s="16"/>
      <c r="X267" s="16"/>
      <c r="Y267" s="16"/>
    </row>
    <row r="268" spans="3:25" x14ac:dyDescent="0.25">
      <c r="C268" s="16"/>
      <c r="D268" s="15"/>
      <c r="E268" s="16"/>
      <c r="F268" s="16"/>
      <c r="G268" s="16"/>
      <c r="H268" s="16"/>
      <c r="I268" s="16"/>
      <c r="J268" s="16"/>
      <c r="K268" s="16"/>
      <c r="L268" s="16"/>
      <c r="M268" s="16"/>
      <c r="N268" s="16"/>
      <c r="O268" s="16"/>
      <c r="P268" s="16"/>
      <c r="Q268" s="16"/>
      <c r="R268" s="16"/>
      <c r="S268" s="16"/>
      <c r="T268" s="16"/>
      <c r="U268" s="16"/>
      <c r="V268" s="16"/>
      <c r="W268" s="16"/>
      <c r="X268" s="16"/>
      <c r="Y268" s="16"/>
    </row>
    <row r="269" spans="3:25" x14ac:dyDescent="0.25">
      <c r="C269" s="16"/>
      <c r="D269" s="15"/>
      <c r="E269" s="16"/>
      <c r="F269" s="16"/>
      <c r="G269" s="16"/>
      <c r="H269" s="16"/>
      <c r="I269" s="16"/>
      <c r="J269" s="16"/>
      <c r="K269" s="16"/>
      <c r="L269" s="16"/>
      <c r="M269" s="16"/>
      <c r="N269" s="16"/>
      <c r="O269" s="16"/>
      <c r="P269" s="16"/>
      <c r="Q269" s="16"/>
      <c r="R269" s="16"/>
      <c r="S269" s="16"/>
      <c r="T269" s="16"/>
      <c r="U269" s="16"/>
      <c r="V269" s="16"/>
      <c r="W269" s="16"/>
      <c r="X269" s="16"/>
      <c r="Y269" s="16"/>
    </row>
    <row r="270" spans="3:25" x14ac:dyDescent="0.25">
      <c r="C270" s="16"/>
      <c r="D270" s="15"/>
      <c r="E270" s="16"/>
      <c r="F270" s="16"/>
      <c r="G270" s="16"/>
      <c r="H270" s="16"/>
      <c r="I270" s="16"/>
      <c r="J270" s="16"/>
      <c r="K270" s="16"/>
      <c r="L270" s="16"/>
      <c r="M270" s="16"/>
      <c r="N270" s="16"/>
      <c r="O270" s="16"/>
      <c r="P270" s="16"/>
      <c r="Q270" s="16"/>
      <c r="R270" s="16"/>
      <c r="S270" s="16"/>
      <c r="T270" s="16"/>
      <c r="U270" s="16"/>
      <c r="V270" s="16"/>
      <c r="W270" s="16"/>
      <c r="X270" s="16"/>
      <c r="Y270" s="16"/>
    </row>
    <row r="271" spans="3:25" x14ac:dyDescent="0.25">
      <c r="C271" s="16"/>
      <c r="D271" s="15"/>
      <c r="E271" s="16"/>
      <c r="F271" s="16"/>
      <c r="G271" s="16"/>
      <c r="H271" s="16"/>
      <c r="I271" s="16"/>
      <c r="J271" s="16"/>
      <c r="K271" s="16"/>
      <c r="L271" s="16"/>
      <c r="M271" s="16"/>
      <c r="N271" s="16"/>
      <c r="O271" s="16"/>
      <c r="P271" s="16"/>
      <c r="Q271" s="16"/>
      <c r="R271" s="16"/>
      <c r="S271" s="16"/>
      <c r="T271" s="16"/>
      <c r="U271" s="16"/>
      <c r="V271" s="16"/>
      <c r="W271" s="16"/>
      <c r="X271" s="16"/>
      <c r="Y271" s="16"/>
    </row>
    <row r="272" spans="3:25" x14ac:dyDescent="0.25">
      <c r="C272" s="16"/>
      <c r="D272" s="15"/>
      <c r="E272" s="16"/>
      <c r="F272" s="16"/>
      <c r="G272" s="16"/>
      <c r="H272" s="16"/>
      <c r="I272" s="16"/>
      <c r="J272" s="16"/>
      <c r="K272" s="16"/>
      <c r="L272" s="16"/>
      <c r="M272" s="16"/>
      <c r="N272" s="16"/>
      <c r="O272" s="16"/>
      <c r="P272" s="16"/>
      <c r="Q272" s="16"/>
      <c r="R272" s="16"/>
      <c r="S272" s="16"/>
      <c r="T272" s="16"/>
      <c r="U272" s="16"/>
      <c r="V272" s="16"/>
      <c r="W272" s="16"/>
      <c r="X272" s="16"/>
      <c r="Y272" s="16"/>
    </row>
    <row r="273" spans="3:25" x14ac:dyDescent="0.25">
      <c r="C273" s="16"/>
      <c r="D273" s="15"/>
      <c r="E273" s="16"/>
      <c r="F273" s="16"/>
      <c r="G273" s="16"/>
      <c r="H273" s="16"/>
      <c r="I273" s="16"/>
      <c r="J273" s="16"/>
      <c r="K273" s="16"/>
      <c r="L273" s="16"/>
      <c r="M273" s="16"/>
      <c r="N273" s="16"/>
      <c r="O273" s="16"/>
      <c r="P273" s="16"/>
      <c r="Q273" s="16"/>
      <c r="R273" s="16"/>
      <c r="S273" s="16"/>
      <c r="T273" s="16"/>
      <c r="U273" s="16"/>
      <c r="V273" s="16"/>
      <c r="W273" s="16"/>
      <c r="X273" s="16"/>
      <c r="Y273" s="16"/>
    </row>
    <row r="274" spans="3:25" x14ac:dyDescent="0.25">
      <c r="C274" s="16"/>
      <c r="D274" s="15"/>
      <c r="E274" s="16"/>
      <c r="F274" s="16"/>
      <c r="G274" s="16"/>
      <c r="H274" s="16"/>
      <c r="I274" s="16"/>
      <c r="J274" s="16"/>
      <c r="K274" s="16"/>
      <c r="L274" s="16"/>
      <c r="M274" s="16"/>
      <c r="N274" s="16"/>
      <c r="O274" s="16"/>
      <c r="P274" s="16"/>
      <c r="Q274" s="16"/>
      <c r="R274" s="16"/>
      <c r="S274" s="16"/>
      <c r="T274" s="16"/>
      <c r="U274" s="16"/>
      <c r="V274" s="16"/>
      <c r="W274" s="16"/>
      <c r="X274" s="16"/>
      <c r="Y274" s="16"/>
    </row>
    <row r="275" spans="3:25" x14ac:dyDescent="0.25">
      <c r="C275" s="16"/>
      <c r="D275" s="15"/>
      <c r="E275" s="16"/>
      <c r="F275" s="16"/>
      <c r="G275" s="16"/>
      <c r="H275" s="16"/>
      <c r="I275" s="16"/>
      <c r="J275" s="16"/>
      <c r="K275" s="16"/>
      <c r="L275" s="16"/>
      <c r="M275" s="16"/>
      <c r="N275" s="16"/>
      <c r="O275" s="16"/>
      <c r="P275" s="16"/>
      <c r="Q275" s="16"/>
      <c r="R275" s="16"/>
      <c r="S275" s="16"/>
      <c r="T275" s="16"/>
      <c r="U275" s="16"/>
      <c r="V275" s="16"/>
      <c r="W275" s="16"/>
      <c r="X275" s="16"/>
      <c r="Y275" s="16"/>
    </row>
    <row r="276" spans="3:25" x14ac:dyDescent="0.25">
      <c r="C276" s="16"/>
      <c r="D276" s="15"/>
      <c r="E276" s="16"/>
      <c r="F276" s="16"/>
      <c r="G276" s="16"/>
      <c r="H276" s="16"/>
      <c r="I276" s="16"/>
      <c r="J276" s="16"/>
      <c r="K276" s="16"/>
      <c r="L276" s="16"/>
      <c r="M276" s="16"/>
      <c r="N276" s="16"/>
      <c r="O276" s="16"/>
      <c r="P276" s="16"/>
      <c r="Q276" s="16"/>
      <c r="R276" s="16"/>
      <c r="S276" s="16"/>
      <c r="T276" s="16"/>
      <c r="U276" s="16"/>
      <c r="V276" s="16"/>
      <c r="W276" s="16"/>
      <c r="X276" s="16"/>
      <c r="Y276" s="16"/>
    </row>
    <row r="277" spans="3:25" x14ac:dyDescent="0.25">
      <c r="C277" s="16"/>
      <c r="D277" s="15"/>
      <c r="E277" s="16"/>
      <c r="F277" s="16"/>
      <c r="G277" s="16"/>
      <c r="H277" s="16"/>
      <c r="I277" s="16"/>
      <c r="J277" s="16"/>
      <c r="K277" s="16"/>
      <c r="L277" s="16"/>
      <c r="M277" s="16"/>
      <c r="N277" s="16"/>
      <c r="O277" s="16"/>
      <c r="P277" s="16"/>
      <c r="Q277" s="16"/>
      <c r="R277" s="16"/>
      <c r="S277" s="16"/>
      <c r="T277" s="16"/>
      <c r="U277" s="16"/>
      <c r="V277" s="16"/>
      <c r="W277" s="16"/>
      <c r="X277" s="16"/>
      <c r="Y277" s="16"/>
    </row>
    <row r="278" spans="3:25" x14ac:dyDescent="0.25">
      <c r="C278" s="16"/>
      <c r="D278" s="15"/>
      <c r="E278" s="16"/>
      <c r="F278" s="16"/>
      <c r="G278" s="16"/>
      <c r="H278" s="16"/>
      <c r="I278" s="16"/>
      <c r="J278" s="16"/>
      <c r="K278" s="16"/>
      <c r="L278" s="16"/>
      <c r="M278" s="16"/>
      <c r="N278" s="16"/>
      <c r="O278" s="16"/>
      <c r="P278" s="16"/>
      <c r="Q278" s="16"/>
      <c r="R278" s="16"/>
      <c r="S278" s="16"/>
      <c r="T278" s="16"/>
      <c r="U278" s="16"/>
      <c r="V278" s="16"/>
      <c r="W278" s="16"/>
      <c r="X278" s="16"/>
      <c r="Y278" s="16"/>
    </row>
    <row r="279" spans="3:25" x14ac:dyDescent="0.25">
      <c r="C279" s="16"/>
      <c r="D279" s="15"/>
      <c r="E279" s="16"/>
      <c r="F279" s="16"/>
      <c r="G279" s="16"/>
      <c r="H279" s="16"/>
      <c r="I279" s="16"/>
      <c r="J279" s="16"/>
      <c r="K279" s="16"/>
      <c r="L279" s="16"/>
      <c r="M279" s="16"/>
      <c r="N279" s="16"/>
      <c r="O279" s="16"/>
      <c r="P279" s="16"/>
      <c r="Q279" s="16"/>
      <c r="R279" s="16"/>
      <c r="S279" s="16"/>
      <c r="T279" s="16"/>
      <c r="U279" s="16"/>
      <c r="V279" s="16"/>
      <c r="W279" s="16"/>
      <c r="X279" s="16"/>
      <c r="Y279" s="16"/>
    </row>
    <row r="280" spans="3:25" x14ac:dyDescent="0.25">
      <c r="C280" s="16"/>
      <c r="D280" s="15"/>
      <c r="E280" s="16"/>
      <c r="F280" s="16"/>
      <c r="G280" s="16"/>
      <c r="H280" s="16"/>
      <c r="I280" s="16"/>
      <c r="J280" s="16"/>
      <c r="K280" s="16"/>
      <c r="L280" s="16"/>
      <c r="M280" s="16"/>
      <c r="N280" s="16"/>
      <c r="O280" s="16"/>
      <c r="P280" s="16"/>
      <c r="Q280" s="16"/>
      <c r="R280" s="16"/>
      <c r="S280" s="16"/>
      <c r="T280" s="16"/>
      <c r="U280" s="16"/>
      <c r="V280" s="16"/>
      <c r="W280" s="16"/>
      <c r="X280" s="16"/>
      <c r="Y280" s="16"/>
    </row>
    <row r="281" spans="3:25" x14ac:dyDescent="0.25">
      <c r="C281" s="16"/>
      <c r="D281" s="15"/>
      <c r="E281" s="16"/>
      <c r="F281" s="16"/>
      <c r="G281" s="16"/>
      <c r="H281" s="16"/>
      <c r="I281" s="16"/>
      <c r="J281" s="16"/>
      <c r="K281" s="16"/>
      <c r="L281" s="16"/>
      <c r="M281" s="16"/>
      <c r="N281" s="16"/>
      <c r="O281" s="16"/>
      <c r="P281" s="16"/>
      <c r="Q281" s="16"/>
      <c r="R281" s="16"/>
      <c r="S281" s="16"/>
      <c r="T281" s="16"/>
      <c r="U281" s="16"/>
      <c r="V281" s="16"/>
      <c r="W281" s="16"/>
      <c r="X281" s="16"/>
      <c r="Y281" s="16"/>
    </row>
    <row r="282" spans="3:25" x14ac:dyDescent="0.25">
      <c r="C282" s="16"/>
      <c r="D282" s="15"/>
      <c r="E282" s="16"/>
      <c r="F282" s="16"/>
      <c r="G282" s="16"/>
      <c r="H282" s="16"/>
      <c r="I282" s="16"/>
      <c r="J282" s="16"/>
      <c r="K282" s="16"/>
      <c r="L282" s="16"/>
      <c r="M282" s="16"/>
      <c r="N282" s="16"/>
      <c r="O282" s="16"/>
      <c r="P282" s="16"/>
      <c r="Q282" s="16"/>
      <c r="R282" s="16"/>
      <c r="S282" s="16"/>
      <c r="T282" s="16"/>
      <c r="U282" s="16"/>
      <c r="V282" s="16"/>
      <c r="W282" s="16"/>
      <c r="X282" s="16"/>
      <c r="Y282" s="16"/>
    </row>
    <row r="283" spans="3:25" x14ac:dyDescent="0.25">
      <c r="C283" s="16"/>
      <c r="D283" s="15"/>
      <c r="E283" s="16"/>
      <c r="F283" s="16"/>
      <c r="G283" s="16"/>
      <c r="H283" s="16"/>
      <c r="I283" s="16"/>
      <c r="J283" s="16"/>
      <c r="K283" s="16"/>
      <c r="L283" s="16"/>
      <c r="M283" s="16"/>
      <c r="N283" s="16"/>
      <c r="O283" s="16"/>
      <c r="P283" s="16"/>
      <c r="Q283" s="16"/>
      <c r="R283" s="16"/>
      <c r="S283" s="16"/>
      <c r="T283" s="16"/>
      <c r="U283" s="16"/>
      <c r="V283" s="16"/>
      <c r="W283" s="16"/>
      <c r="X283" s="16"/>
      <c r="Y283" s="16"/>
    </row>
    <row r="284" spans="3:25" x14ac:dyDescent="0.25">
      <c r="C284" s="16"/>
      <c r="D284" s="15"/>
      <c r="E284" s="16"/>
      <c r="F284" s="16"/>
      <c r="G284" s="16"/>
      <c r="H284" s="16"/>
      <c r="I284" s="16"/>
      <c r="J284" s="16"/>
      <c r="K284" s="16"/>
      <c r="L284" s="16"/>
      <c r="M284" s="16"/>
      <c r="N284" s="16"/>
      <c r="O284" s="16"/>
      <c r="P284" s="16"/>
      <c r="Q284" s="16"/>
      <c r="R284" s="16"/>
      <c r="S284" s="16"/>
      <c r="T284" s="16"/>
      <c r="U284" s="16"/>
      <c r="V284" s="16"/>
      <c r="W284" s="16"/>
      <c r="X284" s="16"/>
      <c r="Y284" s="16"/>
    </row>
    <row r="285" spans="3:25" x14ac:dyDescent="0.25">
      <c r="C285" s="16"/>
      <c r="D285" s="15"/>
      <c r="E285" s="16"/>
      <c r="F285" s="16"/>
      <c r="G285" s="16"/>
      <c r="H285" s="16"/>
      <c r="I285" s="16"/>
      <c r="J285" s="16"/>
      <c r="K285" s="16"/>
      <c r="L285" s="16"/>
      <c r="M285" s="16"/>
      <c r="N285" s="16"/>
      <c r="O285" s="16"/>
      <c r="P285" s="16"/>
      <c r="Q285" s="16"/>
      <c r="R285" s="16"/>
      <c r="S285" s="16"/>
      <c r="T285" s="16"/>
      <c r="U285" s="16"/>
      <c r="V285" s="16"/>
      <c r="W285" s="16"/>
      <c r="X285" s="16"/>
      <c r="Y285" s="16"/>
    </row>
    <row r="286" spans="3:25" x14ac:dyDescent="0.25">
      <c r="C286" s="16"/>
      <c r="D286" s="15"/>
      <c r="E286" s="16"/>
      <c r="F286" s="16"/>
      <c r="G286" s="16"/>
      <c r="H286" s="16"/>
      <c r="I286" s="16"/>
      <c r="J286" s="16"/>
      <c r="K286" s="16"/>
      <c r="L286" s="16"/>
      <c r="M286" s="16"/>
      <c r="N286" s="16"/>
      <c r="O286" s="16"/>
      <c r="P286" s="16"/>
      <c r="Q286" s="16"/>
      <c r="R286" s="16"/>
      <c r="S286" s="16"/>
      <c r="T286" s="16"/>
      <c r="U286" s="16"/>
      <c r="V286" s="16"/>
      <c r="W286" s="16"/>
      <c r="X286" s="16"/>
      <c r="Y286" s="16"/>
    </row>
    <row r="287" spans="3:25" x14ac:dyDescent="0.25">
      <c r="C287" s="16"/>
      <c r="D287" s="15"/>
      <c r="E287" s="16"/>
      <c r="F287" s="16"/>
      <c r="G287" s="16"/>
      <c r="H287" s="16"/>
      <c r="I287" s="16"/>
      <c r="J287" s="16"/>
      <c r="K287" s="16"/>
      <c r="L287" s="16"/>
      <c r="M287" s="16"/>
      <c r="N287" s="16"/>
      <c r="O287" s="16"/>
      <c r="P287" s="16"/>
      <c r="Q287" s="16"/>
      <c r="R287" s="16"/>
      <c r="S287" s="16"/>
      <c r="T287" s="16"/>
      <c r="U287" s="16"/>
      <c r="V287" s="16"/>
      <c r="W287" s="16"/>
      <c r="X287" s="16"/>
      <c r="Y287" s="16"/>
    </row>
    <row r="288" spans="3:25" x14ac:dyDescent="0.25">
      <c r="C288" s="16"/>
      <c r="D288" s="15"/>
      <c r="E288" s="16"/>
      <c r="F288" s="16"/>
      <c r="G288" s="16"/>
      <c r="H288" s="16"/>
      <c r="I288" s="16"/>
      <c r="J288" s="16"/>
      <c r="K288" s="16"/>
      <c r="L288" s="16"/>
      <c r="M288" s="16"/>
      <c r="N288" s="16"/>
      <c r="O288" s="16"/>
      <c r="P288" s="16"/>
      <c r="Q288" s="16"/>
      <c r="R288" s="16"/>
      <c r="S288" s="16"/>
      <c r="T288" s="16"/>
      <c r="U288" s="16"/>
      <c r="V288" s="16"/>
      <c r="W288" s="16"/>
      <c r="X288" s="16"/>
      <c r="Y288" s="16"/>
    </row>
    <row r="289" spans="3:25" x14ac:dyDescent="0.25">
      <c r="C289" s="16"/>
      <c r="D289" s="15"/>
      <c r="E289" s="16"/>
      <c r="F289" s="16"/>
      <c r="G289" s="16"/>
      <c r="H289" s="16"/>
      <c r="I289" s="16"/>
      <c r="J289" s="16"/>
      <c r="K289" s="16"/>
      <c r="L289" s="16"/>
      <c r="M289" s="16"/>
      <c r="N289" s="16"/>
      <c r="O289" s="16"/>
      <c r="P289" s="16"/>
      <c r="Q289" s="16"/>
      <c r="R289" s="16"/>
      <c r="S289" s="16"/>
      <c r="T289" s="16"/>
      <c r="U289" s="16"/>
      <c r="V289" s="16"/>
      <c r="W289" s="16"/>
      <c r="X289" s="16"/>
      <c r="Y289" s="16"/>
    </row>
    <row r="290" spans="3:25" x14ac:dyDescent="0.25">
      <c r="C290" s="16"/>
      <c r="D290" s="15"/>
      <c r="E290" s="16"/>
      <c r="F290" s="16"/>
      <c r="G290" s="16"/>
      <c r="H290" s="16"/>
      <c r="I290" s="16"/>
      <c r="J290" s="16"/>
      <c r="K290" s="16"/>
      <c r="L290" s="16"/>
      <c r="M290" s="16"/>
      <c r="N290" s="16"/>
      <c r="O290" s="16"/>
      <c r="P290" s="16"/>
      <c r="Q290" s="16"/>
      <c r="R290" s="16"/>
      <c r="S290" s="16"/>
      <c r="T290" s="16"/>
      <c r="U290" s="16"/>
      <c r="V290" s="16"/>
      <c r="W290" s="16"/>
      <c r="X290" s="16"/>
      <c r="Y290" s="16"/>
    </row>
    <row r="291" spans="3:25" x14ac:dyDescent="0.25">
      <c r="C291" s="16"/>
      <c r="D291" s="15"/>
      <c r="E291" s="16"/>
      <c r="F291" s="16"/>
      <c r="G291" s="16"/>
      <c r="H291" s="16"/>
      <c r="I291" s="16"/>
      <c r="J291" s="16"/>
      <c r="K291" s="16"/>
      <c r="L291" s="16"/>
      <c r="M291" s="16"/>
      <c r="N291" s="16"/>
      <c r="O291" s="16"/>
      <c r="P291" s="16"/>
      <c r="Q291" s="16"/>
      <c r="R291" s="16"/>
      <c r="S291" s="16"/>
      <c r="T291" s="16"/>
      <c r="U291" s="16"/>
      <c r="V291" s="16"/>
      <c r="W291" s="16"/>
      <c r="X291" s="16"/>
      <c r="Y291" s="16"/>
    </row>
    <row r="292" spans="3:25" x14ac:dyDescent="0.25">
      <c r="C292" s="16"/>
      <c r="D292" s="15"/>
      <c r="E292" s="16"/>
      <c r="F292" s="16"/>
      <c r="G292" s="16"/>
      <c r="H292" s="16"/>
      <c r="I292" s="16"/>
      <c r="J292" s="16"/>
      <c r="K292" s="16"/>
      <c r="L292" s="16"/>
      <c r="M292" s="16"/>
      <c r="N292" s="16"/>
      <c r="O292" s="16"/>
      <c r="P292" s="16"/>
      <c r="Q292" s="16"/>
      <c r="R292" s="16"/>
      <c r="S292" s="16"/>
      <c r="T292" s="16"/>
      <c r="U292" s="16"/>
      <c r="V292" s="16"/>
      <c r="W292" s="16"/>
      <c r="X292" s="16"/>
      <c r="Y292" s="16"/>
    </row>
    <row r="293" spans="3:25" x14ac:dyDescent="0.25">
      <c r="C293" s="16"/>
      <c r="D293" s="15"/>
      <c r="E293" s="16"/>
      <c r="F293" s="16"/>
      <c r="G293" s="16"/>
      <c r="H293" s="16"/>
      <c r="I293" s="16"/>
      <c r="J293" s="16"/>
      <c r="K293" s="16"/>
      <c r="L293" s="16"/>
      <c r="M293" s="16"/>
      <c r="N293" s="16"/>
      <c r="O293" s="16"/>
      <c r="P293" s="16"/>
      <c r="Q293" s="16"/>
      <c r="R293" s="16"/>
      <c r="S293" s="16"/>
      <c r="T293" s="16"/>
      <c r="U293" s="16"/>
      <c r="V293" s="16"/>
      <c r="W293" s="16"/>
      <c r="X293" s="16"/>
      <c r="Y293" s="16"/>
    </row>
    <row r="294" spans="3:25" x14ac:dyDescent="0.25">
      <c r="C294" s="16"/>
      <c r="D294" s="15"/>
      <c r="E294" s="16"/>
      <c r="F294" s="16"/>
      <c r="G294" s="16"/>
      <c r="H294" s="16"/>
      <c r="I294" s="16"/>
      <c r="J294" s="16"/>
      <c r="K294" s="16"/>
      <c r="L294" s="16"/>
      <c r="M294" s="16"/>
      <c r="N294" s="16"/>
      <c r="O294" s="16"/>
      <c r="P294" s="16"/>
      <c r="Q294" s="16"/>
      <c r="R294" s="16"/>
      <c r="S294" s="16"/>
      <c r="T294" s="16"/>
      <c r="U294" s="16"/>
      <c r="V294" s="16"/>
      <c r="W294" s="16"/>
      <c r="X294" s="16"/>
      <c r="Y294" s="16"/>
    </row>
    <row r="295" spans="3:25" x14ac:dyDescent="0.25">
      <c r="C295" s="16"/>
      <c r="D295" s="15"/>
      <c r="E295" s="16"/>
      <c r="F295" s="16"/>
      <c r="G295" s="16"/>
      <c r="H295" s="16"/>
      <c r="I295" s="16"/>
      <c r="J295" s="16"/>
      <c r="K295" s="16"/>
      <c r="L295" s="16"/>
      <c r="M295" s="16"/>
      <c r="N295" s="16"/>
      <c r="O295" s="16"/>
      <c r="P295" s="16"/>
      <c r="Q295" s="16"/>
      <c r="R295" s="16"/>
      <c r="S295" s="16"/>
      <c r="T295" s="16"/>
      <c r="U295" s="16"/>
      <c r="V295" s="16"/>
      <c r="W295" s="16"/>
      <c r="X295" s="16"/>
      <c r="Y295" s="16"/>
    </row>
    <row r="296" spans="3:25" x14ac:dyDescent="0.25">
      <c r="C296" s="16"/>
      <c r="D296" s="15"/>
      <c r="E296" s="16"/>
      <c r="F296" s="16"/>
      <c r="G296" s="16"/>
      <c r="H296" s="16"/>
      <c r="I296" s="16"/>
      <c r="J296" s="16"/>
      <c r="K296" s="16"/>
      <c r="L296" s="16"/>
      <c r="M296" s="16"/>
      <c r="N296" s="16"/>
      <c r="O296" s="16"/>
      <c r="P296" s="16"/>
      <c r="Q296" s="16"/>
      <c r="R296" s="16"/>
      <c r="S296" s="16"/>
      <c r="T296" s="16"/>
      <c r="U296" s="16"/>
      <c r="V296" s="16"/>
      <c r="W296" s="16"/>
      <c r="X296" s="16"/>
      <c r="Y296" s="16"/>
    </row>
    <row r="297" spans="3:25" x14ac:dyDescent="0.25">
      <c r="C297" s="16"/>
      <c r="D297" s="15"/>
      <c r="E297" s="16"/>
      <c r="F297" s="16"/>
      <c r="G297" s="16"/>
      <c r="H297" s="16"/>
      <c r="I297" s="16"/>
      <c r="J297" s="16"/>
      <c r="K297" s="16"/>
      <c r="L297" s="16"/>
      <c r="M297" s="16"/>
      <c r="N297" s="16"/>
      <c r="O297" s="16"/>
      <c r="P297" s="16"/>
      <c r="Q297" s="16"/>
      <c r="R297" s="16"/>
      <c r="S297" s="16"/>
      <c r="T297" s="16"/>
      <c r="U297" s="16"/>
      <c r="V297" s="16"/>
      <c r="W297" s="16"/>
      <c r="X297" s="16"/>
      <c r="Y297" s="16"/>
    </row>
    <row r="298" spans="3:25" x14ac:dyDescent="0.25">
      <c r="C298" s="16"/>
      <c r="D298" s="15"/>
      <c r="E298" s="16"/>
      <c r="F298" s="16"/>
      <c r="G298" s="16"/>
      <c r="H298" s="16"/>
      <c r="I298" s="16"/>
      <c r="J298" s="16"/>
      <c r="K298" s="16"/>
      <c r="L298" s="16"/>
      <c r="M298" s="16"/>
      <c r="N298" s="16"/>
      <c r="O298" s="16"/>
      <c r="P298" s="16"/>
      <c r="Q298" s="16"/>
      <c r="R298" s="16"/>
      <c r="S298" s="16"/>
      <c r="T298" s="16"/>
      <c r="U298" s="16"/>
      <c r="V298" s="16"/>
      <c r="W298" s="16"/>
      <c r="X298" s="16"/>
      <c r="Y298" s="16"/>
    </row>
    <row r="299" spans="3:25" x14ac:dyDescent="0.25">
      <c r="C299" s="16"/>
      <c r="D299" s="15"/>
      <c r="E299" s="16"/>
      <c r="F299" s="16"/>
      <c r="G299" s="16"/>
      <c r="H299" s="16"/>
      <c r="I299" s="16"/>
      <c r="J299" s="16"/>
      <c r="K299" s="16"/>
      <c r="L299" s="16"/>
      <c r="M299" s="16"/>
      <c r="N299" s="16"/>
      <c r="O299" s="16"/>
      <c r="P299" s="16"/>
      <c r="Q299" s="16"/>
      <c r="R299" s="16"/>
      <c r="S299" s="16"/>
      <c r="T299" s="16"/>
      <c r="U299" s="16"/>
      <c r="V299" s="16"/>
      <c r="W299" s="16"/>
      <c r="X299" s="16"/>
      <c r="Y299" s="16"/>
    </row>
    <row r="300" spans="3:25" x14ac:dyDescent="0.25">
      <c r="C300" s="16"/>
      <c r="D300" s="15"/>
      <c r="E300" s="16"/>
      <c r="F300" s="16"/>
      <c r="G300" s="16"/>
      <c r="H300" s="16"/>
      <c r="I300" s="16"/>
      <c r="J300" s="16"/>
      <c r="K300" s="16"/>
      <c r="L300" s="16"/>
      <c r="M300" s="16"/>
      <c r="N300" s="16"/>
      <c r="O300" s="16"/>
      <c r="P300" s="16"/>
      <c r="Q300" s="16"/>
      <c r="R300" s="16"/>
      <c r="S300" s="16"/>
      <c r="T300" s="16"/>
      <c r="U300" s="16"/>
      <c r="V300" s="16"/>
      <c r="W300" s="16"/>
      <c r="X300" s="16"/>
      <c r="Y300" s="16"/>
    </row>
    <row r="301" spans="3:25" x14ac:dyDescent="0.25">
      <c r="C301" s="16"/>
      <c r="D301" s="15"/>
      <c r="E301" s="16"/>
      <c r="F301" s="16"/>
      <c r="G301" s="16"/>
      <c r="H301" s="16"/>
      <c r="I301" s="16"/>
      <c r="J301" s="16"/>
      <c r="K301" s="16"/>
      <c r="L301" s="16"/>
      <c r="M301" s="16"/>
      <c r="N301" s="16"/>
      <c r="O301" s="16"/>
      <c r="P301" s="16"/>
      <c r="Q301" s="16"/>
      <c r="R301" s="16"/>
      <c r="S301" s="16"/>
      <c r="T301" s="16"/>
      <c r="U301" s="16"/>
      <c r="V301" s="16"/>
      <c r="W301" s="16"/>
      <c r="X301" s="16"/>
      <c r="Y301" s="16"/>
    </row>
    <row r="302" spans="3:25" x14ac:dyDescent="0.25">
      <c r="C302" s="16"/>
      <c r="D302" s="15"/>
      <c r="E302" s="16"/>
      <c r="F302" s="16"/>
      <c r="G302" s="16"/>
      <c r="H302" s="16"/>
      <c r="I302" s="16"/>
      <c r="J302" s="16"/>
      <c r="K302" s="16"/>
      <c r="L302" s="16"/>
      <c r="M302" s="16"/>
      <c r="N302" s="16"/>
      <c r="O302" s="16"/>
      <c r="P302" s="16"/>
      <c r="Q302" s="16"/>
      <c r="R302" s="16"/>
      <c r="S302" s="16"/>
      <c r="T302" s="16"/>
      <c r="U302" s="16"/>
      <c r="V302" s="16"/>
      <c r="W302" s="16"/>
      <c r="X302" s="16"/>
      <c r="Y302" s="16"/>
    </row>
    <row r="303" spans="3:25" x14ac:dyDescent="0.25">
      <c r="C303" s="16"/>
      <c r="D303" s="15"/>
      <c r="E303" s="16"/>
      <c r="F303" s="16"/>
      <c r="G303" s="16"/>
      <c r="H303" s="16"/>
      <c r="I303" s="16"/>
      <c r="J303" s="16"/>
      <c r="K303" s="16"/>
      <c r="L303" s="16"/>
      <c r="M303" s="16"/>
      <c r="N303" s="16"/>
      <c r="O303" s="16"/>
      <c r="P303" s="16"/>
      <c r="Q303" s="16"/>
      <c r="R303" s="16"/>
      <c r="S303" s="16"/>
      <c r="T303" s="16"/>
      <c r="U303" s="16"/>
      <c r="V303" s="16"/>
      <c r="W303" s="16"/>
      <c r="X303" s="16"/>
      <c r="Y303" s="16"/>
    </row>
    <row r="304" spans="3:25" x14ac:dyDescent="0.25">
      <c r="C304" s="16"/>
      <c r="D304" s="15"/>
      <c r="E304" s="16"/>
      <c r="F304" s="16"/>
      <c r="G304" s="16"/>
      <c r="H304" s="16"/>
      <c r="I304" s="16"/>
      <c r="J304" s="16"/>
      <c r="K304" s="16"/>
      <c r="L304" s="16"/>
      <c r="M304" s="16"/>
      <c r="N304" s="16"/>
      <c r="O304" s="16"/>
      <c r="P304" s="16"/>
      <c r="Q304" s="16"/>
      <c r="R304" s="16"/>
      <c r="S304" s="16"/>
      <c r="T304" s="16"/>
      <c r="U304" s="16"/>
      <c r="V304" s="16"/>
      <c r="W304" s="16"/>
      <c r="X304" s="16"/>
      <c r="Y304" s="16"/>
    </row>
    <row r="305" spans="3:25" x14ac:dyDescent="0.25">
      <c r="C305" s="16"/>
      <c r="D305" s="15"/>
      <c r="E305" s="16"/>
      <c r="F305" s="16"/>
      <c r="G305" s="16"/>
      <c r="H305" s="16"/>
      <c r="I305" s="16"/>
      <c r="J305" s="16"/>
      <c r="K305" s="16"/>
      <c r="L305" s="16"/>
      <c r="M305" s="16"/>
      <c r="N305" s="16"/>
      <c r="O305" s="16"/>
      <c r="P305" s="16"/>
      <c r="Q305" s="16"/>
      <c r="R305" s="16"/>
      <c r="S305" s="16"/>
      <c r="T305" s="16"/>
      <c r="U305" s="16"/>
      <c r="V305" s="16"/>
      <c r="W305" s="16"/>
      <c r="X305" s="16"/>
      <c r="Y305" s="16"/>
    </row>
    <row r="306" spans="3:25" x14ac:dyDescent="0.25">
      <c r="C306" s="16"/>
      <c r="D306" s="15"/>
      <c r="E306" s="16"/>
      <c r="F306" s="16"/>
      <c r="G306" s="16"/>
      <c r="H306" s="16"/>
      <c r="I306" s="16"/>
      <c r="J306" s="16"/>
      <c r="K306" s="16"/>
      <c r="L306" s="16"/>
      <c r="M306" s="16"/>
      <c r="N306" s="16"/>
      <c r="O306" s="16"/>
      <c r="P306" s="16"/>
      <c r="Q306" s="16"/>
      <c r="R306" s="16"/>
      <c r="S306" s="16"/>
      <c r="T306" s="16"/>
      <c r="U306" s="16"/>
      <c r="V306" s="16"/>
      <c r="W306" s="16"/>
      <c r="X306" s="16"/>
      <c r="Y306" s="16"/>
    </row>
    <row r="307" spans="3:25" x14ac:dyDescent="0.25">
      <c r="C307" s="16"/>
      <c r="D307" s="15"/>
      <c r="E307" s="16"/>
      <c r="F307" s="16"/>
      <c r="G307" s="16"/>
      <c r="H307" s="16"/>
      <c r="I307" s="16"/>
      <c r="J307" s="16"/>
      <c r="K307" s="16"/>
      <c r="L307" s="16"/>
      <c r="M307" s="16"/>
      <c r="N307" s="16"/>
      <c r="O307" s="16"/>
      <c r="P307" s="16"/>
      <c r="Q307" s="16"/>
      <c r="R307" s="16"/>
      <c r="S307" s="16"/>
      <c r="T307" s="16"/>
      <c r="U307" s="16"/>
      <c r="V307" s="16"/>
      <c r="W307" s="16"/>
      <c r="X307" s="16"/>
      <c r="Y307" s="16"/>
    </row>
    <row r="308" spans="3:25" x14ac:dyDescent="0.25">
      <c r="C308" s="16"/>
      <c r="D308" s="15"/>
      <c r="E308" s="16"/>
      <c r="F308" s="16"/>
      <c r="G308" s="16"/>
      <c r="H308" s="16"/>
      <c r="I308" s="16"/>
      <c r="J308" s="16"/>
      <c r="K308" s="16"/>
      <c r="L308" s="16"/>
      <c r="M308" s="16"/>
      <c r="N308" s="16"/>
      <c r="O308" s="16"/>
      <c r="P308" s="16"/>
      <c r="Q308" s="16"/>
      <c r="R308" s="16"/>
      <c r="S308" s="16"/>
      <c r="T308" s="16"/>
      <c r="U308" s="16"/>
      <c r="V308" s="16"/>
      <c r="W308" s="16"/>
      <c r="X308" s="16"/>
      <c r="Y308" s="16"/>
    </row>
    <row r="309" spans="3:25" x14ac:dyDescent="0.25">
      <c r="C309" s="16"/>
      <c r="D309" s="15"/>
      <c r="E309" s="16"/>
      <c r="F309" s="16"/>
      <c r="G309" s="16"/>
      <c r="H309" s="16"/>
      <c r="I309" s="16"/>
      <c r="J309" s="16"/>
      <c r="K309" s="16"/>
      <c r="L309" s="16"/>
      <c r="M309" s="16"/>
      <c r="N309" s="16"/>
      <c r="O309" s="16"/>
      <c r="P309" s="16"/>
      <c r="Q309" s="16"/>
      <c r="R309" s="16"/>
      <c r="S309" s="16"/>
      <c r="T309" s="16"/>
      <c r="U309" s="16"/>
      <c r="V309" s="16"/>
      <c r="W309" s="16"/>
      <c r="X309" s="16"/>
      <c r="Y309" s="16"/>
    </row>
    <row r="310" spans="3:25" x14ac:dyDescent="0.25">
      <c r="C310" s="16"/>
      <c r="D310" s="15"/>
      <c r="E310" s="16"/>
      <c r="F310" s="16"/>
      <c r="G310" s="16"/>
      <c r="H310" s="16"/>
      <c r="I310" s="16"/>
      <c r="J310" s="16"/>
      <c r="K310" s="16"/>
      <c r="L310" s="16"/>
      <c r="M310" s="16"/>
      <c r="N310" s="16"/>
      <c r="O310" s="16"/>
      <c r="P310" s="16"/>
      <c r="Q310" s="16"/>
      <c r="R310" s="16"/>
      <c r="S310" s="16"/>
      <c r="T310" s="16"/>
      <c r="U310" s="16"/>
      <c r="V310" s="16"/>
      <c r="W310" s="16"/>
      <c r="X310" s="16"/>
      <c r="Y310" s="16"/>
    </row>
    <row r="311" spans="3:25" x14ac:dyDescent="0.25">
      <c r="C311" s="16"/>
      <c r="D311" s="15"/>
      <c r="E311" s="16"/>
      <c r="F311" s="16"/>
      <c r="G311" s="16"/>
      <c r="H311" s="16"/>
      <c r="I311" s="16"/>
      <c r="J311" s="16"/>
      <c r="K311" s="16"/>
      <c r="L311" s="16"/>
      <c r="M311" s="16"/>
      <c r="N311" s="16"/>
      <c r="O311" s="16"/>
      <c r="P311" s="16"/>
      <c r="Q311" s="16"/>
      <c r="R311" s="16"/>
      <c r="S311" s="16"/>
      <c r="T311" s="16"/>
      <c r="U311" s="16"/>
      <c r="V311" s="16"/>
      <c r="W311" s="16"/>
      <c r="X311" s="16"/>
      <c r="Y311" s="16"/>
    </row>
    <row r="312" spans="3:25" x14ac:dyDescent="0.25">
      <c r="C312" s="16"/>
      <c r="D312" s="15"/>
      <c r="E312" s="16"/>
      <c r="F312" s="16"/>
      <c r="G312" s="16"/>
      <c r="H312" s="16"/>
      <c r="I312" s="16"/>
      <c r="J312" s="16"/>
      <c r="K312" s="16"/>
      <c r="L312" s="16"/>
      <c r="M312" s="16"/>
      <c r="N312" s="16"/>
      <c r="O312" s="16"/>
      <c r="P312" s="16"/>
      <c r="Q312" s="16"/>
      <c r="R312" s="16"/>
      <c r="S312" s="16"/>
      <c r="T312" s="16"/>
      <c r="U312" s="16"/>
      <c r="V312" s="16"/>
      <c r="W312" s="16"/>
      <c r="X312" s="16"/>
      <c r="Y312" s="16"/>
    </row>
    <row r="313" spans="3:25" x14ac:dyDescent="0.25">
      <c r="C313" s="16"/>
      <c r="D313" s="15"/>
      <c r="E313" s="16"/>
      <c r="F313" s="16"/>
      <c r="G313" s="16"/>
      <c r="H313" s="16"/>
      <c r="I313" s="16"/>
      <c r="J313" s="16"/>
      <c r="K313" s="16"/>
      <c r="L313" s="16"/>
      <c r="M313" s="16"/>
      <c r="N313" s="16"/>
      <c r="O313" s="16"/>
      <c r="P313" s="16"/>
      <c r="Q313" s="16"/>
      <c r="R313" s="16"/>
      <c r="S313" s="16"/>
      <c r="T313" s="16"/>
      <c r="U313" s="16"/>
      <c r="V313" s="16"/>
      <c r="W313" s="16"/>
      <c r="X313" s="16"/>
      <c r="Y313" s="16"/>
    </row>
    <row r="314" spans="3:25" x14ac:dyDescent="0.25">
      <c r="C314" s="16"/>
      <c r="D314" s="15"/>
      <c r="E314" s="16"/>
      <c r="F314" s="16"/>
      <c r="G314" s="16"/>
      <c r="H314" s="16"/>
      <c r="I314" s="16"/>
      <c r="J314" s="16"/>
      <c r="K314" s="16"/>
      <c r="L314" s="16"/>
      <c r="M314" s="16"/>
      <c r="N314" s="16"/>
      <c r="O314" s="16"/>
      <c r="P314" s="16"/>
      <c r="Q314" s="16"/>
      <c r="R314" s="16"/>
      <c r="S314" s="16"/>
      <c r="T314" s="16"/>
      <c r="U314" s="16"/>
      <c r="V314" s="16"/>
      <c r="W314" s="16"/>
      <c r="X314" s="16"/>
      <c r="Y314" s="16"/>
    </row>
    <row r="315" spans="3:25" x14ac:dyDescent="0.25">
      <c r="C315" s="16"/>
      <c r="D315" s="15"/>
      <c r="E315" s="16"/>
      <c r="F315" s="16"/>
      <c r="G315" s="16"/>
      <c r="H315" s="16"/>
      <c r="I315" s="16"/>
      <c r="J315" s="16"/>
      <c r="K315" s="16"/>
      <c r="L315" s="16"/>
      <c r="M315" s="16"/>
      <c r="N315" s="16"/>
      <c r="O315" s="16"/>
      <c r="P315" s="16"/>
      <c r="Q315" s="16"/>
      <c r="R315" s="16"/>
      <c r="S315" s="16"/>
      <c r="T315" s="16"/>
      <c r="U315" s="16"/>
      <c r="V315" s="16"/>
      <c r="W315" s="16"/>
      <c r="X315" s="16"/>
      <c r="Y315" s="16"/>
    </row>
    <row r="316" spans="3:25" x14ac:dyDescent="0.25">
      <c r="C316" s="16"/>
      <c r="D316" s="15"/>
      <c r="E316" s="16"/>
      <c r="F316" s="16"/>
      <c r="G316" s="16"/>
      <c r="H316" s="16"/>
      <c r="I316" s="16"/>
      <c r="J316" s="16"/>
      <c r="K316" s="16"/>
      <c r="L316" s="16"/>
      <c r="M316" s="16"/>
      <c r="N316" s="16"/>
      <c r="O316" s="16"/>
      <c r="P316" s="16"/>
      <c r="Q316" s="16"/>
      <c r="R316" s="16"/>
      <c r="S316" s="16"/>
      <c r="T316" s="16"/>
      <c r="U316" s="16"/>
      <c r="V316" s="16"/>
      <c r="W316" s="16"/>
      <c r="X316" s="16"/>
      <c r="Y316" s="16"/>
    </row>
    <row r="317" spans="3:25" x14ac:dyDescent="0.25">
      <c r="C317" s="16"/>
      <c r="D317" s="15"/>
      <c r="E317" s="16"/>
      <c r="F317" s="16"/>
      <c r="G317" s="16"/>
      <c r="H317" s="16"/>
      <c r="I317" s="16"/>
      <c r="J317" s="16"/>
      <c r="K317" s="16"/>
      <c r="L317" s="16"/>
      <c r="M317" s="16"/>
      <c r="N317" s="16"/>
      <c r="O317" s="16"/>
      <c r="P317" s="16"/>
      <c r="Q317" s="16"/>
      <c r="R317" s="16"/>
      <c r="S317" s="16"/>
      <c r="T317" s="16"/>
      <c r="U317" s="16"/>
      <c r="V317" s="16"/>
      <c r="W317" s="16"/>
      <c r="X317" s="16"/>
      <c r="Y317" s="16"/>
    </row>
    <row r="318" spans="3:25" x14ac:dyDescent="0.25">
      <c r="C318" s="16"/>
      <c r="D318" s="15"/>
      <c r="E318" s="16"/>
      <c r="F318" s="16"/>
      <c r="G318" s="16"/>
      <c r="H318" s="16"/>
      <c r="I318" s="16"/>
      <c r="J318" s="16"/>
      <c r="K318" s="16"/>
      <c r="L318" s="16"/>
      <c r="M318" s="16"/>
      <c r="N318" s="16"/>
      <c r="O318" s="16"/>
      <c r="P318" s="16"/>
      <c r="Q318" s="16"/>
      <c r="R318" s="16"/>
      <c r="S318" s="16"/>
      <c r="T318" s="16"/>
      <c r="U318" s="16"/>
      <c r="V318" s="16"/>
      <c r="W318" s="16"/>
      <c r="X318" s="16"/>
      <c r="Y318" s="16"/>
    </row>
    <row r="319" spans="3:25" x14ac:dyDescent="0.25">
      <c r="C319" s="16"/>
      <c r="D319" s="15"/>
      <c r="E319" s="16"/>
      <c r="F319" s="16"/>
      <c r="G319" s="16"/>
      <c r="H319" s="16"/>
      <c r="I319" s="16"/>
      <c r="J319" s="16"/>
      <c r="K319" s="16"/>
      <c r="L319" s="16"/>
      <c r="M319" s="16"/>
      <c r="N319" s="16"/>
      <c r="O319" s="16"/>
      <c r="P319" s="16"/>
      <c r="Q319" s="16"/>
      <c r="R319" s="16"/>
      <c r="S319" s="16"/>
      <c r="T319" s="16"/>
      <c r="U319" s="16"/>
      <c r="V319" s="16"/>
      <c r="W319" s="16"/>
      <c r="X319" s="16"/>
      <c r="Y319" s="16"/>
    </row>
    <row r="320" spans="3:25" x14ac:dyDescent="0.25">
      <c r="C320" s="16"/>
      <c r="D320" s="15"/>
      <c r="E320" s="16"/>
      <c r="F320" s="16"/>
      <c r="G320" s="16"/>
      <c r="H320" s="16"/>
      <c r="I320" s="16"/>
      <c r="J320" s="16"/>
      <c r="K320" s="16"/>
      <c r="L320" s="16"/>
      <c r="M320" s="16"/>
      <c r="N320" s="16"/>
      <c r="O320" s="16"/>
      <c r="P320" s="16"/>
      <c r="Q320" s="16"/>
      <c r="R320" s="16"/>
      <c r="S320" s="16"/>
      <c r="T320" s="16"/>
      <c r="U320" s="16"/>
      <c r="V320" s="16"/>
      <c r="W320" s="16"/>
      <c r="X320" s="16"/>
      <c r="Y320" s="16"/>
    </row>
    <row r="321" spans="3:25" x14ac:dyDescent="0.25">
      <c r="C321" s="16"/>
      <c r="D321" s="15"/>
      <c r="E321" s="16"/>
      <c r="F321" s="16"/>
      <c r="G321" s="16"/>
      <c r="H321" s="16"/>
      <c r="I321" s="16"/>
      <c r="J321" s="16"/>
      <c r="K321" s="16"/>
      <c r="L321" s="16"/>
      <c r="M321" s="16"/>
      <c r="N321" s="16"/>
      <c r="O321" s="16"/>
      <c r="P321" s="16"/>
      <c r="Q321" s="16"/>
      <c r="R321" s="16"/>
      <c r="S321" s="16"/>
      <c r="T321" s="16"/>
      <c r="U321" s="16"/>
      <c r="V321" s="16"/>
      <c r="W321" s="16"/>
      <c r="X321" s="16"/>
      <c r="Y321" s="16"/>
    </row>
    <row r="322" spans="3:25" x14ac:dyDescent="0.25">
      <c r="C322" s="16"/>
      <c r="D322" s="15"/>
      <c r="E322" s="16"/>
      <c r="F322" s="16"/>
      <c r="G322" s="16"/>
      <c r="H322" s="16"/>
      <c r="I322" s="16"/>
      <c r="J322" s="16"/>
      <c r="K322" s="16"/>
      <c r="L322" s="16"/>
      <c r="M322" s="16"/>
      <c r="N322" s="16"/>
      <c r="O322" s="16"/>
      <c r="P322" s="16"/>
      <c r="Q322" s="16"/>
      <c r="R322" s="16"/>
      <c r="S322" s="16"/>
      <c r="T322" s="16"/>
      <c r="U322" s="16"/>
      <c r="V322" s="16"/>
      <c r="W322" s="16"/>
      <c r="X322" s="16"/>
      <c r="Y322" s="16"/>
    </row>
    <row r="323" spans="3:25" x14ac:dyDescent="0.25">
      <c r="C323" s="16"/>
      <c r="D323" s="15"/>
      <c r="E323" s="16"/>
      <c r="F323" s="16"/>
      <c r="G323" s="16"/>
      <c r="H323" s="16"/>
      <c r="I323" s="16"/>
      <c r="J323" s="16"/>
      <c r="K323" s="16"/>
      <c r="L323" s="16"/>
      <c r="M323" s="16"/>
      <c r="N323" s="16"/>
      <c r="O323" s="16"/>
      <c r="P323" s="16"/>
      <c r="Q323" s="16"/>
      <c r="R323" s="16"/>
      <c r="S323" s="16"/>
      <c r="T323" s="16"/>
      <c r="U323" s="16"/>
      <c r="V323" s="16"/>
      <c r="W323" s="16"/>
      <c r="X323" s="16"/>
      <c r="Y323" s="16"/>
    </row>
    <row r="324" spans="3:25" x14ac:dyDescent="0.25">
      <c r="C324" s="16"/>
      <c r="D324" s="15"/>
      <c r="E324" s="16"/>
      <c r="F324" s="16"/>
      <c r="G324" s="16"/>
      <c r="H324" s="16"/>
      <c r="I324" s="16"/>
      <c r="J324" s="16"/>
      <c r="K324" s="16"/>
      <c r="L324" s="16"/>
      <c r="M324" s="16"/>
      <c r="N324" s="16"/>
      <c r="O324" s="16"/>
      <c r="P324" s="16"/>
      <c r="Q324" s="16"/>
      <c r="R324" s="16"/>
      <c r="S324" s="16"/>
      <c r="T324" s="16"/>
      <c r="U324" s="16"/>
      <c r="V324" s="16"/>
      <c r="W324" s="16"/>
      <c r="X324" s="16"/>
      <c r="Y324" s="16"/>
    </row>
    <row r="325" spans="3:25" x14ac:dyDescent="0.25">
      <c r="C325" s="16"/>
      <c r="D325" s="15"/>
      <c r="E325" s="16"/>
      <c r="F325" s="16"/>
      <c r="G325" s="16"/>
      <c r="H325" s="16"/>
      <c r="I325" s="16"/>
      <c r="J325" s="16"/>
      <c r="K325" s="16"/>
      <c r="L325" s="16"/>
      <c r="M325" s="16"/>
      <c r="N325" s="16"/>
      <c r="O325" s="16"/>
      <c r="P325" s="16"/>
      <c r="Q325" s="16"/>
      <c r="R325" s="16"/>
      <c r="S325" s="16"/>
      <c r="T325" s="16"/>
      <c r="U325" s="16"/>
      <c r="V325" s="16"/>
      <c r="W325" s="16"/>
      <c r="X325" s="16"/>
      <c r="Y325" s="16"/>
    </row>
    <row r="326" spans="3:25" x14ac:dyDescent="0.25">
      <c r="C326" s="16"/>
      <c r="D326" s="15"/>
      <c r="E326" s="16"/>
      <c r="F326" s="16"/>
      <c r="G326" s="16"/>
      <c r="H326" s="16"/>
      <c r="I326" s="16"/>
      <c r="J326" s="16"/>
      <c r="K326" s="16"/>
      <c r="L326" s="16"/>
      <c r="M326" s="16"/>
      <c r="N326" s="16"/>
      <c r="O326" s="16"/>
      <c r="P326" s="16"/>
      <c r="Q326" s="16"/>
      <c r="R326" s="16"/>
      <c r="S326" s="16"/>
      <c r="T326" s="16"/>
      <c r="U326" s="16"/>
      <c r="V326" s="16"/>
      <c r="W326" s="16"/>
      <c r="X326" s="16"/>
      <c r="Y326" s="16"/>
    </row>
    <row r="327" spans="3:25" x14ac:dyDescent="0.25">
      <c r="C327" s="8"/>
      <c r="D327" s="8"/>
      <c r="E327" s="8"/>
      <c r="F327" s="8"/>
      <c r="G327" s="8"/>
      <c r="H327" s="8"/>
      <c r="I327" s="8"/>
      <c r="J327" s="8"/>
      <c r="K327" s="8"/>
      <c r="L327" s="8"/>
      <c r="M327" s="8"/>
      <c r="N327" s="8"/>
      <c r="O327" s="8"/>
      <c r="P327" s="8"/>
      <c r="Q327" s="8"/>
      <c r="R327" s="8"/>
      <c r="S327" s="8"/>
      <c r="T327" s="8"/>
      <c r="U327" s="8"/>
      <c r="V327" s="8"/>
      <c r="W327" s="8"/>
      <c r="X327" s="8"/>
      <c r="Y327"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sheetData>
  <pageMargins left="0.75" right="0.75" top="1" bottom="1" header="0.5" footer="0.5"/>
  <pageSetup paperSize="9" scale="48" orientation="landscape"/>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zoomScaleNormal="100" workbookViewId="0"/>
  </sheetViews>
  <sheetFormatPr defaultRowHeight="15" x14ac:dyDescent="0.25"/>
  <cols>
    <col min="1" max="1" width="12.36328125" customWidth="1"/>
    <col min="2" max="2" width="35" bestFit="1" customWidth="1"/>
    <col min="3" max="13" width="13.6328125" customWidth="1"/>
    <col min="14" max="14" width="17.54296875" customWidth="1"/>
    <col min="15" max="25" width="13.6328125" customWidth="1"/>
  </cols>
  <sheetData>
    <row r="1" spans="1:25" ht="18" customHeight="1" x14ac:dyDescent="0.4">
      <c r="A1" s="33" t="s">
        <v>215</v>
      </c>
      <c r="B1" s="6"/>
      <c r="C1" s="6"/>
      <c r="E1" s="6"/>
      <c r="F1" s="6"/>
      <c r="G1" s="6"/>
      <c r="H1" s="9"/>
      <c r="I1" s="9"/>
    </row>
    <row r="2" spans="1:25" ht="18" customHeight="1" x14ac:dyDescent="0.3">
      <c r="A2" s="5" t="s">
        <v>23</v>
      </c>
      <c r="B2" s="6"/>
      <c r="C2" s="6"/>
      <c r="E2" s="6"/>
      <c r="F2" s="6"/>
      <c r="G2" s="6"/>
      <c r="H2" s="9"/>
      <c r="I2" s="9"/>
    </row>
    <row r="3" spans="1:25" ht="15" customHeight="1" x14ac:dyDescent="0.25">
      <c r="A3" s="7" t="str">
        <f>HYPERLINK("#'Table of contents'!A1", "Back to contents")</f>
        <v>Back to contents</v>
      </c>
    </row>
    <row r="4" spans="1:25" ht="63" customHeight="1" x14ac:dyDescent="0.25">
      <c r="A4" s="41" t="s">
        <v>191</v>
      </c>
      <c r="B4" s="41" t="s">
        <v>192</v>
      </c>
      <c r="C4" s="40" t="s">
        <v>50</v>
      </c>
      <c r="D4" s="40" t="s">
        <v>51</v>
      </c>
      <c r="E4" s="40" t="s">
        <v>193</v>
      </c>
      <c r="F4" s="40" t="s">
        <v>194</v>
      </c>
      <c r="G4" s="40" t="s">
        <v>195</v>
      </c>
      <c r="H4" s="40" t="s">
        <v>196</v>
      </c>
      <c r="I4" s="40" t="s">
        <v>197</v>
      </c>
      <c r="J4" s="40" t="s">
        <v>198</v>
      </c>
      <c r="K4" s="40" t="s">
        <v>199</v>
      </c>
      <c r="L4" s="40" t="s">
        <v>200</v>
      </c>
      <c r="M4" s="40" t="s">
        <v>201</v>
      </c>
      <c r="N4" s="40" t="s">
        <v>202</v>
      </c>
      <c r="O4" s="40" t="s">
        <v>203</v>
      </c>
      <c r="P4" s="40" t="s">
        <v>204</v>
      </c>
      <c r="Q4" s="40" t="s">
        <v>205</v>
      </c>
      <c r="R4" s="40" t="s">
        <v>206</v>
      </c>
      <c r="S4" s="40" t="s">
        <v>207</v>
      </c>
      <c r="T4" s="40" t="s">
        <v>208</v>
      </c>
      <c r="U4" s="40" t="s">
        <v>209</v>
      </c>
      <c r="V4" s="40" t="s">
        <v>210</v>
      </c>
      <c r="W4" s="40" t="s">
        <v>211</v>
      </c>
      <c r="X4" s="40" t="s">
        <v>212</v>
      </c>
      <c r="Y4" s="40" t="s">
        <v>213</v>
      </c>
    </row>
    <row r="5" spans="1:25" ht="23.25" customHeight="1" x14ac:dyDescent="0.25">
      <c r="A5" s="28" t="s">
        <v>52</v>
      </c>
      <c r="B5" s="28" t="s">
        <v>53</v>
      </c>
      <c r="C5" s="10">
        <v>2564522</v>
      </c>
      <c r="D5" s="19">
        <v>0.32905017904820949</v>
      </c>
      <c r="E5" s="10">
        <v>545892</v>
      </c>
      <c r="F5" s="10">
        <v>596978</v>
      </c>
      <c r="G5" s="10">
        <v>413531</v>
      </c>
      <c r="H5" s="10">
        <v>339654</v>
      </c>
      <c r="I5" s="10">
        <v>339725</v>
      </c>
      <c r="J5" s="10">
        <v>192347</v>
      </c>
      <c r="K5" s="10">
        <v>123009</v>
      </c>
      <c r="L5" s="10">
        <v>13386</v>
      </c>
      <c r="M5" s="10">
        <v>546032</v>
      </c>
      <c r="N5" s="10">
        <v>506567</v>
      </c>
      <c r="O5" s="10">
        <v>527645</v>
      </c>
      <c r="P5" s="10">
        <v>969050</v>
      </c>
      <c r="Q5" s="10">
        <v>15228</v>
      </c>
      <c r="R5" s="10">
        <v>24138</v>
      </c>
      <c r="S5" s="10">
        <v>302701</v>
      </c>
      <c r="T5" s="10">
        <v>746761</v>
      </c>
      <c r="U5" s="10">
        <v>679527</v>
      </c>
      <c r="V5" s="10">
        <v>419537</v>
      </c>
      <c r="W5" s="10">
        <v>194309</v>
      </c>
      <c r="X5" s="10">
        <v>159854</v>
      </c>
      <c r="Y5" s="10">
        <v>37695</v>
      </c>
    </row>
    <row r="6" spans="1:25" x14ac:dyDescent="0.25">
      <c r="A6" s="8" t="s">
        <v>54</v>
      </c>
      <c r="B6" s="8" t="s">
        <v>55</v>
      </c>
      <c r="C6" s="17">
        <v>52486</v>
      </c>
      <c r="D6" s="18">
        <v>10.58</v>
      </c>
      <c r="E6" s="17">
        <v>13464</v>
      </c>
      <c r="F6" s="17">
        <v>16669</v>
      </c>
      <c r="G6" s="17">
        <v>9006</v>
      </c>
      <c r="H6" s="17">
        <v>6443</v>
      </c>
      <c r="I6" s="17">
        <v>3224</v>
      </c>
      <c r="J6" s="17">
        <v>1980</v>
      </c>
      <c r="K6" s="17">
        <v>1646</v>
      </c>
      <c r="L6" s="17">
        <v>54</v>
      </c>
      <c r="M6" s="17">
        <v>2887</v>
      </c>
      <c r="N6" s="17">
        <v>5051</v>
      </c>
      <c r="O6" s="17">
        <v>10460</v>
      </c>
      <c r="P6" s="17">
        <v>34088</v>
      </c>
      <c r="Q6" s="17">
        <v>0</v>
      </c>
      <c r="R6" s="17">
        <v>1743</v>
      </c>
      <c r="S6" s="17">
        <v>12286</v>
      </c>
      <c r="T6" s="17">
        <v>19124</v>
      </c>
      <c r="U6" s="17">
        <v>10481</v>
      </c>
      <c r="V6" s="17">
        <v>5031</v>
      </c>
      <c r="W6" s="17">
        <v>2124</v>
      </c>
      <c r="X6" s="17">
        <v>1697</v>
      </c>
      <c r="Y6" s="17">
        <v>0</v>
      </c>
    </row>
    <row r="7" spans="1:25" x14ac:dyDescent="0.25">
      <c r="A7" s="8" t="s">
        <v>56</v>
      </c>
      <c r="B7" s="8" t="s">
        <v>57</v>
      </c>
      <c r="C7" s="17">
        <v>47979</v>
      </c>
      <c r="D7" s="18">
        <v>5.91</v>
      </c>
      <c r="E7" s="17">
        <v>7947</v>
      </c>
      <c r="F7" s="17">
        <v>9265</v>
      </c>
      <c r="G7" s="17">
        <v>6904</v>
      </c>
      <c r="H7" s="17">
        <v>5717</v>
      </c>
      <c r="I7" s="17">
        <v>7329</v>
      </c>
      <c r="J7" s="17">
        <v>4794</v>
      </c>
      <c r="K7" s="17">
        <v>5167</v>
      </c>
      <c r="L7" s="17">
        <v>856</v>
      </c>
      <c r="M7" s="17">
        <v>6411</v>
      </c>
      <c r="N7" s="17">
        <v>8745</v>
      </c>
      <c r="O7" s="17">
        <v>6937</v>
      </c>
      <c r="P7" s="17">
        <v>25885</v>
      </c>
      <c r="Q7" s="17">
        <v>1</v>
      </c>
      <c r="R7" s="17">
        <v>1849</v>
      </c>
      <c r="S7" s="17">
        <v>9924</v>
      </c>
      <c r="T7" s="17">
        <v>13453</v>
      </c>
      <c r="U7" s="17">
        <v>8569</v>
      </c>
      <c r="V7" s="17">
        <v>5897</v>
      </c>
      <c r="W7" s="17">
        <v>3439</v>
      </c>
      <c r="X7" s="17">
        <v>4847</v>
      </c>
      <c r="Y7" s="17">
        <v>1</v>
      </c>
    </row>
    <row r="8" spans="1:25" x14ac:dyDescent="0.25">
      <c r="A8" s="8" t="s">
        <v>58</v>
      </c>
      <c r="B8" s="8" t="s">
        <v>59</v>
      </c>
      <c r="C8" s="17">
        <v>38562</v>
      </c>
      <c r="D8" s="18">
        <v>1.62</v>
      </c>
      <c r="E8" s="17">
        <v>15128</v>
      </c>
      <c r="F8" s="17">
        <v>8182</v>
      </c>
      <c r="G8" s="17">
        <v>4956</v>
      </c>
      <c r="H8" s="17">
        <v>4237</v>
      </c>
      <c r="I8" s="17">
        <v>3684</v>
      </c>
      <c r="J8" s="17">
        <v>1886</v>
      </c>
      <c r="K8" s="17">
        <v>477</v>
      </c>
      <c r="L8" s="17">
        <v>12</v>
      </c>
      <c r="M8" s="17">
        <v>6319</v>
      </c>
      <c r="N8" s="17">
        <v>8999</v>
      </c>
      <c r="O8" s="17">
        <v>11716</v>
      </c>
      <c r="P8" s="17">
        <v>11469</v>
      </c>
      <c r="Q8" s="17">
        <v>59</v>
      </c>
      <c r="R8" s="17">
        <v>180</v>
      </c>
      <c r="S8" s="17">
        <v>2896</v>
      </c>
      <c r="T8" s="17">
        <v>11076</v>
      </c>
      <c r="U8" s="17">
        <v>12845</v>
      </c>
      <c r="V8" s="17">
        <v>7630</v>
      </c>
      <c r="W8" s="17">
        <v>2433</v>
      </c>
      <c r="X8" s="17">
        <v>1441</v>
      </c>
      <c r="Y8" s="17">
        <v>61</v>
      </c>
    </row>
    <row r="9" spans="1:25" x14ac:dyDescent="0.25">
      <c r="A9" s="8" t="s">
        <v>60</v>
      </c>
      <c r="B9" s="8" t="s">
        <v>61</v>
      </c>
      <c r="C9" s="17">
        <v>42388</v>
      </c>
      <c r="D9" s="18">
        <v>0.21</v>
      </c>
      <c r="E9" s="17">
        <v>13937</v>
      </c>
      <c r="F9" s="17">
        <v>10298</v>
      </c>
      <c r="G9" s="17">
        <v>5105</v>
      </c>
      <c r="H9" s="17">
        <v>5403</v>
      </c>
      <c r="I9" s="17">
        <v>4719</v>
      </c>
      <c r="J9" s="17">
        <v>1796</v>
      </c>
      <c r="K9" s="17">
        <v>998</v>
      </c>
      <c r="L9" s="17">
        <v>132</v>
      </c>
      <c r="M9" s="17">
        <v>12122</v>
      </c>
      <c r="N9" s="17">
        <v>7409</v>
      </c>
      <c r="O9" s="17">
        <v>10005</v>
      </c>
      <c r="P9" s="17">
        <v>12628</v>
      </c>
      <c r="Q9" s="17">
        <v>224</v>
      </c>
      <c r="R9" s="17">
        <v>315</v>
      </c>
      <c r="S9" s="17">
        <v>6492</v>
      </c>
      <c r="T9" s="17">
        <v>12461</v>
      </c>
      <c r="U9" s="17">
        <v>9652</v>
      </c>
      <c r="V9" s="17">
        <v>6551</v>
      </c>
      <c r="W9" s="17">
        <v>3310</v>
      </c>
      <c r="X9" s="17">
        <v>3408</v>
      </c>
      <c r="Y9" s="17">
        <v>199</v>
      </c>
    </row>
    <row r="10" spans="1:25" x14ac:dyDescent="0.25">
      <c r="A10" s="8" t="s">
        <v>62</v>
      </c>
      <c r="B10" s="8" t="s">
        <v>63</v>
      </c>
      <c r="C10" s="17">
        <v>47747</v>
      </c>
      <c r="D10" s="18">
        <v>7.0000000000000007E-2</v>
      </c>
      <c r="E10" s="17">
        <v>7670</v>
      </c>
      <c r="F10" s="17">
        <v>9988</v>
      </c>
      <c r="G10" s="17">
        <v>9451</v>
      </c>
      <c r="H10" s="17">
        <v>6051</v>
      </c>
      <c r="I10" s="17">
        <v>7404</v>
      </c>
      <c r="J10" s="17">
        <v>4123</v>
      </c>
      <c r="K10" s="17">
        <v>2813</v>
      </c>
      <c r="L10" s="17">
        <v>247</v>
      </c>
      <c r="M10" s="17">
        <v>16239</v>
      </c>
      <c r="N10" s="17">
        <v>8943</v>
      </c>
      <c r="O10" s="17">
        <v>6943</v>
      </c>
      <c r="P10" s="17">
        <v>15119</v>
      </c>
      <c r="Q10" s="17">
        <v>503</v>
      </c>
      <c r="R10" s="17">
        <v>200</v>
      </c>
      <c r="S10" s="17">
        <v>4612</v>
      </c>
      <c r="T10" s="17">
        <v>11744</v>
      </c>
      <c r="U10" s="17">
        <v>12749</v>
      </c>
      <c r="V10" s="17">
        <v>8119</v>
      </c>
      <c r="W10" s="17">
        <v>4095</v>
      </c>
      <c r="X10" s="17">
        <v>5102</v>
      </c>
      <c r="Y10" s="17">
        <v>1126</v>
      </c>
    </row>
    <row r="11" spans="1:25" x14ac:dyDescent="0.25">
      <c r="A11" s="8" t="s">
        <v>64</v>
      </c>
      <c r="B11" s="8" t="s">
        <v>65</v>
      </c>
      <c r="C11" s="17">
        <v>45003</v>
      </c>
      <c r="D11" s="18">
        <v>0.28000000000000003</v>
      </c>
      <c r="E11" s="17">
        <v>12542</v>
      </c>
      <c r="F11" s="17">
        <v>8961</v>
      </c>
      <c r="G11" s="17">
        <v>6448</v>
      </c>
      <c r="H11" s="17">
        <v>5714</v>
      </c>
      <c r="I11" s="17">
        <v>5996</v>
      </c>
      <c r="J11" s="17">
        <v>3036</v>
      </c>
      <c r="K11" s="17">
        <v>2091</v>
      </c>
      <c r="L11" s="17">
        <v>215</v>
      </c>
      <c r="M11" s="17">
        <v>10884</v>
      </c>
      <c r="N11" s="17">
        <v>10518</v>
      </c>
      <c r="O11" s="17">
        <v>11592</v>
      </c>
      <c r="P11" s="17">
        <v>11917</v>
      </c>
      <c r="Q11" s="17">
        <v>92</v>
      </c>
      <c r="R11" s="17">
        <v>110</v>
      </c>
      <c r="S11" s="17">
        <v>4085</v>
      </c>
      <c r="T11" s="17">
        <v>11402</v>
      </c>
      <c r="U11" s="17">
        <v>14266</v>
      </c>
      <c r="V11" s="17">
        <v>8489</v>
      </c>
      <c r="W11" s="17">
        <v>3266</v>
      </c>
      <c r="X11" s="17">
        <v>3298</v>
      </c>
      <c r="Y11" s="17">
        <v>87</v>
      </c>
    </row>
    <row r="12" spans="1:25" x14ac:dyDescent="0.25">
      <c r="A12" s="8" t="s">
        <v>66</v>
      </c>
      <c r="B12" s="8" t="s">
        <v>67</v>
      </c>
      <c r="C12" s="17">
        <v>42917</v>
      </c>
      <c r="D12" s="18">
        <v>0.27</v>
      </c>
      <c r="E12" s="17">
        <v>15663</v>
      </c>
      <c r="F12" s="17">
        <v>6738</v>
      </c>
      <c r="G12" s="17">
        <v>5260</v>
      </c>
      <c r="H12" s="17">
        <v>5647</v>
      </c>
      <c r="I12" s="17">
        <v>6567</v>
      </c>
      <c r="J12" s="17">
        <v>2380</v>
      </c>
      <c r="K12" s="17">
        <v>624</v>
      </c>
      <c r="L12" s="17">
        <v>38</v>
      </c>
      <c r="M12" s="17">
        <v>16331</v>
      </c>
      <c r="N12" s="17">
        <v>13372</v>
      </c>
      <c r="O12" s="17">
        <v>6584</v>
      </c>
      <c r="P12" s="17">
        <v>6626</v>
      </c>
      <c r="Q12" s="17">
        <v>4</v>
      </c>
      <c r="R12" s="17">
        <v>337</v>
      </c>
      <c r="S12" s="17">
        <v>4575</v>
      </c>
      <c r="T12" s="17">
        <v>8003</v>
      </c>
      <c r="U12" s="17">
        <v>11329</v>
      </c>
      <c r="V12" s="17">
        <v>8734</v>
      </c>
      <c r="W12" s="17">
        <v>4687</v>
      </c>
      <c r="X12" s="17">
        <v>5248</v>
      </c>
      <c r="Y12" s="17">
        <v>4</v>
      </c>
    </row>
    <row r="13" spans="1:25" x14ac:dyDescent="0.25">
      <c r="A13" s="8" t="s">
        <v>68</v>
      </c>
      <c r="B13" s="8" t="s">
        <v>69</v>
      </c>
      <c r="C13" s="17">
        <v>48226</v>
      </c>
      <c r="D13" s="18">
        <v>0.13</v>
      </c>
      <c r="E13" s="17">
        <v>14673</v>
      </c>
      <c r="F13" s="17">
        <v>11147</v>
      </c>
      <c r="G13" s="17">
        <v>5874</v>
      </c>
      <c r="H13" s="17">
        <v>4997</v>
      </c>
      <c r="I13" s="17">
        <v>5176</v>
      </c>
      <c r="J13" s="17">
        <v>3490</v>
      </c>
      <c r="K13" s="17">
        <v>2599</v>
      </c>
      <c r="L13" s="17">
        <v>270</v>
      </c>
      <c r="M13" s="17">
        <v>12923</v>
      </c>
      <c r="N13" s="17">
        <v>10363</v>
      </c>
      <c r="O13" s="17">
        <v>10867</v>
      </c>
      <c r="P13" s="17">
        <v>13506</v>
      </c>
      <c r="Q13" s="17">
        <v>567</v>
      </c>
      <c r="R13" s="17">
        <v>428</v>
      </c>
      <c r="S13" s="17">
        <v>6302</v>
      </c>
      <c r="T13" s="17">
        <v>14248</v>
      </c>
      <c r="U13" s="17">
        <v>13373</v>
      </c>
      <c r="V13" s="17">
        <v>6689</v>
      </c>
      <c r="W13" s="17">
        <v>3400</v>
      </c>
      <c r="X13" s="17">
        <v>3257</v>
      </c>
      <c r="Y13" s="17">
        <v>529</v>
      </c>
    </row>
    <row r="14" spans="1:25" x14ac:dyDescent="0.25">
      <c r="A14" s="8" t="s">
        <v>70</v>
      </c>
      <c r="B14" s="8" t="s">
        <v>71</v>
      </c>
      <c r="C14" s="17">
        <v>31429</v>
      </c>
      <c r="D14" s="18">
        <v>0.04</v>
      </c>
      <c r="E14" s="17">
        <v>12231</v>
      </c>
      <c r="F14" s="17">
        <v>5948</v>
      </c>
      <c r="G14" s="17">
        <v>4427</v>
      </c>
      <c r="H14" s="17">
        <v>4356</v>
      </c>
      <c r="I14" s="17">
        <v>2991</v>
      </c>
      <c r="J14" s="17">
        <v>1009</v>
      </c>
      <c r="K14" s="17">
        <v>420</v>
      </c>
      <c r="L14" s="17">
        <v>47</v>
      </c>
      <c r="M14" s="17">
        <v>12806</v>
      </c>
      <c r="N14" s="17">
        <v>8500</v>
      </c>
      <c r="O14" s="17">
        <v>6954</v>
      </c>
      <c r="P14" s="17">
        <v>2617</v>
      </c>
      <c r="Q14" s="17">
        <v>552</v>
      </c>
      <c r="R14" s="17">
        <v>176</v>
      </c>
      <c r="S14" s="17">
        <v>2530</v>
      </c>
      <c r="T14" s="17">
        <v>7267</v>
      </c>
      <c r="U14" s="17">
        <v>11086</v>
      </c>
      <c r="V14" s="17">
        <v>5022</v>
      </c>
      <c r="W14" s="17">
        <v>2377</v>
      </c>
      <c r="X14" s="17">
        <v>1878</v>
      </c>
      <c r="Y14" s="17">
        <v>1093</v>
      </c>
    </row>
    <row r="15" spans="1:25" x14ac:dyDescent="0.25">
      <c r="A15" s="8" t="s">
        <v>72</v>
      </c>
      <c r="B15" s="8" t="s">
        <v>73</v>
      </c>
      <c r="C15" s="17">
        <v>41311</v>
      </c>
      <c r="D15" s="18">
        <v>1.97</v>
      </c>
      <c r="E15" s="17">
        <v>6155</v>
      </c>
      <c r="F15" s="17">
        <v>14624</v>
      </c>
      <c r="G15" s="17">
        <v>5316</v>
      </c>
      <c r="H15" s="17">
        <v>5257</v>
      </c>
      <c r="I15" s="17">
        <v>5971</v>
      </c>
      <c r="J15" s="17">
        <v>2715</v>
      </c>
      <c r="K15" s="17">
        <v>1195</v>
      </c>
      <c r="L15" s="17">
        <v>78</v>
      </c>
      <c r="M15" s="17">
        <v>7900</v>
      </c>
      <c r="N15" s="17">
        <v>9787</v>
      </c>
      <c r="O15" s="17">
        <v>13788</v>
      </c>
      <c r="P15" s="17">
        <v>9727</v>
      </c>
      <c r="Q15" s="17">
        <v>109</v>
      </c>
      <c r="R15" s="17">
        <v>56</v>
      </c>
      <c r="S15" s="17">
        <v>4181</v>
      </c>
      <c r="T15" s="17">
        <v>10520</v>
      </c>
      <c r="U15" s="17">
        <v>12402</v>
      </c>
      <c r="V15" s="17">
        <v>8690</v>
      </c>
      <c r="W15" s="17">
        <v>3198</v>
      </c>
      <c r="X15" s="17">
        <v>2144</v>
      </c>
      <c r="Y15" s="17">
        <v>120</v>
      </c>
    </row>
    <row r="16" spans="1:25" x14ac:dyDescent="0.25">
      <c r="A16" s="8" t="s">
        <v>74</v>
      </c>
      <c r="B16" s="8" t="s">
        <v>75</v>
      </c>
      <c r="C16" s="17">
        <v>41532</v>
      </c>
      <c r="D16" s="18">
        <v>5.26</v>
      </c>
      <c r="E16" s="17">
        <v>11062</v>
      </c>
      <c r="F16" s="17">
        <v>10785</v>
      </c>
      <c r="G16" s="17">
        <v>6941</v>
      </c>
      <c r="H16" s="17">
        <v>5026</v>
      </c>
      <c r="I16" s="17">
        <v>4565</v>
      </c>
      <c r="J16" s="17">
        <v>2420</v>
      </c>
      <c r="K16" s="17">
        <v>727</v>
      </c>
      <c r="L16" s="17">
        <v>6</v>
      </c>
      <c r="M16" s="17">
        <v>6074</v>
      </c>
      <c r="N16" s="17">
        <v>9279</v>
      </c>
      <c r="O16" s="17">
        <v>12373</v>
      </c>
      <c r="P16" s="17">
        <v>13757</v>
      </c>
      <c r="Q16" s="17">
        <v>49</v>
      </c>
      <c r="R16" s="17">
        <v>206</v>
      </c>
      <c r="S16" s="17">
        <v>3613</v>
      </c>
      <c r="T16" s="17">
        <v>12420</v>
      </c>
      <c r="U16" s="17">
        <v>12067</v>
      </c>
      <c r="V16" s="17">
        <v>8721</v>
      </c>
      <c r="W16" s="17">
        <v>2633</v>
      </c>
      <c r="X16" s="17">
        <v>1833</v>
      </c>
      <c r="Y16" s="17">
        <v>39</v>
      </c>
    </row>
    <row r="17" spans="1:25" x14ac:dyDescent="0.25">
      <c r="A17" s="8" t="s">
        <v>76</v>
      </c>
      <c r="B17" s="8" t="s">
        <v>77</v>
      </c>
      <c r="C17" s="17">
        <v>39066</v>
      </c>
      <c r="D17" s="18">
        <v>1.99</v>
      </c>
      <c r="E17" s="17">
        <v>7606</v>
      </c>
      <c r="F17" s="17">
        <v>12960</v>
      </c>
      <c r="G17" s="17">
        <v>5954</v>
      </c>
      <c r="H17" s="17">
        <v>4312</v>
      </c>
      <c r="I17" s="17">
        <v>3970</v>
      </c>
      <c r="J17" s="17">
        <v>2767</v>
      </c>
      <c r="K17" s="17">
        <v>1395</v>
      </c>
      <c r="L17" s="17">
        <v>102</v>
      </c>
      <c r="M17" s="17">
        <v>7903</v>
      </c>
      <c r="N17" s="17">
        <v>6015</v>
      </c>
      <c r="O17" s="17">
        <v>14476</v>
      </c>
      <c r="P17" s="17">
        <v>10646</v>
      </c>
      <c r="Q17" s="17">
        <v>26</v>
      </c>
      <c r="R17" s="17">
        <v>221</v>
      </c>
      <c r="S17" s="17">
        <v>3360</v>
      </c>
      <c r="T17" s="17">
        <v>9847</v>
      </c>
      <c r="U17" s="17">
        <v>11043</v>
      </c>
      <c r="V17" s="17">
        <v>9014</v>
      </c>
      <c r="W17" s="17">
        <v>3277</v>
      </c>
      <c r="X17" s="17">
        <v>2110</v>
      </c>
      <c r="Y17" s="17">
        <v>194</v>
      </c>
    </row>
    <row r="18" spans="1:25" x14ac:dyDescent="0.25">
      <c r="A18" s="8" t="s">
        <v>78</v>
      </c>
      <c r="B18" s="8" t="s">
        <v>79</v>
      </c>
      <c r="C18" s="17">
        <v>48394</v>
      </c>
      <c r="D18" s="18">
        <v>0.12</v>
      </c>
      <c r="E18" s="17">
        <v>7280</v>
      </c>
      <c r="F18" s="17">
        <v>14775</v>
      </c>
      <c r="G18" s="17">
        <v>7883</v>
      </c>
      <c r="H18" s="17">
        <v>6752</v>
      </c>
      <c r="I18" s="17">
        <v>6879</v>
      </c>
      <c r="J18" s="17">
        <v>3164</v>
      </c>
      <c r="K18" s="17">
        <v>1557</v>
      </c>
      <c r="L18" s="17">
        <v>104</v>
      </c>
      <c r="M18" s="17">
        <v>15865</v>
      </c>
      <c r="N18" s="17">
        <v>12684</v>
      </c>
      <c r="O18" s="17">
        <v>11395</v>
      </c>
      <c r="P18" s="17">
        <v>8250</v>
      </c>
      <c r="Q18" s="17">
        <v>200</v>
      </c>
      <c r="R18" s="17">
        <v>230</v>
      </c>
      <c r="S18" s="17">
        <v>4559</v>
      </c>
      <c r="T18" s="17">
        <v>13051</v>
      </c>
      <c r="U18" s="17">
        <v>13735</v>
      </c>
      <c r="V18" s="17">
        <v>8400</v>
      </c>
      <c r="W18" s="17">
        <v>8111</v>
      </c>
      <c r="X18" s="17">
        <v>0</v>
      </c>
      <c r="Y18" s="17">
        <v>308</v>
      </c>
    </row>
    <row r="19" spans="1:25" x14ac:dyDescent="0.25">
      <c r="A19" s="8" t="s">
        <v>80</v>
      </c>
      <c r="B19" s="8" t="s">
        <v>81</v>
      </c>
      <c r="C19" s="17">
        <v>41616</v>
      </c>
      <c r="D19" s="18">
        <v>0.1</v>
      </c>
      <c r="E19" s="17">
        <v>8279</v>
      </c>
      <c r="F19" s="17">
        <v>10367</v>
      </c>
      <c r="G19" s="17">
        <v>5874</v>
      </c>
      <c r="H19" s="17">
        <v>4871</v>
      </c>
      <c r="I19" s="17">
        <v>5573</v>
      </c>
      <c r="J19" s="17">
        <v>3585</v>
      </c>
      <c r="K19" s="17">
        <v>2797</v>
      </c>
      <c r="L19" s="17">
        <v>270</v>
      </c>
      <c r="M19" s="17">
        <v>14839</v>
      </c>
      <c r="N19" s="17">
        <v>9242</v>
      </c>
      <c r="O19" s="17">
        <v>11147</v>
      </c>
      <c r="P19" s="17">
        <v>6146</v>
      </c>
      <c r="Q19" s="17">
        <v>242</v>
      </c>
      <c r="R19" s="17">
        <v>220</v>
      </c>
      <c r="S19" s="17">
        <v>4146</v>
      </c>
      <c r="T19" s="17">
        <v>10680</v>
      </c>
      <c r="U19" s="17">
        <v>11818</v>
      </c>
      <c r="V19" s="17">
        <v>6795</v>
      </c>
      <c r="W19" s="17">
        <v>5780</v>
      </c>
      <c r="X19" s="17">
        <v>1862</v>
      </c>
      <c r="Y19" s="17">
        <v>315</v>
      </c>
    </row>
    <row r="20" spans="1:25" x14ac:dyDescent="0.25">
      <c r="A20" s="8" t="s">
        <v>82</v>
      </c>
      <c r="B20" s="8" t="s">
        <v>83</v>
      </c>
      <c r="C20" s="17">
        <v>42025</v>
      </c>
      <c r="D20" s="18">
        <v>2.71</v>
      </c>
      <c r="E20" s="17">
        <v>10580</v>
      </c>
      <c r="F20" s="17">
        <v>9568</v>
      </c>
      <c r="G20" s="17">
        <v>5623</v>
      </c>
      <c r="H20" s="17">
        <v>6785</v>
      </c>
      <c r="I20" s="17">
        <v>5903</v>
      </c>
      <c r="J20" s="17">
        <v>2485</v>
      </c>
      <c r="K20" s="17">
        <v>1032</v>
      </c>
      <c r="L20" s="17">
        <v>49</v>
      </c>
      <c r="M20" s="17">
        <v>9480</v>
      </c>
      <c r="N20" s="17">
        <v>9968</v>
      </c>
      <c r="O20" s="17">
        <v>8043</v>
      </c>
      <c r="P20" s="17">
        <v>14450</v>
      </c>
      <c r="Q20" s="17">
        <v>84</v>
      </c>
      <c r="R20" s="17">
        <v>407</v>
      </c>
      <c r="S20" s="17">
        <v>5113</v>
      </c>
      <c r="T20" s="17">
        <v>13145</v>
      </c>
      <c r="U20" s="17">
        <v>9436</v>
      </c>
      <c r="V20" s="17">
        <v>6621</v>
      </c>
      <c r="W20" s="17">
        <v>3750</v>
      </c>
      <c r="X20" s="17">
        <v>3487</v>
      </c>
      <c r="Y20" s="17">
        <v>66</v>
      </c>
    </row>
    <row r="21" spans="1:25" x14ac:dyDescent="0.25">
      <c r="A21" s="8" t="s">
        <v>84</v>
      </c>
      <c r="B21" s="8" t="s">
        <v>85</v>
      </c>
      <c r="C21" s="17">
        <v>45046</v>
      </c>
      <c r="D21" s="18">
        <v>4.18</v>
      </c>
      <c r="E21" s="17">
        <v>18985</v>
      </c>
      <c r="F21" s="17">
        <v>9927</v>
      </c>
      <c r="G21" s="17">
        <v>5448</v>
      </c>
      <c r="H21" s="17">
        <v>5017</v>
      </c>
      <c r="I21" s="17">
        <v>3934</v>
      </c>
      <c r="J21" s="17">
        <v>1057</v>
      </c>
      <c r="K21" s="17">
        <v>651</v>
      </c>
      <c r="L21" s="17">
        <v>27</v>
      </c>
      <c r="M21" s="17">
        <v>4595</v>
      </c>
      <c r="N21" s="17">
        <v>7554</v>
      </c>
      <c r="O21" s="17">
        <v>7162</v>
      </c>
      <c r="P21" s="17">
        <v>25722</v>
      </c>
      <c r="Q21" s="17">
        <v>13</v>
      </c>
      <c r="R21" s="17">
        <v>650</v>
      </c>
      <c r="S21" s="17">
        <v>8856</v>
      </c>
      <c r="T21" s="17">
        <v>16659</v>
      </c>
      <c r="U21" s="17">
        <v>9070</v>
      </c>
      <c r="V21" s="17">
        <v>5183</v>
      </c>
      <c r="W21" s="17">
        <v>2598</v>
      </c>
      <c r="X21" s="17">
        <v>2023</v>
      </c>
      <c r="Y21" s="17">
        <v>7</v>
      </c>
    </row>
    <row r="22" spans="1:25" x14ac:dyDescent="0.25">
      <c r="A22" s="8" t="s">
        <v>86</v>
      </c>
      <c r="B22" s="8" t="s">
        <v>87</v>
      </c>
      <c r="C22" s="17">
        <v>45855</v>
      </c>
      <c r="D22" s="18">
        <v>2.0499999999999998</v>
      </c>
      <c r="E22" s="17">
        <v>7499</v>
      </c>
      <c r="F22" s="17">
        <v>13450</v>
      </c>
      <c r="G22" s="17">
        <v>6439</v>
      </c>
      <c r="H22" s="17">
        <v>5467</v>
      </c>
      <c r="I22" s="17">
        <v>6794</v>
      </c>
      <c r="J22" s="17">
        <v>4259</v>
      </c>
      <c r="K22" s="17">
        <v>1881</v>
      </c>
      <c r="L22" s="17">
        <v>66</v>
      </c>
      <c r="M22" s="17">
        <v>12174</v>
      </c>
      <c r="N22" s="17">
        <v>9029</v>
      </c>
      <c r="O22" s="17">
        <v>12692</v>
      </c>
      <c r="P22" s="17">
        <v>11918</v>
      </c>
      <c r="Q22" s="17">
        <v>42</v>
      </c>
      <c r="R22" s="17">
        <v>77</v>
      </c>
      <c r="S22" s="17">
        <v>3906</v>
      </c>
      <c r="T22" s="17">
        <v>14793</v>
      </c>
      <c r="U22" s="17">
        <v>15384</v>
      </c>
      <c r="V22" s="17">
        <v>6132</v>
      </c>
      <c r="W22" s="17">
        <v>3602</v>
      </c>
      <c r="X22" s="17">
        <v>1880</v>
      </c>
      <c r="Y22" s="17">
        <v>81</v>
      </c>
    </row>
    <row r="23" spans="1:25" x14ac:dyDescent="0.25">
      <c r="A23" s="8" t="s">
        <v>88</v>
      </c>
      <c r="B23" s="8" t="s">
        <v>89</v>
      </c>
      <c r="C23" s="17">
        <v>35308</v>
      </c>
      <c r="D23" s="18">
        <v>4.38</v>
      </c>
      <c r="E23" s="17">
        <v>424</v>
      </c>
      <c r="F23" s="17">
        <v>1747</v>
      </c>
      <c r="G23" s="17">
        <v>4853</v>
      </c>
      <c r="H23" s="17">
        <v>6284</v>
      </c>
      <c r="I23" s="17">
        <v>9236</v>
      </c>
      <c r="J23" s="17">
        <v>6032</v>
      </c>
      <c r="K23" s="17">
        <v>6131</v>
      </c>
      <c r="L23" s="17">
        <v>601</v>
      </c>
      <c r="M23" s="17">
        <v>11916</v>
      </c>
      <c r="N23" s="17">
        <v>12435</v>
      </c>
      <c r="O23" s="17">
        <v>4035</v>
      </c>
      <c r="P23" s="17">
        <v>6799</v>
      </c>
      <c r="Q23" s="17">
        <v>123</v>
      </c>
      <c r="R23" s="17">
        <v>103</v>
      </c>
      <c r="S23" s="17">
        <v>2289</v>
      </c>
      <c r="T23" s="17">
        <v>5887</v>
      </c>
      <c r="U23" s="17">
        <v>8743</v>
      </c>
      <c r="V23" s="17">
        <v>9533</v>
      </c>
      <c r="W23" s="17">
        <v>4475</v>
      </c>
      <c r="X23" s="17">
        <v>3443</v>
      </c>
      <c r="Y23" s="17">
        <v>835</v>
      </c>
    </row>
    <row r="24" spans="1:25" x14ac:dyDescent="0.25">
      <c r="A24" s="8" t="s">
        <v>90</v>
      </c>
      <c r="B24" s="8" t="s">
        <v>91</v>
      </c>
      <c r="C24" s="17">
        <v>46316</v>
      </c>
      <c r="D24" s="18">
        <v>1.06</v>
      </c>
      <c r="E24" s="17">
        <v>4916</v>
      </c>
      <c r="F24" s="17">
        <v>11376</v>
      </c>
      <c r="G24" s="17">
        <v>11483</v>
      </c>
      <c r="H24" s="17">
        <v>6836</v>
      </c>
      <c r="I24" s="17">
        <v>5621</v>
      </c>
      <c r="J24" s="17">
        <v>3708</v>
      </c>
      <c r="K24" s="17">
        <v>2211</v>
      </c>
      <c r="L24" s="17">
        <v>165</v>
      </c>
      <c r="M24" s="17">
        <v>9704</v>
      </c>
      <c r="N24" s="17">
        <v>6965</v>
      </c>
      <c r="O24" s="17">
        <v>16899</v>
      </c>
      <c r="P24" s="17">
        <v>12674</v>
      </c>
      <c r="Q24" s="17">
        <v>74</v>
      </c>
      <c r="R24" s="17">
        <v>213</v>
      </c>
      <c r="S24" s="17">
        <v>5076</v>
      </c>
      <c r="T24" s="17">
        <v>8240</v>
      </c>
      <c r="U24" s="17">
        <v>12315</v>
      </c>
      <c r="V24" s="17">
        <v>12190</v>
      </c>
      <c r="W24" s="17">
        <v>4831</v>
      </c>
      <c r="X24" s="17">
        <v>3376</v>
      </c>
      <c r="Y24" s="17">
        <v>75</v>
      </c>
    </row>
    <row r="25" spans="1:25" x14ac:dyDescent="0.25">
      <c r="A25" s="8" t="s">
        <v>92</v>
      </c>
      <c r="B25" s="8" t="s">
        <v>93</v>
      </c>
      <c r="C25" s="17">
        <v>46441</v>
      </c>
      <c r="D25" s="18">
        <v>0.68</v>
      </c>
      <c r="E25" s="17">
        <v>1198</v>
      </c>
      <c r="F25" s="17">
        <v>9300</v>
      </c>
      <c r="G25" s="17">
        <v>14798</v>
      </c>
      <c r="H25" s="17">
        <v>5931</v>
      </c>
      <c r="I25" s="17">
        <v>6033</v>
      </c>
      <c r="J25" s="17">
        <v>4748</v>
      </c>
      <c r="K25" s="17">
        <v>3781</v>
      </c>
      <c r="L25" s="17">
        <v>652</v>
      </c>
      <c r="M25" s="17">
        <v>10186</v>
      </c>
      <c r="N25" s="17">
        <v>10695</v>
      </c>
      <c r="O25" s="17">
        <v>12543</v>
      </c>
      <c r="P25" s="17">
        <v>12974</v>
      </c>
      <c r="Q25" s="17">
        <v>43</v>
      </c>
      <c r="R25" s="17">
        <v>131</v>
      </c>
      <c r="S25" s="17">
        <v>4806</v>
      </c>
      <c r="T25" s="17">
        <v>11915</v>
      </c>
      <c r="U25" s="17">
        <v>13119</v>
      </c>
      <c r="V25" s="17">
        <v>7960</v>
      </c>
      <c r="W25" s="17">
        <v>4277</v>
      </c>
      <c r="X25" s="17">
        <v>4193</v>
      </c>
      <c r="Y25" s="17">
        <v>40</v>
      </c>
    </row>
    <row r="26" spans="1:25" x14ac:dyDescent="0.25">
      <c r="A26" s="8" t="s">
        <v>94</v>
      </c>
      <c r="B26" s="8" t="s">
        <v>95</v>
      </c>
      <c r="C26" s="17">
        <v>38151</v>
      </c>
      <c r="D26" s="18">
        <v>2.2000000000000002</v>
      </c>
      <c r="E26" s="17">
        <v>1357</v>
      </c>
      <c r="F26" s="17">
        <v>5219</v>
      </c>
      <c r="G26" s="17">
        <v>4008</v>
      </c>
      <c r="H26" s="17">
        <v>6444</v>
      </c>
      <c r="I26" s="17">
        <v>8149</v>
      </c>
      <c r="J26" s="17">
        <v>6052</v>
      </c>
      <c r="K26" s="17">
        <v>6225</v>
      </c>
      <c r="L26" s="17">
        <v>697</v>
      </c>
      <c r="M26" s="17">
        <v>10640</v>
      </c>
      <c r="N26" s="17">
        <v>11239</v>
      </c>
      <c r="O26" s="17">
        <v>6599</v>
      </c>
      <c r="P26" s="17">
        <v>9584</v>
      </c>
      <c r="Q26" s="17">
        <v>89</v>
      </c>
      <c r="R26" s="17">
        <v>182</v>
      </c>
      <c r="S26" s="17">
        <v>3073</v>
      </c>
      <c r="T26" s="17">
        <v>7791</v>
      </c>
      <c r="U26" s="17">
        <v>9819</v>
      </c>
      <c r="V26" s="17">
        <v>9604</v>
      </c>
      <c r="W26" s="17">
        <v>4181</v>
      </c>
      <c r="X26" s="17">
        <v>3468</v>
      </c>
      <c r="Y26" s="17">
        <v>33</v>
      </c>
    </row>
    <row r="27" spans="1:25" x14ac:dyDescent="0.25">
      <c r="A27" s="8" t="s">
        <v>96</v>
      </c>
      <c r="B27" s="8" t="s">
        <v>97</v>
      </c>
      <c r="C27" s="17">
        <v>50458</v>
      </c>
      <c r="D27" s="18">
        <v>17.600000000000001</v>
      </c>
      <c r="E27" s="17">
        <v>5132</v>
      </c>
      <c r="F27" s="17">
        <v>13389</v>
      </c>
      <c r="G27" s="17">
        <v>9873</v>
      </c>
      <c r="H27" s="17">
        <v>9407</v>
      </c>
      <c r="I27" s="17">
        <v>7007</v>
      </c>
      <c r="J27" s="17">
        <v>4079</v>
      </c>
      <c r="K27" s="17">
        <v>1427</v>
      </c>
      <c r="L27" s="17">
        <v>144</v>
      </c>
      <c r="M27" s="17">
        <v>3029</v>
      </c>
      <c r="N27" s="17">
        <v>3375</v>
      </c>
      <c r="O27" s="17">
        <v>5669</v>
      </c>
      <c r="P27" s="17">
        <v>38229</v>
      </c>
      <c r="Q27" s="17">
        <v>156</v>
      </c>
      <c r="R27" s="17">
        <v>889</v>
      </c>
      <c r="S27" s="17">
        <v>11225</v>
      </c>
      <c r="T27" s="17">
        <v>18283</v>
      </c>
      <c r="U27" s="17">
        <v>10249</v>
      </c>
      <c r="V27" s="17">
        <v>5922</v>
      </c>
      <c r="W27" s="17">
        <v>2318</v>
      </c>
      <c r="X27" s="17">
        <v>1516</v>
      </c>
      <c r="Y27" s="17">
        <v>56</v>
      </c>
    </row>
    <row r="28" spans="1:25" x14ac:dyDescent="0.25">
      <c r="A28" s="8" t="s">
        <v>98</v>
      </c>
      <c r="B28" s="8" t="s">
        <v>99</v>
      </c>
      <c r="C28" s="17">
        <v>59952</v>
      </c>
      <c r="D28" s="18">
        <v>35.340000000000003</v>
      </c>
      <c r="E28" s="17">
        <v>5925</v>
      </c>
      <c r="F28" s="17">
        <v>11066</v>
      </c>
      <c r="G28" s="17">
        <v>11132</v>
      </c>
      <c r="H28" s="17">
        <v>9538</v>
      </c>
      <c r="I28" s="17">
        <v>10855</v>
      </c>
      <c r="J28" s="17">
        <v>6177</v>
      </c>
      <c r="K28" s="17">
        <v>4314</v>
      </c>
      <c r="L28" s="17">
        <v>945</v>
      </c>
      <c r="M28" s="17">
        <v>1142</v>
      </c>
      <c r="N28" s="17">
        <v>2326</v>
      </c>
      <c r="O28" s="17">
        <v>4326</v>
      </c>
      <c r="P28" s="17">
        <v>52140</v>
      </c>
      <c r="Q28" s="17">
        <v>18</v>
      </c>
      <c r="R28" s="17">
        <v>1252</v>
      </c>
      <c r="S28" s="17">
        <v>11583</v>
      </c>
      <c r="T28" s="17">
        <v>22619</v>
      </c>
      <c r="U28" s="17">
        <v>13480</v>
      </c>
      <c r="V28" s="17">
        <v>5666</v>
      </c>
      <c r="W28" s="17">
        <v>2710</v>
      </c>
      <c r="X28" s="17">
        <v>2632</v>
      </c>
      <c r="Y28" s="17">
        <v>10</v>
      </c>
    </row>
    <row r="29" spans="1:25" x14ac:dyDescent="0.25">
      <c r="A29" s="8" t="s">
        <v>100</v>
      </c>
      <c r="B29" s="8" t="s">
        <v>101</v>
      </c>
      <c r="C29" s="17">
        <v>39589</v>
      </c>
      <c r="D29" s="18">
        <v>14.03</v>
      </c>
      <c r="E29" s="17">
        <v>2112</v>
      </c>
      <c r="F29" s="17">
        <v>4983</v>
      </c>
      <c r="G29" s="17">
        <v>6332</v>
      </c>
      <c r="H29" s="17">
        <v>5603</v>
      </c>
      <c r="I29" s="17">
        <v>8653</v>
      </c>
      <c r="J29" s="17">
        <v>4851</v>
      </c>
      <c r="K29" s="17">
        <v>5850</v>
      </c>
      <c r="L29" s="17">
        <v>1205</v>
      </c>
      <c r="M29" s="17">
        <v>5299</v>
      </c>
      <c r="N29" s="17">
        <v>5625</v>
      </c>
      <c r="O29" s="17">
        <v>6705</v>
      </c>
      <c r="P29" s="17">
        <v>21949</v>
      </c>
      <c r="Q29" s="17">
        <v>11</v>
      </c>
      <c r="R29" s="17">
        <v>180</v>
      </c>
      <c r="S29" s="17">
        <v>3996</v>
      </c>
      <c r="T29" s="17">
        <v>9118</v>
      </c>
      <c r="U29" s="17">
        <v>9830</v>
      </c>
      <c r="V29" s="17">
        <v>8594</v>
      </c>
      <c r="W29" s="17">
        <v>3457</v>
      </c>
      <c r="X29" s="17">
        <v>4407</v>
      </c>
      <c r="Y29" s="17">
        <v>7</v>
      </c>
    </row>
    <row r="30" spans="1:25" x14ac:dyDescent="0.25">
      <c r="A30" s="8" t="s">
        <v>102</v>
      </c>
      <c r="B30" s="8" t="s">
        <v>103</v>
      </c>
      <c r="C30" s="17">
        <v>49453</v>
      </c>
      <c r="D30" s="18">
        <v>5.22</v>
      </c>
      <c r="E30" s="17">
        <v>6743</v>
      </c>
      <c r="F30" s="17">
        <v>12088</v>
      </c>
      <c r="G30" s="17">
        <v>9495</v>
      </c>
      <c r="H30" s="17">
        <v>6598</v>
      </c>
      <c r="I30" s="17">
        <v>6431</v>
      </c>
      <c r="J30" s="17">
        <v>3675</v>
      </c>
      <c r="K30" s="17">
        <v>3826</v>
      </c>
      <c r="L30" s="17">
        <v>597</v>
      </c>
      <c r="M30" s="17">
        <v>5783</v>
      </c>
      <c r="N30" s="17">
        <v>5064</v>
      </c>
      <c r="O30" s="17">
        <v>4506</v>
      </c>
      <c r="P30" s="17">
        <v>34077</v>
      </c>
      <c r="Q30" s="17">
        <v>23</v>
      </c>
      <c r="R30" s="17">
        <v>912</v>
      </c>
      <c r="S30" s="17">
        <v>10375</v>
      </c>
      <c r="T30" s="17">
        <v>14692</v>
      </c>
      <c r="U30" s="17">
        <v>10195</v>
      </c>
      <c r="V30" s="17">
        <v>7508</v>
      </c>
      <c r="W30" s="17">
        <v>2918</v>
      </c>
      <c r="X30" s="17">
        <v>2839</v>
      </c>
      <c r="Y30" s="17">
        <v>14</v>
      </c>
    </row>
    <row r="31" spans="1:25" x14ac:dyDescent="0.25">
      <c r="A31" s="8" t="s">
        <v>104</v>
      </c>
      <c r="B31" s="8" t="s">
        <v>105</v>
      </c>
      <c r="C31" s="17">
        <v>43353</v>
      </c>
      <c r="D31" s="18">
        <v>4.58</v>
      </c>
      <c r="E31" s="17">
        <v>3563</v>
      </c>
      <c r="F31" s="17">
        <v>5615</v>
      </c>
      <c r="G31" s="17">
        <v>7221</v>
      </c>
      <c r="H31" s="17">
        <v>6829</v>
      </c>
      <c r="I31" s="17">
        <v>7571</v>
      </c>
      <c r="J31" s="17">
        <v>5906</v>
      </c>
      <c r="K31" s="17">
        <v>5604</v>
      </c>
      <c r="L31" s="17">
        <v>1044</v>
      </c>
      <c r="M31" s="17">
        <v>8212</v>
      </c>
      <c r="N31" s="17">
        <v>8055</v>
      </c>
      <c r="O31" s="17">
        <v>8700</v>
      </c>
      <c r="P31" s="17">
        <v>18372</v>
      </c>
      <c r="Q31" s="17">
        <v>14</v>
      </c>
      <c r="R31" s="17">
        <v>132</v>
      </c>
      <c r="S31" s="17">
        <v>3299</v>
      </c>
      <c r="T31" s="17">
        <v>11692</v>
      </c>
      <c r="U31" s="17">
        <v>10594</v>
      </c>
      <c r="V31" s="17">
        <v>9673</v>
      </c>
      <c r="W31" s="17">
        <v>4187</v>
      </c>
      <c r="X31" s="17">
        <v>3760</v>
      </c>
      <c r="Y31" s="17">
        <v>16</v>
      </c>
    </row>
    <row r="32" spans="1:25" x14ac:dyDescent="0.25">
      <c r="A32" s="8" t="s">
        <v>106</v>
      </c>
      <c r="B32" s="8" t="s">
        <v>107</v>
      </c>
      <c r="C32" s="17">
        <v>14590</v>
      </c>
      <c r="D32" s="18">
        <v>0.05</v>
      </c>
      <c r="E32" s="17">
        <v>4781</v>
      </c>
      <c r="F32" s="17">
        <v>3819</v>
      </c>
      <c r="G32" s="17">
        <v>2825</v>
      </c>
      <c r="H32" s="17">
        <v>1728</v>
      </c>
      <c r="I32" s="17">
        <v>1223</v>
      </c>
      <c r="J32" s="17">
        <v>176</v>
      </c>
      <c r="K32" s="17">
        <v>33</v>
      </c>
      <c r="L32" s="17">
        <v>5</v>
      </c>
      <c r="M32" s="17">
        <v>9279</v>
      </c>
      <c r="N32" s="17">
        <v>2170</v>
      </c>
      <c r="O32" s="17">
        <v>1416</v>
      </c>
      <c r="P32" s="17">
        <v>743</v>
      </c>
      <c r="Q32" s="17">
        <v>982</v>
      </c>
      <c r="R32" s="17">
        <v>85</v>
      </c>
      <c r="S32" s="17">
        <v>974</v>
      </c>
      <c r="T32" s="17">
        <v>2593</v>
      </c>
      <c r="U32" s="17">
        <v>5497</v>
      </c>
      <c r="V32" s="17">
        <v>2314</v>
      </c>
      <c r="W32" s="17">
        <v>1180</v>
      </c>
      <c r="X32" s="17">
        <v>756</v>
      </c>
      <c r="Y32" s="17">
        <v>1191</v>
      </c>
    </row>
    <row r="33" spans="1:25" x14ac:dyDescent="0.25">
      <c r="A33" s="8" t="s">
        <v>108</v>
      </c>
      <c r="B33" s="8" t="s">
        <v>109</v>
      </c>
      <c r="C33" s="17">
        <v>50977</v>
      </c>
      <c r="D33" s="18">
        <v>2.66</v>
      </c>
      <c r="E33" s="17">
        <v>13883</v>
      </c>
      <c r="F33" s="17">
        <v>13829</v>
      </c>
      <c r="G33" s="17">
        <v>4793</v>
      </c>
      <c r="H33" s="17">
        <v>6709</v>
      </c>
      <c r="I33" s="17">
        <v>6234</v>
      </c>
      <c r="J33" s="17">
        <v>3652</v>
      </c>
      <c r="K33" s="17">
        <v>1833</v>
      </c>
      <c r="L33" s="17">
        <v>44</v>
      </c>
      <c r="M33" s="17">
        <v>10241</v>
      </c>
      <c r="N33" s="17">
        <v>12499</v>
      </c>
      <c r="O33" s="17">
        <v>11743</v>
      </c>
      <c r="P33" s="17">
        <v>15043</v>
      </c>
      <c r="Q33" s="17">
        <v>1451</v>
      </c>
      <c r="R33" s="17">
        <v>409</v>
      </c>
      <c r="S33" s="17">
        <v>4496</v>
      </c>
      <c r="T33" s="17">
        <v>18173</v>
      </c>
      <c r="U33" s="17">
        <v>16592</v>
      </c>
      <c r="V33" s="17">
        <v>5051</v>
      </c>
      <c r="W33" s="17">
        <v>3284</v>
      </c>
      <c r="X33" s="17">
        <v>1490</v>
      </c>
      <c r="Y33" s="17">
        <v>1482</v>
      </c>
    </row>
    <row r="34" spans="1:25" x14ac:dyDescent="0.25">
      <c r="A34" s="8" t="s">
        <v>110</v>
      </c>
      <c r="B34" s="8" t="s">
        <v>111</v>
      </c>
      <c r="C34" s="17">
        <v>51522</v>
      </c>
      <c r="D34" s="18">
        <v>28.49</v>
      </c>
      <c r="E34" s="17">
        <v>13550</v>
      </c>
      <c r="F34" s="17">
        <v>10783</v>
      </c>
      <c r="G34" s="17">
        <v>10087</v>
      </c>
      <c r="H34" s="17">
        <v>7124</v>
      </c>
      <c r="I34" s="17">
        <v>5357</v>
      </c>
      <c r="J34" s="17">
        <v>3423</v>
      </c>
      <c r="K34" s="17">
        <v>1106</v>
      </c>
      <c r="L34" s="17">
        <v>92</v>
      </c>
      <c r="M34" s="17">
        <v>289</v>
      </c>
      <c r="N34" s="17">
        <v>725</v>
      </c>
      <c r="O34" s="17">
        <v>2849</v>
      </c>
      <c r="P34" s="17">
        <v>47122</v>
      </c>
      <c r="Q34" s="17">
        <v>537</v>
      </c>
      <c r="R34" s="17">
        <v>3030</v>
      </c>
      <c r="S34" s="17">
        <v>10137</v>
      </c>
      <c r="T34" s="17">
        <v>20310</v>
      </c>
      <c r="U34" s="17">
        <v>10845</v>
      </c>
      <c r="V34" s="17">
        <v>3702</v>
      </c>
      <c r="W34" s="17">
        <v>1506</v>
      </c>
      <c r="X34" s="17">
        <v>931</v>
      </c>
      <c r="Y34" s="17">
        <v>1061</v>
      </c>
    </row>
    <row r="35" spans="1:25" x14ac:dyDescent="0.25">
      <c r="A35" s="8" t="s">
        <v>112</v>
      </c>
      <c r="B35" s="8" t="s">
        <v>113</v>
      </c>
      <c r="C35" s="17">
        <v>43730</v>
      </c>
      <c r="D35" s="18">
        <v>11.15</v>
      </c>
      <c r="E35" s="17">
        <v>12437</v>
      </c>
      <c r="F35" s="17">
        <v>12751</v>
      </c>
      <c r="G35" s="17">
        <v>7841</v>
      </c>
      <c r="H35" s="17">
        <v>5730</v>
      </c>
      <c r="I35" s="17">
        <v>2995</v>
      </c>
      <c r="J35" s="17">
        <v>1596</v>
      </c>
      <c r="K35" s="17">
        <v>375</v>
      </c>
      <c r="L35" s="17">
        <v>5</v>
      </c>
      <c r="M35" s="17">
        <v>3545</v>
      </c>
      <c r="N35" s="17">
        <v>9216</v>
      </c>
      <c r="O35" s="17">
        <v>7978</v>
      </c>
      <c r="P35" s="17">
        <v>22607</v>
      </c>
      <c r="Q35" s="17">
        <v>384</v>
      </c>
      <c r="R35" s="17">
        <v>125</v>
      </c>
      <c r="S35" s="17">
        <v>5312</v>
      </c>
      <c r="T35" s="17">
        <v>18990</v>
      </c>
      <c r="U35" s="17">
        <v>10746</v>
      </c>
      <c r="V35" s="17">
        <v>4721</v>
      </c>
      <c r="W35" s="17">
        <v>1615</v>
      </c>
      <c r="X35" s="17">
        <v>612</v>
      </c>
      <c r="Y35" s="17">
        <v>1609</v>
      </c>
    </row>
    <row r="36" spans="1:25" x14ac:dyDescent="0.25">
      <c r="A36" s="8" t="s">
        <v>114</v>
      </c>
      <c r="B36" s="8" t="s">
        <v>115</v>
      </c>
      <c r="C36" s="17">
        <v>41001</v>
      </c>
      <c r="D36" s="18">
        <v>21.5</v>
      </c>
      <c r="E36" s="17">
        <v>6236</v>
      </c>
      <c r="F36" s="17">
        <v>6828</v>
      </c>
      <c r="G36" s="17">
        <v>9063</v>
      </c>
      <c r="H36" s="17">
        <v>8670</v>
      </c>
      <c r="I36" s="17">
        <v>6614</v>
      </c>
      <c r="J36" s="17">
        <v>2144</v>
      </c>
      <c r="K36" s="17">
        <v>1288</v>
      </c>
      <c r="L36" s="17">
        <v>158</v>
      </c>
      <c r="M36" s="17">
        <v>650</v>
      </c>
      <c r="N36" s="17">
        <v>1818</v>
      </c>
      <c r="O36" s="17">
        <v>2511</v>
      </c>
      <c r="P36" s="17">
        <v>35986</v>
      </c>
      <c r="Q36" s="17">
        <v>36</v>
      </c>
      <c r="R36" s="17">
        <v>1866</v>
      </c>
      <c r="S36" s="17">
        <v>6570</v>
      </c>
      <c r="T36" s="17">
        <v>14547</v>
      </c>
      <c r="U36" s="17">
        <v>10036</v>
      </c>
      <c r="V36" s="17">
        <v>4240</v>
      </c>
      <c r="W36" s="17">
        <v>1653</v>
      </c>
      <c r="X36" s="17">
        <v>1527</v>
      </c>
      <c r="Y36" s="17">
        <v>562</v>
      </c>
    </row>
    <row r="37" spans="1:25" x14ac:dyDescent="0.25">
      <c r="A37" s="8" t="s">
        <v>116</v>
      </c>
      <c r="B37" s="8" t="s">
        <v>117</v>
      </c>
      <c r="C37" s="17">
        <v>42913</v>
      </c>
      <c r="D37" s="18">
        <v>16.32</v>
      </c>
      <c r="E37" s="17">
        <v>14652</v>
      </c>
      <c r="F37" s="17">
        <v>14919</v>
      </c>
      <c r="G37" s="17">
        <v>7481</v>
      </c>
      <c r="H37" s="17">
        <v>3813</v>
      </c>
      <c r="I37" s="17">
        <v>1414</v>
      </c>
      <c r="J37" s="17">
        <v>542</v>
      </c>
      <c r="K37" s="17">
        <v>88</v>
      </c>
      <c r="L37" s="17">
        <v>4</v>
      </c>
      <c r="M37" s="17">
        <v>1460</v>
      </c>
      <c r="N37" s="17">
        <v>5848</v>
      </c>
      <c r="O37" s="17">
        <v>4729</v>
      </c>
      <c r="P37" s="17">
        <v>30813</v>
      </c>
      <c r="Q37" s="17">
        <v>63</v>
      </c>
      <c r="R37" s="17">
        <v>53</v>
      </c>
      <c r="S37" s="17">
        <v>6090</v>
      </c>
      <c r="T37" s="17">
        <v>20177</v>
      </c>
      <c r="U37" s="17">
        <v>10919</v>
      </c>
      <c r="V37" s="17">
        <v>2982</v>
      </c>
      <c r="W37" s="17">
        <v>648</v>
      </c>
      <c r="X37" s="17">
        <v>327</v>
      </c>
      <c r="Y37" s="17">
        <v>1717</v>
      </c>
    </row>
    <row r="38" spans="1:25" x14ac:dyDescent="0.25">
      <c r="A38" s="8" t="s">
        <v>118</v>
      </c>
      <c r="B38" s="8" t="s">
        <v>119</v>
      </c>
      <c r="C38" s="17">
        <v>42208</v>
      </c>
      <c r="D38" s="18">
        <v>23.31</v>
      </c>
      <c r="E38" s="17">
        <v>5831</v>
      </c>
      <c r="F38" s="17">
        <v>9428</v>
      </c>
      <c r="G38" s="17">
        <v>11261</v>
      </c>
      <c r="H38" s="17">
        <v>7681</v>
      </c>
      <c r="I38" s="17">
        <v>4330</v>
      </c>
      <c r="J38" s="17">
        <v>2227</v>
      </c>
      <c r="K38" s="17">
        <v>1386</v>
      </c>
      <c r="L38" s="17">
        <v>64</v>
      </c>
      <c r="M38" s="17">
        <v>887</v>
      </c>
      <c r="N38" s="17">
        <v>5016</v>
      </c>
      <c r="O38" s="17">
        <v>7030</v>
      </c>
      <c r="P38" s="17">
        <v>29154</v>
      </c>
      <c r="Q38" s="17">
        <v>121</v>
      </c>
      <c r="R38" s="17">
        <v>70</v>
      </c>
      <c r="S38" s="17">
        <v>6359</v>
      </c>
      <c r="T38" s="17">
        <v>18567</v>
      </c>
      <c r="U38" s="17">
        <v>10604</v>
      </c>
      <c r="V38" s="17">
        <v>3189</v>
      </c>
      <c r="W38" s="17">
        <v>1584</v>
      </c>
      <c r="X38" s="17">
        <v>1313</v>
      </c>
      <c r="Y38" s="17">
        <v>522</v>
      </c>
    </row>
    <row r="39" spans="1:25" x14ac:dyDescent="0.25">
      <c r="A39" s="8" t="s">
        <v>120</v>
      </c>
      <c r="B39" s="8" t="s">
        <v>121</v>
      </c>
      <c r="C39" s="17">
        <v>43696</v>
      </c>
      <c r="D39" s="18">
        <v>16.21</v>
      </c>
      <c r="E39" s="17">
        <v>6004</v>
      </c>
      <c r="F39" s="17">
        <v>12282</v>
      </c>
      <c r="G39" s="17">
        <v>10010</v>
      </c>
      <c r="H39" s="17">
        <v>4548</v>
      </c>
      <c r="I39" s="17">
        <v>6147</v>
      </c>
      <c r="J39" s="17">
        <v>2597</v>
      </c>
      <c r="K39" s="17">
        <v>1761</v>
      </c>
      <c r="L39" s="17">
        <v>347</v>
      </c>
      <c r="M39" s="17">
        <v>2112</v>
      </c>
      <c r="N39" s="17">
        <v>4286</v>
      </c>
      <c r="O39" s="17">
        <v>5332</v>
      </c>
      <c r="P39" s="17">
        <v>31845</v>
      </c>
      <c r="Q39" s="17">
        <v>121</v>
      </c>
      <c r="R39" s="17">
        <v>99</v>
      </c>
      <c r="S39" s="17">
        <v>5155</v>
      </c>
      <c r="T39" s="17">
        <v>15487</v>
      </c>
      <c r="U39" s="17">
        <v>12077</v>
      </c>
      <c r="V39" s="17">
        <v>4685</v>
      </c>
      <c r="W39" s="17">
        <v>2293</v>
      </c>
      <c r="X39" s="17">
        <v>2679</v>
      </c>
      <c r="Y39" s="17">
        <v>1221</v>
      </c>
    </row>
    <row r="40" spans="1:25" x14ac:dyDescent="0.25">
      <c r="A40" s="8" t="s">
        <v>122</v>
      </c>
      <c r="B40" s="8" t="s">
        <v>123</v>
      </c>
      <c r="C40" s="17">
        <v>40410</v>
      </c>
      <c r="D40" s="18">
        <v>14.89</v>
      </c>
      <c r="E40" s="17">
        <v>7999</v>
      </c>
      <c r="F40" s="17">
        <v>11782</v>
      </c>
      <c r="G40" s="17">
        <v>12150</v>
      </c>
      <c r="H40" s="17">
        <v>4537</v>
      </c>
      <c r="I40" s="17">
        <v>2721</v>
      </c>
      <c r="J40" s="17">
        <v>933</v>
      </c>
      <c r="K40" s="17">
        <v>288</v>
      </c>
      <c r="L40" s="17">
        <v>0</v>
      </c>
      <c r="M40" s="17">
        <v>2469</v>
      </c>
      <c r="N40" s="17">
        <v>7031</v>
      </c>
      <c r="O40" s="17">
        <v>6411</v>
      </c>
      <c r="P40" s="17">
        <v>24393</v>
      </c>
      <c r="Q40" s="17">
        <v>106</v>
      </c>
      <c r="R40" s="17">
        <v>26</v>
      </c>
      <c r="S40" s="17">
        <v>4929</v>
      </c>
      <c r="T40" s="17">
        <v>13509</v>
      </c>
      <c r="U40" s="17">
        <v>13899</v>
      </c>
      <c r="V40" s="17">
        <v>4181</v>
      </c>
      <c r="W40" s="17">
        <v>1410</v>
      </c>
      <c r="X40" s="17">
        <v>540</v>
      </c>
      <c r="Y40" s="17">
        <v>1916</v>
      </c>
    </row>
    <row r="41" spans="1:25" x14ac:dyDescent="0.25">
      <c r="A41" s="8" t="s">
        <v>124</v>
      </c>
      <c r="B41" s="8" t="s">
        <v>125</v>
      </c>
      <c r="C41" s="17">
        <v>41646</v>
      </c>
      <c r="D41" s="18">
        <v>2.48</v>
      </c>
      <c r="E41" s="17">
        <v>14954</v>
      </c>
      <c r="F41" s="17">
        <v>15021</v>
      </c>
      <c r="G41" s="17">
        <v>3119</v>
      </c>
      <c r="H41" s="17">
        <v>3032</v>
      </c>
      <c r="I41" s="17">
        <v>3435</v>
      </c>
      <c r="J41" s="17">
        <v>1644</v>
      </c>
      <c r="K41" s="17">
        <v>420</v>
      </c>
      <c r="L41" s="17">
        <v>21</v>
      </c>
      <c r="M41" s="17">
        <v>6935</v>
      </c>
      <c r="N41" s="17">
        <v>7844</v>
      </c>
      <c r="O41" s="17">
        <v>17546</v>
      </c>
      <c r="P41" s="17">
        <v>9288</v>
      </c>
      <c r="Q41" s="17">
        <v>33</v>
      </c>
      <c r="R41" s="17">
        <v>248</v>
      </c>
      <c r="S41" s="17">
        <v>4171</v>
      </c>
      <c r="T41" s="17">
        <v>14889</v>
      </c>
      <c r="U41" s="17">
        <v>14549</v>
      </c>
      <c r="V41" s="17">
        <v>5472</v>
      </c>
      <c r="W41" s="17">
        <v>1467</v>
      </c>
      <c r="X41" s="17">
        <v>816</v>
      </c>
      <c r="Y41" s="17">
        <v>34</v>
      </c>
    </row>
    <row r="42" spans="1:25" x14ac:dyDescent="0.25">
      <c r="A42" s="8" t="s">
        <v>126</v>
      </c>
      <c r="B42" s="8" t="s">
        <v>127</v>
      </c>
      <c r="C42" s="17">
        <v>45187</v>
      </c>
      <c r="D42" s="18">
        <v>0.28999999999999998</v>
      </c>
      <c r="E42" s="17">
        <v>3420</v>
      </c>
      <c r="F42" s="17">
        <v>6786</v>
      </c>
      <c r="G42" s="17">
        <v>6753</v>
      </c>
      <c r="H42" s="17">
        <v>7876</v>
      </c>
      <c r="I42" s="17">
        <v>9752</v>
      </c>
      <c r="J42" s="17">
        <v>7359</v>
      </c>
      <c r="K42" s="17">
        <v>3125</v>
      </c>
      <c r="L42" s="17">
        <v>116</v>
      </c>
      <c r="M42" s="17">
        <v>18953</v>
      </c>
      <c r="N42" s="17">
        <v>14042</v>
      </c>
      <c r="O42" s="17">
        <v>5629</v>
      </c>
      <c r="P42" s="17">
        <v>6558</v>
      </c>
      <c r="Q42" s="17">
        <v>5</v>
      </c>
      <c r="R42" s="17">
        <v>401</v>
      </c>
      <c r="S42" s="17">
        <v>4708</v>
      </c>
      <c r="T42" s="17">
        <v>8511</v>
      </c>
      <c r="U42" s="17">
        <v>8998</v>
      </c>
      <c r="V42" s="17">
        <v>9325</v>
      </c>
      <c r="W42" s="17">
        <v>6111</v>
      </c>
      <c r="X42" s="17">
        <v>7128</v>
      </c>
      <c r="Y42" s="17">
        <v>5</v>
      </c>
    </row>
    <row r="43" spans="1:25" x14ac:dyDescent="0.25">
      <c r="A43" s="8" t="s">
        <v>128</v>
      </c>
      <c r="B43" s="8" t="s">
        <v>129</v>
      </c>
      <c r="C43" s="17">
        <v>38763</v>
      </c>
      <c r="D43" s="18">
        <v>2.42</v>
      </c>
      <c r="E43" s="17">
        <v>19035</v>
      </c>
      <c r="F43" s="17">
        <v>5852</v>
      </c>
      <c r="G43" s="17">
        <v>3509</v>
      </c>
      <c r="H43" s="17">
        <v>3338</v>
      </c>
      <c r="I43" s="17">
        <v>3482</v>
      </c>
      <c r="J43" s="17">
        <v>1913</v>
      </c>
      <c r="K43" s="17">
        <v>1422</v>
      </c>
      <c r="L43" s="17">
        <v>212</v>
      </c>
      <c r="M43" s="17">
        <v>4489</v>
      </c>
      <c r="N43" s="17">
        <v>7176</v>
      </c>
      <c r="O43" s="17">
        <v>8015</v>
      </c>
      <c r="P43" s="17">
        <v>18987</v>
      </c>
      <c r="Q43" s="17">
        <v>96</v>
      </c>
      <c r="R43" s="17">
        <v>167</v>
      </c>
      <c r="S43" s="17">
        <v>4310</v>
      </c>
      <c r="T43" s="17">
        <v>11632</v>
      </c>
      <c r="U43" s="17">
        <v>11358</v>
      </c>
      <c r="V43" s="17">
        <v>7055</v>
      </c>
      <c r="W43" s="17">
        <v>2322</v>
      </c>
      <c r="X43" s="17">
        <v>1890</v>
      </c>
      <c r="Y43" s="17">
        <v>29</v>
      </c>
    </row>
    <row r="44" spans="1:25" x14ac:dyDescent="0.25">
      <c r="A44" s="8" t="s">
        <v>130</v>
      </c>
      <c r="B44" s="8" t="s">
        <v>131</v>
      </c>
      <c r="C44" s="17">
        <v>49576</v>
      </c>
      <c r="D44" s="18">
        <v>0.1</v>
      </c>
      <c r="E44" s="17">
        <v>4777</v>
      </c>
      <c r="F44" s="17">
        <v>10827</v>
      </c>
      <c r="G44" s="17">
        <v>9727</v>
      </c>
      <c r="H44" s="17">
        <v>8457</v>
      </c>
      <c r="I44" s="17">
        <v>8617</v>
      </c>
      <c r="J44" s="17">
        <v>4624</v>
      </c>
      <c r="K44" s="17">
        <v>2374</v>
      </c>
      <c r="L44" s="17">
        <v>173</v>
      </c>
      <c r="M44" s="17">
        <v>17653</v>
      </c>
      <c r="N44" s="17">
        <v>12113</v>
      </c>
      <c r="O44" s="17">
        <v>8728</v>
      </c>
      <c r="P44" s="17">
        <v>9700</v>
      </c>
      <c r="Q44" s="17">
        <v>1382</v>
      </c>
      <c r="R44" s="17">
        <v>533</v>
      </c>
      <c r="S44" s="17">
        <v>4895</v>
      </c>
      <c r="T44" s="17">
        <v>13057</v>
      </c>
      <c r="U44" s="17">
        <v>12683</v>
      </c>
      <c r="V44" s="17">
        <v>8142</v>
      </c>
      <c r="W44" s="17">
        <v>4119</v>
      </c>
      <c r="X44" s="17">
        <v>4239</v>
      </c>
      <c r="Y44" s="17">
        <v>1908</v>
      </c>
    </row>
    <row r="45" spans="1:25" x14ac:dyDescent="0.25">
      <c r="A45" s="8" t="s">
        <v>132</v>
      </c>
      <c r="B45" s="8" t="s">
        <v>133</v>
      </c>
      <c r="C45" s="17">
        <v>45828</v>
      </c>
      <c r="D45" s="18">
        <v>0.64</v>
      </c>
      <c r="E45" s="17">
        <v>18911</v>
      </c>
      <c r="F45" s="17">
        <v>8259</v>
      </c>
      <c r="G45" s="17">
        <v>4198</v>
      </c>
      <c r="H45" s="17">
        <v>5398</v>
      </c>
      <c r="I45" s="17">
        <v>5214</v>
      </c>
      <c r="J45" s="17">
        <v>2933</v>
      </c>
      <c r="K45" s="17">
        <v>872</v>
      </c>
      <c r="L45" s="17">
        <v>43</v>
      </c>
      <c r="M45" s="17">
        <v>9085</v>
      </c>
      <c r="N45" s="17">
        <v>13075</v>
      </c>
      <c r="O45" s="17">
        <v>11592</v>
      </c>
      <c r="P45" s="17">
        <v>12045</v>
      </c>
      <c r="Q45" s="17">
        <v>31</v>
      </c>
      <c r="R45" s="17">
        <v>76</v>
      </c>
      <c r="S45" s="17">
        <v>4511</v>
      </c>
      <c r="T45" s="17">
        <v>12236</v>
      </c>
      <c r="U45" s="17">
        <v>14363</v>
      </c>
      <c r="V45" s="17">
        <v>8964</v>
      </c>
      <c r="W45" s="17">
        <v>3280</v>
      </c>
      <c r="X45" s="17">
        <v>2367</v>
      </c>
      <c r="Y45" s="17">
        <v>31</v>
      </c>
    </row>
    <row r="46" spans="1:25" x14ac:dyDescent="0.25">
      <c r="A46" s="8" t="s">
        <v>134</v>
      </c>
      <c r="B46" s="8" t="s">
        <v>135</v>
      </c>
      <c r="C46" s="17">
        <v>47371</v>
      </c>
      <c r="D46" s="18">
        <v>3.3</v>
      </c>
      <c r="E46" s="17">
        <v>13058</v>
      </c>
      <c r="F46" s="17">
        <v>12991</v>
      </c>
      <c r="G46" s="17">
        <v>6020</v>
      </c>
      <c r="H46" s="17">
        <v>5158</v>
      </c>
      <c r="I46" s="17">
        <v>5782</v>
      </c>
      <c r="J46" s="17">
        <v>3112</v>
      </c>
      <c r="K46" s="17">
        <v>1186</v>
      </c>
      <c r="L46" s="17">
        <v>64</v>
      </c>
      <c r="M46" s="17">
        <v>9504</v>
      </c>
      <c r="N46" s="17">
        <v>10114</v>
      </c>
      <c r="O46" s="17">
        <v>10771</v>
      </c>
      <c r="P46" s="17">
        <v>16907</v>
      </c>
      <c r="Q46" s="17">
        <v>75</v>
      </c>
      <c r="R46" s="17">
        <v>220</v>
      </c>
      <c r="S46" s="17">
        <v>5321</v>
      </c>
      <c r="T46" s="17">
        <v>17737</v>
      </c>
      <c r="U46" s="17">
        <v>14420</v>
      </c>
      <c r="V46" s="17">
        <v>5259</v>
      </c>
      <c r="W46" s="17">
        <v>2678</v>
      </c>
      <c r="X46" s="17">
        <v>1659</v>
      </c>
      <c r="Y46" s="17">
        <v>77</v>
      </c>
    </row>
    <row r="47" spans="1:25" x14ac:dyDescent="0.25">
      <c r="A47" s="8" t="s">
        <v>136</v>
      </c>
      <c r="B47" s="8" t="s">
        <v>137</v>
      </c>
      <c r="C47" s="17">
        <v>46291</v>
      </c>
      <c r="D47" s="18">
        <v>1.2</v>
      </c>
      <c r="E47" s="17">
        <v>16066</v>
      </c>
      <c r="F47" s="17">
        <v>7450</v>
      </c>
      <c r="G47" s="17">
        <v>4887</v>
      </c>
      <c r="H47" s="17">
        <v>5922</v>
      </c>
      <c r="I47" s="17">
        <v>5940</v>
      </c>
      <c r="J47" s="17">
        <v>3350</v>
      </c>
      <c r="K47" s="17">
        <v>2402</v>
      </c>
      <c r="L47" s="17">
        <v>274</v>
      </c>
      <c r="M47" s="17">
        <v>11289</v>
      </c>
      <c r="N47" s="17">
        <v>9810</v>
      </c>
      <c r="O47" s="17">
        <v>11910</v>
      </c>
      <c r="P47" s="17">
        <v>13027</v>
      </c>
      <c r="Q47" s="17">
        <v>255</v>
      </c>
      <c r="R47" s="17">
        <v>268</v>
      </c>
      <c r="S47" s="17">
        <v>5210</v>
      </c>
      <c r="T47" s="17">
        <v>11678</v>
      </c>
      <c r="U47" s="17">
        <v>11801</v>
      </c>
      <c r="V47" s="17">
        <v>9892</v>
      </c>
      <c r="W47" s="17">
        <v>3615</v>
      </c>
      <c r="X47" s="17">
        <v>3557</v>
      </c>
      <c r="Y47" s="17">
        <v>270</v>
      </c>
    </row>
    <row r="48" spans="1:25" x14ac:dyDescent="0.25">
      <c r="A48" s="8" t="s">
        <v>138</v>
      </c>
      <c r="B48" s="8" t="s">
        <v>139</v>
      </c>
      <c r="C48" s="17">
        <v>53405</v>
      </c>
      <c r="D48" s="18">
        <v>1.89</v>
      </c>
      <c r="E48" s="17">
        <v>15531</v>
      </c>
      <c r="F48" s="17">
        <v>13927</v>
      </c>
      <c r="G48" s="17">
        <v>5816</v>
      </c>
      <c r="H48" s="17">
        <v>5217</v>
      </c>
      <c r="I48" s="17">
        <v>6496</v>
      </c>
      <c r="J48" s="17">
        <v>4222</v>
      </c>
      <c r="K48" s="17">
        <v>2059</v>
      </c>
      <c r="L48" s="17">
        <v>137</v>
      </c>
      <c r="M48" s="17">
        <v>11790</v>
      </c>
      <c r="N48" s="17">
        <v>12385</v>
      </c>
      <c r="O48" s="17">
        <v>13000</v>
      </c>
      <c r="P48" s="17">
        <v>15527</v>
      </c>
      <c r="Q48" s="17">
        <v>703</v>
      </c>
      <c r="R48" s="17">
        <v>174</v>
      </c>
      <c r="S48" s="17">
        <v>4928</v>
      </c>
      <c r="T48" s="17">
        <v>16105</v>
      </c>
      <c r="U48" s="17">
        <v>15171</v>
      </c>
      <c r="V48" s="17">
        <v>9172</v>
      </c>
      <c r="W48" s="17">
        <v>4352</v>
      </c>
      <c r="X48" s="17">
        <v>2775</v>
      </c>
      <c r="Y48" s="17">
        <v>728</v>
      </c>
    </row>
    <row r="49" spans="1:25" x14ac:dyDescent="0.25">
      <c r="A49" s="8" t="s">
        <v>140</v>
      </c>
      <c r="B49" s="8" t="s">
        <v>141</v>
      </c>
      <c r="C49" s="17">
        <v>47022</v>
      </c>
      <c r="D49" s="18">
        <v>1.87</v>
      </c>
      <c r="E49" s="17">
        <v>10516</v>
      </c>
      <c r="F49" s="17">
        <v>16291</v>
      </c>
      <c r="G49" s="17">
        <v>5990</v>
      </c>
      <c r="H49" s="17">
        <v>4812</v>
      </c>
      <c r="I49" s="17">
        <v>5162</v>
      </c>
      <c r="J49" s="17">
        <v>2939</v>
      </c>
      <c r="K49" s="17">
        <v>1247</v>
      </c>
      <c r="L49" s="17">
        <v>65</v>
      </c>
      <c r="M49" s="17">
        <v>10864</v>
      </c>
      <c r="N49" s="17">
        <v>8337</v>
      </c>
      <c r="O49" s="17">
        <v>18673</v>
      </c>
      <c r="P49" s="17">
        <v>9110</v>
      </c>
      <c r="Q49" s="17">
        <v>38</v>
      </c>
      <c r="R49" s="17">
        <v>159</v>
      </c>
      <c r="S49" s="17">
        <v>3314</v>
      </c>
      <c r="T49" s="17">
        <v>9749</v>
      </c>
      <c r="U49" s="17">
        <v>11598</v>
      </c>
      <c r="V49" s="17">
        <v>14840</v>
      </c>
      <c r="W49" s="17">
        <v>4495</v>
      </c>
      <c r="X49" s="17">
        <v>2788</v>
      </c>
      <c r="Y49" s="17">
        <v>79</v>
      </c>
    </row>
    <row r="50" spans="1:25" x14ac:dyDescent="0.25">
      <c r="A50" s="8" t="s">
        <v>142</v>
      </c>
      <c r="B50" s="8" t="s">
        <v>143</v>
      </c>
      <c r="C50" s="17">
        <v>38884</v>
      </c>
      <c r="D50" s="18">
        <v>1.1000000000000001</v>
      </c>
      <c r="E50" s="17">
        <v>980</v>
      </c>
      <c r="F50" s="17">
        <v>12493</v>
      </c>
      <c r="G50" s="17">
        <v>10663</v>
      </c>
      <c r="H50" s="17">
        <v>5027</v>
      </c>
      <c r="I50" s="17">
        <v>4641</v>
      </c>
      <c r="J50" s="17">
        <v>2998</v>
      </c>
      <c r="K50" s="17">
        <v>1918</v>
      </c>
      <c r="L50" s="17">
        <v>164</v>
      </c>
      <c r="M50" s="17">
        <v>7731</v>
      </c>
      <c r="N50" s="17">
        <v>9495</v>
      </c>
      <c r="O50" s="17">
        <v>12521</v>
      </c>
      <c r="P50" s="17">
        <v>9088</v>
      </c>
      <c r="Q50" s="17">
        <v>49</v>
      </c>
      <c r="R50" s="17">
        <v>360</v>
      </c>
      <c r="S50" s="17">
        <v>2463</v>
      </c>
      <c r="T50" s="17">
        <v>9475</v>
      </c>
      <c r="U50" s="17">
        <v>11354</v>
      </c>
      <c r="V50" s="17">
        <v>9804</v>
      </c>
      <c r="W50" s="17">
        <v>2885</v>
      </c>
      <c r="X50" s="17">
        <v>2470</v>
      </c>
      <c r="Y50" s="17">
        <v>73</v>
      </c>
    </row>
    <row r="51" spans="1:25" x14ac:dyDescent="0.25">
      <c r="A51" s="8" t="s">
        <v>144</v>
      </c>
      <c r="B51" s="8" t="s">
        <v>145</v>
      </c>
      <c r="C51" s="17">
        <v>44267</v>
      </c>
      <c r="D51" s="18">
        <v>0.2</v>
      </c>
      <c r="E51" s="17">
        <v>11995</v>
      </c>
      <c r="F51" s="17">
        <v>10525</v>
      </c>
      <c r="G51" s="17">
        <v>6750</v>
      </c>
      <c r="H51" s="17">
        <v>6337</v>
      </c>
      <c r="I51" s="17">
        <v>5822</v>
      </c>
      <c r="J51" s="17">
        <v>2092</v>
      </c>
      <c r="K51" s="17">
        <v>639</v>
      </c>
      <c r="L51" s="17">
        <v>107</v>
      </c>
      <c r="M51" s="17">
        <v>16261</v>
      </c>
      <c r="N51" s="17">
        <v>13584</v>
      </c>
      <c r="O51" s="17">
        <v>8516</v>
      </c>
      <c r="P51" s="17">
        <v>5900</v>
      </c>
      <c r="Q51" s="17">
        <v>6</v>
      </c>
      <c r="R51" s="17">
        <v>678</v>
      </c>
      <c r="S51" s="17">
        <v>4334</v>
      </c>
      <c r="T51" s="17">
        <v>8603</v>
      </c>
      <c r="U51" s="17">
        <v>10807</v>
      </c>
      <c r="V51" s="17">
        <v>8735</v>
      </c>
      <c r="W51" s="17">
        <v>5349</v>
      </c>
      <c r="X51" s="17">
        <v>5755</v>
      </c>
      <c r="Y51" s="17">
        <v>6</v>
      </c>
    </row>
    <row r="52" spans="1:25" x14ac:dyDescent="0.25">
      <c r="A52" s="8" t="s">
        <v>146</v>
      </c>
      <c r="B52" s="8" t="s">
        <v>147</v>
      </c>
      <c r="C52" s="17">
        <v>43591</v>
      </c>
      <c r="D52" s="18">
        <v>8.57</v>
      </c>
      <c r="E52" s="17">
        <v>20592</v>
      </c>
      <c r="F52" s="17">
        <v>7167</v>
      </c>
      <c r="G52" s="17">
        <v>4773</v>
      </c>
      <c r="H52" s="17">
        <v>4313</v>
      </c>
      <c r="I52" s="17">
        <v>4514</v>
      </c>
      <c r="J52" s="17">
        <v>1706</v>
      </c>
      <c r="K52" s="17">
        <v>503</v>
      </c>
      <c r="L52" s="17">
        <v>23</v>
      </c>
      <c r="M52" s="17">
        <v>6087</v>
      </c>
      <c r="N52" s="17">
        <v>9294</v>
      </c>
      <c r="O52" s="17">
        <v>11383</v>
      </c>
      <c r="P52" s="17">
        <v>16778</v>
      </c>
      <c r="Q52" s="17">
        <v>49</v>
      </c>
      <c r="R52" s="17">
        <v>266</v>
      </c>
      <c r="S52" s="17">
        <v>4963</v>
      </c>
      <c r="T52" s="17">
        <v>13403</v>
      </c>
      <c r="U52" s="17">
        <v>12057</v>
      </c>
      <c r="V52" s="17">
        <v>8545</v>
      </c>
      <c r="W52" s="17">
        <v>2568</v>
      </c>
      <c r="X52" s="17">
        <v>1742</v>
      </c>
      <c r="Y52" s="17">
        <v>47</v>
      </c>
    </row>
    <row r="53" spans="1:25" x14ac:dyDescent="0.25">
      <c r="A53" s="8" t="s">
        <v>148</v>
      </c>
      <c r="B53" s="8" t="s">
        <v>149</v>
      </c>
      <c r="C53" s="17">
        <v>47986</v>
      </c>
      <c r="D53" s="18">
        <v>0.57999999999999996</v>
      </c>
      <c r="E53" s="17">
        <v>17838</v>
      </c>
      <c r="F53" s="17">
        <v>8421</v>
      </c>
      <c r="G53" s="17">
        <v>4992</v>
      </c>
      <c r="H53" s="17">
        <v>5272</v>
      </c>
      <c r="I53" s="17">
        <v>7279</v>
      </c>
      <c r="J53" s="17">
        <v>3134</v>
      </c>
      <c r="K53" s="17">
        <v>993</v>
      </c>
      <c r="L53" s="17">
        <v>57</v>
      </c>
      <c r="M53" s="17">
        <v>10972</v>
      </c>
      <c r="N53" s="17">
        <v>10843</v>
      </c>
      <c r="O53" s="17">
        <v>11869</v>
      </c>
      <c r="P53" s="17">
        <v>14085</v>
      </c>
      <c r="Q53" s="17">
        <v>217</v>
      </c>
      <c r="R53" s="17">
        <v>151</v>
      </c>
      <c r="S53" s="17">
        <v>5105</v>
      </c>
      <c r="T53" s="17">
        <v>11410</v>
      </c>
      <c r="U53" s="17">
        <v>15544</v>
      </c>
      <c r="V53" s="17">
        <v>9388</v>
      </c>
      <c r="W53" s="17">
        <v>3662</v>
      </c>
      <c r="X53" s="17">
        <v>2510</v>
      </c>
      <c r="Y53" s="17">
        <v>216</v>
      </c>
    </row>
    <row r="54" spans="1:25" x14ac:dyDescent="0.25">
      <c r="A54" s="8" t="s">
        <v>150</v>
      </c>
      <c r="B54" s="8" t="s">
        <v>151</v>
      </c>
      <c r="C54" s="17">
        <v>39026</v>
      </c>
      <c r="D54" s="18">
        <v>0.49</v>
      </c>
      <c r="E54" s="17">
        <v>4976</v>
      </c>
      <c r="F54" s="17">
        <v>6791</v>
      </c>
      <c r="G54" s="17">
        <v>6836</v>
      </c>
      <c r="H54" s="17">
        <v>6539</v>
      </c>
      <c r="I54" s="17">
        <v>6802</v>
      </c>
      <c r="J54" s="17">
        <v>3941</v>
      </c>
      <c r="K54" s="17">
        <v>2797</v>
      </c>
      <c r="L54" s="17">
        <v>344</v>
      </c>
      <c r="M54" s="17">
        <v>11433</v>
      </c>
      <c r="N54" s="17">
        <v>8837</v>
      </c>
      <c r="O54" s="17">
        <v>8062</v>
      </c>
      <c r="P54" s="17">
        <v>9874</v>
      </c>
      <c r="Q54" s="17">
        <v>820</v>
      </c>
      <c r="R54" s="17">
        <v>351</v>
      </c>
      <c r="S54" s="17">
        <v>3812</v>
      </c>
      <c r="T54" s="17">
        <v>11283</v>
      </c>
      <c r="U54" s="17">
        <v>10614</v>
      </c>
      <c r="V54" s="17">
        <v>5714</v>
      </c>
      <c r="W54" s="17">
        <v>3297</v>
      </c>
      <c r="X54" s="17">
        <v>3097</v>
      </c>
      <c r="Y54" s="17">
        <v>858</v>
      </c>
    </row>
    <row r="55" spans="1:25" x14ac:dyDescent="0.25">
      <c r="A55" s="8" t="s">
        <v>152</v>
      </c>
      <c r="B55" s="8" t="s">
        <v>153</v>
      </c>
      <c r="C55" s="17">
        <v>47346</v>
      </c>
      <c r="D55" s="18">
        <v>0.28000000000000003</v>
      </c>
      <c r="E55" s="17">
        <v>8268</v>
      </c>
      <c r="F55" s="17">
        <v>11259</v>
      </c>
      <c r="G55" s="17">
        <v>5269</v>
      </c>
      <c r="H55" s="17">
        <v>5938</v>
      </c>
      <c r="I55" s="17">
        <v>7307</v>
      </c>
      <c r="J55" s="17">
        <v>5037</v>
      </c>
      <c r="K55" s="17">
        <v>3875</v>
      </c>
      <c r="L55" s="17">
        <v>393</v>
      </c>
      <c r="M55" s="17">
        <v>16958</v>
      </c>
      <c r="N55" s="17">
        <v>10840</v>
      </c>
      <c r="O55" s="17">
        <v>9474</v>
      </c>
      <c r="P55" s="17">
        <v>9594</v>
      </c>
      <c r="Q55" s="17">
        <v>480</v>
      </c>
      <c r="R55" s="17">
        <v>215</v>
      </c>
      <c r="S55" s="17">
        <v>5002</v>
      </c>
      <c r="T55" s="17">
        <v>13500</v>
      </c>
      <c r="U55" s="17">
        <v>12330</v>
      </c>
      <c r="V55" s="17">
        <v>6666</v>
      </c>
      <c r="W55" s="17">
        <v>4503</v>
      </c>
      <c r="X55" s="17">
        <v>4654</v>
      </c>
      <c r="Y55" s="17">
        <v>476</v>
      </c>
    </row>
    <row r="56" spans="1:25" x14ac:dyDescent="0.25">
      <c r="A56" s="8" t="s">
        <v>154</v>
      </c>
      <c r="B56" s="8" t="s">
        <v>155</v>
      </c>
      <c r="C56" s="17">
        <v>22033</v>
      </c>
      <c r="D56" s="18">
        <v>0.09</v>
      </c>
      <c r="E56" s="17">
        <v>5436</v>
      </c>
      <c r="F56" s="17">
        <v>4690</v>
      </c>
      <c r="G56" s="17">
        <v>5085</v>
      </c>
      <c r="H56" s="17">
        <v>3531</v>
      </c>
      <c r="I56" s="17">
        <v>2643</v>
      </c>
      <c r="J56" s="17">
        <v>559</v>
      </c>
      <c r="K56" s="17">
        <v>84</v>
      </c>
      <c r="L56" s="17">
        <v>5</v>
      </c>
      <c r="M56" s="17">
        <v>12953</v>
      </c>
      <c r="N56" s="17">
        <v>5307</v>
      </c>
      <c r="O56" s="17">
        <v>2033</v>
      </c>
      <c r="P56" s="17">
        <v>1715</v>
      </c>
      <c r="Q56" s="17">
        <v>25</v>
      </c>
      <c r="R56" s="17">
        <v>133</v>
      </c>
      <c r="S56" s="17">
        <v>1385</v>
      </c>
      <c r="T56" s="17">
        <v>2933</v>
      </c>
      <c r="U56" s="17">
        <v>3528</v>
      </c>
      <c r="V56" s="17">
        <v>1761</v>
      </c>
      <c r="W56" s="17">
        <v>873</v>
      </c>
      <c r="X56" s="17">
        <v>558</v>
      </c>
      <c r="Y56" s="17">
        <v>10862</v>
      </c>
    </row>
    <row r="57" spans="1:25" x14ac:dyDescent="0.25">
      <c r="A57" s="8" t="s">
        <v>156</v>
      </c>
      <c r="B57" s="8" t="s">
        <v>157</v>
      </c>
      <c r="C57" s="17">
        <v>41258</v>
      </c>
      <c r="D57" s="18">
        <v>3.38</v>
      </c>
      <c r="E57" s="17">
        <v>4680</v>
      </c>
      <c r="F57" s="17">
        <v>11264</v>
      </c>
      <c r="G57" s="17">
        <v>8046</v>
      </c>
      <c r="H57" s="17">
        <v>5993</v>
      </c>
      <c r="I57" s="17">
        <v>5958</v>
      </c>
      <c r="J57" s="17">
        <v>3209</v>
      </c>
      <c r="K57" s="17">
        <v>1974</v>
      </c>
      <c r="L57" s="17">
        <v>134</v>
      </c>
      <c r="M57" s="17">
        <v>6985</v>
      </c>
      <c r="N57" s="17">
        <v>8869</v>
      </c>
      <c r="O57" s="17">
        <v>10441</v>
      </c>
      <c r="P57" s="17">
        <v>14820</v>
      </c>
      <c r="Q57" s="17">
        <v>143</v>
      </c>
      <c r="R57" s="17">
        <v>97</v>
      </c>
      <c r="S57" s="17">
        <v>4358</v>
      </c>
      <c r="T57" s="17">
        <v>12737</v>
      </c>
      <c r="U57" s="17">
        <v>10981</v>
      </c>
      <c r="V57" s="17">
        <v>8365</v>
      </c>
      <c r="W57" s="17">
        <v>3043</v>
      </c>
      <c r="X57" s="17">
        <v>1567</v>
      </c>
      <c r="Y57" s="17">
        <v>110</v>
      </c>
    </row>
    <row r="58" spans="1:25" x14ac:dyDescent="0.25">
      <c r="A58" s="8" t="s">
        <v>158</v>
      </c>
      <c r="B58" s="8" t="s">
        <v>159</v>
      </c>
      <c r="C58" s="17">
        <v>43989</v>
      </c>
      <c r="D58" s="18">
        <v>3.14</v>
      </c>
      <c r="E58" s="17">
        <v>9066</v>
      </c>
      <c r="F58" s="17">
        <v>14365</v>
      </c>
      <c r="G58" s="17">
        <v>6358</v>
      </c>
      <c r="H58" s="17">
        <v>5583</v>
      </c>
      <c r="I58" s="17">
        <v>4400</v>
      </c>
      <c r="J58" s="17">
        <v>2635</v>
      </c>
      <c r="K58" s="17">
        <v>1500</v>
      </c>
      <c r="L58" s="17">
        <v>82</v>
      </c>
      <c r="M58" s="17">
        <v>5325</v>
      </c>
      <c r="N58" s="17">
        <v>7278</v>
      </c>
      <c r="O58" s="17">
        <v>8691</v>
      </c>
      <c r="P58" s="17">
        <v>22570</v>
      </c>
      <c r="Q58" s="17">
        <v>125</v>
      </c>
      <c r="R58" s="17">
        <v>799</v>
      </c>
      <c r="S58" s="17">
        <v>6876</v>
      </c>
      <c r="T58" s="17">
        <v>13868</v>
      </c>
      <c r="U58" s="17">
        <v>11419</v>
      </c>
      <c r="V58" s="17">
        <v>7287</v>
      </c>
      <c r="W58" s="17">
        <v>2191</v>
      </c>
      <c r="X58" s="17">
        <v>1487</v>
      </c>
      <c r="Y58" s="17">
        <v>62</v>
      </c>
    </row>
    <row r="59" spans="1:25" x14ac:dyDescent="0.25">
      <c r="A59" s="8" t="s">
        <v>160</v>
      </c>
      <c r="B59" s="8" t="s">
        <v>161</v>
      </c>
      <c r="C59" s="17">
        <v>47755</v>
      </c>
      <c r="D59" s="18">
        <v>0.13</v>
      </c>
      <c r="E59" s="17">
        <v>6845</v>
      </c>
      <c r="F59" s="17">
        <v>10675</v>
      </c>
      <c r="G59" s="17">
        <v>8567</v>
      </c>
      <c r="H59" s="17">
        <v>7002</v>
      </c>
      <c r="I59" s="17">
        <v>7297</v>
      </c>
      <c r="J59" s="17">
        <v>4143</v>
      </c>
      <c r="K59" s="17">
        <v>2901</v>
      </c>
      <c r="L59" s="17">
        <v>325</v>
      </c>
      <c r="M59" s="17">
        <v>15475</v>
      </c>
      <c r="N59" s="17">
        <v>9544</v>
      </c>
      <c r="O59" s="17">
        <v>7668</v>
      </c>
      <c r="P59" s="17">
        <v>14948</v>
      </c>
      <c r="Q59" s="17">
        <v>120</v>
      </c>
      <c r="R59" s="17">
        <v>432</v>
      </c>
      <c r="S59" s="17">
        <v>6245</v>
      </c>
      <c r="T59" s="17">
        <v>13902</v>
      </c>
      <c r="U59" s="17">
        <v>11087</v>
      </c>
      <c r="V59" s="17">
        <v>6982</v>
      </c>
      <c r="W59" s="17">
        <v>4232</v>
      </c>
      <c r="X59" s="17">
        <v>4748</v>
      </c>
      <c r="Y59" s="17">
        <v>127</v>
      </c>
    </row>
    <row r="60" spans="1:25" x14ac:dyDescent="0.25">
      <c r="A60" s="8" t="s">
        <v>162</v>
      </c>
      <c r="B60" s="8" t="s">
        <v>163</v>
      </c>
      <c r="C60" s="17">
        <v>34947</v>
      </c>
      <c r="D60" s="18">
        <v>0.03</v>
      </c>
      <c r="E60" s="17">
        <v>2596</v>
      </c>
      <c r="F60" s="17">
        <v>6333</v>
      </c>
      <c r="G60" s="17">
        <v>9219</v>
      </c>
      <c r="H60" s="17">
        <v>5533</v>
      </c>
      <c r="I60" s="17">
        <v>6452</v>
      </c>
      <c r="J60" s="17">
        <v>3214</v>
      </c>
      <c r="K60" s="17">
        <v>1498</v>
      </c>
      <c r="L60" s="17">
        <v>102</v>
      </c>
      <c r="M60" s="17">
        <v>17419</v>
      </c>
      <c r="N60" s="17">
        <v>7242</v>
      </c>
      <c r="O60" s="17">
        <v>5250</v>
      </c>
      <c r="P60" s="17">
        <v>2966</v>
      </c>
      <c r="Q60" s="17">
        <v>2070</v>
      </c>
      <c r="R60" s="17">
        <v>177</v>
      </c>
      <c r="S60" s="17">
        <v>2109</v>
      </c>
      <c r="T60" s="17">
        <v>7092</v>
      </c>
      <c r="U60" s="17">
        <v>10854</v>
      </c>
      <c r="V60" s="17">
        <v>5808</v>
      </c>
      <c r="W60" s="17">
        <v>3204</v>
      </c>
      <c r="X60" s="17">
        <v>3157</v>
      </c>
      <c r="Y60" s="17">
        <v>2546</v>
      </c>
    </row>
    <row r="61" spans="1:25" x14ac:dyDescent="0.25">
      <c r="A61" s="8" t="s">
        <v>164</v>
      </c>
      <c r="B61" s="8" t="s">
        <v>165</v>
      </c>
      <c r="C61" s="17">
        <v>49313</v>
      </c>
      <c r="D61" s="18">
        <v>9.32</v>
      </c>
      <c r="E61" s="17">
        <v>13013</v>
      </c>
      <c r="F61" s="17">
        <v>10470</v>
      </c>
      <c r="G61" s="17">
        <v>8263</v>
      </c>
      <c r="H61" s="17">
        <v>6432</v>
      </c>
      <c r="I61" s="17">
        <v>6387</v>
      </c>
      <c r="J61" s="17">
        <v>3708</v>
      </c>
      <c r="K61" s="17">
        <v>1034</v>
      </c>
      <c r="L61" s="17">
        <v>6</v>
      </c>
      <c r="M61" s="17">
        <v>7420</v>
      </c>
      <c r="N61" s="17">
        <v>11740</v>
      </c>
      <c r="O61" s="17">
        <v>11364</v>
      </c>
      <c r="P61" s="17">
        <v>18706</v>
      </c>
      <c r="Q61" s="17">
        <v>83</v>
      </c>
      <c r="R61" s="17">
        <v>199</v>
      </c>
      <c r="S61" s="17">
        <v>4001</v>
      </c>
      <c r="T61" s="17">
        <v>16219</v>
      </c>
      <c r="U61" s="17">
        <v>12957</v>
      </c>
      <c r="V61" s="17">
        <v>9856</v>
      </c>
      <c r="W61" s="17">
        <v>3531</v>
      </c>
      <c r="X61" s="17">
        <v>2474</v>
      </c>
      <c r="Y61" s="17">
        <v>76</v>
      </c>
    </row>
    <row r="62" spans="1:25" x14ac:dyDescent="0.25">
      <c r="A62" s="8" t="s">
        <v>166</v>
      </c>
      <c r="B62" s="8" t="s">
        <v>167</v>
      </c>
      <c r="C62" s="17">
        <v>40732</v>
      </c>
      <c r="D62" s="18">
        <v>0.19</v>
      </c>
      <c r="E62" s="17">
        <v>5668</v>
      </c>
      <c r="F62" s="17">
        <v>8689</v>
      </c>
      <c r="G62" s="17">
        <v>4520</v>
      </c>
      <c r="H62" s="17">
        <v>4682</v>
      </c>
      <c r="I62" s="17">
        <v>6246</v>
      </c>
      <c r="J62" s="17">
        <v>5142</v>
      </c>
      <c r="K62" s="17">
        <v>5080</v>
      </c>
      <c r="L62" s="17">
        <v>705</v>
      </c>
      <c r="M62" s="17">
        <v>12140</v>
      </c>
      <c r="N62" s="17">
        <v>8925</v>
      </c>
      <c r="O62" s="17">
        <v>7713</v>
      </c>
      <c r="P62" s="17">
        <v>10791</v>
      </c>
      <c r="Q62" s="17">
        <v>1163</v>
      </c>
      <c r="R62" s="17">
        <v>309</v>
      </c>
      <c r="S62" s="17">
        <v>3947</v>
      </c>
      <c r="T62" s="17">
        <v>11509</v>
      </c>
      <c r="U62" s="17">
        <v>11580</v>
      </c>
      <c r="V62" s="17">
        <v>5008</v>
      </c>
      <c r="W62" s="17">
        <v>3870</v>
      </c>
      <c r="X62" s="17">
        <v>3297</v>
      </c>
      <c r="Y62" s="17">
        <v>1212</v>
      </c>
    </row>
    <row r="63" spans="1:25" x14ac:dyDescent="0.25">
      <c r="A63" s="8" t="s">
        <v>168</v>
      </c>
      <c r="B63" s="8" t="s">
        <v>169</v>
      </c>
      <c r="C63" s="17">
        <v>41521</v>
      </c>
      <c r="D63" s="18">
        <v>0.13</v>
      </c>
      <c r="E63" s="17">
        <v>2217</v>
      </c>
      <c r="F63" s="17">
        <v>4646</v>
      </c>
      <c r="G63" s="17">
        <v>5072</v>
      </c>
      <c r="H63" s="17">
        <v>6360</v>
      </c>
      <c r="I63" s="17">
        <v>8427</v>
      </c>
      <c r="J63" s="17">
        <v>7627</v>
      </c>
      <c r="K63" s="17">
        <v>6745</v>
      </c>
      <c r="L63" s="17">
        <v>427</v>
      </c>
      <c r="M63" s="17">
        <v>21676</v>
      </c>
      <c r="N63" s="17">
        <v>11474</v>
      </c>
      <c r="O63" s="17">
        <v>4505</v>
      </c>
      <c r="P63" s="17">
        <v>3860</v>
      </c>
      <c r="Q63" s="17">
        <v>6</v>
      </c>
      <c r="R63" s="17">
        <v>450</v>
      </c>
      <c r="S63" s="17">
        <v>3373</v>
      </c>
      <c r="T63" s="17">
        <v>6036</v>
      </c>
      <c r="U63" s="17">
        <v>7498</v>
      </c>
      <c r="V63" s="17">
        <v>8882</v>
      </c>
      <c r="W63" s="17">
        <v>6240</v>
      </c>
      <c r="X63" s="17">
        <v>9036</v>
      </c>
      <c r="Y63" s="17">
        <v>6</v>
      </c>
    </row>
    <row r="64" spans="1:25" x14ac:dyDescent="0.25">
      <c r="A64" s="8" t="s">
        <v>170</v>
      </c>
      <c r="B64" s="8" t="s">
        <v>171</v>
      </c>
      <c r="C64" s="17">
        <v>45135</v>
      </c>
      <c r="D64" s="18">
        <v>2.84</v>
      </c>
      <c r="E64" s="17">
        <v>8010</v>
      </c>
      <c r="F64" s="17">
        <v>16930</v>
      </c>
      <c r="G64" s="17">
        <v>7484</v>
      </c>
      <c r="H64" s="17">
        <v>5840</v>
      </c>
      <c r="I64" s="17">
        <v>4400</v>
      </c>
      <c r="J64" s="17">
        <v>1642</v>
      </c>
      <c r="K64" s="17">
        <v>764</v>
      </c>
      <c r="L64" s="17">
        <v>65</v>
      </c>
      <c r="M64" s="17">
        <v>4040</v>
      </c>
      <c r="N64" s="17">
        <v>8553</v>
      </c>
      <c r="O64" s="17">
        <v>9176</v>
      </c>
      <c r="P64" s="17">
        <v>23231</v>
      </c>
      <c r="Q64" s="17">
        <v>135</v>
      </c>
      <c r="R64" s="17">
        <v>113</v>
      </c>
      <c r="S64" s="17">
        <v>6180</v>
      </c>
      <c r="T64" s="17">
        <v>16714</v>
      </c>
      <c r="U64" s="17">
        <v>13112</v>
      </c>
      <c r="V64" s="17">
        <v>5182</v>
      </c>
      <c r="W64" s="17">
        <v>1815</v>
      </c>
      <c r="X64" s="17">
        <v>759</v>
      </c>
      <c r="Y64" s="17">
        <v>1260</v>
      </c>
    </row>
    <row r="65" spans="1:25" x14ac:dyDescent="0.25">
      <c r="A65" s="8"/>
      <c r="B65" s="8"/>
      <c r="C65" s="16"/>
      <c r="D65" s="15"/>
      <c r="E65" s="16"/>
      <c r="F65" s="16"/>
      <c r="G65" s="16"/>
      <c r="H65" s="16"/>
      <c r="I65" s="16"/>
      <c r="J65" s="16"/>
      <c r="K65" s="16"/>
      <c r="L65" s="16"/>
      <c r="M65" s="16"/>
      <c r="N65" s="16"/>
      <c r="O65" s="16"/>
      <c r="P65" s="16"/>
      <c r="Q65" s="16"/>
      <c r="R65" s="16"/>
      <c r="S65" s="16"/>
      <c r="T65" s="16"/>
      <c r="U65" s="16"/>
      <c r="V65" s="16"/>
      <c r="W65" s="16"/>
      <c r="X65" s="16"/>
      <c r="Y65" s="16"/>
    </row>
    <row r="66" spans="1:25" x14ac:dyDescent="0.25">
      <c r="C66" s="16"/>
      <c r="D66" s="15"/>
      <c r="E66" s="16"/>
      <c r="F66" s="16"/>
      <c r="G66" s="16"/>
      <c r="H66" s="16"/>
      <c r="I66" s="16"/>
      <c r="J66" s="16"/>
      <c r="K66" s="16"/>
      <c r="L66" s="16"/>
      <c r="M66" s="16"/>
      <c r="N66" s="16"/>
      <c r="O66" s="16"/>
      <c r="P66" s="16"/>
      <c r="Q66" s="16"/>
      <c r="R66" s="16"/>
      <c r="S66" s="16"/>
      <c r="T66" s="16"/>
      <c r="U66" s="16"/>
      <c r="V66" s="16"/>
      <c r="W66" s="16"/>
      <c r="X66" s="16"/>
      <c r="Y66" s="16"/>
    </row>
    <row r="67" spans="1:25" x14ac:dyDescent="0.25">
      <c r="C67" s="16"/>
      <c r="D67" s="15"/>
      <c r="E67" s="16"/>
      <c r="F67" s="16"/>
      <c r="G67" s="16"/>
      <c r="H67" s="16"/>
      <c r="I67" s="16"/>
      <c r="J67" s="16"/>
      <c r="K67" s="16"/>
      <c r="L67" s="16"/>
      <c r="M67" s="16"/>
      <c r="N67" s="16"/>
      <c r="O67" s="16"/>
      <c r="P67" s="16"/>
      <c r="Q67" s="16"/>
      <c r="R67" s="16"/>
      <c r="S67" s="16"/>
      <c r="T67" s="16"/>
      <c r="U67" s="16"/>
      <c r="V67" s="16"/>
      <c r="W67" s="16"/>
      <c r="X67" s="16"/>
      <c r="Y67" s="16"/>
    </row>
    <row r="68" spans="1:25" x14ac:dyDescent="0.25">
      <c r="C68" s="16"/>
      <c r="D68" s="15"/>
      <c r="E68" s="16"/>
      <c r="F68" s="16"/>
      <c r="G68" s="16"/>
      <c r="H68" s="16"/>
      <c r="I68" s="16"/>
      <c r="J68" s="16"/>
      <c r="K68" s="16"/>
      <c r="L68" s="16"/>
      <c r="M68" s="16"/>
      <c r="N68" s="16"/>
      <c r="O68" s="16"/>
      <c r="P68" s="16"/>
      <c r="Q68" s="16"/>
      <c r="R68" s="16"/>
      <c r="S68" s="16"/>
      <c r="T68" s="16"/>
      <c r="U68" s="16"/>
      <c r="V68" s="16"/>
      <c r="W68" s="16"/>
      <c r="X68" s="16"/>
      <c r="Y68" s="16"/>
    </row>
    <row r="69" spans="1:25" x14ac:dyDescent="0.25">
      <c r="C69" s="16"/>
      <c r="D69" s="15"/>
      <c r="E69" s="16"/>
      <c r="F69" s="16"/>
      <c r="G69" s="16"/>
      <c r="H69" s="16"/>
      <c r="I69" s="16"/>
      <c r="J69" s="16"/>
      <c r="K69" s="16"/>
      <c r="L69" s="16"/>
      <c r="M69" s="16"/>
      <c r="N69" s="16"/>
      <c r="O69" s="16"/>
      <c r="P69" s="16"/>
      <c r="Q69" s="16"/>
      <c r="R69" s="16"/>
      <c r="S69" s="16"/>
      <c r="T69" s="16"/>
      <c r="U69" s="16"/>
      <c r="V69" s="16"/>
      <c r="W69" s="16"/>
      <c r="X69" s="16"/>
      <c r="Y69" s="16"/>
    </row>
    <row r="70" spans="1:25" x14ac:dyDescent="0.25">
      <c r="C70" s="16"/>
      <c r="D70" s="15"/>
      <c r="E70" s="16"/>
      <c r="F70" s="16"/>
      <c r="G70" s="16"/>
      <c r="H70" s="16"/>
      <c r="I70" s="16"/>
      <c r="J70" s="16"/>
      <c r="K70" s="16"/>
      <c r="L70" s="16"/>
      <c r="M70" s="16"/>
      <c r="N70" s="16"/>
      <c r="O70" s="16"/>
      <c r="P70" s="16"/>
      <c r="Q70" s="16"/>
      <c r="R70" s="16"/>
      <c r="S70" s="16"/>
      <c r="T70" s="16"/>
      <c r="U70" s="16"/>
      <c r="V70" s="16"/>
      <c r="W70" s="16"/>
      <c r="X70" s="16"/>
      <c r="Y70" s="16"/>
    </row>
    <row r="71" spans="1:25" x14ac:dyDescent="0.25">
      <c r="C71" s="16"/>
      <c r="D71" s="15"/>
      <c r="E71" s="16"/>
      <c r="F71" s="16"/>
      <c r="G71" s="16"/>
      <c r="H71" s="16"/>
      <c r="I71" s="16"/>
      <c r="J71" s="16"/>
      <c r="K71" s="16"/>
      <c r="L71" s="16"/>
      <c r="M71" s="16"/>
      <c r="N71" s="16"/>
      <c r="O71" s="16"/>
      <c r="P71" s="16"/>
      <c r="Q71" s="16"/>
      <c r="R71" s="16"/>
      <c r="S71" s="16"/>
      <c r="T71" s="16"/>
      <c r="U71" s="16"/>
      <c r="V71" s="16"/>
      <c r="W71" s="16"/>
      <c r="X71" s="16"/>
      <c r="Y71" s="16"/>
    </row>
    <row r="72" spans="1:25" x14ac:dyDescent="0.25">
      <c r="C72" s="16"/>
      <c r="D72" s="15"/>
      <c r="E72" s="16"/>
      <c r="F72" s="16"/>
      <c r="G72" s="16"/>
      <c r="H72" s="16"/>
      <c r="I72" s="16"/>
      <c r="J72" s="16"/>
      <c r="K72" s="16"/>
      <c r="L72" s="16"/>
      <c r="M72" s="16"/>
      <c r="N72" s="16"/>
      <c r="O72" s="16"/>
      <c r="P72" s="16"/>
      <c r="Q72" s="16"/>
      <c r="R72" s="16"/>
      <c r="S72" s="16"/>
      <c r="T72" s="16"/>
      <c r="U72" s="16"/>
      <c r="V72" s="16"/>
      <c r="W72" s="16"/>
      <c r="X72" s="16"/>
      <c r="Y72" s="16"/>
    </row>
    <row r="73" spans="1:25" x14ac:dyDescent="0.25">
      <c r="C73" s="16"/>
      <c r="D73" s="15"/>
      <c r="E73" s="16"/>
      <c r="F73" s="16"/>
      <c r="G73" s="16"/>
      <c r="H73" s="16"/>
      <c r="I73" s="16"/>
      <c r="J73" s="16"/>
      <c r="K73" s="16"/>
      <c r="L73" s="16"/>
      <c r="M73" s="16"/>
      <c r="N73" s="16"/>
      <c r="O73" s="16"/>
      <c r="P73" s="16"/>
      <c r="Q73" s="16"/>
      <c r="R73" s="16"/>
      <c r="S73" s="16"/>
      <c r="T73" s="16"/>
      <c r="U73" s="16"/>
      <c r="V73" s="16"/>
      <c r="W73" s="16"/>
      <c r="X73" s="16"/>
      <c r="Y73" s="16"/>
    </row>
    <row r="74" spans="1:25" x14ac:dyDescent="0.25">
      <c r="C74" s="16"/>
      <c r="D74" s="15"/>
      <c r="E74" s="16"/>
      <c r="F74" s="16"/>
      <c r="G74" s="16"/>
      <c r="H74" s="16"/>
      <c r="I74" s="16"/>
      <c r="J74" s="16"/>
      <c r="K74" s="16"/>
      <c r="L74" s="16"/>
      <c r="M74" s="16"/>
      <c r="N74" s="16"/>
      <c r="O74" s="16"/>
      <c r="P74" s="16"/>
      <c r="Q74" s="16"/>
      <c r="R74" s="16"/>
      <c r="S74" s="16"/>
      <c r="T74" s="16"/>
      <c r="U74" s="16"/>
      <c r="V74" s="16"/>
      <c r="W74" s="16"/>
      <c r="X74" s="16"/>
      <c r="Y74" s="16"/>
    </row>
    <row r="75" spans="1:25" x14ac:dyDescent="0.25">
      <c r="C75" s="16"/>
      <c r="D75" s="15"/>
      <c r="E75" s="16"/>
      <c r="F75" s="16"/>
      <c r="G75" s="16"/>
      <c r="H75" s="16"/>
      <c r="I75" s="16"/>
      <c r="J75" s="16"/>
      <c r="K75" s="16"/>
      <c r="L75" s="16"/>
      <c r="M75" s="16"/>
      <c r="N75" s="16"/>
      <c r="O75" s="16"/>
      <c r="P75" s="16"/>
      <c r="Q75" s="16"/>
      <c r="R75" s="16"/>
      <c r="S75" s="16"/>
      <c r="T75" s="16"/>
      <c r="U75" s="16"/>
      <c r="V75" s="16"/>
      <c r="W75" s="16"/>
      <c r="X75" s="16"/>
      <c r="Y75" s="16"/>
    </row>
    <row r="76" spans="1:25" x14ac:dyDescent="0.25">
      <c r="C76" s="16"/>
      <c r="D76" s="15"/>
      <c r="E76" s="16"/>
      <c r="F76" s="16"/>
      <c r="G76" s="16"/>
      <c r="H76" s="16"/>
      <c r="I76" s="16"/>
      <c r="J76" s="16"/>
      <c r="K76" s="16"/>
      <c r="L76" s="16"/>
      <c r="M76" s="16"/>
      <c r="N76" s="16"/>
      <c r="O76" s="16"/>
      <c r="P76" s="16"/>
      <c r="Q76" s="16"/>
      <c r="R76" s="16"/>
      <c r="S76" s="16"/>
      <c r="T76" s="16"/>
      <c r="U76" s="16"/>
      <c r="V76" s="16"/>
      <c r="W76" s="16"/>
      <c r="X76" s="16"/>
      <c r="Y76" s="16"/>
    </row>
    <row r="77" spans="1:25" x14ac:dyDescent="0.25">
      <c r="C77" s="16"/>
      <c r="D77" s="15"/>
      <c r="E77" s="16"/>
      <c r="F77" s="16"/>
      <c r="G77" s="16"/>
      <c r="H77" s="16"/>
      <c r="I77" s="16"/>
      <c r="J77" s="16"/>
      <c r="K77" s="16"/>
      <c r="L77" s="16"/>
      <c r="M77" s="16"/>
      <c r="N77" s="16"/>
      <c r="O77" s="16"/>
      <c r="P77" s="16"/>
      <c r="Q77" s="16"/>
      <c r="R77" s="16"/>
      <c r="S77" s="16"/>
      <c r="T77" s="16"/>
      <c r="U77" s="16"/>
      <c r="V77" s="16"/>
      <c r="W77" s="16"/>
      <c r="X77" s="16"/>
      <c r="Y77" s="16"/>
    </row>
    <row r="78" spans="1:25" x14ac:dyDescent="0.25">
      <c r="C78" s="16"/>
      <c r="D78" s="15"/>
      <c r="E78" s="16"/>
      <c r="F78" s="16"/>
      <c r="G78" s="16"/>
      <c r="H78" s="16"/>
      <c r="I78" s="16"/>
      <c r="J78" s="16"/>
      <c r="K78" s="16"/>
      <c r="L78" s="16"/>
      <c r="M78" s="16"/>
      <c r="N78" s="16"/>
      <c r="O78" s="16"/>
      <c r="P78" s="16"/>
      <c r="Q78" s="16"/>
      <c r="R78" s="16"/>
      <c r="S78" s="16"/>
      <c r="T78" s="16"/>
      <c r="U78" s="16"/>
      <c r="V78" s="16"/>
      <c r="W78" s="16"/>
      <c r="X78" s="16"/>
      <c r="Y78" s="16"/>
    </row>
    <row r="79" spans="1:25" x14ac:dyDescent="0.25">
      <c r="C79" s="16"/>
      <c r="D79" s="15"/>
      <c r="E79" s="16"/>
      <c r="F79" s="16"/>
      <c r="G79" s="16"/>
      <c r="H79" s="16"/>
      <c r="I79" s="16"/>
      <c r="J79" s="16"/>
      <c r="K79" s="16"/>
      <c r="L79" s="16"/>
      <c r="M79" s="16"/>
      <c r="N79" s="16"/>
      <c r="O79" s="16"/>
      <c r="P79" s="16"/>
      <c r="Q79" s="16"/>
      <c r="R79" s="16"/>
      <c r="S79" s="16"/>
      <c r="T79" s="16"/>
      <c r="U79" s="16"/>
      <c r="V79" s="16"/>
      <c r="W79" s="16"/>
      <c r="X79" s="16"/>
      <c r="Y79" s="16"/>
    </row>
    <row r="80" spans="1:25" x14ac:dyDescent="0.25">
      <c r="C80" s="16"/>
      <c r="D80" s="15"/>
      <c r="E80" s="16"/>
      <c r="F80" s="16"/>
      <c r="G80" s="16"/>
      <c r="H80" s="16"/>
      <c r="I80" s="16"/>
      <c r="J80" s="16"/>
      <c r="K80" s="16"/>
      <c r="L80" s="16"/>
      <c r="M80" s="16"/>
      <c r="N80" s="16"/>
      <c r="O80" s="16"/>
      <c r="P80" s="16"/>
      <c r="Q80" s="16"/>
      <c r="R80" s="16"/>
      <c r="S80" s="16"/>
      <c r="T80" s="16"/>
      <c r="U80" s="16"/>
      <c r="V80" s="16"/>
      <c r="W80" s="16"/>
      <c r="X80" s="16"/>
      <c r="Y80" s="16"/>
    </row>
    <row r="81" spans="3:25" x14ac:dyDescent="0.25">
      <c r="C81" s="16"/>
      <c r="D81" s="15"/>
      <c r="E81" s="16"/>
      <c r="F81" s="16"/>
      <c r="G81" s="16"/>
      <c r="H81" s="16"/>
      <c r="I81" s="16"/>
      <c r="J81" s="16"/>
      <c r="K81" s="16"/>
      <c r="L81" s="16"/>
      <c r="M81" s="16"/>
      <c r="N81" s="16"/>
      <c r="O81" s="16"/>
      <c r="P81" s="16"/>
      <c r="Q81" s="16"/>
      <c r="R81" s="16"/>
      <c r="S81" s="16"/>
      <c r="T81" s="16"/>
      <c r="U81" s="16"/>
      <c r="V81" s="16"/>
      <c r="W81" s="16"/>
      <c r="X81" s="16"/>
      <c r="Y81" s="16"/>
    </row>
    <row r="82" spans="3:25" x14ac:dyDescent="0.25">
      <c r="C82" s="16"/>
      <c r="D82" s="15"/>
      <c r="E82" s="16"/>
      <c r="F82" s="16"/>
      <c r="G82" s="16"/>
      <c r="H82" s="16"/>
      <c r="I82" s="16"/>
      <c r="J82" s="16"/>
      <c r="K82" s="16"/>
      <c r="L82" s="16"/>
      <c r="M82" s="16"/>
      <c r="N82" s="16"/>
      <c r="O82" s="16"/>
      <c r="P82" s="16"/>
      <c r="Q82" s="16"/>
      <c r="R82" s="16"/>
      <c r="S82" s="16"/>
      <c r="T82" s="16"/>
      <c r="U82" s="16"/>
      <c r="V82" s="16"/>
      <c r="W82" s="16"/>
      <c r="X82" s="16"/>
      <c r="Y82" s="16"/>
    </row>
    <row r="83" spans="3:25" x14ac:dyDescent="0.25">
      <c r="C83" s="16"/>
      <c r="D83" s="15"/>
      <c r="E83" s="16"/>
      <c r="F83" s="16"/>
      <c r="G83" s="16"/>
      <c r="H83" s="16"/>
      <c r="I83" s="16"/>
      <c r="J83" s="16"/>
      <c r="K83" s="16"/>
      <c r="L83" s="16"/>
      <c r="M83" s="16"/>
      <c r="N83" s="16"/>
      <c r="O83" s="16"/>
      <c r="P83" s="16"/>
      <c r="Q83" s="16"/>
      <c r="R83" s="16"/>
      <c r="S83" s="16"/>
      <c r="T83" s="16"/>
      <c r="U83" s="16"/>
      <c r="V83" s="16"/>
      <c r="W83" s="16"/>
      <c r="X83" s="16"/>
      <c r="Y83" s="16"/>
    </row>
    <row r="84" spans="3:25" x14ac:dyDescent="0.25">
      <c r="C84" s="16"/>
      <c r="D84" s="15"/>
      <c r="E84" s="16"/>
      <c r="F84" s="16"/>
      <c r="G84" s="16"/>
      <c r="H84" s="16"/>
      <c r="I84" s="16"/>
      <c r="J84" s="16"/>
      <c r="K84" s="16"/>
      <c r="L84" s="16"/>
      <c r="M84" s="16"/>
      <c r="N84" s="16"/>
      <c r="O84" s="16"/>
      <c r="P84" s="16"/>
      <c r="Q84" s="16"/>
      <c r="R84" s="16"/>
      <c r="S84" s="16"/>
      <c r="T84" s="16"/>
      <c r="U84" s="16"/>
      <c r="V84" s="16"/>
      <c r="W84" s="16"/>
      <c r="X84" s="16"/>
      <c r="Y84" s="16"/>
    </row>
    <row r="85" spans="3:25" x14ac:dyDescent="0.25">
      <c r="C85" s="16"/>
      <c r="D85" s="15"/>
      <c r="E85" s="16"/>
      <c r="F85" s="16"/>
      <c r="G85" s="16"/>
      <c r="H85" s="16"/>
      <c r="I85" s="16"/>
      <c r="J85" s="16"/>
      <c r="K85" s="16"/>
      <c r="L85" s="16"/>
      <c r="M85" s="16"/>
      <c r="N85" s="16"/>
      <c r="O85" s="16"/>
      <c r="P85" s="16"/>
      <c r="Q85" s="16"/>
      <c r="R85" s="16"/>
      <c r="S85" s="16"/>
      <c r="T85" s="16"/>
      <c r="U85" s="16"/>
      <c r="V85" s="16"/>
      <c r="W85" s="16"/>
      <c r="X85" s="16"/>
      <c r="Y85" s="16"/>
    </row>
    <row r="86" spans="3:25" x14ac:dyDescent="0.25">
      <c r="C86" s="16"/>
      <c r="D86" s="15"/>
      <c r="E86" s="16"/>
      <c r="F86" s="16"/>
      <c r="G86" s="16"/>
      <c r="H86" s="16"/>
      <c r="I86" s="16"/>
      <c r="J86" s="16"/>
      <c r="K86" s="16"/>
      <c r="L86" s="16"/>
      <c r="M86" s="16"/>
      <c r="N86" s="16"/>
      <c r="O86" s="16"/>
      <c r="P86" s="16"/>
      <c r="Q86" s="16"/>
      <c r="R86" s="16"/>
      <c r="S86" s="16"/>
      <c r="T86" s="16"/>
      <c r="U86" s="16"/>
      <c r="V86" s="16"/>
      <c r="W86" s="16"/>
      <c r="X86" s="16"/>
      <c r="Y86" s="16"/>
    </row>
    <row r="87" spans="3:25" x14ac:dyDescent="0.25">
      <c r="C87" s="16"/>
      <c r="D87" s="15"/>
      <c r="E87" s="16"/>
      <c r="F87" s="16"/>
      <c r="G87" s="16"/>
      <c r="H87" s="16"/>
      <c r="I87" s="16"/>
      <c r="J87" s="16"/>
      <c r="K87" s="16"/>
      <c r="L87" s="16"/>
      <c r="M87" s="16"/>
      <c r="N87" s="16"/>
      <c r="O87" s="16"/>
      <c r="P87" s="16"/>
      <c r="Q87" s="16"/>
      <c r="R87" s="16"/>
      <c r="S87" s="16"/>
      <c r="T87" s="16"/>
      <c r="U87" s="16"/>
      <c r="V87" s="16"/>
      <c r="W87" s="16"/>
      <c r="X87" s="16"/>
      <c r="Y87" s="16"/>
    </row>
    <row r="88" spans="3:25" x14ac:dyDescent="0.25">
      <c r="C88" s="16"/>
      <c r="D88" s="15"/>
      <c r="E88" s="16"/>
      <c r="F88" s="16"/>
      <c r="G88" s="16"/>
      <c r="H88" s="16"/>
      <c r="I88" s="16"/>
      <c r="J88" s="16"/>
      <c r="K88" s="16"/>
      <c r="L88" s="16"/>
      <c r="M88" s="16"/>
      <c r="N88" s="16"/>
      <c r="O88" s="16"/>
      <c r="P88" s="16"/>
      <c r="Q88" s="16"/>
      <c r="R88" s="16"/>
      <c r="S88" s="16"/>
      <c r="T88" s="16"/>
      <c r="U88" s="16"/>
      <c r="V88" s="16"/>
      <c r="W88" s="16"/>
      <c r="X88" s="16"/>
      <c r="Y88" s="16"/>
    </row>
    <row r="89" spans="3:25" x14ac:dyDescent="0.25">
      <c r="C89" s="16"/>
      <c r="D89" s="15"/>
      <c r="E89" s="16"/>
      <c r="F89" s="16"/>
      <c r="G89" s="16"/>
      <c r="H89" s="16"/>
      <c r="I89" s="16"/>
      <c r="J89" s="16"/>
      <c r="K89" s="16"/>
      <c r="L89" s="16"/>
      <c r="M89" s="16"/>
      <c r="N89" s="16"/>
      <c r="O89" s="16"/>
      <c r="P89" s="16"/>
      <c r="Q89" s="16"/>
      <c r="R89" s="16"/>
      <c r="S89" s="16"/>
      <c r="T89" s="16"/>
      <c r="U89" s="16"/>
      <c r="V89" s="16"/>
      <c r="W89" s="16"/>
      <c r="X89" s="16"/>
      <c r="Y89" s="16"/>
    </row>
    <row r="90" spans="3:25" x14ac:dyDescent="0.25">
      <c r="C90" s="16"/>
      <c r="D90" s="15"/>
      <c r="E90" s="16"/>
      <c r="F90" s="16"/>
      <c r="G90" s="16"/>
      <c r="H90" s="16"/>
      <c r="I90" s="16"/>
      <c r="J90" s="16"/>
      <c r="K90" s="16"/>
      <c r="L90" s="16"/>
      <c r="M90" s="16"/>
      <c r="N90" s="16"/>
      <c r="O90" s="16"/>
      <c r="P90" s="16"/>
      <c r="Q90" s="16"/>
      <c r="R90" s="16"/>
      <c r="S90" s="16"/>
      <c r="T90" s="16"/>
      <c r="U90" s="16"/>
      <c r="V90" s="16"/>
      <c r="W90" s="16"/>
      <c r="X90" s="16"/>
      <c r="Y90" s="16"/>
    </row>
    <row r="91" spans="3:25" x14ac:dyDescent="0.25">
      <c r="C91" s="16"/>
      <c r="D91" s="15"/>
      <c r="E91" s="16"/>
      <c r="F91" s="16"/>
      <c r="G91" s="16"/>
      <c r="H91" s="16"/>
      <c r="I91" s="16"/>
      <c r="J91" s="16"/>
      <c r="K91" s="16"/>
      <c r="L91" s="16"/>
      <c r="M91" s="16"/>
      <c r="N91" s="16"/>
      <c r="O91" s="16"/>
      <c r="P91" s="16"/>
      <c r="Q91" s="16"/>
      <c r="R91" s="16"/>
      <c r="S91" s="16"/>
      <c r="T91" s="16"/>
      <c r="U91" s="16"/>
      <c r="V91" s="16"/>
      <c r="W91" s="16"/>
      <c r="X91" s="16"/>
      <c r="Y91" s="16"/>
    </row>
    <row r="92" spans="3:25" x14ac:dyDescent="0.25">
      <c r="C92" s="16"/>
      <c r="D92" s="15"/>
      <c r="E92" s="16"/>
      <c r="F92" s="16"/>
      <c r="G92" s="16"/>
      <c r="H92" s="16"/>
      <c r="I92" s="16"/>
      <c r="J92" s="16"/>
      <c r="K92" s="16"/>
      <c r="L92" s="16"/>
      <c r="M92" s="16"/>
      <c r="N92" s="16"/>
      <c r="O92" s="16"/>
      <c r="P92" s="16"/>
      <c r="Q92" s="16"/>
      <c r="R92" s="16"/>
      <c r="S92" s="16"/>
      <c r="T92" s="16"/>
      <c r="U92" s="16"/>
      <c r="V92" s="16"/>
      <c r="W92" s="16"/>
      <c r="X92" s="16"/>
      <c r="Y92" s="16"/>
    </row>
    <row r="93" spans="3:25" x14ac:dyDescent="0.25">
      <c r="C93" s="16"/>
      <c r="D93" s="15"/>
      <c r="E93" s="16"/>
      <c r="F93" s="16"/>
      <c r="G93" s="16"/>
      <c r="H93" s="16"/>
      <c r="I93" s="16"/>
      <c r="J93" s="16"/>
      <c r="K93" s="16"/>
      <c r="L93" s="16"/>
      <c r="M93" s="16"/>
      <c r="N93" s="16"/>
      <c r="O93" s="16"/>
      <c r="P93" s="16"/>
      <c r="Q93" s="16"/>
      <c r="R93" s="16"/>
      <c r="S93" s="16"/>
      <c r="T93" s="16"/>
      <c r="U93" s="16"/>
      <c r="V93" s="16"/>
      <c r="W93" s="16"/>
      <c r="X93" s="16"/>
      <c r="Y93" s="16"/>
    </row>
    <row r="94" spans="3:25" x14ac:dyDescent="0.25">
      <c r="C94" s="16"/>
      <c r="D94" s="15"/>
      <c r="E94" s="16"/>
      <c r="F94" s="16"/>
      <c r="G94" s="16"/>
      <c r="H94" s="16"/>
      <c r="I94" s="16"/>
      <c r="J94" s="16"/>
      <c r="K94" s="16"/>
      <c r="L94" s="16"/>
      <c r="M94" s="16"/>
      <c r="N94" s="16"/>
      <c r="O94" s="16"/>
      <c r="P94" s="16"/>
      <c r="Q94" s="16"/>
      <c r="R94" s="16"/>
      <c r="S94" s="16"/>
      <c r="T94" s="16"/>
      <c r="U94" s="16"/>
      <c r="V94" s="16"/>
      <c r="W94" s="16"/>
      <c r="X94" s="16"/>
      <c r="Y94" s="16"/>
    </row>
    <row r="95" spans="3:25" x14ac:dyDescent="0.25">
      <c r="C95" s="16"/>
      <c r="D95" s="15"/>
      <c r="E95" s="16"/>
      <c r="F95" s="16"/>
      <c r="G95" s="16"/>
      <c r="H95" s="16"/>
      <c r="I95" s="16"/>
      <c r="J95" s="16"/>
      <c r="K95" s="16"/>
      <c r="L95" s="16"/>
      <c r="M95" s="16"/>
      <c r="N95" s="16"/>
      <c r="O95" s="16"/>
      <c r="P95" s="16"/>
      <c r="Q95" s="16"/>
      <c r="R95" s="16"/>
      <c r="S95" s="16"/>
      <c r="T95" s="16"/>
      <c r="U95" s="16"/>
      <c r="V95" s="16"/>
      <c r="W95" s="16"/>
      <c r="X95" s="16"/>
      <c r="Y95" s="16"/>
    </row>
    <row r="96" spans="3:25" x14ac:dyDescent="0.25">
      <c r="C96" s="16"/>
      <c r="D96" s="15"/>
      <c r="E96" s="16"/>
      <c r="F96" s="16"/>
      <c r="G96" s="16"/>
      <c r="H96" s="16"/>
      <c r="I96" s="16"/>
      <c r="J96" s="16"/>
      <c r="K96" s="16"/>
      <c r="L96" s="16"/>
      <c r="M96" s="16"/>
      <c r="N96" s="16"/>
      <c r="O96" s="16"/>
      <c r="P96" s="16"/>
      <c r="Q96" s="16"/>
      <c r="R96" s="16"/>
      <c r="S96" s="16"/>
      <c r="T96" s="16"/>
      <c r="U96" s="16"/>
      <c r="V96" s="16"/>
      <c r="W96" s="16"/>
      <c r="X96" s="16"/>
      <c r="Y96" s="16"/>
    </row>
    <row r="97" spans="3:25" x14ac:dyDescent="0.25">
      <c r="C97" s="16"/>
      <c r="D97" s="15"/>
      <c r="E97" s="16"/>
      <c r="F97" s="16"/>
      <c r="G97" s="16"/>
      <c r="H97" s="16"/>
      <c r="I97" s="16"/>
      <c r="J97" s="16"/>
      <c r="K97" s="16"/>
      <c r="L97" s="16"/>
      <c r="M97" s="16"/>
      <c r="N97" s="16"/>
      <c r="O97" s="16"/>
      <c r="P97" s="16"/>
      <c r="Q97" s="16"/>
      <c r="R97" s="16"/>
      <c r="S97" s="16"/>
      <c r="T97" s="16"/>
      <c r="U97" s="16"/>
      <c r="V97" s="16"/>
      <c r="W97" s="16"/>
      <c r="X97" s="16"/>
      <c r="Y97" s="16"/>
    </row>
    <row r="98" spans="3:25" x14ac:dyDescent="0.25">
      <c r="C98" s="16"/>
      <c r="D98" s="15"/>
      <c r="E98" s="16"/>
      <c r="F98" s="16"/>
      <c r="G98" s="16"/>
      <c r="H98" s="16"/>
      <c r="I98" s="16"/>
      <c r="J98" s="16"/>
      <c r="K98" s="16"/>
      <c r="L98" s="16"/>
      <c r="M98" s="16"/>
      <c r="N98" s="16"/>
      <c r="O98" s="16"/>
      <c r="P98" s="16"/>
      <c r="Q98" s="16"/>
      <c r="R98" s="16"/>
      <c r="S98" s="16"/>
      <c r="T98" s="16"/>
      <c r="U98" s="16"/>
      <c r="V98" s="16"/>
      <c r="W98" s="16"/>
      <c r="X98" s="16"/>
      <c r="Y98" s="16"/>
    </row>
    <row r="99" spans="3:25" x14ac:dyDescent="0.25">
      <c r="C99" s="16"/>
      <c r="D99" s="15"/>
      <c r="E99" s="16"/>
      <c r="F99" s="16"/>
      <c r="G99" s="16"/>
      <c r="H99" s="16"/>
      <c r="I99" s="16"/>
      <c r="J99" s="16"/>
      <c r="K99" s="16"/>
      <c r="L99" s="16"/>
      <c r="M99" s="16"/>
      <c r="N99" s="16"/>
      <c r="O99" s="16"/>
      <c r="P99" s="16"/>
      <c r="Q99" s="16"/>
      <c r="R99" s="16"/>
      <c r="S99" s="16"/>
      <c r="T99" s="16"/>
      <c r="U99" s="16"/>
      <c r="V99" s="16"/>
      <c r="W99" s="16"/>
      <c r="X99" s="16"/>
      <c r="Y99" s="16"/>
    </row>
    <row r="100" spans="3:25" x14ac:dyDescent="0.25">
      <c r="C100" s="16"/>
      <c r="D100" s="15"/>
      <c r="E100" s="16"/>
      <c r="F100" s="16"/>
      <c r="G100" s="16"/>
      <c r="H100" s="16"/>
      <c r="I100" s="16"/>
      <c r="J100" s="16"/>
      <c r="K100" s="16"/>
      <c r="L100" s="16"/>
      <c r="M100" s="16"/>
      <c r="N100" s="16"/>
      <c r="O100" s="16"/>
      <c r="P100" s="16"/>
      <c r="Q100" s="16"/>
      <c r="R100" s="16"/>
      <c r="S100" s="16"/>
      <c r="T100" s="16"/>
      <c r="U100" s="16"/>
      <c r="V100" s="16"/>
      <c r="W100" s="16"/>
      <c r="X100" s="16"/>
      <c r="Y100" s="16"/>
    </row>
    <row r="101" spans="3:25" x14ac:dyDescent="0.25">
      <c r="C101" s="16"/>
      <c r="D101" s="15"/>
      <c r="E101" s="16"/>
      <c r="F101" s="16"/>
      <c r="G101" s="16"/>
      <c r="H101" s="16"/>
      <c r="I101" s="16"/>
      <c r="J101" s="16"/>
      <c r="K101" s="16"/>
      <c r="L101" s="16"/>
      <c r="M101" s="16"/>
      <c r="N101" s="16"/>
      <c r="O101" s="16"/>
      <c r="P101" s="16"/>
      <c r="Q101" s="16"/>
      <c r="R101" s="16"/>
      <c r="S101" s="16"/>
      <c r="T101" s="16"/>
      <c r="U101" s="16"/>
      <c r="V101" s="16"/>
      <c r="W101" s="16"/>
      <c r="X101" s="16"/>
      <c r="Y101" s="16"/>
    </row>
    <row r="102" spans="3:25" x14ac:dyDescent="0.25">
      <c r="C102" s="16"/>
      <c r="D102" s="15"/>
      <c r="E102" s="16"/>
      <c r="F102" s="16"/>
      <c r="G102" s="16"/>
      <c r="H102" s="16"/>
      <c r="I102" s="16"/>
      <c r="J102" s="16"/>
      <c r="K102" s="16"/>
      <c r="L102" s="16"/>
      <c r="M102" s="16"/>
      <c r="N102" s="16"/>
      <c r="O102" s="16"/>
      <c r="P102" s="16"/>
      <c r="Q102" s="16"/>
      <c r="R102" s="16"/>
      <c r="S102" s="16"/>
      <c r="T102" s="16"/>
      <c r="U102" s="16"/>
      <c r="V102" s="16"/>
      <c r="W102" s="16"/>
      <c r="X102" s="16"/>
      <c r="Y102" s="16"/>
    </row>
    <row r="103" spans="3:25" x14ac:dyDescent="0.25">
      <c r="C103" s="16"/>
      <c r="D103" s="15"/>
      <c r="E103" s="16"/>
      <c r="F103" s="16"/>
      <c r="G103" s="16"/>
      <c r="H103" s="16"/>
      <c r="I103" s="16"/>
      <c r="J103" s="16"/>
      <c r="K103" s="16"/>
      <c r="L103" s="16"/>
      <c r="M103" s="16"/>
      <c r="N103" s="16"/>
      <c r="O103" s="16"/>
      <c r="P103" s="16"/>
      <c r="Q103" s="16"/>
      <c r="R103" s="16"/>
      <c r="S103" s="16"/>
      <c r="T103" s="16"/>
      <c r="U103" s="16"/>
      <c r="V103" s="16"/>
      <c r="W103" s="16"/>
      <c r="X103" s="16"/>
      <c r="Y103" s="16"/>
    </row>
    <row r="104" spans="3:25" x14ac:dyDescent="0.25">
      <c r="C104" s="16"/>
      <c r="D104" s="15"/>
      <c r="E104" s="16"/>
      <c r="F104" s="16"/>
      <c r="G104" s="16"/>
      <c r="H104" s="16"/>
      <c r="I104" s="16"/>
      <c r="J104" s="16"/>
      <c r="K104" s="16"/>
      <c r="L104" s="16"/>
      <c r="M104" s="16"/>
      <c r="N104" s="16"/>
      <c r="O104" s="16"/>
      <c r="P104" s="16"/>
      <c r="Q104" s="16"/>
      <c r="R104" s="16"/>
      <c r="S104" s="16"/>
      <c r="T104" s="16"/>
      <c r="U104" s="16"/>
      <c r="V104" s="16"/>
      <c r="W104" s="16"/>
      <c r="X104" s="16"/>
      <c r="Y104" s="16"/>
    </row>
    <row r="105" spans="3:25" x14ac:dyDescent="0.25">
      <c r="C105" s="16"/>
      <c r="D105" s="15"/>
      <c r="E105" s="16"/>
      <c r="F105" s="16"/>
      <c r="G105" s="16"/>
      <c r="H105" s="16"/>
      <c r="I105" s="16"/>
      <c r="J105" s="16"/>
      <c r="K105" s="16"/>
      <c r="L105" s="16"/>
      <c r="M105" s="16"/>
      <c r="N105" s="16"/>
      <c r="O105" s="16"/>
      <c r="P105" s="16"/>
      <c r="Q105" s="16"/>
      <c r="R105" s="16"/>
      <c r="S105" s="16"/>
      <c r="T105" s="16"/>
      <c r="U105" s="16"/>
      <c r="V105" s="16"/>
      <c r="W105" s="16"/>
      <c r="X105" s="16"/>
      <c r="Y105" s="16"/>
    </row>
    <row r="106" spans="3:25" x14ac:dyDescent="0.25">
      <c r="C106" s="16"/>
      <c r="D106" s="15"/>
      <c r="E106" s="16"/>
      <c r="F106" s="16"/>
      <c r="G106" s="16"/>
      <c r="H106" s="16"/>
      <c r="I106" s="16"/>
      <c r="J106" s="16"/>
      <c r="K106" s="16"/>
      <c r="L106" s="16"/>
      <c r="M106" s="16"/>
      <c r="N106" s="16"/>
      <c r="O106" s="16"/>
      <c r="P106" s="16"/>
      <c r="Q106" s="16"/>
      <c r="R106" s="16"/>
      <c r="S106" s="16"/>
      <c r="T106" s="16"/>
      <c r="U106" s="16"/>
      <c r="V106" s="16"/>
      <c r="W106" s="16"/>
      <c r="X106" s="16"/>
      <c r="Y106" s="16"/>
    </row>
    <row r="107" spans="3:25" x14ac:dyDescent="0.25">
      <c r="C107" s="16"/>
      <c r="D107" s="15"/>
      <c r="E107" s="16"/>
      <c r="F107" s="16"/>
      <c r="G107" s="16"/>
      <c r="H107" s="16"/>
      <c r="I107" s="16"/>
      <c r="J107" s="16"/>
      <c r="K107" s="16"/>
      <c r="L107" s="16"/>
      <c r="M107" s="16"/>
      <c r="N107" s="16"/>
      <c r="O107" s="16"/>
      <c r="P107" s="16"/>
      <c r="Q107" s="16"/>
      <c r="R107" s="16"/>
      <c r="S107" s="16"/>
      <c r="T107" s="16"/>
      <c r="U107" s="16"/>
      <c r="V107" s="16"/>
      <c r="W107" s="16"/>
      <c r="X107" s="16"/>
      <c r="Y107" s="16"/>
    </row>
    <row r="108" spans="3:25" x14ac:dyDescent="0.25">
      <c r="C108" s="16"/>
      <c r="D108" s="15"/>
      <c r="E108" s="16"/>
      <c r="F108" s="16"/>
      <c r="G108" s="16"/>
      <c r="H108" s="16"/>
      <c r="I108" s="16"/>
      <c r="J108" s="16"/>
      <c r="K108" s="16"/>
      <c r="L108" s="16"/>
      <c r="M108" s="16"/>
      <c r="N108" s="16"/>
      <c r="O108" s="16"/>
      <c r="P108" s="16"/>
      <c r="Q108" s="16"/>
      <c r="R108" s="16"/>
      <c r="S108" s="16"/>
      <c r="T108" s="16"/>
      <c r="U108" s="16"/>
      <c r="V108" s="16"/>
      <c r="W108" s="16"/>
      <c r="X108" s="16"/>
      <c r="Y108" s="16"/>
    </row>
    <row r="109" spans="3:25" x14ac:dyDescent="0.25">
      <c r="C109" s="16"/>
      <c r="D109" s="15"/>
      <c r="E109" s="16"/>
      <c r="F109" s="16"/>
      <c r="G109" s="16"/>
      <c r="H109" s="16"/>
      <c r="I109" s="16"/>
      <c r="J109" s="16"/>
      <c r="K109" s="16"/>
      <c r="L109" s="16"/>
      <c r="M109" s="16"/>
      <c r="N109" s="16"/>
      <c r="O109" s="16"/>
      <c r="P109" s="16"/>
      <c r="Q109" s="16"/>
      <c r="R109" s="16"/>
      <c r="S109" s="16"/>
      <c r="T109" s="16"/>
      <c r="U109" s="16"/>
      <c r="V109" s="16"/>
      <c r="W109" s="16"/>
      <c r="X109" s="16"/>
      <c r="Y109" s="16"/>
    </row>
    <row r="110" spans="3:25" x14ac:dyDescent="0.25">
      <c r="C110" s="16"/>
      <c r="D110" s="15"/>
      <c r="E110" s="16"/>
      <c r="F110" s="16"/>
      <c r="G110" s="16"/>
      <c r="H110" s="16"/>
      <c r="I110" s="16"/>
      <c r="J110" s="16"/>
      <c r="K110" s="16"/>
      <c r="L110" s="16"/>
      <c r="M110" s="16"/>
      <c r="N110" s="16"/>
      <c r="O110" s="16"/>
      <c r="P110" s="16"/>
      <c r="Q110" s="16"/>
      <c r="R110" s="16"/>
      <c r="S110" s="16"/>
      <c r="T110" s="16"/>
      <c r="U110" s="16"/>
      <c r="V110" s="16"/>
      <c r="W110" s="16"/>
      <c r="X110" s="16"/>
      <c r="Y110" s="16"/>
    </row>
    <row r="111" spans="3:25" x14ac:dyDescent="0.25">
      <c r="C111" s="16"/>
      <c r="D111" s="15"/>
      <c r="E111" s="16"/>
      <c r="F111" s="16"/>
      <c r="G111" s="16"/>
      <c r="H111" s="16"/>
      <c r="I111" s="16"/>
      <c r="J111" s="16"/>
      <c r="K111" s="16"/>
      <c r="L111" s="16"/>
      <c r="M111" s="16"/>
      <c r="N111" s="16"/>
      <c r="O111" s="16"/>
      <c r="P111" s="16"/>
      <c r="Q111" s="16"/>
      <c r="R111" s="16"/>
      <c r="S111" s="16"/>
      <c r="T111" s="16"/>
      <c r="U111" s="16"/>
      <c r="V111" s="16"/>
      <c r="W111" s="16"/>
      <c r="X111" s="16"/>
      <c r="Y111" s="16"/>
    </row>
    <row r="112" spans="3:25" x14ac:dyDescent="0.25">
      <c r="C112" s="16"/>
      <c r="D112" s="15"/>
      <c r="E112" s="16"/>
      <c r="F112" s="16"/>
      <c r="G112" s="16"/>
      <c r="H112" s="16"/>
      <c r="I112" s="16"/>
      <c r="J112" s="16"/>
      <c r="K112" s="16"/>
      <c r="L112" s="16"/>
      <c r="M112" s="16"/>
      <c r="N112" s="16"/>
      <c r="O112" s="16"/>
      <c r="P112" s="16"/>
      <c r="Q112" s="16"/>
      <c r="R112" s="16"/>
      <c r="S112" s="16"/>
      <c r="T112" s="16"/>
      <c r="U112" s="16"/>
      <c r="V112" s="16"/>
      <c r="W112" s="16"/>
      <c r="X112" s="16"/>
      <c r="Y112" s="16"/>
    </row>
    <row r="113" spans="3:25" x14ac:dyDescent="0.25">
      <c r="C113" s="16"/>
      <c r="D113" s="15"/>
      <c r="E113" s="16"/>
      <c r="F113" s="16"/>
      <c r="G113" s="16"/>
      <c r="H113" s="16"/>
      <c r="I113" s="16"/>
      <c r="J113" s="16"/>
      <c r="K113" s="16"/>
      <c r="L113" s="16"/>
      <c r="M113" s="16"/>
      <c r="N113" s="16"/>
      <c r="O113" s="16"/>
      <c r="P113" s="16"/>
      <c r="Q113" s="16"/>
      <c r="R113" s="16"/>
      <c r="S113" s="16"/>
      <c r="T113" s="16"/>
      <c r="U113" s="16"/>
      <c r="V113" s="16"/>
      <c r="W113" s="16"/>
      <c r="X113" s="16"/>
      <c r="Y113" s="16"/>
    </row>
    <row r="114" spans="3:25" x14ac:dyDescent="0.25">
      <c r="C114" s="16"/>
      <c r="D114" s="15"/>
      <c r="E114" s="16"/>
      <c r="F114" s="16"/>
      <c r="G114" s="16"/>
      <c r="H114" s="16"/>
      <c r="I114" s="16"/>
      <c r="J114" s="16"/>
      <c r="K114" s="16"/>
      <c r="L114" s="16"/>
      <c r="M114" s="16"/>
      <c r="N114" s="16"/>
      <c r="O114" s="16"/>
      <c r="P114" s="16"/>
      <c r="Q114" s="16"/>
      <c r="R114" s="16"/>
      <c r="S114" s="16"/>
      <c r="T114" s="16"/>
      <c r="U114" s="16"/>
      <c r="V114" s="16"/>
      <c r="W114" s="16"/>
      <c r="X114" s="16"/>
      <c r="Y114" s="16"/>
    </row>
    <row r="115" spans="3:25" x14ac:dyDescent="0.25">
      <c r="C115" s="16"/>
      <c r="D115" s="15"/>
      <c r="E115" s="16"/>
      <c r="F115" s="16"/>
      <c r="G115" s="16"/>
      <c r="H115" s="16"/>
      <c r="I115" s="16"/>
      <c r="J115" s="16"/>
      <c r="K115" s="16"/>
      <c r="L115" s="16"/>
      <c r="M115" s="16"/>
      <c r="N115" s="16"/>
      <c r="O115" s="16"/>
      <c r="P115" s="16"/>
      <c r="Q115" s="16"/>
      <c r="R115" s="16"/>
      <c r="S115" s="16"/>
      <c r="T115" s="16"/>
      <c r="U115" s="16"/>
      <c r="V115" s="16"/>
      <c r="W115" s="16"/>
      <c r="X115" s="16"/>
      <c r="Y115" s="16"/>
    </row>
    <row r="116" spans="3:25" x14ac:dyDescent="0.25">
      <c r="C116" s="16"/>
      <c r="D116" s="15"/>
      <c r="E116" s="16"/>
      <c r="F116" s="16"/>
      <c r="G116" s="16"/>
      <c r="H116" s="16"/>
      <c r="I116" s="16"/>
      <c r="J116" s="16"/>
      <c r="K116" s="16"/>
      <c r="L116" s="16"/>
      <c r="M116" s="16"/>
      <c r="N116" s="16"/>
      <c r="O116" s="16"/>
      <c r="P116" s="16"/>
      <c r="Q116" s="16"/>
      <c r="R116" s="16"/>
      <c r="S116" s="16"/>
      <c r="T116" s="16"/>
      <c r="U116" s="16"/>
      <c r="V116" s="16"/>
      <c r="W116" s="16"/>
      <c r="X116" s="16"/>
      <c r="Y116" s="16"/>
    </row>
    <row r="117" spans="3:25" x14ac:dyDescent="0.25">
      <c r="C117" s="16"/>
      <c r="D117" s="15"/>
      <c r="E117" s="16"/>
      <c r="F117" s="16"/>
      <c r="G117" s="16"/>
      <c r="H117" s="16"/>
      <c r="I117" s="16"/>
      <c r="J117" s="16"/>
      <c r="K117" s="16"/>
      <c r="L117" s="16"/>
      <c r="M117" s="16"/>
      <c r="N117" s="16"/>
      <c r="O117" s="16"/>
      <c r="P117" s="16"/>
      <c r="Q117" s="16"/>
      <c r="R117" s="16"/>
      <c r="S117" s="16"/>
      <c r="T117" s="16"/>
      <c r="U117" s="16"/>
      <c r="V117" s="16"/>
      <c r="W117" s="16"/>
      <c r="X117" s="16"/>
      <c r="Y117" s="16"/>
    </row>
    <row r="118" spans="3:25" x14ac:dyDescent="0.25">
      <c r="C118" s="16"/>
      <c r="D118" s="15"/>
      <c r="E118" s="16"/>
      <c r="F118" s="16"/>
      <c r="G118" s="16"/>
      <c r="H118" s="16"/>
      <c r="I118" s="16"/>
      <c r="J118" s="16"/>
      <c r="K118" s="16"/>
      <c r="L118" s="16"/>
      <c r="M118" s="16"/>
      <c r="N118" s="16"/>
      <c r="O118" s="16"/>
      <c r="P118" s="16"/>
      <c r="Q118" s="16"/>
      <c r="R118" s="16"/>
      <c r="S118" s="16"/>
      <c r="T118" s="16"/>
      <c r="U118" s="16"/>
      <c r="V118" s="16"/>
      <c r="W118" s="16"/>
      <c r="X118" s="16"/>
      <c r="Y118" s="16"/>
    </row>
    <row r="119" spans="3:25" x14ac:dyDescent="0.25">
      <c r="C119" s="16"/>
      <c r="D119" s="15"/>
      <c r="E119" s="16"/>
      <c r="F119" s="16"/>
      <c r="G119" s="16"/>
      <c r="H119" s="16"/>
      <c r="I119" s="16"/>
      <c r="J119" s="16"/>
      <c r="K119" s="16"/>
      <c r="L119" s="16"/>
      <c r="M119" s="16"/>
      <c r="N119" s="16"/>
      <c r="O119" s="16"/>
      <c r="P119" s="16"/>
      <c r="Q119" s="16"/>
      <c r="R119" s="16"/>
      <c r="S119" s="16"/>
      <c r="T119" s="16"/>
      <c r="U119" s="16"/>
      <c r="V119" s="16"/>
      <c r="W119" s="16"/>
      <c r="X119" s="16"/>
      <c r="Y119" s="16"/>
    </row>
    <row r="120" spans="3:25" x14ac:dyDescent="0.25">
      <c r="C120" s="16"/>
      <c r="D120" s="15"/>
      <c r="E120" s="16"/>
      <c r="F120" s="16"/>
      <c r="G120" s="16"/>
      <c r="H120" s="16"/>
      <c r="I120" s="16"/>
      <c r="J120" s="16"/>
      <c r="K120" s="16"/>
      <c r="L120" s="16"/>
      <c r="M120" s="16"/>
      <c r="N120" s="16"/>
      <c r="O120" s="16"/>
      <c r="P120" s="16"/>
      <c r="Q120" s="16"/>
      <c r="R120" s="16"/>
      <c r="S120" s="16"/>
      <c r="T120" s="16"/>
      <c r="U120" s="16"/>
      <c r="V120" s="16"/>
      <c r="W120" s="16"/>
      <c r="X120" s="16"/>
      <c r="Y120" s="16"/>
    </row>
    <row r="121" spans="3:25" x14ac:dyDescent="0.25">
      <c r="C121" s="16"/>
      <c r="D121" s="15"/>
      <c r="E121" s="16"/>
      <c r="F121" s="16"/>
      <c r="G121" s="16"/>
      <c r="H121" s="16"/>
      <c r="I121" s="16"/>
      <c r="J121" s="16"/>
      <c r="K121" s="16"/>
      <c r="L121" s="16"/>
      <c r="M121" s="16"/>
      <c r="N121" s="16"/>
      <c r="O121" s="16"/>
      <c r="P121" s="16"/>
      <c r="Q121" s="16"/>
      <c r="R121" s="16"/>
      <c r="S121" s="16"/>
      <c r="T121" s="16"/>
      <c r="U121" s="16"/>
      <c r="V121" s="16"/>
      <c r="W121" s="16"/>
      <c r="X121" s="16"/>
      <c r="Y121" s="16"/>
    </row>
    <row r="122" spans="3:25" x14ac:dyDescent="0.25">
      <c r="C122" s="16"/>
      <c r="D122" s="15"/>
      <c r="E122" s="16"/>
      <c r="F122" s="16"/>
      <c r="G122" s="16"/>
      <c r="H122" s="16"/>
      <c r="I122" s="16"/>
      <c r="J122" s="16"/>
      <c r="K122" s="16"/>
      <c r="L122" s="16"/>
      <c r="M122" s="16"/>
      <c r="N122" s="16"/>
      <c r="O122" s="16"/>
      <c r="P122" s="16"/>
      <c r="Q122" s="16"/>
      <c r="R122" s="16"/>
      <c r="S122" s="16"/>
      <c r="T122" s="16"/>
      <c r="U122" s="16"/>
      <c r="V122" s="16"/>
      <c r="W122" s="16"/>
      <c r="X122" s="16"/>
      <c r="Y122" s="16"/>
    </row>
    <row r="123" spans="3:25" x14ac:dyDescent="0.25">
      <c r="C123" s="16"/>
      <c r="D123" s="15"/>
      <c r="E123" s="16"/>
      <c r="F123" s="16"/>
      <c r="G123" s="16"/>
      <c r="H123" s="16"/>
      <c r="I123" s="16"/>
      <c r="J123" s="16"/>
      <c r="K123" s="16"/>
      <c r="L123" s="16"/>
      <c r="M123" s="16"/>
      <c r="N123" s="16"/>
      <c r="O123" s="16"/>
      <c r="P123" s="16"/>
      <c r="Q123" s="16"/>
      <c r="R123" s="16"/>
      <c r="S123" s="16"/>
      <c r="T123" s="16"/>
      <c r="U123" s="16"/>
      <c r="V123" s="16"/>
      <c r="W123" s="16"/>
      <c r="X123" s="16"/>
      <c r="Y123" s="16"/>
    </row>
    <row r="124" spans="3:25" x14ac:dyDescent="0.25">
      <c r="C124" s="16"/>
      <c r="D124" s="15"/>
      <c r="E124" s="16"/>
      <c r="F124" s="16"/>
      <c r="G124" s="16"/>
      <c r="H124" s="16"/>
      <c r="I124" s="16"/>
      <c r="J124" s="16"/>
      <c r="K124" s="16"/>
      <c r="L124" s="16"/>
      <c r="M124" s="16"/>
      <c r="N124" s="16"/>
      <c r="O124" s="16"/>
      <c r="P124" s="16"/>
      <c r="Q124" s="16"/>
      <c r="R124" s="16"/>
      <c r="S124" s="16"/>
      <c r="T124" s="16"/>
      <c r="U124" s="16"/>
      <c r="V124" s="16"/>
      <c r="W124" s="16"/>
      <c r="X124" s="16"/>
      <c r="Y124" s="16"/>
    </row>
    <row r="125" spans="3:25" x14ac:dyDescent="0.25">
      <c r="C125" s="16"/>
      <c r="D125" s="15"/>
      <c r="E125" s="16"/>
      <c r="F125" s="16"/>
      <c r="G125" s="16"/>
      <c r="H125" s="16"/>
      <c r="I125" s="16"/>
      <c r="J125" s="16"/>
      <c r="K125" s="16"/>
      <c r="L125" s="16"/>
      <c r="M125" s="16"/>
      <c r="N125" s="16"/>
      <c r="O125" s="16"/>
      <c r="P125" s="16"/>
      <c r="Q125" s="16"/>
      <c r="R125" s="16"/>
      <c r="S125" s="16"/>
      <c r="T125" s="16"/>
      <c r="U125" s="16"/>
      <c r="V125" s="16"/>
      <c r="W125" s="16"/>
      <c r="X125" s="16"/>
      <c r="Y125" s="16"/>
    </row>
    <row r="126" spans="3:25" x14ac:dyDescent="0.25">
      <c r="C126" s="16"/>
      <c r="D126" s="15"/>
      <c r="E126" s="16"/>
      <c r="F126" s="16"/>
      <c r="G126" s="16"/>
      <c r="H126" s="16"/>
      <c r="I126" s="16"/>
      <c r="J126" s="16"/>
      <c r="K126" s="16"/>
      <c r="L126" s="16"/>
      <c r="M126" s="16"/>
      <c r="N126" s="16"/>
      <c r="O126" s="16"/>
      <c r="P126" s="16"/>
      <c r="Q126" s="16"/>
      <c r="R126" s="16"/>
      <c r="S126" s="16"/>
      <c r="T126" s="16"/>
      <c r="U126" s="16"/>
      <c r="V126" s="16"/>
      <c r="W126" s="16"/>
      <c r="X126" s="16"/>
      <c r="Y126" s="16"/>
    </row>
    <row r="127" spans="3:25" x14ac:dyDescent="0.25">
      <c r="C127" s="16"/>
      <c r="D127" s="15"/>
      <c r="E127" s="16"/>
      <c r="F127" s="16"/>
      <c r="G127" s="16"/>
      <c r="H127" s="16"/>
      <c r="I127" s="16"/>
      <c r="J127" s="16"/>
      <c r="K127" s="16"/>
      <c r="L127" s="16"/>
      <c r="M127" s="16"/>
      <c r="N127" s="16"/>
      <c r="O127" s="16"/>
      <c r="P127" s="16"/>
      <c r="Q127" s="16"/>
      <c r="R127" s="16"/>
      <c r="S127" s="16"/>
      <c r="T127" s="16"/>
      <c r="U127" s="16"/>
      <c r="V127" s="16"/>
      <c r="W127" s="16"/>
      <c r="X127" s="16"/>
      <c r="Y127" s="16"/>
    </row>
    <row r="128" spans="3:25" x14ac:dyDescent="0.25">
      <c r="C128" s="16"/>
      <c r="D128" s="15"/>
      <c r="E128" s="16"/>
      <c r="F128" s="16"/>
      <c r="G128" s="16"/>
      <c r="H128" s="16"/>
      <c r="I128" s="16"/>
      <c r="J128" s="16"/>
      <c r="K128" s="16"/>
      <c r="L128" s="16"/>
      <c r="M128" s="16"/>
      <c r="N128" s="16"/>
      <c r="O128" s="16"/>
      <c r="P128" s="16"/>
      <c r="Q128" s="16"/>
      <c r="R128" s="16"/>
      <c r="S128" s="16"/>
      <c r="T128" s="16"/>
      <c r="U128" s="16"/>
      <c r="V128" s="16"/>
      <c r="W128" s="16"/>
      <c r="X128" s="16"/>
      <c r="Y128" s="16"/>
    </row>
    <row r="129" spans="3:25" x14ac:dyDescent="0.25">
      <c r="C129" s="16"/>
      <c r="D129" s="15"/>
      <c r="E129" s="16"/>
      <c r="F129" s="16"/>
      <c r="G129" s="16"/>
      <c r="H129" s="16"/>
      <c r="I129" s="16"/>
      <c r="J129" s="16"/>
      <c r="K129" s="16"/>
      <c r="L129" s="16"/>
      <c r="M129" s="16"/>
      <c r="N129" s="16"/>
      <c r="O129" s="16"/>
      <c r="P129" s="16"/>
      <c r="Q129" s="16"/>
      <c r="R129" s="16"/>
      <c r="S129" s="16"/>
      <c r="T129" s="16"/>
      <c r="U129" s="16"/>
      <c r="V129" s="16"/>
      <c r="W129" s="16"/>
      <c r="X129" s="16"/>
      <c r="Y129" s="16"/>
    </row>
    <row r="130" spans="3:25" x14ac:dyDescent="0.25">
      <c r="C130" s="16"/>
      <c r="D130" s="15"/>
      <c r="E130" s="16"/>
      <c r="F130" s="16"/>
      <c r="G130" s="16"/>
      <c r="H130" s="16"/>
      <c r="I130" s="16"/>
      <c r="J130" s="16"/>
      <c r="K130" s="16"/>
      <c r="L130" s="16"/>
      <c r="M130" s="16"/>
      <c r="N130" s="16"/>
      <c r="O130" s="16"/>
      <c r="P130" s="16"/>
      <c r="Q130" s="16"/>
      <c r="R130" s="16"/>
      <c r="S130" s="16"/>
      <c r="T130" s="16"/>
      <c r="U130" s="16"/>
      <c r="V130" s="16"/>
      <c r="W130" s="16"/>
      <c r="X130" s="16"/>
      <c r="Y130" s="16"/>
    </row>
    <row r="131" spans="3:25" x14ac:dyDescent="0.25">
      <c r="C131" s="16"/>
      <c r="D131" s="15"/>
      <c r="E131" s="16"/>
      <c r="F131" s="16"/>
      <c r="G131" s="16"/>
      <c r="H131" s="16"/>
      <c r="I131" s="16"/>
      <c r="J131" s="16"/>
      <c r="K131" s="16"/>
      <c r="L131" s="16"/>
      <c r="M131" s="16"/>
      <c r="N131" s="16"/>
      <c r="O131" s="16"/>
      <c r="P131" s="16"/>
      <c r="Q131" s="16"/>
      <c r="R131" s="16"/>
      <c r="S131" s="16"/>
      <c r="T131" s="16"/>
      <c r="U131" s="16"/>
      <c r="V131" s="16"/>
      <c r="W131" s="16"/>
      <c r="X131" s="16"/>
      <c r="Y131" s="16"/>
    </row>
    <row r="132" spans="3:25" x14ac:dyDescent="0.25">
      <c r="C132" s="16"/>
      <c r="D132" s="15"/>
      <c r="E132" s="16"/>
      <c r="F132" s="16"/>
      <c r="G132" s="16"/>
      <c r="H132" s="16"/>
      <c r="I132" s="16"/>
      <c r="J132" s="16"/>
      <c r="K132" s="16"/>
      <c r="L132" s="16"/>
      <c r="M132" s="16"/>
      <c r="N132" s="16"/>
      <c r="O132" s="16"/>
      <c r="P132" s="16"/>
      <c r="Q132" s="16"/>
      <c r="R132" s="16"/>
      <c r="S132" s="16"/>
      <c r="T132" s="16"/>
      <c r="U132" s="16"/>
      <c r="V132" s="16"/>
      <c r="W132" s="16"/>
      <c r="X132" s="16"/>
      <c r="Y132" s="16"/>
    </row>
    <row r="133" spans="3:25" x14ac:dyDescent="0.25">
      <c r="C133" s="16"/>
      <c r="D133" s="15"/>
      <c r="E133" s="16"/>
      <c r="F133" s="16"/>
      <c r="G133" s="16"/>
      <c r="H133" s="16"/>
      <c r="I133" s="16"/>
      <c r="J133" s="16"/>
      <c r="K133" s="16"/>
      <c r="L133" s="16"/>
      <c r="M133" s="16"/>
      <c r="N133" s="16"/>
      <c r="O133" s="16"/>
      <c r="P133" s="16"/>
      <c r="Q133" s="16"/>
      <c r="R133" s="16"/>
      <c r="S133" s="16"/>
      <c r="T133" s="16"/>
      <c r="U133" s="16"/>
      <c r="V133" s="16"/>
      <c r="W133" s="16"/>
      <c r="X133" s="16"/>
      <c r="Y133" s="16"/>
    </row>
    <row r="134" spans="3:25" x14ac:dyDescent="0.25">
      <c r="C134" s="16"/>
      <c r="D134" s="15"/>
      <c r="E134" s="16"/>
      <c r="F134" s="16"/>
      <c r="G134" s="16"/>
      <c r="H134" s="16"/>
      <c r="I134" s="16"/>
      <c r="J134" s="16"/>
      <c r="K134" s="16"/>
      <c r="L134" s="16"/>
      <c r="M134" s="16"/>
      <c r="N134" s="16"/>
      <c r="O134" s="16"/>
      <c r="P134" s="16"/>
      <c r="Q134" s="16"/>
      <c r="R134" s="16"/>
      <c r="S134" s="16"/>
      <c r="T134" s="16"/>
      <c r="U134" s="16"/>
      <c r="V134" s="16"/>
      <c r="W134" s="16"/>
      <c r="X134" s="16"/>
      <c r="Y134" s="16"/>
    </row>
    <row r="135" spans="3:25" x14ac:dyDescent="0.25">
      <c r="C135" s="16"/>
      <c r="D135" s="15"/>
      <c r="E135" s="16"/>
      <c r="F135" s="16"/>
      <c r="G135" s="16"/>
      <c r="H135" s="16"/>
      <c r="I135" s="16"/>
      <c r="J135" s="16"/>
      <c r="K135" s="16"/>
      <c r="L135" s="16"/>
      <c r="M135" s="16"/>
      <c r="N135" s="16"/>
      <c r="O135" s="16"/>
      <c r="P135" s="16"/>
      <c r="Q135" s="16"/>
      <c r="R135" s="16"/>
      <c r="S135" s="16"/>
      <c r="T135" s="16"/>
      <c r="U135" s="16"/>
      <c r="V135" s="16"/>
      <c r="W135" s="16"/>
      <c r="X135" s="16"/>
      <c r="Y135" s="16"/>
    </row>
    <row r="136" spans="3:25" x14ac:dyDescent="0.25">
      <c r="C136" s="16"/>
      <c r="D136" s="15"/>
      <c r="E136" s="16"/>
      <c r="F136" s="16"/>
      <c r="G136" s="16"/>
      <c r="H136" s="16"/>
      <c r="I136" s="16"/>
      <c r="J136" s="16"/>
      <c r="K136" s="16"/>
      <c r="L136" s="16"/>
      <c r="M136" s="16"/>
      <c r="N136" s="16"/>
      <c r="O136" s="16"/>
      <c r="P136" s="16"/>
      <c r="Q136" s="16"/>
      <c r="R136" s="16"/>
      <c r="S136" s="16"/>
      <c r="T136" s="16"/>
      <c r="U136" s="16"/>
      <c r="V136" s="16"/>
      <c r="W136" s="16"/>
      <c r="X136" s="16"/>
      <c r="Y136" s="16"/>
    </row>
    <row r="137" spans="3:25" x14ac:dyDescent="0.25">
      <c r="C137" s="16"/>
      <c r="D137" s="15"/>
      <c r="E137" s="16"/>
      <c r="F137" s="16"/>
      <c r="G137" s="16"/>
      <c r="H137" s="16"/>
      <c r="I137" s="16"/>
      <c r="J137" s="16"/>
      <c r="K137" s="16"/>
      <c r="L137" s="16"/>
      <c r="M137" s="16"/>
      <c r="N137" s="16"/>
      <c r="O137" s="16"/>
      <c r="P137" s="16"/>
      <c r="Q137" s="16"/>
      <c r="R137" s="16"/>
      <c r="S137" s="16"/>
      <c r="T137" s="16"/>
      <c r="U137" s="16"/>
      <c r="V137" s="16"/>
      <c r="W137" s="16"/>
      <c r="X137" s="16"/>
      <c r="Y137" s="16"/>
    </row>
    <row r="138" spans="3:25" x14ac:dyDescent="0.25">
      <c r="C138" s="16"/>
      <c r="D138" s="15"/>
      <c r="E138" s="16"/>
      <c r="F138" s="16"/>
      <c r="G138" s="16"/>
      <c r="H138" s="16"/>
      <c r="I138" s="16"/>
      <c r="J138" s="16"/>
      <c r="K138" s="16"/>
      <c r="L138" s="16"/>
      <c r="M138" s="16"/>
      <c r="N138" s="16"/>
      <c r="O138" s="16"/>
      <c r="P138" s="16"/>
      <c r="Q138" s="16"/>
      <c r="R138" s="16"/>
      <c r="S138" s="16"/>
      <c r="T138" s="16"/>
      <c r="U138" s="16"/>
      <c r="V138" s="16"/>
      <c r="W138" s="16"/>
      <c r="X138" s="16"/>
      <c r="Y138" s="16"/>
    </row>
    <row r="139" spans="3:25" x14ac:dyDescent="0.25">
      <c r="C139" s="16"/>
      <c r="D139" s="15"/>
      <c r="E139" s="16"/>
      <c r="F139" s="16"/>
      <c r="G139" s="16"/>
      <c r="H139" s="16"/>
      <c r="I139" s="16"/>
      <c r="J139" s="16"/>
      <c r="K139" s="16"/>
      <c r="L139" s="16"/>
      <c r="M139" s="16"/>
      <c r="N139" s="16"/>
      <c r="O139" s="16"/>
      <c r="P139" s="16"/>
      <c r="Q139" s="16"/>
      <c r="R139" s="16"/>
      <c r="S139" s="16"/>
      <c r="T139" s="16"/>
      <c r="U139" s="16"/>
      <c r="V139" s="16"/>
      <c r="W139" s="16"/>
      <c r="X139" s="16"/>
      <c r="Y139" s="16"/>
    </row>
    <row r="140" spans="3:25" x14ac:dyDescent="0.25">
      <c r="C140" s="16"/>
      <c r="D140" s="15"/>
      <c r="E140" s="16"/>
      <c r="F140" s="16"/>
      <c r="G140" s="16"/>
      <c r="H140" s="16"/>
      <c r="I140" s="16"/>
      <c r="J140" s="16"/>
      <c r="K140" s="16"/>
      <c r="L140" s="16"/>
      <c r="M140" s="16"/>
      <c r="N140" s="16"/>
      <c r="O140" s="16"/>
      <c r="P140" s="16"/>
      <c r="Q140" s="16"/>
      <c r="R140" s="16"/>
      <c r="S140" s="16"/>
      <c r="T140" s="16"/>
      <c r="U140" s="16"/>
      <c r="V140" s="16"/>
      <c r="W140" s="16"/>
      <c r="X140" s="16"/>
      <c r="Y140" s="16"/>
    </row>
    <row r="141" spans="3:25" x14ac:dyDescent="0.25">
      <c r="C141" s="16"/>
      <c r="D141" s="15"/>
      <c r="E141" s="16"/>
      <c r="F141" s="16"/>
      <c r="G141" s="16"/>
      <c r="H141" s="16"/>
      <c r="I141" s="16"/>
      <c r="J141" s="16"/>
      <c r="K141" s="16"/>
      <c r="L141" s="16"/>
      <c r="M141" s="16"/>
      <c r="N141" s="16"/>
      <c r="O141" s="16"/>
      <c r="P141" s="16"/>
      <c r="Q141" s="16"/>
      <c r="R141" s="16"/>
      <c r="S141" s="16"/>
      <c r="T141" s="16"/>
      <c r="U141" s="16"/>
      <c r="V141" s="16"/>
      <c r="W141" s="16"/>
      <c r="X141" s="16"/>
      <c r="Y141" s="16"/>
    </row>
    <row r="142" spans="3:25" x14ac:dyDescent="0.25">
      <c r="C142" s="16"/>
      <c r="D142" s="15"/>
      <c r="E142" s="16"/>
      <c r="F142" s="16"/>
      <c r="G142" s="16"/>
      <c r="H142" s="16"/>
      <c r="I142" s="16"/>
      <c r="J142" s="16"/>
      <c r="K142" s="16"/>
      <c r="L142" s="16"/>
      <c r="M142" s="16"/>
      <c r="N142" s="16"/>
      <c r="O142" s="16"/>
      <c r="P142" s="16"/>
      <c r="Q142" s="16"/>
      <c r="R142" s="16"/>
      <c r="S142" s="16"/>
      <c r="T142" s="16"/>
      <c r="U142" s="16"/>
      <c r="V142" s="16"/>
      <c r="W142" s="16"/>
      <c r="X142" s="16"/>
      <c r="Y142" s="16"/>
    </row>
    <row r="143" spans="3:25" x14ac:dyDescent="0.25">
      <c r="C143" s="16"/>
      <c r="D143" s="15"/>
      <c r="E143" s="16"/>
      <c r="F143" s="16"/>
      <c r="G143" s="16"/>
      <c r="H143" s="16"/>
      <c r="I143" s="16"/>
      <c r="J143" s="16"/>
      <c r="K143" s="16"/>
      <c r="L143" s="16"/>
      <c r="M143" s="16"/>
      <c r="N143" s="16"/>
      <c r="O143" s="16"/>
      <c r="P143" s="16"/>
      <c r="Q143" s="16"/>
      <c r="R143" s="16"/>
      <c r="S143" s="16"/>
      <c r="T143" s="16"/>
      <c r="U143" s="16"/>
      <c r="V143" s="16"/>
      <c r="W143" s="16"/>
      <c r="X143" s="16"/>
      <c r="Y143" s="16"/>
    </row>
    <row r="144" spans="3:25" x14ac:dyDescent="0.25">
      <c r="C144" s="16"/>
      <c r="D144" s="15"/>
      <c r="E144" s="16"/>
      <c r="F144" s="16"/>
      <c r="G144" s="16"/>
      <c r="H144" s="16"/>
      <c r="I144" s="16"/>
      <c r="J144" s="16"/>
      <c r="K144" s="16"/>
      <c r="L144" s="16"/>
      <c r="M144" s="16"/>
      <c r="N144" s="16"/>
      <c r="O144" s="16"/>
      <c r="P144" s="16"/>
      <c r="Q144" s="16"/>
      <c r="R144" s="16"/>
      <c r="S144" s="16"/>
      <c r="T144" s="16"/>
      <c r="U144" s="16"/>
      <c r="V144" s="16"/>
      <c r="W144" s="16"/>
      <c r="X144" s="16"/>
      <c r="Y144" s="16"/>
    </row>
    <row r="145" spans="3:25" x14ac:dyDescent="0.25">
      <c r="C145" s="16"/>
      <c r="D145" s="15"/>
      <c r="E145" s="16"/>
      <c r="F145" s="16"/>
      <c r="G145" s="16"/>
      <c r="H145" s="16"/>
      <c r="I145" s="16"/>
      <c r="J145" s="16"/>
      <c r="K145" s="16"/>
      <c r="L145" s="16"/>
      <c r="M145" s="16"/>
      <c r="N145" s="16"/>
      <c r="O145" s="16"/>
      <c r="P145" s="16"/>
      <c r="Q145" s="16"/>
      <c r="R145" s="16"/>
      <c r="S145" s="16"/>
      <c r="T145" s="16"/>
      <c r="U145" s="16"/>
      <c r="V145" s="16"/>
      <c r="W145" s="16"/>
      <c r="X145" s="16"/>
      <c r="Y145" s="16"/>
    </row>
    <row r="146" spans="3:25" x14ac:dyDescent="0.25">
      <c r="C146" s="16"/>
      <c r="D146" s="15"/>
      <c r="E146" s="16"/>
      <c r="F146" s="16"/>
      <c r="G146" s="16"/>
      <c r="H146" s="16"/>
      <c r="I146" s="16"/>
      <c r="J146" s="16"/>
      <c r="K146" s="16"/>
      <c r="L146" s="16"/>
      <c r="M146" s="16"/>
      <c r="N146" s="16"/>
      <c r="O146" s="16"/>
      <c r="P146" s="16"/>
      <c r="Q146" s="16"/>
      <c r="R146" s="16"/>
      <c r="S146" s="16"/>
      <c r="T146" s="16"/>
      <c r="U146" s="16"/>
      <c r="V146" s="16"/>
      <c r="W146" s="16"/>
      <c r="X146" s="16"/>
      <c r="Y146" s="16"/>
    </row>
    <row r="147" spans="3:25" x14ac:dyDescent="0.25">
      <c r="C147" s="16"/>
      <c r="D147" s="15"/>
      <c r="E147" s="16"/>
      <c r="F147" s="16"/>
      <c r="G147" s="16"/>
      <c r="H147" s="16"/>
      <c r="I147" s="16"/>
      <c r="J147" s="16"/>
      <c r="K147" s="16"/>
      <c r="L147" s="16"/>
      <c r="M147" s="16"/>
      <c r="N147" s="16"/>
      <c r="O147" s="16"/>
      <c r="P147" s="16"/>
      <c r="Q147" s="16"/>
      <c r="R147" s="16"/>
      <c r="S147" s="16"/>
      <c r="T147" s="16"/>
      <c r="U147" s="16"/>
      <c r="V147" s="16"/>
      <c r="W147" s="16"/>
      <c r="X147" s="16"/>
      <c r="Y147" s="16"/>
    </row>
    <row r="148" spans="3:25" x14ac:dyDescent="0.25">
      <c r="C148" s="16"/>
      <c r="D148" s="15"/>
      <c r="E148" s="16"/>
      <c r="F148" s="16"/>
      <c r="G148" s="16"/>
      <c r="H148" s="16"/>
      <c r="I148" s="16"/>
      <c r="J148" s="16"/>
      <c r="K148" s="16"/>
      <c r="L148" s="16"/>
      <c r="M148" s="16"/>
      <c r="N148" s="16"/>
      <c r="O148" s="16"/>
      <c r="P148" s="16"/>
      <c r="Q148" s="16"/>
      <c r="R148" s="16"/>
      <c r="S148" s="16"/>
      <c r="T148" s="16"/>
      <c r="U148" s="16"/>
      <c r="V148" s="16"/>
      <c r="W148" s="16"/>
      <c r="X148" s="16"/>
      <c r="Y148" s="16"/>
    </row>
    <row r="149" spans="3:25" x14ac:dyDescent="0.25">
      <c r="C149" s="16"/>
      <c r="D149" s="15"/>
      <c r="E149" s="16"/>
      <c r="F149" s="16"/>
      <c r="G149" s="16"/>
      <c r="H149" s="16"/>
      <c r="I149" s="16"/>
      <c r="J149" s="16"/>
      <c r="K149" s="16"/>
      <c r="L149" s="16"/>
      <c r="M149" s="16"/>
      <c r="N149" s="16"/>
      <c r="O149" s="16"/>
      <c r="P149" s="16"/>
      <c r="Q149" s="16"/>
      <c r="R149" s="16"/>
      <c r="S149" s="16"/>
      <c r="T149" s="16"/>
      <c r="U149" s="16"/>
      <c r="V149" s="16"/>
      <c r="W149" s="16"/>
      <c r="X149" s="16"/>
      <c r="Y149" s="16"/>
    </row>
    <row r="150" spans="3:25" x14ac:dyDescent="0.25">
      <c r="C150" s="16"/>
      <c r="D150" s="15"/>
      <c r="E150" s="16"/>
      <c r="F150" s="16"/>
      <c r="G150" s="16"/>
      <c r="H150" s="16"/>
      <c r="I150" s="16"/>
      <c r="J150" s="16"/>
      <c r="K150" s="16"/>
      <c r="L150" s="16"/>
      <c r="M150" s="16"/>
      <c r="N150" s="16"/>
      <c r="O150" s="16"/>
      <c r="P150" s="16"/>
      <c r="Q150" s="16"/>
      <c r="R150" s="16"/>
      <c r="S150" s="16"/>
      <c r="T150" s="16"/>
      <c r="U150" s="16"/>
      <c r="V150" s="16"/>
      <c r="W150" s="16"/>
      <c r="X150" s="16"/>
      <c r="Y150" s="16"/>
    </row>
    <row r="151" spans="3:25" x14ac:dyDescent="0.25">
      <c r="C151" s="16"/>
      <c r="D151" s="15"/>
      <c r="E151" s="16"/>
      <c r="F151" s="16"/>
      <c r="G151" s="16"/>
      <c r="H151" s="16"/>
      <c r="I151" s="16"/>
      <c r="J151" s="16"/>
      <c r="K151" s="16"/>
      <c r="L151" s="16"/>
      <c r="M151" s="16"/>
      <c r="N151" s="16"/>
      <c r="O151" s="16"/>
      <c r="P151" s="16"/>
      <c r="Q151" s="16"/>
      <c r="R151" s="16"/>
      <c r="S151" s="16"/>
      <c r="T151" s="16"/>
      <c r="U151" s="16"/>
      <c r="V151" s="16"/>
      <c r="W151" s="16"/>
      <c r="X151" s="16"/>
      <c r="Y151" s="16"/>
    </row>
    <row r="152" spans="3:25" x14ac:dyDescent="0.25">
      <c r="C152" s="16"/>
      <c r="D152" s="15"/>
      <c r="E152" s="16"/>
      <c r="F152" s="16"/>
      <c r="G152" s="16"/>
      <c r="H152" s="16"/>
      <c r="I152" s="16"/>
      <c r="J152" s="16"/>
      <c r="K152" s="16"/>
      <c r="L152" s="16"/>
      <c r="M152" s="16"/>
      <c r="N152" s="16"/>
      <c r="O152" s="16"/>
      <c r="P152" s="16"/>
      <c r="Q152" s="16"/>
      <c r="R152" s="16"/>
      <c r="S152" s="16"/>
      <c r="T152" s="16"/>
      <c r="U152" s="16"/>
      <c r="V152" s="16"/>
      <c r="W152" s="16"/>
      <c r="X152" s="16"/>
      <c r="Y152" s="16"/>
    </row>
    <row r="153" spans="3:25" x14ac:dyDescent="0.25">
      <c r="C153" s="16"/>
      <c r="D153" s="15"/>
      <c r="E153" s="16"/>
      <c r="F153" s="16"/>
      <c r="G153" s="16"/>
      <c r="H153" s="16"/>
      <c r="I153" s="16"/>
      <c r="J153" s="16"/>
      <c r="K153" s="16"/>
      <c r="L153" s="16"/>
      <c r="M153" s="16"/>
      <c r="N153" s="16"/>
      <c r="O153" s="16"/>
      <c r="P153" s="16"/>
      <c r="Q153" s="16"/>
      <c r="R153" s="16"/>
      <c r="S153" s="16"/>
      <c r="T153" s="16"/>
      <c r="U153" s="16"/>
      <c r="V153" s="16"/>
      <c r="W153" s="16"/>
      <c r="X153" s="16"/>
      <c r="Y153" s="16"/>
    </row>
    <row r="154" spans="3:25" x14ac:dyDescent="0.25">
      <c r="C154" s="16"/>
      <c r="D154" s="15"/>
      <c r="E154" s="16"/>
      <c r="F154" s="16"/>
      <c r="G154" s="16"/>
      <c r="H154" s="16"/>
      <c r="I154" s="16"/>
      <c r="J154" s="16"/>
      <c r="K154" s="16"/>
      <c r="L154" s="16"/>
      <c r="M154" s="16"/>
      <c r="N154" s="16"/>
      <c r="O154" s="16"/>
      <c r="P154" s="16"/>
      <c r="Q154" s="16"/>
      <c r="R154" s="16"/>
      <c r="S154" s="16"/>
      <c r="T154" s="16"/>
      <c r="U154" s="16"/>
      <c r="V154" s="16"/>
      <c r="W154" s="16"/>
      <c r="X154" s="16"/>
      <c r="Y154" s="16"/>
    </row>
    <row r="155" spans="3:25" x14ac:dyDescent="0.25">
      <c r="C155" s="16"/>
      <c r="D155" s="15"/>
      <c r="E155" s="16"/>
      <c r="F155" s="16"/>
      <c r="G155" s="16"/>
      <c r="H155" s="16"/>
      <c r="I155" s="16"/>
      <c r="J155" s="16"/>
      <c r="K155" s="16"/>
      <c r="L155" s="16"/>
      <c r="M155" s="16"/>
      <c r="N155" s="16"/>
      <c r="O155" s="16"/>
      <c r="P155" s="16"/>
      <c r="Q155" s="16"/>
      <c r="R155" s="16"/>
      <c r="S155" s="16"/>
      <c r="T155" s="16"/>
      <c r="U155" s="16"/>
      <c r="V155" s="16"/>
      <c r="W155" s="16"/>
      <c r="X155" s="16"/>
      <c r="Y155" s="16"/>
    </row>
    <row r="156" spans="3:25" x14ac:dyDescent="0.25">
      <c r="C156" s="16"/>
      <c r="D156" s="15"/>
      <c r="E156" s="16"/>
      <c r="F156" s="16"/>
      <c r="G156" s="16"/>
      <c r="H156" s="16"/>
      <c r="I156" s="16"/>
      <c r="J156" s="16"/>
      <c r="K156" s="16"/>
      <c r="L156" s="16"/>
      <c r="M156" s="16"/>
      <c r="N156" s="16"/>
      <c r="O156" s="16"/>
      <c r="P156" s="16"/>
      <c r="Q156" s="16"/>
      <c r="R156" s="16"/>
      <c r="S156" s="16"/>
      <c r="T156" s="16"/>
      <c r="U156" s="16"/>
      <c r="V156" s="16"/>
      <c r="W156" s="16"/>
      <c r="X156" s="16"/>
      <c r="Y156" s="16"/>
    </row>
    <row r="157" spans="3:25" x14ac:dyDescent="0.25">
      <c r="C157" s="16"/>
      <c r="D157" s="15"/>
      <c r="E157" s="16"/>
      <c r="F157" s="16"/>
      <c r="G157" s="16"/>
      <c r="H157" s="16"/>
      <c r="I157" s="16"/>
      <c r="J157" s="16"/>
      <c r="K157" s="16"/>
      <c r="L157" s="16"/>
      <c r="M157" s="16"/>
      <c r="N157" s="16"/>
      <c r="O157" s="16"/>
      <c r="P157" s="16"/>
      <c r="Q157" s="16"/>
      <c r="R157" s="16"/>
      <c r="S157" s="16"/>
      <c r="T157" s="16"/>
      <c r="U157" s="16"/>
      <c r="V157" s="16"/>
      <c r="W157" s="16"/>
      <c r="X157" s="16"/>
      <c r="Y157" s="16"/>
    </row>
    <row r="158" spans="3:25" x14ac:dyDescent="0.25">
      <c r="C158" s="16"/>
      <c r="D158" s="15"/>
      <c r="E158" s="16"/>
      <c r="F158" s="16"/>
      <c r="G158" s="16"/>
      <c r="H158" s="16"/>
      <c r="I158" s="16"/>
      <c r="J158" s="16"/>
      <c r="K158" s="16"/>
      <c r="L158" s="16"/>
      <c r="M158" s="16"/>
      <c r="N158" s="16"/>
      <c r="O158" s="16"/>
      <c r="P158" s="16"/>
      <c r="Q158" s="16"/>
      <c r="R158" s="16"/>
      <c r="S158" s="16"/>
      <c r="T158" s="16"/>
      <c r="U158" s="16"/>
      <c r="V158" s="16"/>
      <c r="W158" s="16"/>
      <c r="X158" s="16"/>
      <c r="Y158" s="16"/>
    </row>
    <row r="159" spans="3:25" x14ac:dyDescent="0.25">
      <c r="C159" s="16"/>
      <c r="D159" s="15"/>
      <c r="E159" s="16"/>
      <c r="F159" s="16"/>
      <c r="G159" s="16"/>
      <c r="H159" s="16"/>
      <c r="I159" s="16"/>
      <c r="J159" s="16"/>
      <c r="K159" s="16"/>
      <c r="L159" s="16"/>
      <c r="M159" s="16"/>
      <c r="N159" s="16"/>
      <c r="O159" s="16"/>
      <c r="P159" s="16"/>
      <c r="Q159" s="16"/>
      <c r="R159" s="16"/>
      <c r="S159" s="16"/>
      <c r="T159" s="16"/>
      <c r="U159" s="16"/>
      <c r="V159" s="16"/>
      <c r="W159" s="16"/>
      <c r="X159" s="16"/>
      <c r="Y159" s="16"/>
    </row>
    <row r="160" spans="3:25" x14ac:dyDescent="0.25">
      <c r="C160" s="16"/>
      <c r="D160" s="15"/>
      <c r="E160" s="16"/>
      <c r="F160" s="16"/>
      <c r="G160" s="16"/>
      <c r="H160" s="16"/>
      <c r="I160" s="16"/>
      <c r="J160" s="16"/>
      <c r="K160" s="16"/>
      <c r="L160" s="16"/>
      <c r="M160" s="16"/>
      <c r="N160" s="16"/>
      <c r="O160" s="16"/>
      <c r="P160" s="16"/>
      <c r="Q160" s="16"/>
      <c r="R160" s="16"/>
      <c r="S160" s="16"/>
      <c r="T160" s="16"/>
      <c r="U160" s="16"/>
      <c r="V160" s="16"/>
      <c r="W160" s="16"/>
      <c r="X160" s="16"/>
      <c r="Y160" s="16"/>
    </row>
    <row r="161" spans="3:25" x14ac:dyDescent="0.25">
      <c r="C161" s="16"/>
      <c r="D161" s="15"/>
      <c r="E161" s="16"/>
      <c r="F161" s="16"/>
      <c r="G161" s="16"/>
      <c r="H161" s="16"/>
      <c r="I161" s="16"/>
      <c r="J161" s="16"/>
      <c r="K161" s="16"/>
      <c r="L161" s="16"/>
      <c r="M161" s="16"/>
      <c r="N161" s="16"/>
      <c r="O161" s="16"/>
      <c r="P161" s="16"/>
      <c r="Q161" s="16"/>
      <c r="R161" s="16"/>
      <c r="S161" s="16"/>
      <c r="T161" s="16"/>
      <c r="U161" s="16"/>
      <c r="V161" s="16"/>
      <c r="W161" s="16"/>
      <c r="X161" s="16"/>
      <c r="Y161" s="16"/>
    </row>
    <row r="162" spans="3:25" x14ac:dyDescent="0.25">
      <c r="C162" s="16"/>
      <c r="D162" s="15"/>
      <c r="E162" s="16"/>
      <c r="F162" s="16"/>
      <c r="G162" s="16"/>
      <c r="H162" s="16"/>
      <c r="I162" s="16"/>
      <c r="J162" s="16"/>
      <c r="K162" s="16"/>
      <c r="L162" s="16"/>
      <c r="M162" s="16"/>
      <c r="N162" s="16"/>
      <c r="O162" s="16"/>
      <c r="P162" s="16"/>
      <c r="Q162" s="16"/>
      <c r="R162" s="16"/>
      <c r="S162" s="16"/>
      <c r="T162" s="16"/>
      <c r="U162" s="16"/>
      <c r="V162" s="16"/>
      <c r="W162" s="16"/>
      <c r="X162" s="16"/>
      <c r="Y162" s="16"/>
    </row>
    <row r="163" spans="3:25" x14ac:dyDescent="0.25">
      <c r="C163" s="16"/>
      <c r="D163" s="15"/>
      <c r="E163" s="16"/>
      <c r="F163" s="16"/>
      <c r="G163" s="16"/>
      <c r="H163" s="16"/>
      <c r="I163" s="16"/>
      <c r="J163" s="16"/>
      <c r="K163" s="16"/>
      <c r="L163" s="16"/>
      <c r="M163" s="16"/>
      <c r="N163" s="16"/>
      <c r="O163" s="16"/>
      <c r="P163" s="16"/>
      <c r="Q163" s="16"/>
      <c r="R163" s="16"/>
      <c r="S163" s="16"/>
      <c r="T163" s="16"/>
      <c r="U163" s="16"/>
      <c r="V163" s="16"/>
      <c r="W163" s="16"/>
      <c r="X163" s="16"/>
      <c r="Y163" s="16"/>
    </row>
    <row r="164" spans="3:25" x14ac:dyDescent="0.25">
      <c r="C164" s="16"/>
      <c r="D164" s="15"/>
      <c r="E164" s="16"/>
      <c r="F164" s="16"/>
      <c r="G164" s="16"/>
      <c r="H164" s="16"/>
      <c r="I164" s="16"/>
      <c r="J164" s="16"/>
      <c r="K164" s="16"/>
      <c r="L164" s="16"/>
      <c r="M164" s="16"/>
      <c r="N164" s="16"/>
      <c r="O164" s="16"/>
      <c r="P164" s="16"/>
      <c r="Q164" s="16"/>
      <c r="R164" s="16"/>
      <c r="S164" s="16"/>
      <c r="T164" s="16"/>
      <c r="U164" s="16"/>
      <c r="V164" s="16"/>
      <c r="W164" s="16"/>
      <c r="X164" s="16"/>
      <c r="Y164" s="16"/>
    </row>
    <row r="165" spans="3:25" x14ac:dyDescent="0.25">
      <c r="C165" s="16"/>
      <c r="D165" s="15"/>
      <c r="E165" s="16"/>
      <c r="F165" s="16"/>
      <c r="G165" s="16"/>
      <c r="H165" s="16"/>
      <c r="I165" s="16"/>
      <c r="J165" s="16"/>
      <c r="K165" s="16"/>
      <c r="L165" s="16"/>
      <c r="M165" s="16"/>
      <c r="N165" s="16"/>
      <c r="O165" s="16"/>
      <c r="P165" s="16"/>
      <c r="Q165" s="16"/>
      <c r="R165" s="16"/>
      <c r="S165" s="16"/>
      <c r="T165" s="16"/>
      <c r="U165" s="16"/>
      <c r="V165" s="16"/>
      <c r="W165" s="16"/>
      <c r="X165" s="16"/>
      <c r="Y165" s="16"/>
    </row>
    <row r="166" spans="3:25" x14ac:dyDescent="0.25">
      <c r="C166" s="16"/>
      <c r="D166" s="15"/>
      <c r="E166" s="16"/>
      <c r="F166" s="16"/>
      <c r="G166" s="16"/>
      <c r="H166" s="16"/>
      <c r="I166" s="16"/>
      <c r="J166" s="16"/>
      <c r="K166" s="16"/>
      <c r="L166" s="16"/>
      <c r="M166" s="16"/>
      <c r="N166" s="16"/>
      <c r="O166" s="16"/>
      <c r="P166" s="16"/>
      <c r="Q166" s="16"/>
      <c r="R166" s="16"/>
      <c r="S166" s="16"/>
      <c r="T166" s="16"/>
      <c r="U166" s="16"/>
      <c r="V166" s="16"/>
      <c r="W166" s="16"/>
      <c r="X166" s="16"/>
      <c r="Y166" s="16"/>
    </row>
    <row r="167" spans="3:25" x14ac:dyDescent="0.25">
      <c r="C167" s="16"/>
      <c r="D167" s="15"/>
      <c r="E167" s="16"/>
      <c r="F167" s="16"/>
      <c r="G167" s="16"/>
      <c r="H167" s="16"/>
      <c r="I167" s="16"/>
      <c r="J167" s="16"/>
      <c r="K167" s="16"/>
      <c r="L167" s="16"/>
      <c r="M167" s="16"/>
      <c r="N167" s="16"/>
      <c r="O167" s="16"/>
      <c r="P167" s="16"/>
      <c r="Q167" s="16"/>
      <c r="R167" s="16"/>
      <c r="S167" s="16"/>
      <c r="T167" s="16"/>
      <c r="U167" s="16"/>
      <c r="V167" s="16"/>
      <c r="W167" s="16"/>
      <c r="X167" s="16"/>
      <c r="Y167" s="16"/>
    </row>
    <row r="168" spans="3:25" x14ac:dyDescent="0.25">
      <c r="C168" s="16"/>
      <c r="D168" s="15"/>
      <c r="E168" s="16"/>
      <c r="F168" s="16"/>
      <c r="G168" s="16"/>
      <c r="H168" s="16"/>
      <c r="I168" s="16"/>
      <c r="J168" s="16"/>
      <c r="K168" s="16"/>
      <c r="L168" s="16"/>
      <c r="M168" s="16"/>
      <c r="N168" s="16"/>
      <c r="O168" s="16"/>
      <c r="P168" s="16"/>
      <c r="Q168" s="16"/>
      <c r="R168" s="16"/>
      <c r="S168" s="16"/>
      <c r="T168" s="16"/>
      <c r="U168" s="16"/>
      <c r="V168" s="16"/>
      <c r="W168" s="16"/>
      <c r="X168" s="16"/>
      <c r="Y168" s="16"/>
    </row>
    <row r="169" spans="3:25" x14ac:dyDescent="0.25">
      <c r="C169" s="16"/>
      <c r="D169" s="15"/>
      <c r="E169" s="16"/>
      <c r="F169" s="16"/>
      <c r="G169" s="16"/>
      <c r="H169" s="16"/>
      <c r="I169" s="16"/>
      <c r="J169" s="16"/>
      <c r="K169" s="16"/>
      <c r="L169" s="16"/>
      <c r="M169" s="16"/>
      <c r="N169" s="16"/>
      <c r="O169" s="16"/>
      <c r="P169" s="16"/>
      <c r="Q169" s="16"/>
      <c r="R169" s="16"/>
      <c r="S169" s="16"/>
      <c r="T169" s="16"/>
      <c r="U169" s="16"/>
      <c r="V169" s="16"/>
      <c r="W169" s="16"/>
      <c r="X169" s="16"/>
      <c r="Y169" s="16"/>
    </row>
    <row r="170" spans="3:25" x14ac:dyDescent="0.25">
      <c r="C170" s="16"/>
      <c r="D170" s="15"/>
      <c r="E170" s="16"/>
      <c r="F170" s="16"/>
      <c r="G170" s="16"/>
      <c r="H170" s="16"/>
      <c r="I170" s="16"/>
      <c r="J170" s="16"/>
      <c r="K170" s="16"/>
      <c r="L170" s="16"/>
      <c r="M170" s="16"/>
      <c r="N170" s="16"/>
      <c r="O170" s="16"/>
      <c r="P170" s="16"/>
      <c r="Q170" s="16"/>
      <c r="R170" s="16"/>
      <c r="S170" s="16"/>
      <c r="T170" s="16"/>
      <c r="U170" s="16"/>
      <c r="V170" s="16"/>
      <c r="W170" s="16"/>
      <c r="X170" s="16"/>
      <c r="Y170" s="16"/>
    </row>
    <row r="171" spans="3:25" x14ac:dyDescent="0.25">
      <c r="C171" s="16"/>
      <c r="D171" s="15"/>
      <c r="E171" s="16"/>
      <c r="F171" s="16"/>
      <c r="G171" s="16"/>
      <c r="H171" s="16"/>
      <c r="I171" s="16"/>
      <c r="J171" s="16"/>
      <c r="K171" s="16"/>
      <c r="L171" s="16"/>
      <c r="M171" s="16"/>
      <c r="N171" s="16"/>
      <c r="O171" s="16"/>
      <c r="P171" s="16"/>
      <c r="Q171" s="16"/>
      <c r="R171" s="16"/>
      <c r="S171" s="16"/>
      <c r="T171" s="16"/>
      <c r="U171" s="16"/>
      <c r="V171" s="16"/>
      <c r="W171" s="16"/>
      <c r="X171" s="16"/>
      <c r="Y171" s="16"/>
    </row>
    <row r="172" spans="3:25" x14ac:dyDescent="0.25">
      <c r="C172" s="16"/>
      <c r="D172" s="15"/>
      <c r="E172" s="16"/>
      <c r="F172" s="16"/>
      <c r="G172" s="16"/>
      <c r="H172" s="16"/>
      <c r="I172" s="16"/>
      <c r="J172" s="16"/>
      <c r="K172" s="16"/>
      <c r="L172" s="16"/>
      <c r="M172" s="16"/>
      <c r="N172" s="16"/>
      <c r="O172" s="16"/>
      <c r="P172" s="16"/>
      <c r="Q172" s="16"/>
      <c r="R172" s="16"/>
      <c r="S172" s="16"/>
      <c r="T172" s="16"/>
      <c r="U172" s="16"/>
      <c r="V172" s="16"/>
      <c r="W172" s="16"/>
      <c r="X172" s="16"/>
      <c r="Y172" s="16"/>
    </row>
    <row r="173" spans="3:25" x14ac:dyDescent="0.25">
      <c r="C173" s="16"/>
      <c r="D173" s="15"/>
      <c r="E173" s="16"/>
      <c r="F173" s="16"/>
      <c r="G173" s="16"/>
      <c r="H173" s="16"/>
      <c r="I173" s="16"/>
      <c r="J173" s="16"/>
      <c r="K173" s="16"/>
      <c r="L173" s="16"/>
      <c r="M173" s="16"/>
      <c r="N173" s="16"/>
      <c r="O173" s="16"/>
      <c r="P173" s="16"/>
      <c r="Q173" s="16"/>
      <c r="R173" s="16"/>
      <c r="S173" s="16"/>
      <c r="T173" s="16"/>
      <c r="U173" s="16"/>
      <c r="V173" s="16"/>
      <c r="W173" s="16"/>
      <c r="X173" s="16"/>
      <c r="Y173" s="16"/>
    </row>
    <row r="174" spans="3:25" x14ac:dyDescent="0.25">
      <c r="C174" s="16"/>
      <c r="D174" s="15"/>
      <c r="E174" s="16"/>
      <c r="F174" s="16"/>
      <c r="G174" s="16"/>
      <c r="H174" s="16"/>
      <c r="I174" s="16"/>
      <c r="J174" s="16"/>
      <c r="K174" s="16"/>
      <c r="L174" s="16"/>
      <c r="M174" s="16"/>
      <c r="N174" s="16"/>
      <c r="O174" s="16"/>
      <c r="P174" s="16"/>
      <c r="Q174" s="16"/>
      <c r="R174" s="16"/>
      <c r="S174" s="16"/>
      <c r="T174" s="16"/>
      <c r="U174" s="16"/>
      <c r="V174" s="16"/>
      <c r="W174" s="16"/>
      <c r="X174" s="16"/>
      <c r="Y174" s="16"/>
    </row>
    <row r="175" spans="3:25" x14ac:dyDescent="0.25">
      <c r="C175" s="16"/>
      <c r="D175" s="15"/>
      <c r="E175" s="16"/>
      <c r="F175" s="16"/>
      <c r="G175" s="16"/>
      <c r="H175" s="16"/>
      <c r="I175" s="16"/>
      <c r="J175" s="16"/>
      <c r="K175" s="16"/>
      <c r="L175" s="16"/>
      <c r="M175" s="16"/>
      <c r="N175" s="16"/>
      <c r="O175" s="16"/>
      <c r="P175" s="16"/>
      <c r="Q175" s="16"/>
      <c r="R175" s="16"/>
      <c r="S175" s="16"/>
      <c r="T175" s="16"/>
      <c r="U175" s="16"/>
      <c r="V175" s="16"/>
      <c r="W175" s="16"/>
      <c r="X175" s="16"/>
      <c r="Y175" s="16"/>
    </row>
    <row r="176" spans="3:25" x14ac:dyDescent="0.25">
      <c r="C176" s="16"/>
      <c r="D176" s="15"/>
      <c r="E176" s="16"/>
      <c r="F176" s="16"/>
      <c r="G176" s="16"/>
      <c r="H176" s="16"/>
      <c r="I176" s="16"/>
      <c r="J176" s="16"/>
      <c r="K176" s="16"/>
      <c r="L176" s="16"/>
      <c r="M176" s="16"/>
      <c r="N176" s="16"/>
      <c r="O176" s="16"/>
      <c r="P176" s="16"/>
      <c r="Q176" s="16"/>
      <c r="R176" s="16"/>
      <c r="S176" s="16"/>
      <c r="T176" s="16"/>
      <c r="U176" s="16"/>
      <c r="V176" s="16"/>
      <c r="W176" s="16"/>
      <c r="X176" s="16"/>
      <c r="Y176" s="16"/>
    </row>
    <row r="177" spans="3:25" x14ac:dyDescent="0.25">
      <c r="C177" s="16"/>
      <c r="D177" s="15"/>
      <c r="E177" s="16"/>
      <c r="F177" s="16"/>
      <c r="G177" s="16"/>
      <c r="H177" s="16"/>
      <c r="I177" s="16"/>
      <c r="J177" s="16"/>
      <c r="K177" s="16"/>
      <c r="L177" s="16"/>
      <c r="M177" s="16"/>
      <c r="N177" s="16"/>
      <c r="O177" s="16"/>
      <c r="P177" s="16"/>
      <c r="Q177" s="16"/>
      <c r="R177" s="16"/>
      <c r="S177" s="16"/>
      <c r="T177" s="16"/>
      <c r="U177" s="16"/>
      <c r="V177" s="16"/>
      <c r="W177" s="16"/>
      <c r="X177" s="16"/>
      <c r="Y177" s="16"/>
    </row>
    <row r="178" spans="3:25" x14ac:dyDescent="0.25">
      <c r="C178" s="16"/>
      <c r="D178" s="15"/>
      <c r="E178" s="16"/>
      <c r="F178" s="16"/>
      <c r="G178" s="16"/>
      <c r="H178" s="16"/>
      <c r="I178" s="16"/>
      <c r="J178" s="16"/>
      <c r="K178" s="16"/>
      <c r="L178" s="16"/>
      <c r="M178" s="16"/>
      <c r="N178" s="16"/>
      <c r="O178" s="16"/>
      <c r="P178" s="16"/>
      <c r="Q178" s="16"/>
      <c r="R178" s="16"/>
      <c r="S178" s="16"/>
      <c r="T178" s="16"/>
      <c r="U178" s="16"/>
      <c r="V178" s="16"/>
      <c r="W178" s="16"/>
      <c r="X178" s="16"/>
      <c r="Y178" s="16"/>
    </row>
    <row r="179" spans="3:25" x14ac:dyDescent="0.25">
      <c r="C179" s="16"/>
      <c r="D179" s="15"/>
      <c r="E179" s="16"/>
      <c r="F179" s="16"/>
      <c r="G179" s="16"/>
      <c r="H179" s="16"/>
      <c r="I179" s="16"/>
      <c r="J179" s="16"/>
      <c r="K179" s="16"/>
      <c r="L179" s="16"/>
      <c r="M179" s="16"/>
      <c r="N179" s="16"/>
      <c r="O179" s="16"/>
      <c r="P179" s="16"/>
      <c r="Q179" s="16"/>
      <c r="R179" s="16"/>
      <c r="S179" s="16"/>
      <c r="T179" s="16"/>
      <c r="U179" s="16"/>
      <c r="V179" s="16"/>
      <c r="W179" s="16"/>
      <c r="X179" s="16"/>
      <c r="Y179" s="16"/>
    </row>
    <row r="180" spans="3:25" x14ac:dyDescent="0.25">
      <c r="C180" s="16"/>
      <c r="D180" s="15"/>
      <c r="E180" s="16"/>
      <c r="F180" s="16"/>
      <c r="G180" s="16"/>
      <c r="H180" s="16"/>
      <c r="I180" s="16"/>
      <c r="J180" s="16"/>
      <c r="K180" s="16"/>
      <c r="L180" s="16"/>
      <c r="M180" s="16"/>
      <c r="N180" s="16"/>
      <c r="O180" s="16"/>
      <c r="P180" s="16"/>
      <c r="Q180" s="16"/>
      <c r="R180" s="16"/>
      <c r="S180" s="16"/>
      <c r="T180" s="16"/>
      <c r="U180" s="16"/>
      <c r="V180" s="16"/>
      <c r="W180" s="16"/>
      <c r="X180" s="16"/>
      <c r="Y180" s="16"/>
    </row>
    <row r="181" spans="3:25" x14ac:dyDescent="0.25">
      <c r="C181" s="16"/>
      <c r="D181" s="15"/>
      <c r="E181" s="16"/>
      <c r="F181" s="16"/>
      <c r="G181" s="16"/>
      <c r="H181" s="16"/>
      <c r="I181" s="16"/>
      <c r="J181" s="16"/>
      <c r="K181" s="16"/>
      <c r="L181" s="16"/>
      <c r="M181" s="16"/>
      <c r="N181" s="16"/>
      <c r="O181" s="16"/>
      <c r="P181" s="16"/>
      <c r="Q181" s="16"/>
      <c r="R181" s="16"/>
      <c r="S181" s="16"/>
      <c r="T181" s="16"/>
      <c r="U181" s="16"/>
      <c r="V181" s="16"/>
      <c r="W181" s="16"/>
      <c r="X181" s="16"/>
      <c r="Y181" s="16"/>
    </row>
    <row r="182" spans="3:25" x14ac:dyDescent="0.25">
      <c r="C182" s="16"/>
      <c r="D182" s="15"/>
      <c r="E182" s="16"/>
      <c r="F182" s="16"/>
      <c r="G182" s="16"/>
      <c r="H182" s="16"/>
      <c r="I182" s="16"/>
      <c r="J182" s="16"/>
      <c r="K182" s="16"/>
      <c r="L182" s="16"/>
      <c r="M182" s="16"/>
      <c r="N182" s="16"/>
      <c r="O182" s="16"/>
      <c r="P182" s="16"/>
      <c r="Q182" s="16"/>
      <c r="R182" s="16"/>
      <c r="S182" s="16"/>
      <c r="T182" s="16"/>
      <c r="U182" s="16"/>
      <c r="V182" s="16"/>
      <c r="W182" s="16"/>
      <c r="X182" s="16"/>
      <c r="Y182" s="16"/>
    </row>
    <row r="183" spans="3:25" x14ac:dyDescent="0.25">
      <c r="C183" s="16"/>
      <c r="D183" s="15"/>
      <c r="E183" s="16"/>
      <c r="F183" s="16"/>
      <c r="G183" s="16"/>
      <c r="H183" s="16"/>
      <c r="I183" s="16"/>
      <c r="J183" s="16"/>
      <c r="K183" s="16"/>
      <c r="L183" s="16"/>
      <c r="M183" s="16"/>
      <c r="N183" s="16"/>
      <c r="O183" s="16"/>
      <c r="P183" s="16"/>
      <c r="Q183" s="16"/>
      <c r="R183" s="16"/>
      <c r="S183" s="16"/>
      <c r="T183" s="16"/>
      <c r="U183" s="16"/>
      <c r="V183" s="16"/>
      <c r="W183" s="16"/>
      <c r="X183" s="16"/>
      <c r="Y183" s="16"/>
    </row>
    <row r="184" spans="3:25" x14ac:dyDescent="0.25">
      <c r="C184" s="16"/>
      <c r="D184" s="15"/>
      <c r="E184" s="16"/>
      <c r="F184" s="16"/>
      <c r="G184" s="16"/>
      <c r="H184" s="16"/>
      <c r="I184" s="16"/>
      <c r="J184" s="16"/>
      <c r="K184" s="16"/>
      <c r="L184" s="16"/>
      <c r="M184" s="16"/>
      <c r="N184" s="16"/>
      <c r="O184" s="16"/>
      <c r="P184" s="16"/>
      <c r="Q184" s="16"/>
      <c r="R184" s="16"/>
      <c r="S184" s="16"/>
      <c r="T184" s="16"/>
      <c r="U184" s="16"/>
      <c r="V184" s="16"/>
      <c r="W184" s="16"/>
      <c r="X184" s="16"/>
      <c r="Y184" s="16"/>
    </row>
    <row r="185" spans="3:25" x14ac:dyDescent="0.25">
      <c r="C185" s="16"/>
      <c r="D185" s="15"/>
      <c r="E185" s="16"/>
      <c r="F185" s="16"/>
      <c r="G185" s="16"/>
      <c r="H185" s="16"/>
      <c r="I185" s="16"/>
      <c r="J185" s="16"/>
      <c r="K185" s="16"/>
      <c r="L185" s="16"/>
      <c r="M185" s="16"/>
      <c r="N185" s="16"/>
      <c r="O185" s="16"/>
      <c r="P185" s="16"/>
      <c r="Q185" s="16"/>
      <c r="R185" s="16"/>
      <c r="S185" s="16"/>
      <c r="T185" s="16"/>
      <c r="U185" s="16"/>
      <c r="V185" s="16"/>
      <c r="W185" s="16"/>
      <c r="X185" s="16"/>
      <c r="Y185" s="16"/>
    </row>
    <row r="186" spans="3:25" x14ac:dyDescent="0.25">
      <c r="C186" s="16"/>
      <c r="D186" s="15"/>
      <c r="E186" s="16"/>
      <c r="F186" s="16"/>
      <c r="G186" s="16"/>
      <c r="H186" s="16"/>
      <c r="I186" s="16"/>
      <c r="J186" s="16"/>
      <c r="K186" s="16"/>
      <c r="L186" s="16"/>
      <c r="M186" s="16"/>
      <c r="N186" s="16"/>
      <c r="O186" s="16"/>
      <c r="P186" s="16"/>
      <c r="Q186" s="16"/>
      <c r="R186" s="16"/>
      <c r="S186" s="16"/>
      <c r="T186" s="16"/>
      <c r="U186" s="16"/>
      <c r="V186" s="16"/>
      <c r="W186" s="16"/>
      <c r="X186" s="16"/>
      <c r="Y186" s="16"/>
    </row>
    <row r="187" spans="3:25" x14ac:dyDescent="0.25">
      <c r="C187" s="16"/>
      <c r="D187" s="15"/>
      <c r="E187" s="16"/>
      <c r="F187" s="16"/>
      <c r="G187" s="16"/>
      <c r="H187" s="16"/>
      <c r="I187" s="16"/>
      <c r="J187" s="16"/>
      <c r="K187" s="16"/>
      <c r="L187" s="16"/>
      <c r="M187" s="16"/>
      <c r="N187" s="16"/>
      <c r="O187" s="16"/>
      <c r="P187" s="16"/>
      <c r="Q187" s="16"/>
      <c r="R187" s="16"/>
      <c r="S187" s="16"/>
      <c r="T187" s="16"/>
      <c r="U187" s="16"/>
      <c r="V187" s="16"/>
      <c r="W187" s="16"/>
      <c r="X187" s="16"/>
      <c r="Y187" s="16"/>
    </row>
    <row r="188" spans="3:25" x14ac:dyDescent="0.25">
      <c r="C188" s="16"/>
      <c r="D188" s="15"/>
      <c r="E188" s="16"/>
      <c r="F188" s="16"/>
      <c r="G188" s="16"/>
      <c r="H188" s="16"/>
      <c r="I188" s="16"/>
      <c r="J188" s="16"/>
      <c r="K188" s="16"/>
      <c r="L188" s="16"/>
      <c r="M188" s="16"/>
      <c r="N188" s="16"/>
      <c r="O188" s="16"/>
      <c r="P188" s="16"/>
      <c r="Q188" s="16"/>
      <c r="R188" s="16"/>
      <c r="S188" s="16"/>
      <c r="T188" s="16"/>
      <c r="U188" s="16"/>
      <c r="V188" s="16"/>
      <c r="W188" s="16"/>
      <c r="X188" s="16"/>
      <c r="Y188" s="16"/>
    </row>
    <row r="189" spans="3:25" x14ac:dyDescent="0.25">
      <c r="C189" s="16"/>
      <c r="D189" s="15"/>
      <c r="E189" s="16"/>
      <c r="F189" s="16"/>
      <c r="G189" s="16"/>
      <c r="H189" s="16"/>
      <c r="I189" s="16"/>
      <c r="J189" s="16"/>
      <c r="K189" s="16"/>
      <c r="L189" s="16"/>
      <c r="M189" s="16"/>
      <c r="N189" s="16"/>
      <c r="O189" s="16"/>
      <c r="P189" s="16"/>
      <c r="Q189" s="16"/>
      <c r="R189" s="16"/>
      <c r="S189" s="16"/>
      <c r="T189" s="16"/>
      <c r="U189" s="16"/>
      <c r="V189" s="16"/>
      <c r="W189" s="16"/>
      <c r="X189" s="16"/>
      <c r="Y189" s="16"/>
    </row>
    <row r="190" spans="3:25" x14ac:dyDescent="0.25">
      <c r="C190" s="16"/>
      <c r="D190" s="15"/>
      <c r="E190" s="16"/>
      <c r="F190" s="16"/>
      <c r="G190" s="16"/>
      <c r="H190" s="16"/>
      <c r="I190" s="16"/>
      <c r="J190" s="16"/>
      <c r="K190" s="16"/>
      <c r="L190" s="16"/>
      <c r="M190" s="16"/>
      <c r="N190" s="16"/>
      <c r="O190" s="16"/>
      <c r="P190" s="16"/>
      <c r="Q190" s="16"/>
      <c r="R190" s="16"/>
      <c r="S190" s="16"/>
      <c r="T190" s="16"/>
      <c r="U190" s="16"/>
      <c r="V190" s="16"/>
      <c r="W190" s="16"/>
      <c r="X190" s="16"/>
      <c r="Y190" s="16"/>
    </row>
    <row r="191" spans="3:25" x14ac:dyDescent="0.25">
      <c r="C191" s="16"/>
      <c r="D191" s="15"/>
      <c r="E191" s="16"/>
      <c r="F191" s="16"/>
      <c r="G191" s="16"/>
      <c r="H191" s="16"/>
      <c r="I191" s="16"/>
      <c r="J191" s="16"/>
      <c r="K191" s="16"/>
      <c r="L191" s="16"/>
      <c r="M191" s="16"/>
      <c r="N191" s="16"/>
      <c r="O191" s="16"/>
      <c r="P191" s="16"/>
      <c r="Q191" s="16"/>
      <c r="R191" s="16"/>
      <c r="S191" s="16"/>
      <c r="T191" s="16"/>
      <c r="U191" s="16"/>
      <c r="V191" s="16"/>
      <c r="W191" s="16"/>
      <c r="X191" s="16"/>
      <c r="Y191" s="16"/>
    </row>
    <row r="192" spans="3:25" x14ac:dyDescent="0.25">
      <c r="C192" s="16"/>
      <c r="D192" s="15"/>
      <c r="E192" s="16"/>
      <c r="F192" s="16"/>
      <c r="G192" s="16"/>
      <c r="H192" s="16"/>
      <c r="I192" s="16"/>
      <c r="J192" s="16"/>
      <c r="K192" s="16"/>
      <c r="L192" s="16"/>
      <c r="M192" s="16"/>
      <c r="N192" s="16"/>
      <c r="O192" s="16"/>
      <c r="P192" s="16"/>
      <c r="Q192" s="16"/>
      <c r="R192" s="16"/>
      <c r="S192" s="16"/>
      <c r="T192" s="16"/>
      <c r="U192" s="16"/>
      <c r="V192" s="16"/>
      <c r="W192" s="16"/>
      <c r="X192" s="16"/>
      <c r="Y192" s="16"/>
    </row>
    <row r="193" spans="3:25" x14ac:dyDescent="0.25">
      <c r="C193" s="16"/>
      <c r="D193" s="15"/>
      <c r="E193" s="16"/>
      <c r="F193" s="16"/>
      <c r="G193" s="16"/>
      <c r="H193" s="16"/>
      <c r="I193" s="16"/>
      <c r="J193" s="16"/>
      <c r="K193" s="16"/>
      <c r="L193" s="16"/>
      <c r="M193" s="16"/>
      <c r="N193" s="16"/>
      <c r="O193" s="16"/>
      <c r="P193" s="16"/>
      <c r="Q193" s="16"/>
      <c r="R193" s="16"/>
      <c r="S193" s="16"/>
      <c r="T193" s="16"/>
      <c r="U193" s="16"/>
      <c r="V193" s="16"/>
      <c r="W193" s="16"/>
      <c r="X193" s="16"/>
      <c r="Y193" s="16"/>
    </row>
    <row r="194" spans="3:25" x14ac:dyDescent="0.25">
      <c r="C194" s="16"/>
      <c r="D194" s="15"/>
      <c r="E194" s="16"/>
      <c r="F194" s="16"/>
      <c r="G194" s="16"/>
      <c r="H194" s="16"/>
      <c r="I194" s="16"/>
      <c r="J194" s="16"/>
      <c r="K194" s="16"/>
      <c r="L194" s="16"/>
      <c r="M194" s="16"/>
      <c r="N194" s="16"/>
      <c r="O194" s="16"/>
      <c r="P194" s="16"/>
      <c r="Q194" s="16"/>
      <c r="R194" s="16"/>
      <c r="S194" s="16"/>
      <c r="T194" s="16"/>
      <c r="U194" s="16"/>
      <c r="V194" s="16"/>
      <c r="W194" s="16"/>
      <c r="X194" s="16"/>
      <c r="Y194" s="16"/>
    </row>
    <row r="195" spans="3:25" x14ac:dyDescent="0.25">
      <c r="C195" s="16"/>
      <c r="D195" s="15"/>
      <c r="E195" s="16"/>
      <c r="F195" s="16"/>
      <c r="G195" s="16"/>
      <c r="H195" s="16"/>
      <c r="I195" s="16"/>
      <c r="J195" s="16"/>
      <c r="K195" s="16"/>
      <c r="L195" s="16"/>
      <c r="M195" s="16"/>
      <c r="N195" s="16"/>
      <c r="O195" s="16"/>
      <c r="P195" s="16"/>
      <c r="Q195" s="16"/>
      <c r="R195" s="16"/>
      <c r="S195" s="16"/>
      <c r="T195" s="16"/>
      <c r="U195" s="16"/>
      <c r="V195" s="16"/>
      <c r="W195" s="16"/>
      <c r="X195" s="16"/>
      <c r="Y195" s="16"/>
    </row>
    <row r="196" spans="3:25" x14ac:dyDescent="0.25">
      <c r="C196" s="16"/>
      <c r="D196" s="15"/>
      <c r="E196" s="16"/>
      <c r="F196" s="16"/>
      <c r="G196" s="16"/>
      <c r="H196" s="16"/>
      <c r="I196" s="16"/>
      <c r="J196" s="16"/>
      <c r="K196" s="16"/>
      <c r="L196" s="16"/>
      <c r="M196" s="16"/>
      <c r="N196" s="16"/>
      <c r="O196" s="16"/>
      <c r="P196" s="16"/>
      <c r="Q196" s="16"/>
      <c r="R196" s="16"/>
      <c r="S196" s="16"/>
      <c r="T196" s="16"/>
      <c r="U196" s="16"/>
      <c r="V196" s="16"/>
      <c r="W196" s="16"/>
      <c r="X196" s="16"/>
      <c r="Y196" s="16"/>
    </row>
    <row r="197" spans="3:25" x14ac:dyDescent="0.25">
      <c r="C197" s="16"/>
      <c r="D197" s="15"/>
      <c r="E197" s="16"/>
      <c r="F197" s="16"/>
      <c r="G197" s="16"/>
      <c r="H197" s="16"/>
      <c r="I197" s="16"/>
      <c r="J197" s="16"/>
      <c r="K197" s="16"/>
      <c r="L197" s="16"/>
      <c r="M197" s="16"/>
      <c r="N197" s="16"/>
      <c r="O197" s="16"/>
      <c r="P197" s="16"/>
      <c r="Q197" s="16"/>
      <c r="R197" s="16"/>
      <c r="S197" s="16"/>
      <c r="T197" s="16"/>
      <c r="U197" s="16"/>
      <c r="V197" s="16"/>
      <c r="W197" s="16"/>
      <c r="X197" s="16"/>
      <c r="Y197" s="16"/>
    </row>
    <row r="198" spans="3:25" x14ac:dyDescent="0.25">
      <c r="C198" s="16"/>
      <c r="D198" s="15"/>
      <c r="E198" s="16"/>
      <c r="F198" s="16"/>
      <c r="G198" s="16"/>
      <c r="H198" s="16"/>
      <c r="I198" s="16"/>
      <c r="J198" s="16"/>
      <c r="K198" s="16"/>
      <c r="L198" s="16"/>
      <c r="M198" s="16"/>
      <c r="N198" s="16"/>
      <c r="O198" s="16"/>
      <c r="P198" s="16"/>
      <c r="Q198" s="16"/>
      <c r="R198" s="16"/>
      <c r="S198" s="16"/>
      <c r="T198" s="16"/>
      <c r="U198" s="16"/>
      <c r="V198" s="16"/>
      <c r="W198" s="16"/>
      <c r="X198" s="16"/>
      <c r="Y198" s="16"/>
    </row>
    <row r="199" spans="3:25" x14ac:dyDescent="0.25">
      <c r="C199" s="16"/>
      <c r="D199" s="15"/>
      <c r="E199" s="16"/>
      <c r="F199" s="16"/>
      <c r="G199" s="16"/>
      <c r="H199" s="16"/>
      <c r="I199" s="16"/>
      <c r="J199" s="16"/>
      <c r="K199" s="16"/>
      <c r="L199" s="16"/>
      <c r="M199" s="16"/>
      <c r="N199" s="16"/>
      <c r="O199" s="16"/>
      <c r="P199" s="16"/>
      <c r="Q199" s="16"/>
      <c r="R199" s="16"/>
      <c r="S199" s="16"/>
      <c r="T199" s="16"/>
      <c r="U199" s="16"/>
      <c r="V199" s="16"/>
      <c r="W199" s="16"/>
      <c r="X199" s="16"/>
      <c r="Y199" s="16"/>
    </row>
    <row r="200" spans="3:25" x14ac:dyDescent="0.25">
      <c r="C200" s="16"/>
      <c r="D200" s="15"/>
      <c r="E200" s="16"/>
      <c r="F200" s="16"/>
      <c r="G200" s="16"/>
      <c r="H200" s="16"/>
      <c r="I200" s="16"/>
      <c r="J200" s="16"/>
      <c r="K200" s="16"/>
      <c r="L200" s="16"/>
      <c r="M200" s="16"/>
      <c r="N200" s="16"/>
      <c r="O200" s="16"/>
      <c r="P200" s="16"/>
      <c r="Q200" s="16"/>
      <c r="R200" s="16"/>
      <c r="S200" s="16"/>
      <c r="T200" s="16"/>
      <c r="U200" s="16"/>
      <c r="V200" s="16"/>
      <c r="W200" s="16"/>
      <c r="X200" s="16"/>
      <c r="Y200" s="16"/>
    </row>
    <row r="201" spans="3:25" x14ac:dyDescent="0.25">
      <c r="C201" s="16"/>
      <c r="D201" s="15"/>
      <c r="E201" s="16"/>
      <c r="F201" s="16"/>
      <c r="G201" s="16"/>
      <c r="H201" s="16"/>
      <c r="I201" s="16"/>
      <c r="J201" s="16"/>
      <c r="K201" s="16"/>
      <c r="L201" s="16"/>
      <c r="M201" s="16"/>
      <c r="N201" s="16"/>
      <c r="O201" s="16"/>
      <c r="P201" s="16"/>
      <c r="Q201" s="16"/>
      <c r="R201" s="16"/>
      <c r="S201" s="16"/>
      <c r="T201" s="16"/>
      <c r="U201" s="16"/>
      <c r="V201" s="16"/>
      <c r="W201" s="16"/>
      <c r="X201" s="16"/>
      <c r="Y201" s="16"/>
    </row>
    <row r="202" spans="3:25" x14ac:dyDescent="0.25">
      <c r="C202" s="16"/>
      <c r="D202" s="15"/>
      <c r="E202" s="16"/>
      <c r="F202" s="16"/>
      <c r="G202" s="16"/>
      <c r="H202" s="16"/>
      <c r="I202" s="16"/>
      <c r="J202" s="16"/>
      <c r="K202" s="16"/>
      <c r="L202" s="16"/>
      <c r="M202" s="16"/>
      <c r="N202" s="16"/>
      <c r="O202" s="16"/>
      <c r="P202" s="16"/>
      <c r="Q202" s="16"/>
      <c r="R202" s="16"/>
      <c r="S202" s="16"/>
      <c r="T202" s="16"/>
      <c r="U202" s="16"/>
      <c r="V202" s="16"/>
      <c r="W202" s="16"/>
      <c r="X202" s="16"/>
      <c r="Y202" s="16"/>
    </row>
    <row r="203" spans="3:25" x14ac:dyDescent="0.25">
      <c r="C203" s="16"/>
      <c r="D203" s="15"/>
      <c r="E203" s="16"/>
      <c r="F203" s="16"/>
      <c r="G203" s="16"/>
      <c r="H203" s="16"/>
      <c r="I203" s="16"/>
      <c r="J203" s="16"/>
      <c r="K203" s="16"/>
      <c r="L203" s="16"/>
      <c r="M203" s="16"/>
      <c r="N203" s="16"/>
      <c r="O203" s="16"/>
      <c r="P203" s="16"/>
      <c r="Q203" s="16"/>
      <c r="R203" s="16"/>
      <c r="S203" s="16"/>
      <c r="T203" s="16"/>
      <c r="U203" s="16"/>
      <c r="V203" s="16"/>
      <c r="W203" s="16"/>
      <c r="X203" s="16"/>
      <c r="Y203" s="16"/>
    </row>
    <row r="204" spans="3:25" x14ac:dyDescent="0.25">
      <c r="C204" s="16"/>
      <c r="D204" s="15"/>
      <c r="E204" s="16"/>
      <c r="F204" s="16"/>
      <c r="G204" s="16"/>
      <c r="H204" s="16"/>
      <c r="I204" s="16"/>
      <c r="J204" s="16"/>
      <c r="K204" s="16"/>
      <c r="L204" s="16"/>
      <c r="M204" s="16"/>
      <c r="N204" s="16"/>
      <c r="O204" s="16"/>
      <c r="P204" s="16"/>
      <c r="Q204" s="16"/>
      <c r="R204" s="16"/>
      <c r="S204" s="16"/>
      <c r="T204" s="16"/>
      <c r="U204" s="16"/>
      <c r="V204" s="16"/>
      <c r="W204" s="16"/>
      <c r="X204" s="16"/>
      <c r="Y204" s="16"/>
    </row>
    <row r="205" spans="3:25" x14ac:dyDescent="0.25">
      <c r="C205" s="16"/>
      <c r="D205" s="15"/>
      <c r="E205" s="16"/>
      <c r="F205" s="16"/>
      <c r="G205" s="16"/>
      <c r="H205" s="16"/>
      <c r="I205" s="16"/>
      <c r="J205" s="16"/>
      <c r="K205" s="16"/>
      <c r="L205" s="16"/>
      <c r="M205" s="16"/>
      <c r="N205" s="16"/>
      <c r="O205" s="16"/>
      <c r="P205" s="16"/>
      <c r="Q205" s="16"/>
      <c r="R205" s="16"/>
      <c r="S205" s="16"/>
      <c r="T205" s="16"/>
      <c r="U205" s="16"/>
      <c r="V205" s="16"/>
      <c r="W205" s="16"/>
      <c r="X205" s="16"/>
      <c r="Y205" s="16"/>
    </row>
    <row r="206" spans="3:25" x14ac:dyDescent="0.25">
      <c r="C206" s="16"/>
      <c r="D206" s="15"/>
      <c r="E206" s="16"/>
      <c r="F206" s="16"/>
      <c r="G206" s="16"/>
      <c r="H206" s="16"/>
      <c r="I206" s="16"/>
      <c r="J206" s="16"/>
      <c r="K206" s="16"/>
      <c r="L206" s="16"/>
      <c r="M206" s="16"/>
      <c r="N206" s="16"/>
      <c r="O206" s="16"/>
      <c r="P206" s="16"/>
      <c r="Q206" s="16"/>
      <c r="R206" s="16"/>
      <c r="S206" s="16"/>
      <c r="T206" s="16"/>
      <c r="U206" s="16"/>
      <c r="V206" s="16"/>
      <c r="W206" s="16"/>
      <c r="X206" s="16"/>
      <c r="Y206" s="16"/>
    </row>
    <row r="207" spans="3:25" x14ac:dyDescent="0.25">
      <c r="C207" s="16"/>
      <c r="D207" s="15"/>
      <c r="E207" s="16"/>
      <c r="F207" s="16"/>
      <c r="G207" s="16"/>
      <c r="H207" s="16"/>
      <c r="I207" s="16"/>
      <c r="J207" s="16"/>
      <c r="K207" s="16"/>
      <c r="L207" s="16"/>
      <c r="M207" s="16"/>
      <c r="N207" s="16"/>
      <c r="O207" s="16"/>
      <c r="P207" s="16"/>
      <c r="Q207" s="16"/>
      <c r="R207" s="16"/>
      <c r="S207" s="16"/>
      <c r="T207" s="16"/>
      <c r="U207" s="16"/>
      <c r="V207" s="16"/>
      <c r="W207" s="16"/>
      <c r="X207" s="16"/>
      <c r="Y207" s="16"/>
    </row>
    <row r="208" spans="3:25" x14ac:dyDescent="0.25">
      <c r="C208" s="16"/>
      <c r="D208" s="15"/>
      <c r="E208" s="16"/>
      <c r="F208" s="16"/>
      <c r="G208" s="16"/>
      <c r="H208" s="16"/>
      <c r="I208" s="16"/>
      <c r="J208" s="16"/>
      <c r="K208" s="16"/>
      <c r="L208" s="16"/>
      <c r="M208" s="16"/>
      <c r="N208" s="16"/>
      <c r="O208" s="16"/>
      <c r="P208" s="16"/>
      <c r="Q208" s="16"/>
      <c r="R208" s="16"/>
      <c r="S208" s="16"/>
      <c r="T208" s="16"/>
      <c r="U208" s="16"/>
      <c r="V208" s="16"/>
      <c r="W208" s="16"/>
      <c r="X208" s="16"/>
      <c r="Y208" s="16"/>
    </row>
    <row r="209" spans="3:25" x14ac:dyDescent="0.25">
      <c r="C209" s="16"/>
      <c r="D209" s="15"/>
      <c r="E209" s="16"/>
      <c r="F209" s="16"/>
      <c r="G209" s="16"/>
      <c r="H209" s="16"/>
      <c r="I209" s="16"/>
      <c r="J209" s="16"/>
      <c r="K209" s="16"/>
      <c r="L209" s="16"/>
      <c r="M209" s="16"/>
      <c r="N209" s="16"/>
      <c r="O209" s="16"/>
      <c r="P209" s="16"/>
      <c r="Q209" s="16"/>
      <c r="R209" s="16"/>
      <c r="S209" s="16"/>
      <c r="T209" s="16"/>
      <c r="U209" s="16"/>
      <c r="V209" s="16"/>
      <c r="W209" s="16"/>
      <c r="X209" s="16"/>
      <c r="Y209" s="16"/>
    </row>
    <row r="210" spans="3:25" x14ac:dyDescent="0.25">
      <c r="C210" s="16"/>
      <c r="D210" s="15"/>
      <c r="E210" s="16"/>
      <c r="F210" s="16"/>
      <c r="G210" s="16"/>
      <c r="H210" s="16"/>
      <c r="I210" s="16"/>
      <c r="J210" s="16"/>
      <c r="K210" s="16"/>
      <c r="L210" s="16"/>
      <c r="M210" s="16"/>
      <c r="N210" s="16"/>
      <c r="O210" s="16"/>
      <c r="P210" s="16"/>
      <c r="Q210" s="16"/>
      <c r="R210" s="16"/>
      <c r="S210" s="16"/>
      <c r="T210" s="16"/>
      <c r="U210" s="16"/>
      <c r="V210" s="16"/>
      <c r="W210" s="16"/>
      <c r="X210" s="16"/>
      <c r="Y210" s="16"/>
    </row>
    <row r="211" spans="3:25" x14ac:dyDescent="0.25">
      <c r="C211" s="16"/>
      <c r="D211" s="15"/>
      <c r="E211" s="16"/>
      <c r="F211" s="16"/>
      <c r="G211" s="16"/>
      <c r="H211" s="16"/>
      <c r="I211" s="16"/>
      <c r="J211" s="16"/>
      <c r="K211" s="16"/>
      <c r="L211" s="16"/>
      <c r="M211" s="16"/>
      <c r="N211" s="16"/>
      <c r="O211" s="16"/>
      <c r="P211" s="16"/>
      <c r="Q211" s="16"/>
      <c r="R211" s="16"/>
      <c r="S211" s="16"/>
      <c r="T211" s="16"/>
      <c r="U211" s="16"/>
      <c r="V211" s="16"/>
      <c r="W211" s="16"/>
      <c r="X211" s="16"/>
      <c r="Y211" s="16"/>
    </row>
    <row r="212" spans="3:25" x14ac:dyDescent="0.25">
      <c r="C212" s="16"/>
      <c r="D212" s="15"/>
      <c r="E212" s="16"/>
      <c r="F212" s="16"/>
      <c r="G212" s="16"/>
      <c r="H212" s="16"/>
      <c r="I212" s="16"/>
      <c r="J212" s="16"/>
      <c r="K212" s="16"/>
      <c r="L212" s="16"/>
      <c r="M212" s="16"/>
      <c r="N212" s="16"/>
      <c r="O212" s="16"/>
      <c r="P212" s="16"/>
      <c r="Q212" s="16"/>
      <c r="R212" s="16"/>
      <c r="S212" s="16"/>
      <c r="T212" s="16"/>
      <c r="U212" s="16"/>
      <c r="V212" s="16"/>
      <c r="W212" s="16"/>
      <c r="X212" s="16"/>
      <c r="Y212" s="16"/>
    </row>
    <row r="213" spans="3:25" x14ac:dyDescent="0.25">
      <c r="C213" s="16"/>
      <c r="D213" s="15"/>
      <c r="E213" s="16"/>
      <c r="F213" s="16"/>
      <c r="G213" s="16"/>
      <c r="H213" s="16"/>
      <c r="I213" s="16"/>
      <c r="J213" s="16"/>
      <c r="K213" s="16"/>
      <c r="L213" s="16"/>
      <c r="M213" s="16"/>
      <c r="N213" s="16"/>
      <c r="O213" s="16"/>
      <c r="P213" s="16"/>
      <c r="Q213" s="16"/>
      <c r="R213" s="16"/>
      <c r="S213" s="16"/>
      <c r="T213" s="16"/>
      <c r="U213" s="16"/>
      <c r="V213" s="16"/>
      <c r="W213" s="16"/>
      <c r="X213" s="16"/>
      <c r="Y213" s="16"/>
    </row>
    <row r="214" spans="3:25" x14ac:dyDescent="0.25">
      <c r="C214" s="16"/>
      <c r="D214" s="15"/>
      <c r="E214" s="16"/>
      <c r="F214" s="16"/>
      <c r="G214" s="16"/>
      <c r="H214" s="16"/>
      <c r="I214" s="16"/>
      <c r="J214" s="16"/>
      <c r="K214" s="16"/>
      <c r="L214" s="16"/>
      <c r="M214" s="16"/>
      <c r="N214" s="16"/>
      <c r="O214" s="16"/>
      <c r="P214" s="16"/>
      <c r="Q214" s="16"/>
      <c r="R214" s="16"/>
      <c r="S214" s="16"/>
      <c r="T214" s="16"/>
      <c r="U214" s="16"/>
      <c r="V214" s="16"/>
      <c r="W214" s="16"/>
      <c r="X214" s="16"/>
      <c r="Y214" s="16"/>
    </row>
    <row r="215" spans="3:25" x14ac:dyDescent="0.25">
      <c r="C215" s="16"/>
      <c r="D215" s="15"/>
      <c r="E215" s="16"/>
      <c r="F215" s="16"/>
      <c r="G215" s="16"/>
      <c r="H215" s="16"/>
      <c r="I215" s="16"/>
      <c r="J215" s="16"/>
      <c r="K215" s="16"/>
      <c r="L215" s="16"/>
      <c r="M215" s="16"/>
      <c r="N215" s="16"/>
      <c r="O215" s="16"/>
      <c r="P215" s="16"/>
      <c r="Q215" s="16"/>
      <c r="R215" s="16"/>
      <c r="S215" s="16"/>
      <c r="T215" s="16"/>
      <c r="U215" s="16"/>
      <c r="V215" s="16"/>
      <c r="W215" s="16"/>
      <c r="X215" s="16"/>
      <c r="Y215" s="16"/>
    </row>
    <row r="216" spans="3:25" x14ac:dyDescent="0.25">
      <c r="C216" s="16"/>
      <c r="D216" s="15"/>
      <c r="E216" s="16"/>
      <c r="F216" s="16"/>
      <c r="G216" s="16"/>
      <c r="H216" s="16"/>
      <c r="I216" s="16"/>
      <c r="J216" s="16"/>
      <c r="K216" s="16"/>
      <c r="L216" s="16"/>
      <c r="M216" s="16"/>
      <c r="N216" s="16"/>
      <c r="O216" s="16"/>
      <c r="P216" s="16"/>
      <c r="Q216" s="16"/>
      <c r="R216" s="16"/>
      <c r="S216" s="16"/>
      <c r="T216" s="16"/>
      <c r="U216" s="16"/>
      <c r="V216" s="16"/>
      <c r="W216" s="16"/>
      <c r="X216" s="16"/>
      <c r="Y216" s="16"/>
    </row>
    <row r="217" spans="3:25" x14ac:dyDescent="0.25">
      <c r="C217" s="16"/>
      <c r="D217" s="15"/>
      <c r="E217" s="16"/>
      <c r="F217" s="16"/>
      <c r="G217" s="16"/>
      <c r="H217" s="16"/>
      <c r="I217" s="16"/>
      <c r="J217" s="16"/>
      <c r="K217" s="16"/>
      <c r="L217" s="16"/>
      <c r="M217" s="16"/>
      <c r="N217" s="16"/>
      <c r="O217" s="16"/>
      <c r="P217" s="16"/>
      <c r="Q217" s="16"/>
      <c r="R217" s="16"/>
      <c r="S217" s="16"/>
      <c r="T217" s="16"/>
      <c r="U217" s="16"/>
      <c r="V217" s="16"/>
      <c r="W217" s="16"/>
      <c r="X217" s="16"/>
      <c r="Y217" s="16"/>
    </row>
    <row r="218" spans="3:25" x14ac:dyDescent="0.25">
      <c r="C218" s="16"/>
      <c r="D218" s="15"/>
      <c r="E218" s="16"/>
      <c r="F218" s="16"/>
      <c r="G218" s="16"/>
      <c r="H218" s="16"/>
      <c r="I218" s="16"/>
      <c r="J218" s="16"/>
      <c r="K218" s="16"/>
      <c r="L218" s="16"/>
      <c r="M218" s="16"/>
      <c r="N218" s="16"/>
      <c r="O218" s="16"/>
      <c r="P218" s="16"/>
      <c r="Q218" s="16"/>
      <c r="R218" s="16"/>
      <c r="S218" s="16"/>
      <c r="T218" s="16"/>
      <c r="U218" s="16"/>
      <c r="V218" s="16"/>
      <c r="W218" s="16"/>
      <c r="X218" s="16"/>
      <c r="Y218" s="16"/>
    </row>
    <row r="219" spans="3:25" x14ac:dyDescent="0.25">
      <c r="C219" s="16"/>
      <c r="D219" s="15"/>
      <c r="E219" s="16"/>
      <c r="F219" s="16"/>
      <c r="G219" s="16"/>
      <c r="H219" s="16"/>
      <c r="I219" s="16"/>
      <c r="J219" s="16"/>
      <c r="K219" s="16"/>
      <c r="L219" s="16"/>
      <c r="M219" s="16"/>
      <c r="N219" s="16"/>
      <c r="O219" s="16"/>
      <c r="P219" s="16"/>
      <c r="Q219" s="16"/>
      <c r="R219" s="16"/>
      <c r="S219" s="16"/>
      <c r="T219" s="16"/>
      <c r="U219" s="16"/>
      <c r="V219" s="16"/>
      <c r="W219" s="16"/>
      <c r="X219" s="16"/>
      <c r="Y219" s="16"/>
    </row>
    <row r="220" spans="3:25" x14ac:dyDescent="0.25">
      <c r="C220" s="16"/>
      <c r="D220" s="15"/>
      <c r="E220" s="16"/>
      <c r="F220" s="16"/>
      <c r="G220" s="16"/>
      <c r="H220" s="16"/>
      <c r="I220" s="16"/>
      <c r="J220" s="16"/>
      <c r="K220" s="16"/>
      <c r="L220" s="16"/>
      <c r="M220" s="16"/>
      <c r="N220" s="16"/>
      <c r="O220" s="16"/>
      <c r="P220" s="16"/>
      <c r="Q220" s="16"/>
      <c r="R220" s="16"/>
      <c r="S220" s="16"/>
      <c r="T220" s="16"/>
      <c r="U220" s="16"/>
      <c r="V220" s="16"/>
      <c r="W220" s="16"/>
      <c r="X220" s="16"/>
      <c r="Y220" s="16"/>
    </row>
    <row r="221" spans="3:25" x14ac:dyDescent="0.25">
      <c r="C221" s="16"/>
      <c r="D221" s="15"/>
      <c r="E221" s="16"/>
      <c r="F221" s="16"/>
      <c r="G221" s="16"/>
      <c r="H221" s="16"/>
      <c r="I221" s="16"/>
      <c r="J221" s="16"/>
      <c r="K221" s="16"/>
      <c r="L221" s="16"/>
      <c r="M221" s="16"/>
      <c r="N221" s="16"/>
      <c r="O221" s="16"/>
      <c r="P221" s="16"/>
      <c r="Q221" s="16"/>
      <c r="R221" s="16"/>
      <c r="S221" s="16"/>
      <c r="T221" s="16"/>
      <c r="U221" s="16"/>
      <c r="V221" s="16"/>
      <c r="W221" s="16"/>
      <c r="X221" s="16"/>
      <c r="Y221" s="16"/>
    </row>
    <row r="222" spans="3:25" x14ac:dyDescent="0.25">
      <c r="C222" s="16"/>
      <c r="D222" s="15"/>
      <c r="E222" s="16"/>
      <c r="F222" s="16"/>
      <c r="G222" s="16"/>
      <c r="H222" s="16"/>
      <c r="I222" s="16"/>
      <c r="J222" s="16"/>
      <c r="K222" s="16"/>
      <c r="L222" s="16"/>
      <c r="M222" s="16"/>
      <c r="N222" s="16"/>
      <c r="O222" s="16"/>
      <c r="P222" s="16"/>
      <c r="Q222" s="16"/>
      <c r="R222" s="16"/>
      <c r="S222" s="16"/>
      <c r="T222" s="16"/>
      <c r="U222" s="16"/>
      <c r="V222" s="16"/>
      <c r="W222" s="16"/>
      <c r="X222" s="16"/>
      <c r="Y222" s="16"/>
    </row>
    <row r="223" spans="3:25" x14ac:dyDescent="0.25">
      <c r="C223" s="16"/>
      <c r="D223" s="15"/>
      <c r="E223" s="16"/>
      <c r="F223" s="16"/>
      <c r="G223" s="16"/>
      <c r="H223" s="16"/>
      <c r="I223" s="16"/>
      <c r="J223" s="16"/>
      <c r="K223" s="16"/>
      <c r="L223" s="16"/>
      <c r="M223" s="16"/>
      <c r="N223" s="16"/>
      <c r="O223" s="16"/>
      <c r="P223" s="16"/>
      <c r="Q223" s="16"/>
      <c r="R223" s="16"/>
      <c r="S223" s="16"/>
      <c r="T223" s="16"/>
      <c r="U223" s="16"/>
      <c r="V223" s="16"/>
      <c r="W223" s="16"/>
      <c r="X223" s="16"/>
      <c r="Y223" s="16"/>
    </row>
    <row r="224" spans="3:25" x14ac:dyDescent="0.25">
      <c r="C224" s="16"/>
      <c r="D224" s="15"/>
      <c r="E224" s="16"/>
      <c r="F224" s="16"/>
      <c r="G224" s="16"/>
      <c r="H224" s="16"/>
      <c r="I224" s="16"/>
      <c r="J224" s="16"/>
      <c r="K224" s="16"/>
      <c r="L224" s="16"/>
      <c r="M224" s="16"/>
      <c r="N224" s="16"/>
      <c r="O224" s="16"/>
      <c r="P224" s="16"/>
      <c r="Q224" s="16"/>
      <c r="R224" s="16"/>
      <c r="S224" s="16"/>
      <c r="T224" s="16"/>
      <c r="U224" s="16"/>
      <c r="V224" s="16"/>
      <c r="W224" s="16"/>
      <c r="X224" s="16"/>
      <c r="Y224" s="16"/>
    </row>
    <row r="225" spans="3:25" x14ac:dyDescent="0.25">
      <c r="C225" s="16"/>
      <c r="D225" s="15"/>
      <c r="E225" s="16"/>
      <c r="F225" s="16"/>
      <c r="G225" s="16"/>
      <c r="H225" s="16"/>
      <c r="I225" s="16"/>
      <c r="J225" s="16"/>
      <c r="K225" s="16"/>
      <c r="L225" s="16"/>
      <c r="M225" s="16"/>
      <c r="N225" s="16"/>
      <c r="O225" s="16"/>
      <c r="P225" s="16"/>
      <c r="Q225" s="16"/>
      <c r="R225" s="16"/>
      <c r="S225" s="16"/>
      <c r="T225" s="16"/>
      <c r="U225" s="16"/>
      <c r="V225" s="16"/>
      <c r="W225" s="16"/>
      <c r="X225" s="16"/>
      <c r="Y225" s="16"/>
    </row>
    <row r="226" spans="3:25" x14ac:dyDescent="0.25">
      <c r="C226" s="16"/>
      <c r="D226" s="15"/>
      <c r="E226" s="16"/>
      <c r="F226" s="16"/>
      <c r="G226" s="16"/>
      <c r="H226" s="16"/>
      <c r="I226" s="16"/>
      <c r="J226" s="16"/>
      <c r="K226" s="16"/>
      <c r="L226" s="16"/>
      <c r="M226" s="16"/>
      <c r="N226" s="16"/>
      <c r="O226" s="16"/>
      <c r="P226" s="16"/>
      <c r="Q226" s="16"/>
      <c r="R226" s="16"/>
      <c r="S226" s="16"/>
      <c r="T226" s="16"/>
      <c r="U226" s="16"/>
      <c r="V226" s="16"/>
      <c r="W226" s="16"/>
      <c r="X226" s="16"/>
      <c r="Y226" s="16"/>
    </row>
    <row r="227" spans="3:25" x14ac:dyDescent="0.25">
      <c r="C227" s="16"/>
      <c r="D227" s="15"/>
      <c r="E227" s="16"/>
      <c r="F227" s="16"/>
      <c r="G227" s="16"/>
      <c r="H227" s="16"/>
      <c r="I227" s="16"/>
      <c r="J227" s="16"/>
      <c r="K227" s="16"/>
      <c r="L227" s="16"/>
      <c r="M227" s="16"/>
      <c r="N227" s="16"/>
      <c r="O227" s="16"/>
      <c r="P227" s="16"/>
      <c r="Q227" s="16"/>
      <c r="R227" s="16"/>
      <c r="S227" s="16"/>
      <c r="T227" s="16"/>
      <c r="U227" s="16"/>
      <c r="V227" s="16"/>
      <c r="W227" s="16"/>
      <c r="X227" s="16"/>
      <c r="Y227" s="16"/>
    </row>
    <row r="228" spans="3:25" x14ac:dyDescent="0.25">
      <c r="C228" s="16"/>
      <c r="D228" s="15"/>
      <c r="E228" s="16"/>
      <c r="F228" s="16"/>
      <c r="G228" s="16"/>
      <c r="H228" s="16"/>
      <c r="I228" s="16"/>
      <c r="J228" s="16"/>
      <c r="K228" s="16"/>
      <c r="L228" s="16"/>
      <c r="M228" s="16"/>
      <c r="N228" s="16"/>
      <c r="O228" s="16"/>
      <c r="P228" s="16"/>
      <c r="Q228" s="16"/>
      <c r="R228" s="16"/>
      <c r="S228" s="16"/>
      <c r="T228" s="16"/>
      <c r="U228" s="16"/>
      <c r="V228" s="16"/>
      <c r="W228" s="16"/>
      <c r="X228" s="16"/>
      <c r="Y228" s="16"/>
    </row>
    <row r="229" spans="3:25" x14ac:dyDescent="0.25">
      <c r="C229" s="16"/>
      <c r="D229" s="15"/>
      <c r="E229" s="16"/>
      <c r="F229" s="16"/>
      <c r="G229" s="16"/>
      <c r="H229" s="16"/>
      <c r="I229" s="16"/>
      <c r="J229" s="16"/>
      <c r="K229" s="16"/>
      <c r="L229" s="16"/>
      <c r="M229" s="16"/>
      <c r="N229" s="16"/>
      <c r="O229" s="16"/>
      <c r="P229" s="16"/>
      <c r="Q229" s="16"/>
      <c r="R229" s="16"/>
      <c r="S229" s="16"/>
      <c r="T229" s="16"/>
      <c r="U229" s="16"/>
      <c r="V229" s="16"/>
      <c r="W229" s="16"/>
      <c r="X229" s="16"/>
      <c r="Y229" s="16"/>
    </row>
    <row r="230" spans="3:25" x14ac:dyDescent="0.25">
      <c r="C230" s="16"/>
      <c r="D230" s="15"/>
      <c r="E230" s="16"/>
      <c r="F230" s="16"/>
      <c r="G230" s="16"/>
      <c r="H230" s="16"/>
      <c r="I230" s="16"/>
      <c r="J230" s="16"/>
      <c r="K230" s="16"/>
      <c r="L230" s="16"/>
      <c r="M230" s="16"/>
      <c r="N230" s="16"/>
      <c r="O230" s="16"/>
      <c r="P230" s="16"/>
      <c r="Q230" s="16"/>
      <c r="R230" s="16"/>
      <c r="S230" s="16"/>
      <c r="T230" s="16"/>
      <c r="U230" s="16"/>
      <c r="V230" s="16"/>
      <c r="W230" s="16"/>
      <c r="X230" s="16"/>
      <c r="Y230" s="16"/>
    </row>
    <row r="231" spans="3:25" x14ac:dyDescent="0.25">
      <c r="C231" s="16"/>
      <c r="D231" s="15"/>
      <c r="E231" s="16"/>
      <c r="F231" s="16"/>
      <c r="G231" s="16"/>
      <c r="H231" s="16"/>
      <c r="I231" s="16"/>
      <c r="J231" s="16"/>
      <c r="K231" s="16"/>
      <c r="L231" s="16"/>
      <c r="M231" s="16"/>
      <c r="N231" s="16"/>
      <c r="O231" s="16"/>
      <c r="P231" s="16"/>
      <c r="Q231" s="16"/>
      <c r="R231" s="16"/>
      <c r="S231" s="16"/>
      <c r="T231" s="16"/>
      <c r="U231" s="16"/>
      <c r="V231" s="16"/>
      <c r="W231" s="16"/>
      <c r="X231" s="16"/>
      <c r="Y231" s="16"/>
    </row>
    <row r="232" spans="3:25" x14ac:dyDescent="0.25">
      <c r="C232" s="16"/>
      <c r="D232" s="15"/>
      <c r="E232" s="16"/>
      <c r="F232" s="16"/>
      <c r="G232" s="16"/>
      <c r="H232" s="16"/>
      <c r="I232" s="16"/>
      <c r="J232" s="16"/>
      <c r="K232" s="16"/>
      <c r="L232" s="16"/>
      <c r="M232" s="16"/>
      <c r="N232" s="16"/>
      <c r="O232" s="16"/>
      <c r="P232" s="16"/>
      <c r="Q232" s="16"/>
      <c r="R232" s="16"/>
      <c r="S232" s="16"/>
      <c r="T232" s="16"/>
      <c r="U232" s="16"/>
      <c r="V232" s="16"/>
      <c r="W232" s="16"/>
      <c r="X232" s="16"/>
      <c r="Y232" s="16"/>
    </row>
    <row r="233" spans="3:25" x14ac:dyDescent="0.25">
      <c r="C233" s="16"/>
      <c r="D233" s="15"/>
      <c r="E233" s="16"/>
      <c r="F233" s="16"/>
      <c r="G233" s="16"/>
      <c r="H233" s="16"/>
      <c r="I233" s="16"/>
      <c r="J233" s="16"/>
      <c r="K233" s="16"/>
      <c r="L233" s="16"/>
      <c r="M233" s="16"/>
      <c r="N233" s="16"/>
      <c r="O233" s="16"/>
      <c r="P233" s="16"/>
      <c r="Q233" s="16"/>
      <c r="R233" s="16"/>
      <c r="S233" s="16"/>
      <c r="T233" s="16"/>
      <c r="U233" s="16"/>
      <c r="V233" s="16"/>
      <c r="W233" s="16"/>
      <c r="X233" s="16"/>
      <c r="Y233" s="16"/>
    </row>
    <row r="234" spans="3:25" x14ac:dyDescent="0.25">
      <c r="C234" s="16"/>
      <c r="D234" s="15"/>
      <c r="E234" s="16"/>
      <c r="F234" s="16"/>
      <c r="G234" s="16"/>
      <c r="H234" s="16"/>
      <c r="I234" s="16"/>
      <c r="J234" s="16"/>
      <c r="K234" s="16"/>
      <c r="L234" s="16"/>
      <c r="M234" s="16"/>
      <c r="N234" s="16"/>
      <c r="O234" s="16"/>
      <c r="P234" s="16"/>
      <c r="Q234" s="16"/>
      <c r="R234" s="16"/>
      <c r="S234" s="16"/>
      <c r="T234" s="16"/>
      <c r="U234" s="16"/>
      <c r="V234" s="16"/>
      <c r="W234" s="16"/>
      <c r="X234" s="16"/>
      <c r="Y234" s="16"/>
    </row>
    <row r="235" spans="3:25" x14ac:dyDescent="0.25">
      <c r="C235" s="16"/>
      <c r="D235" s="15"/>
      <c r="E235" s="16"/>
      <c r="F235" s="16"/>
      <c r="G235" s="16"/>
      <c r="H235" s="16"/>
      <c r="I235" s="16"/>
      <c r="J235" s="16"/>
      <c r="K235" s="16"/>
      <c r="L235" s="16"/>
      <c r="M235" s="16"/>
      <c r="N235" s="16"/>
      <c r="O235" s="16"/>
      <c r="P235" s="16"/>
      <c r="Q235" s="16"/>
      <c r="R235" s="16"/>
      <c r="S235" s="16"/>
      <c r="T235" s="16"/>
      <c r="U235" s="16"/>
      <c r="V235" s="16"/>
      <c r="W235" s="16"/>
      <c r="X235" s="16"/>
      <c r="Y235" s="16"/>
    </row>
    <row r="236" spans="3:25" x14ac:dyDescent="0.25">
      <c r="C236" s="16"/>
      <c r="D236" s="15"/>
      <c r="E236" s="16"/>
      <c r="F236" s="16"/>
      <c r="G236" s="16"/>
      <c r="H236" s="16"/>
      <c r="I236" s="16"/>
      <c r="J236" s="16"/>
      <c r="K236" s="16"/>
      <c r="L236" s="16"/>
      <c r="M236" s="16"/>
      <c r="N236" s="16"/>
      <c r="O236" s="16"/>
      <c r="P236" s="16"/>
      <c r="Q236" s="16"/>
      <c r="R236" s="16"/>
      <c r="S236" s="16"/>
      <c r="T236" s="16"/>
      <c r="U236" s="16"/>
      <c r="V236" s="16"/>
      <c r="W236" s="16"/>
      <c r="X236" s="16"/>
      <c r="Y236" s="16"/>
    </row>
    <row r="237" spans="3:25" x14ac:dyDescent="0.25">
      <c r="C237" s="16"/>
      <c r="D237" s="15"/>
      <c r="E237" s="16"/>
      <c r="F237" s="16"/>
      <c r="G237" s="16"/>
      <c r="H237" s="16"/>
      <c r="I237" s="16"/>
      <c r="J237" s="16"/>
      <c r="K237" s="16"/>
      <c r="L237" s="16"/>
      <c r="M237" s="16"/>
      <c r="N237" s="16"/>
      <c r="O237" s="16"/>
      <c r="P237" s="16"/>
      <c r="Q237" s="16"/>
      <c r="R237" s="16"/>
      <c r="S237" s="16"/>
      <c r="T237" s="16"/>
      <c r="U237" s="16"/>
      <c r="V237" s="16"/>
      <c r="W237" s="16"/>
      <c r="X237" s="16"/>
      <c r="Y237" s="16"/>
    </row>
    <row r="238" spans="3:25" x14ac:dyDescent="0.25">
      <c r="C238" s="16"/>
      <c r="D238" s="15"/>
      <c r="E238" s="16"/>
      <c r="F238" s="16"/>
      <c r="G238" s="16"/>
      <c r="H238" s="16"/>
      <c r="I238" s="16"/>
      <c r="J238" s="16"/>
      <c r="K238" s="16"/>
      <c r="L238" s="16"/>
      <c r="M238" s="16"/>
      <c r="N238" s="16"/>
      <c r="O238" s="16"/>
      <c r="P238" s="16"/>
      <c r="Q238" s="16"/>
      <c r="R238" s="16"/>
      <c r="S238" s="16"/>
      <c r="T238" s="16"/>
      <c r="U238" s="16"/>
      <c r="V238" s="16"/>
      <c r="W238" s="16"/>
      <c r="X238" s="16"/>
      <c r="Y238" s="16"/>
    </row>
    <row r="239" spans="3:25" x14ac:dyDescent="0.25">
      <c r="C239" s="16"/>
      <c r="D239" s="15"/>
      <c r="E239" s="16"/>
      <c r="F239" s="16"/>
      <c r="G239" s="16"/>
      <c r="H239" s="16"/>
      <c r="I239" s="16"/>
      <c r="J239" s="16"/>
      <c r="K239" s="16"/>
      <c r="L239" s="16"/>
      <c r="M239" s="16"/>
      <c r="N239" s="16"/>
      <c r="O239" s="16"/>
      <c r="P239" s="16"/>
      <c r="Q239" s="16"/>
      <c r="R239" s="16"/>
      <c r="S239" s="16"/>
      <c r="T239" s="16"/>
      <c r="U239" s="16"/>
      <c r="V239" s="16"/>
      <c r="W239" s="16"/>
      <c r="X239" s="16"/>
      <c r="Y239" s="16"/>
    </row>
    <row r="240" spans="3:25" x14ac:dyDescent="0.25">
      <c r="C240" s="16"/>
      <c r="D240" s="15"/>
      <c r="E240" s="16"/>
      <c r="F240" s="16"/>
      <c r="G240" s="16"/>
      <c r="H240" s="16"/>
      <c r="I240" s="16"/>
      <c r="J240" s="16"/>
      <c r="K240" s="16"/>
      <c r="L240" s="16"/>
      <c r="M240" s="16"/>
      <c r="N240" s="16"/>
      <c r="O240" s="16"/>
      <c r="P240" s="16"/>
      <c r="Q240" s="16"/>
      <c r="R240" s="16"/>
      <c r="S240" s="16"/>
      <c r="T240" s="16"/>
      <c r="U240" s="16"/>
      <c r="V240" s="16"/>
      <c r="W240" s="16"/>
      <c r="X240" s="16"/>
      <c r="Y240" s="16"/>
    </row>
    <row r="241" spans="3:25" x14ac:dyDescent="0.25">
      <c r="C241" s="16"/>
      <c r="D241" s="15"/>
      <c r="E241" s="16"/>
      <c r="F241" s="16"/>
      <c r="G241" s="16"/>
      <c r="H241" s="16"/>
      <c r="I241" s="16"/>
      <c r="J241" s="16"/>
      <c r="K241" s="16"/>
      <c r="L241" s="16"/>
      <c r="M241" s="16"/>
      <c r="N241" s="16"/>
      <c r="O241" s="16"/>
      <c r="P241" s="16"/>
      <c r="Q241" s="16"/>
      <c r="R241" s="16"/>
      <c r="S241" s="16"/>
      <c r="T241" s="16"/>
      <c r="U241" s="16"/>
      <c r="V241" s="16"/>
      <c r="W241" s="16"/>
      <c r="X241" s="16"/>
      <c r="Y241" s="16"/>
    </row>
    <row r="242" spans="3:25" x14ac:dyDescent="0.25">
      <c r="C242" s="16"/>
      <c r="D242" s="15"/>
      <c r="E242" s="16"/>
      <c r="F242" s="16"/>
      <c r="G242" s="16"/>
      <c r="H242" s="16"/>
      <c r="I242" s="16"/>
      <c r="J242" s="16"/>
      <c r="K242" s="16"/>
      <c r="L242" s="16"/>
      <c r="M242" s="16"/>
      <c r="N242" s="16"/>
      <c r="O242" s="16"/>
      <c r="P242" s="16"/>
      <c r="Q242" s="16"/>
      <c r="R242" s="16"/>
      <c r="S242" s="16"/>
      <c r="T242" s="16"/>
      <c r="U242" s="16"/>
      <c r="V242" s="16"/>
      <c r="W242" s="16"/>
      <c r="X242" s="16"/>
      <c r="Y242" s="16"/>
    </row>
    <row r="243" spans="3:25" x14ac:dyDescent="0.25">
      <c r="C243" s="16"/>
      <c r="D243" s="15"/>
      <c r="E243" s="16"/>
      <c r="F243" s="16"/>
      <c r="G243" s="16"/>
      <c r="H243" s="16"/>
      <c r="I243" s="16"/>
      <c r="J243" s="16"/>
      <c r="K243" s="16"/>
      <c r="L243" s="16"/>
      <c r="M243" s="16"/>
      <c r="N243" s="16"/>
      <c r="O243" s="16"/>
      <c r="P243" s="16"/>
      <c r="Q243" s="16"/>
      <c r="R243" s="16"/>
      <c r="S243" s="16"/>
      <c r="T243" s="16"/>
      <c r="U243" s="16"/>
      <c r="V243" s="16"/>
      <c r="W243" s="16"/>
      <c r="X243" s="16"/>
      <c r="Y243" s="16"/>
    </row>
    <row r="244" spans="3:25" x14ac:dyDescent="0.25">
      <c r="C244" s="16"/>
      <c r="D244" s="15"/>
      <c r="E244" s="16"/>
      <c r="F244" s="16"/>
      <c r="G244" s="16"/>
      <c r="H244" s="16"/>
      <c r="I244" s="16"/>
      <c r="J244" s="16"/>
      <c r="K244" s="16"/>
      <c r="L244" s="16"/>
      <c r="M244" s="16"/>
      <c r="N244" s="16"/>
      <c r="O244" s="16"/>
      <c r="P244" s="16"/>
      <c r="Q244" s="16"/>
      <c r="R244" s="16"/>
      <c r="S244" s="16"/>
      <c r="T244" s="16"/>
      <c r="U244" s="16"/>
      <c r="V244" s="16"/>
      <c r="W244" s="16"/>
      <c r="X244" s="16"/>
      <c r="Y244" s="16"/>
    </row>
    <row r="245" spans="3:25" x14ac:dyDescent="0.25">
      <c r="C245" s="16"/>
      <c r="D245" s="15"/>
      <c r="E245" s="16"/>
      <c r="F245" s="16"/>
      <c r="G245" s="16"/>
      <c r="H245" s="16"/>
      <c r="I245" s="16"/>
      <c r="J245" s="16"/>
      <c r="K245" s="16"/>
      <c r="L245" s="16"/>
      <c r="M245" s="16"/>
      <c r="N245" s="16"/>
      <c r="O245" s="16"/>
      <c r="P245" s="16"/>
      <c r="Q245" s="16"/>
      <c r="R245" s="16"/>
      <c r="S245" s="16"/>
      <c r="T245" s="16"/>
      <c r="U245" s="16"/>
      <c r="V245" s="16"/>
      <c r="W245" s="16"/>
      <c r="X245" s="16"/>
      <c r="Y245" s="16"/>
    </row>
    <row r="246" spans="3:25" x14ac:dyDescent="0.25">
      <c r="C246" s="16"/>
      <c r="D246" s="15"/>
      <c r="E246" s="16"/>
      <c r="F246" s="16"/>
      <c r="G246" s="16"/>
      <c r="H246" s="16"/>
      <c r="I246" s="16"/>
      <c r="J246" s="16"/>
      <c r="K246" s="16"/>
      <c r="L246" s="16"/>
      <c r="M246" s="16"/>
      <c r="N246" s="16"/>
      <c r="O246" s="16"/>
      <c r="P246" s="16"/>
      <c r="Q246" s="16"/>
      <c r="R246" s="16"/>
      <c r="S246" s="16"/>
      <c r="T246" s="16"/>
      <c r="U246" s="16"/>
      <c r="V246" s="16"/>
      <c r="W246" s="16"/>
      <c r="X246" s="16"/>
      <c r="Y246" s="16"/>
    </row>
    <row r="247" spans="3:25" x14ac:dyDescent="0.25">
      <c r="C247" s="16"/>
      <c r="D247" s="15"/>
      <c r="E247" s="16"/>
      <c r="F247" s="16"/>
      <c r="G247" s="16"/>
      <c r="H247" s="16"/>
      <c r="I247" s="16"/>
      <c r="J247" s="16"/>
      <c r="K247" s="16"/>
      <c r="L247" s="16"/>
      <c r="M247" s="16"/>
      <c r="N247" s="16"/>
      <c r="O247" s="16"/>
      <c r="P247" s="16"/>
      <c r="Q247" s="16"/>
      <c r="R247" s="16"/>
      <c r="S247" s="16"/>
      <c r="T247" s="16"/>
      <c r="U247" s="16"/>
      <c r="V247" s="16"/>
      <c r="W247" s="16"/>
      <c r="X247" s="16"/>
      <c r="Y247" s="16"/>
    </row>
    <row r="248" spans="3:25" x14ac:dyDescent="0.25">
      <c r="C248" s="16"/>
      <c r="D248" s="15"/>
      <c r="E248" s="16"/>
      <c r="F248" s="16"/>
      <c r="G248" s="16"/>
      <c r="H248" s="16"/>
      <c r="I248" s="16"/>
      <c r="J248" s="16"/>
      <c r="K248" s="16"/>
      <c r="L248" s="16"/>
      <c r="M248" s="16"/>
      <c r="N248" s="16"/>
      <c r="O248" s="16"/>
      <c r="P248" s="16"/>
      <c r="Q248" s="16"/>
      <c r="R248" s="16"/>
      <c r="S248" s="16"/>
      <c r="T248" s="16"/>
      <c r="U248" s="16"/>
      <c r="V248" s="16"/>
      <c r="W248" s="16"/>
      <c r="X248" s="16"/>
      <c r="Y248" s="16"/>
    </row>
    <row r="249" spans="3:25" x14ac:dyDescent="0.25">
      <c r="C249" s="16"/>
      <c r="D249" s="15"/>
      <c r="E249" s="16"/>
      <c r="F249" s="16"/>
      <c r="G249" s="16"/>
      <c r="H249" s="16"/>
      <c r="I249" s="16"/>
      <c r="J249" s="16"/>
      <c r="K249" s="16"/>
      <c r="L249" s="16"/>
      <c r="M249" s="16"/>
      <c r="N249" s="16"/>
      <c r="O249" s="16"/>
      <c r="P249" s="16"/>
      <c r="Q249" s="16"/>
      <c r="R249" s="16"/>
      <c r="S249" s="16"/>
      <c r="T249" s="16"/>
      <c r="U249" s="16"/>
      <c r="V249" s="16"/>
      <c r="W249" s="16"/>
      <c r="X249" s="16"/>
      <c r="Y249" s="16"/>
    </row>
    <row r="250" spans="3:25" x14ac:dyDescent="0.25">
      <c r="C250" s="16"/>
      <c r="D250" s="15"/>
      <c r="E250" s="16"/>
      <c r="F250" s="16"/>
      <c r="G250" s="16"/>
      <c r="H250" s="16"/>
      <c r="I250" s="16"/>
      <c r="J250" s="16"/>
      <c r="K250" s="16"/>
      <c r="L250" s="16"/>
      <c r="M250" s="16"/>
      <c r="N250" s="16"/>
      <c r="O250" s="16"/>
      <c r="P250" s="16"/>
      <c r="Q250" s="16"/>
      <c r="R250" s="16"/>
      <c r="S250" s="16"/>
      <c r="T250" s="16"/>
      <c r="U250" s="16"/>
      <c r="V250" s="16"/>
      <c r="W250" s="16"/>
      <c r="X250" s="16"/>
      <c r="Y250" s="16"/>
    </row>
    <row r="251" spans="3:25" x14ac:dyDescent="0.25">
      <c r="C251" s="16"/>
      <c r="D251" s="15"/>
      <c r="E251" s="16"/>
      <c r="F251" s="16"/>
      <c r="G251" s="16"/>
      <c r="H251" s="16"/>
      <c r="I251" s="16"/>
      <c r="J251" s="16"/>
      <c r="K251" s="16"/>
      <c r="L251" s="16"/>
      <c r="M251" s="16"/>
      <c r="N251" s="16"/>
      <c r="O251" s="16"/>
      <c r="P251" s="16"/>
      <c r="Q251" s="16"/>
      <c r="R251" s="16"/>
      <c r="S251" s="16"/>
      <c r="T251" s="16"/>
      <c r="U251" s="16"/>
      <c r="V251" s="16"/>
      <c r="W251" s="16"/>
      <c r="X251" s="16"/>
      <c r="Y251" s="16"/>
    </row>
    <row r="252" spans="3:25" x14ac:dyDescent="0.25">
      <c r="C252" s="16"/>
      <c r="D252" s="15"/>
      <c r="E252" s="16"/>
      <c r="F252" s="16"/>
      <c r="G252" s="16"/>
      <c r="H252" s="16"/>
      <c r="I252" s="16"/>
      <c r="J252" s="16"/>
      <c r="K252" s="16"/>
      <c r="L252" s="16"/>
      <c r="M252" s="16"/>
      <c r="N252" s="16"/>
      <c r="O252" s="16"/>
      <c r="P252" s="16"/>
      <c r="Q252" s="16"/>
      <c r="R252" s="16"/>
      <c r="S252" s="16"/>
      <c r="T252" s="16"/>
      <c r="U252" s="16"/>
      <c r="V252" s="16"/>
      <c r="W252" s="16"/>
      <c r="X252" s="16"/>
      <c r="Y252" s="16"/>
    </row>
    <row r="253" spans="3:25" x14ac:dyDescent="0.25">
      <c r="C253" s="16"/>
      <c r="D253" s="15"/>
      <c r="E253" s="16"/>
      <c r="F253" s="16"/>
      <c r="G253" s="16"/>
      <c r="H253" s="16"/>
      <c r="I253" s="16"/>
      <c r="J253" s="16"/>
      <c r="K253" s="16"/>
      <c r="L253" s="16"/>
      <c r="M253" s="16"/>
      <c r="N253" s="16"/>
      <c r="O253" s="16"/>
      <c r="P253" s="16"/>
      <c r="Q253" s="16"/>
      <c r="R253" s="16"/>
      <c r="S253" s="16"/>
      <c r="T253" s="16"/>
      <c r="U253" s="16"/>
      <c r="V253" s="16"/>
      <c r="W253" s="16"/>
      <c r="X253" s="16"/>
      <c r="Y253" s="16"/>
    </row>
    <row r="254" spans="3:25" x14ac:dyDescent="0.25">
      <c r="C254" s="16"/>
      <c r="D254" s="15"/>
      <c r="E254" s="16"/>
      <c r="F254" s="16"/>
      <c r="G254" s="16"/>
      <c r="H254" s="16"/>
      <c r="I254" s="16"/>
      <c r="J254" s="16"/>
      <c r="K254" s="16"/>
      <c r="L254" s="16"/>
      <c r="M254" s="16"/>
      <c r="N254" s="16"/>
      <c r="O254" s="16"/>
      <c r="P254" s="16"/>
      <c r="Q254" s="16"/>
      <c r="R254" s="16"/>
      <c r="S254" s="16"/>
      <c r="T254" s="16"/>
      <c r="U254" s="16"/>
      <c r="V254" s="16"/>
      <c r="W254" s="16"/>
      <c r="X254" s="16"/>
      <c r="Y254" s="16"/>
    </row>
    <row r="255" spans="3:25" x14ac:dyDescent="0.25">
      <c r="C255" s="16"/>
      <c r="D255" s="15"/>
      <c r="E255" s="16"/>
      <c r="F255" s="16"/>
      <c r="G255" s="16"/>
      <c r="H255" s="16"/>
      <c r="I255" s="16"/>
      <c r="J255" s="16"/>
      <c r="K255" s="16"/>
      <c r="L255" s="16"/>
      <c r="M255" s="16"/>
      <c r="N255" s="16"/>
      <c r="O255" s="16"/>
      <c r="P255" s="16"/>
      <c r="Q255" s="16"/>
      <c r="R255" s="16"/>
      <c r="S255" s="16"/>
      <c r="T255" s="16"/>
      <c r="U255" s="16"/>
      <c r="V255" s="16"/>
      <c r="W255" s="16"/>
      <c r="X255" s="16"/>
      <c r="Y255" s="16"/>
    </row>
    <row r="256" spans="3:25" x14ac:dyDescent="0.25">
      <c r="C256" s="16"/>
      <c r="D256" s="15"/>
      <c r="E256" s="16"/>
      <c r="F256" s="16"/>
      <c r="G256" s="16"/>
      <c r="H256" s="16"/>
      <c r="I256" s="16"/>
      <c r="J256" s="16"/>
      <c r="K256" s="16"/>
      <c r="L256" s="16"/>
      <c r="M256" s="16"/>
      <c r="N256" s="16"/>
      <c r="O256" s="16"/>
      <c r="P256" s="16"/>
      <c r="Q256" s="16"/>
      <c r="R256" s="16"/>
      <c r="S256" s="16"/>
      <c r="T256" s="16"/>
      <c r="U256" s="16"/>
      <c r="V256" s="16"/>
      <c r="W256" s="16"/>
      <c r="X256" s="16"/>
      <c r="Y256" s="16"/>
    </row>
    <row r="257" spans="3:25" x14ac:dyDescent="0.25">
      <c r="C257" s="16"/>
      <c r="D257" s="15"/>
      <c r="E257" s="16"/>
      <c r="F257" s="16"/>
      <c r="G257" s="16"/>
      <c r="H257" s="16"/>
      <c r="I257" s="16"/>
      <c r="J257" s="16"/>
      <c r="K257" s="16"/>
      <c r="L257" s="16"/>
      <c r="M257" s="16"/>
      <c r="N257" s="16"/>
      <c r="O257" s="16"/>
      <c r="P257" s="16"/>
      <c r="Q257" s="16"/>
      <c r="R257" s="16"/>
      <c r="S257" s="16"/>
      <c r="T257" s="16"/>
      <c r="U257" s="16"/>
      <c r="V257" s="16"/>
      <c r="W257" s="16"/>
      <c r="X257" s="16"/>
      <c r="Y257" s="16"/>
    </row>
    <row r="258" spans="3:25" x14ac:dyDescent="0.25">
      <c r="C258" s="16"/>
      <c r="D258" s="15"/>
      <c r="E258" s="16"/>
      <c r="F258" s="16"/>
      <c r="G258" s="16"/>
      <c r="H258" s="16"/>
      <c r="I258" s="16"/>
      <c r="J258" s="16"/>
      <c r="K258" s="16"/>
      <c r="L258" s="16"/>
      <c r="M258" s="16"/>
      <c r="N258" s="16"/>
      <c r="O258" s="16"/>
      <c r="P258" s="16"/>
      <c r="Q258" s="16"/>
      <c r="R258" s="16"/>
      <c r="S258" s="16"/>
      <c r="T258" s="16"/>
      <c r="U258" s="16"/>
      <c r="V258" s="16"/>
      <c r="W258" s="16"/>
      <c r="X258" s="16"/>
      <c r="Y258" s="16"/>
    </row>
    <row r="259" spans="3:25" x14ac:dyDescent="0.25">
      <c r="C259" s="16"/>
      <c r="D259" s="15"/>
      <c r="E259" s="16"/>
      <c r="F259" s="16"/>
      <c r="G259" s="16"/>
      <c r="H259" s="16"/>
      <c r="I259" s="16"/>
      <c r="J259" s="16"/>
      <c r="K259" s="16"/>
      <c r="L259" s="16"/>
      <c r="M259" s="16"/>
      <c r="N259" s="16"/>
      <c r="O259" s="16"/>
      <c r="P259" s="16"/>
      <c r="Q259" s="16"/>
      <c r="R259" s="16"/>
      <c r="S259" s="16"/>
      <c r="T259" s="16"/>
      <c r="U259" s="16"/>
      <c r="V259" s="16"/>
      <c r="W259" s="16"/>
      <c r="X259" s="16"/>
      <c r="Y259" s="16"/>
    </row>
    <row r="260" spans="3:25" x14ac:dyDescent="0.25">
      <c r="C260" s="16"/>
      <c r="D260" s="15"/>
      <c r="E260" s="16"/>
      <c r="F260" s="16"/>
      <c r="G260" s="16"/>
      <c r="H260" s="16"/>
      <c r="I260" s="16"/>
      <c r="J260" s="16"/>
      <c r="K260" s="16"/>
      <c r="L260" s="16"/>
      <c r="M260" s="16"/>
      <c r="N260" s="16"/>
      <c r="O260" s="16"/>
      <c r="P260" s="16"/>
      <c r="Q260" s="16"/>
      <c r="R260" s="16"/>
      <c r="S260" s="16"/>
      <c r="T260" s="16"/>
      <c r="U260" s="16"/>
      <c r="V260" s="16"/>
      <c r="W260" s="16"/>
      <c r="X260" s="16"/>
      <c r="Y260" s="16"/>
    </row>
    <row r="261" spans="3:25" x14ac:dyDescent="0.25">
      <c r="C261" s="16"/>
      <c r="D261" s="15"/>
      <c r="E261" s="16"/>
      <c r="F261" s="16"/>
      <c r="G261" s="16"/>
      <c r="H261" s="16"/>
      <c r="I261" s="16"/>
      <c r="J261" s="16"/>
      <c r="K261" s="16"/>
      <c r="L261" s="16"/>
      <c r="M261" s="16"/>
      <c r="N261" s="16"/>
      <c r="O261" s="16"/>
      <c r="P261" s="16"/>
      <c r="Q261" s="16"/>
      <c r="R261" s="16"/>
      <c r="S261" s="16"/>
      <c r="T261" s="16"/>
      <c r="U261" s="16"/>
      <c r="V261" s="16"/>
      <c r="W261" s="16"/>
      <c r="X261" s="16"/>
      <c r="Y261" s="16"/>
    </row>
    <row r="262" spans="3:25" x14ac:dyDescent="0.25">
      <c r="C262" s="16"/>
      <c r="D262" s="15"/>
      <c r="E262" s="16"/>
      <c r="F262" s="16"/>
      <c r="G262" s="16"/>
      <c r="H262" s="16"/>
      <c r="I262" s="16"/>
      <c r="J262" s="16"/>
      <c r="K262" s="16"/>
      <c r="L262" s="16"/>
      <c r="M262" s="16"/>
      <c r="N262" s="16"/>
      <c r="O262" s="16"/>
      <c r="P262" s="16"/>
      <c r="Q262" s="16"/>
      <c r="R262" s="16"/>
      <c r="S262" s="16"/>
      <c r="T262" s="16"/>
      <c r="U262" s="16"/>
      <c r="V262" s="16"/>
      <c r="W262" s="16"/>
      <c r="X262" s="16"/>
      <c r="Y262" s="16"/>
    </row>
    <row r="263" spans="3:25" x14ac:dyDescent="0.25">
      <c r="C263" s="16"/>
      <c r="D263" s="15"/>
      <c r="E263" s="16"/>
      <c r="F263" s="16"/>
      <c r="G263" s="16"/>
      <c r="H263" s="16"/>
      <c r="I263" s="16"/>
      <c r="J263" s="16"/>
      <c r="K263" s="16"/>
      <c r="L263" s="16"/>
      <c r="M263" s="16"/>
      <c r="N263" s="16"/>
      <c r="O263" s="16"/>
      <c r="P263" s="16"/>
      <c r="Q263" s="16"/>
      <c r="R263" s="16"/>
      <c r="S263" s="16"/>
      <c r="T263" s="16"/>
      <c r="U263" s="16"/>
      <c r="V263" s="16"/>
      <c r="W263" s="16"/>
      <c r="X263" s="16"/>
      <c r="Y263" s="16"/>
    </row>
    <row r="264" spans="3:25" x14ac:dyDescent="0.25">
      <c r="C264" s="16"/>
      <c r="D264" s="15"/>
      <c r="E264" s="16"/>
      <c r="F264" s="16"/>
      <c r="G264" s="16"/>
      <c r="H264" s="16"/>
      <c r="I264" s="16"/>
      <c r="J264" s="16"/>
      <c r="K264" s="16"/>
      <c r="L264" s="16"/>
      <c r="M264" s="16"/>
      <c r="N264" s="16"/>
      <c r="O264" s="16"/>
      <c r="P264" s="16"/>
      <c r="Q264" s="16"/>
      <c r="R264" s="16"/>
      <c r="S264" s="16"/>
      <c r="T264" s="16"/>
      <c r="U264" s="16"/>
      <c r="V264" s="16"/>
      <c r="W264" s="16"/>
      <c r="X264" s="16"/>
      <c r="Y264" s="16"/>
    </row>
    <row r="265" spans="3:25" x14ac:dyDescent="0.25">
      <c r="C265" s="16"/>
      <c r="D265" s="15"/>
      <c r="E265" s="16"/>
      <c r="F265" s="16"/>
      <c r="G265" s="16"/>
      <c r="H265" s="16"/>
      <c r="I265" s="16"/>
      <c r="J265" s="16"/>
      <c r="K265" s="16"/>
      <c r="L265" s="16"/>
      <c r="M265" s="16"/>
      <c r="N265" s="16"/>
      <c r="O265" s="16"/>
      <c r="P265" s="16"/>
      <c r="Q265" s="16"/>
      <c r="R265" s="16"/>
      <c r="S265" s="16"/>
      <c r="T265" s="16"/>
      <c r="U265" s="16"/>
      <c r="V265" s="16"/>
      <c r="W265" s="16"/>
      <c r="X265" s="16"/>
      <c r="Y265" s="16"/>
    </row>
    <row r="266" spans="3:25" x14ac:dyDescent="0.25">
      <c r="C266" s="16"/>
      <c r="D266" s="15"/>
      <c r="E266" s="16"/>
      <c r="F266" s="16"/>
      <c r="G266" s="16"/>
      <c r="H266" s="16"/>
      <c r="I266" s="16"/>
      <c r="J266" s="16"/>
      <c r="K266" s="16"/>
      <c r="L266" s="16"/>
      <c r="M266" s="16"/>
      <c r="N266" s="16"/>
      <c r="O266" s="16"/>
      <c r="P266" s="16"/>
      <c r="Q266" s="16"/>
      <c r="R266" s="16"/>
      <c r="S266" s="16"/>
      <c r="T266" s="16"/>
      <c r="U266" s="16"/>
      <c r="V266" s="16"/>
      <c r="W266" s="16"/>
      <c r="X266" s="16"/>
      <c r="Y266" s="16"/>
    </row>
    <row r="267" spans="3:25" x14ac:dyDescent="0.25">
      <c r="C267" s="16"/>
      <c r="D267" s="15"/>
      <c r="E267" s="16"/>
      <c r="F267" s="16"/>
      <c r="G267" s="16"/>
      <c r="H267" s="16"/>
      <c r="I267" s="16"/>
      <c r="J267" s="16"/>
      <c r="K267" s="16"/>
      <c r="L267" s="16"/>
      <c r="M267" s="16"/>
      <c r="N267" s="16"/>
      <c r="O267" s="16"/>
      <c r="P267" s="16"/>
      <c r="Q267" s="16"/>
      <c r="R267" s="16"/>
      <c r="S267" s="16"/>
      <c r="T267" s="16"/>
      <c r="U267" s="16"/>
      <c r="V267" s="16"/>
      <c r="W267" s="16"/>
      <c r="X267" s="16"/>
      <c r="Y267" s="16"/>
    </row>
    <row r="268" spans="3:25" x14ac:dyDescent="0.25">
      <c r="C268" s="16"/>
      <c r="D268" s="15"/>
      <c r="E268" s="16"/>
      <c r="F268" s="16"/>
      <c r="G268" s="16"/>
      <c r="H268" s="16"/>
      <c r="I268" s="16"/>
      <c r="J268" s="16"/>
      <c r="K268" s="16"/>
      <c r="L268" s="16"/>
      <c r="M268" s="16"/>
      <c r="N268" s="16"/>
      <c r="O268" s="16"/>
      <c r="P268" s="16"/>
      <c r="Q268" s="16"/>
      <c r="R268" s="16"/>
      <c r="S268" s="16"/>
      <c r="T268" s="16"/>
      <c r="U268" s="16"/>
      <c r="V268" s="16"/>
      <c r="W268" s="16"/>
      <c r="X268" s="16"/>
      <c r="Y268" s="16"/>
    </row>
    <row r="269" spans="3:25" x14ac:dyDescent="0.25">
      <c r="C269" s="16"/>
      <c r="D269" s="15"/>
      <c r="E269" s="16"/>
      <c r="F269" s="16"/>
      <c r="G269" s="16"/>
      <c r="H269" s="16"/>
      <c r="I269" s="16"/>
      <c r="J269" s="16"/>
      <c r="K269" s="16"/>
      <c r="L269" s="16"/>
      <c r="M269" s="16"/>
      <c r="N269" s="16"/>
      <c r="O269" s="16"/>
      <c r="P269" s="16"/>
      <c r="Q269" s="16"/>
      <c r="R269" s="16"/>
      <c r="S269" s="16"/>
      <c r="T269" s="16"/>
      <c r="U269" s="16"/>
      <c r="V269" s="16"/>
      <c r="W269" s="16"/>
      <c r="X269" s="16"/>
      <c r="Y269" s="16"/>
    </row>
    <row r="270" spans="3:25" x14ac:dyDescent="0.25">
      <c r="C270" s="16"/>
      <c r="D270" s="15"/>
      <c r="E270" s="16"/>
      <c r="F270" s="16"/>
      <c r="G270" s="16"/>
      <c r="H270" s="16"/>
      <c r="I270" s="16"/>
      <c r="J270" s="16"/>
      <c r="K270" s="16"/>
      <c r="L270" s="16"/>
      <c r="M270" s="16"/>
      <c r="N270" s="16"/>
      <c r="O270" s="16"/>
      <c r="P270" s="16"/>
      <c r="Q270" s="16"/>
      <c r="R270" s="16"/>
      <c r="S270" s="16"/>
      <c r="T270" s="16"/>
      <c r="U270" s="16"/>
      <c r="V270" s="16"/>
      <c r="W270" s="16"/>
      <c r="X270" s="16"/>
      <c r="Y270" s="16"/>
    </row>
    <row r="271" spans="3:25" x14ac:dyDescent="0.25">
      <c r="C271" s="16"/>
      <c r="D271" s="15"/>
      <c r="E271" s="16"/>
      <c r="F271" s="16"/>
      <c r="G271" s="16"/>
      <c r="H271" s="16"/>
      <c r="I271" s="16"/>
      <c r="J271" s="16"/>
      <c r="K271" s="16"/>
      <c r="L271" s="16"/>
      <c r="M271" s="16"/>
      <c r="N271" s="16"/>
      <c r="O271" s="16"/>
      <c r="P271" s="16"/>
      <c r="Q271" s="16"/>
      <c r="R271" s="16"/>
      <c r="S271" s="16"/>
      <c r="T271" s="16"/>
      <c r="U271" s="16"/>
      <c r="V271" s="16"/>
      <c r="W271" s="16"/>
      <c r="X271" s="16"/>
      <c r="Y271" s="16"/>
    </row>
    <row r="272" spans="3:25" x14ac:dyDescent="0.25">
      <c r="C272" s="16"/>
      <c r="D272" s="15"/>
      <c r="E272" s="16"/>
      <c r="F272" s="16"/>
      <c r="G272" s="16"/>
      <c r="H272" s="16"/>
      <c r="I272" s="16"/>
      <c r="J272" s="16"/>
      <c r="K272" s="16"/>
      <c r="L272" s="16"/>
      <c r="M272" s="16"/>
      <c r="N272" s="16"/>
      <c r="O272" s="16"/>
      <c r="P272" s="16"/>
      <c r="Q272" s="16"/>
      <c r="R272" s="16"/>
      <c r="S272" s="16"/>
      <c r="T272" s="16"/>
      <c r="U272" s="16"/>
      <c r="V272" s="16"/>
      <c r="W272" s="16"/>
      <c r="X272" s="16"/>
      <c r="Y272" s="16"/>
    </row>
    <row r="273" spans="3:25" x14ac:dyDescent="0.25">
      <c r="C273" s="16"/>
      <c r="D273" s="15"/>
      <c r="E273" s="16"/>
      <c r="F273" s="16"/>
      <c r="G273" s="16"/>
      <c r="H273" s="16"/>
      <c r="I273" s="16"/>
      <c r="J273" s="16"/>
      <c r="K273" s="16"/>
      <c r="L273" s="16"/>
      <c r="M273" s="16"/>
      <c r="N273" s="16"/>
      <c r="O273" s="16"/>
      <c r="P273" s="16"/>
      <c r="Q273" s="16"/>
      <c r="R273" s="16"/>
      <c r="S273" s="16"/>
      <c r="T273" s="16"/>
      <c r="U273" s="16"/>
      <c r="V273" s="16"/>
      <c r="W273" s="16"/>
      <c r="X273" s="16"/>
      <c r="Y273" s="16"/>
    </row>
    <row r="274" spans="3:25" x14ac:dyDescent="0.25">
      <c r="C274" s="16"/>
      <c r="D274" s="15"/>
      <c r="E274" s="16"/>
      <c r="F274" s="16"/>
      <c r="G274" s="16"/>
      <c r="H274" s="16"/>
      <c r="I274" s="16"/>
      <c r="J274" s="16"/>
      <c r="K274" s="16"/>
      <c r="L274" s="16"/>
      <c r="M274" s="16"/>
      <c r="N274" s="16"/>
      <c r="O274" s="16"/>
      <c r="P274" s="16"/>
      <c r="Q274" s="16"/>
      <c r="R274" s="16"/>
      <c r="S274" s="16"/>
      <c r="T274" s="16"/>
      <c r="U274" s="16"/>
      <c r="V274" s="16"/>
      <c r="W274" s="16"/>
      <c r="X274" s="16"/>
      <c r="Y274" s="16"/>
    </row>
    <row r="275" spans="3:25" x14ac:dyDescent="0.25">
      <c r="C275" s="16"/>
      <c r="D275" s="15"/>
      <c r="E275" s="16"/>
      <c r="F275" s="16"/>
      <c r="G275" s="16"/>
      <c r="H275" s="16"/>
      <c r="I275" s="16"/>
      <c r="J275" s="16"/>
      <c r="K275" s="16"/>
      <c r="L275" s="16"/>
      <c r="M275" s="16"/>
      <c r="N275" s="16"/>
      <c r="O275" s="16"/>
      <c r="P275" s="16"/>
      <c r="Q275" s="16"/>
      <c r="R275" s="16"/>
      <c r="S275" s="16"/>
      <c r="T275" s="16"/>
      <c r="U275" s="16"/>
      <c r="V275" s="16"/>
      <c r="W275" s="16"/>
      <c r="X275" s="16"/>
      <c r="Y275" s="16"/>
    </row>
    <row r="276" spans="3:25" x14ac:dyDescent="0.25">
      <c r="C276" s="16"/>
      <c r="D276" s="15"/>
      <c r="E276" s="16"/>
      <c r="F276" s="16"/>
      <c r="G276" s="16"/>
      <c r="H276" s="16"/>
      <c r="I276" s="16"/>
      <c r="J276" s="16"/>
      <c r="K276" s="16"/>
      <c r="L276" s="16"/>
      <c r="M276" s="16"/>
      <c r="N276" s="16"/>
      <c r="O276" s="16"/>
      <c r="P276" s="16"/>
      <c r="Q276" s="16"/>
      <c r="R276" s="16"/>
      <c r="S276" s="16"/>
      <c r="T276" s="16"/>
      <c r="U276" s="16"/>
      <c r="V276" s="16"/>
      <c r="W276" s="16"/>
      <c r="X276" s="16"/>
      <c r="Y276" s="16"/>
    </row>
    <row r="277" spans="3:25" x14ac:dyDescent="0.25">
      <c r="C277" s="16"/>
      <c r="D277" s="15"/>
      <c r="E277" s="16"/>
      <c r="F277" s="16"/>
      <c r="G277" s="16"/>
      <c r="H277" s="16"/>
      <c r="I277" s="16"/>
      <c r="J277" s="16"/>
      <c r="K277" s="16"/>
      <c r="L277" s="16"/>
      <c r="M277" s="16"/>
      <c r="N277" s="16"/>
      <c r="O277" s="16"/>
      <c r="P277" s="16"/>
      <c r="Q277" s="16"/>
      <c r="R277" s="16"/>
      <c r="S277" s="16"/>
      <c r="T277" s="16"/>
      <c r="U277" s="16"/>
      <c r="V277" s="16"/>
      <c r="W277" s="16"/>
      <c r="X277" s="16"/>
      <c r="Y277" s="16"/>
    </row>
    <row r="278" spans="3:25" x14ac:dyDescent="0.25">
      <c r="C278" s="16"/>
      <c r="D278" s="15"/>
      <c r="E278" s="16"/>
      <c r="F278" s="16"/>
      <c r="G278" s="16"/>
      <c r="H278" s="16"/>
      <c r="I278" s="16"/>
      <c r="J278" s="16"/>
      <c r="K278" s="16"/>
      <c r="L278" s="16"/>
      <c r="M278" s="16"/>
      <c r="N278" s="16"/>
      <c r="O278" s="16"/>
      <c r="P278" s="16"/>
      <c r="Q278" s="16"/>
      <c r="R278" s="16"/>
      <c r="S278" s="16"/>
      <c r="T278" s="16"/>
      <c r="U278" s="16"/>
      <c r="V278" s="16"/>
      <c r="W278" s="16"/>
      <c r="X278" s="16"/>
      <c r="Y278" s="16"/>
    </row>
    <row r="279" spans="3:25" x14ac:dyDescent="0.25">
      <c r="C279" s="16"/>
      <c r="D279" s="15"/>
      <c r="E279" s="16"/>
      <c r="F279" s="16"/>
      <c r="G279" s="16"/>
      <c r="H279" s="16"/>
      <c r="I279" s="16"/>
      <c r="J279" s="16"/>
      <c r="K279" s="16"/>
      <c r="L279" s="16"/>
      <c r="M279" s="16"/>
      <c r="N279" s="16"/>
      <c r="O279" s="16"/>
      <c r="P279" s="16"/>
      <c r="Q279" s="16"/>
      <c r="R279" s="16"/>
      <c r="S279" s="16"/>
      <c r="T279" s="16"/>
      <c r="U279" s="16"/>
      <c r="V279" s="16"/>
      <c r="W279" s="16"/>
      <c r="X279" s="16"/>
      <c r="Y279" s="16"/>
    </row>
    <row r="280" spans="3:25" x14ac:dyDescent="0.25">
      <c r="C280" s="16"/>
      <c r="D280" s="15"/>
      <c r="E280" s="16"/>
      <c r="F280" s="16"/>
      <c r="G280" s="16"/>
      <c r="H280" s="16"/>
      <c r="I280" s="16"/>
      <c r="J280" s="16"/>
      <c r="K280" s="16"/>
      <c r="L280" s="16"/>
      <c r="M280" s="16"/>
      <c r="N280" s="16"/>
      <c r="O280" s="16"/>
      <c r="P280" s="16"/>
      <c r="Q280" s="16"/>
      <c r="R280" s="16"/>
      <c r="S280" s="16"/>
      <c r="T280" s="16"/>
      <c r="U280" s="16"/>
      <c r="V280" s="16"/>
      <c r="W280" s="16"/>
      <c r="X280" s="16"/>
      <c r="Y280" s="16"/>
    </row>
    <row r="281" spans="3:25" x14ac:dyDescent="0.25">
      <c r="C281" s="16"/>
      <c r="D281" s="15"/>
      <c r="E281" s="16"/>
      <c r="F281" s="16"/>
      <c r="G281" s="16"/>
      <c r="H281" s="16"/>
      <c r="I281" s="16"/>
      <c r="J281" s="16"/>
      <c r="K281" s="16"/>
      <c r="L281" s="16"/>
      <c r="M281" s="16"/>
      <c r="N281" s="16"/>
      <c r="O281" s="16"/>
      <c r="P281" s="16"/>
      <c r="Q281" s="16"/>
      <c r="R281" s="16"/>
      <c r="S281" s="16"/>
      <c r="T281" s="16"/>
      <c r="U281" s="16"/>
      <c r="V281" s="16"/>
      <c r="W281" s="16"/>
      <c r="X281" s="16"/>
      <c r="Y281" s="16"/>
    </row>
    <row r="282" spans="3:25" x14ac:dyDescent="0.25">
      <c r="C282" s="16"/>
      <c r="D282" s="15"/>
      <c r="E282" s="16"/>
      <c r="F282" s="16"/>
      <c r="G282" s="16"/>
      <c r="H282" s="16"/>
      <c r="I282" s="16"/>
      <c r="J282" s="16"/>
      <c r="K282" s="16"/>
      <c r="L282" s="16"/>
      <c r="M282" s="16"/>
      <c r="N282" s="16"/>
      <c r="O282" s="16"/>
      <c r="P282" s="16"/>
      <c r="Q282" s="16"/>
      <c r="R282" s="16"/>
      <c r="S282" s="16"/>
      <c r="T282" s="16"/>
      <c r="U282" s="16"/>
      <c r="V282" s="16"/>
      <c r="W282" s="16"/>
      <c r="X282" s="16"/>
      <c r="Y282" s="16"/>
    </row>
    <row r="283" spans="3:25" x14ac:dyDescent="0.25">
      <c r="C283" s="16"/>
      <c r="D283" s="15"/>
      <c r="E283" s="16"/>
      <c r="F283" s="16"/>
      <c r="G283" s="16"/>
      <c r="H283" s="16"/>
      <c r="I283" s="16"/>
      <c r="J283" s="16"/>
      <c r="K283" s="16"/>
      <c r="L283" s="16"/>
      <c r="M283" s="16"/>
      <c r="N283" s="16"/>
      <c r="O283" s="16"/>
      <c r="P283" s="16"/>
      <c r="Q283" s="16"/>
      <c r="R283" s="16"/>
      <c r="S283" s="16"/>
      <c r="T283" s="16"/>
      <c r="U283" s="16"/>
      <c r="V283" s="16"/>
      <c r="W283" s="16"/>
      <c r="X283" s="16"/>
      <c r="Y283" s="16"/>
    </row>
    <row r="284" spans="3:25" x14ac:dyDescent="0.25">
      <c r="C284" s="16"/>
      <c r="D284" s="15"/>
      <c r="E284" s="16"/>
      <c r="F284" s="16"/>
      <c r="G284" s="16"/>
      <c r="H284" s="16"/>
      <c r="I284" s="16"/>
      <c r="J284" s="16"/>
      <c r="K284" s="16"/>
      <c r="L284" s="16"/>
      <c r="M284" s="16"/>
      <c r="N284" s="16"/>
      <c r="O284" s="16"/>
      <c r="P284" s="16"/>
      <c r="Q284" s="16"/>
      <c r="R284" s="16"/>
      <c r="S284" s="16"/>
      <c r="T284" s="16"/>
      <c r="U284" s="16"/>
      <c r="V284" s="16"/>
      <c r="W284" s="16"/>
      <c r="X284" s="16"/>
      <c r="Y284" s="16"/>
    </row>
    <row r="285" spans="3:25" x14ac:dyDescent="0.25">
      <c r="C285" s="16"/>
      <c r="D285" s="15"/>
      <c r="E285" s="16"/>
      <c r="F285" s="16"/>
      <c r="G285" s="16"/>
      <c r="H285" s="16"/>
      <c r="I285" s="16"/>
      <c r="J285" s="16"/>
      <c r="K285" s="16"/>
      <c r="L285" s="16"/>
      <c r="M285" s="16"/>
      <c r="N285" s="16"/>
      <c r="O285" s="16"/>
      <c r="P285" s="16"/>
      <c r="Q285" s="16"/>
      <c r="R285" s="16"/>
      <c r="S285" s="16"/>
      <c r="T285" s="16"/>
      <c r="U285" s="16"/>
      <c r="V285" s="16"/>
      <c r="W285" s="16"/>
      <c r="X285" s="16"/>
      <c r="Y285" s="16"/>
    </row>
    <row r="286" spans="3:25" x14ac:dyDescent="0.25">
      <c r="C286" s="16"/>
      <c r="D286" s="15"/>
      <c r="E286" s="16"/>
      <c r="F286" s="16"/>
      <c r="G286" s="16"/>
      <c r="H286" s="16"/>
      <c r="I286" s="16"/>
      <c r="J286" s="16"/>
      <c r="K286" s="16"/>
      <c r="L286" s="16"/>
      <c r="M286" s="16"/>
      <c r="N286" s="16"/>
      <c r="O286" s="16"/>
      <c r="P286" s="16"/>
      <c r="Q286" s="16"/>
      <c r="R286" s="16"/>
      <c r="S286" s="16"/>
      <c r="T286" s="16"/>
      <c r="U286" s="16"/>
      <c r="V286" s="16"/>
      <c r="W286" s="16"/>
      <c r="X286" s="16"/>
      <c r="Y286" s="16"/>
    </row>
    <row r="287" spans="3:25" x14ac:dyDescent="0.25">
      <c r="C287" s="16"/>
      <c r="D287" s="15"/>
      <c r="E287" s="16"/>
      <c r="F287" s="16"/>
      <c r="G287" s="16"/>
      <c r="H287" s="16"/>
      <c r="I287" s="16"/>
      <c r="J287" s="16"/>
      <c r="K287" s="16"/>
      <c r="L287" s="16"/>
      <c r="M287" s="16"/>
      <c r="N287" s="16"/>
      <c r="O287" s="16"/>
      <c r="P287" s="16"/>
      <c r="Q287" s="16"/>
      <c r="R287" s="16"/>
      <c r="S287" s="16"/>
      <c r="T287" s="16"/>
      <c r="U287" s="16"/>
      <c r="V287" s="16"/>
      <c r="W287" s="16"/>
      <c r="X287" s="16"/>
      <c r="Y287" s="16"/>
    </row>
    <row r="288" spans="3:25" x14ac:dyDescent="0.25">
      <c r="C288" s="16"/>
      <c r="D288" s="15"/>
      <c r="E288" s="16"/>
      <c r="F288" s="16"/>
      <c r="G288" s="16"/>
      <c r="H288" s="16"/>
      <c r="I288" s="16"/>
      <c r="J288" s="16"/>
      <c r="K288" s="16"/>
      <c r="L288" s="16"/>
      <c r="M288" s="16"/>
      <c r="N288" s="16"/>
      <c r="O288" s="16"/>
      <c r="P288" s="16"/>
      <c r="Q288" s="16"/>
      <c r="R288" s="16"/>
      <c r="S288" s="16"/>
      <c r="T288" s="16"/>
      <c r="U288" s="16"/>
      <c r="V288" s="16"/>
      <c r="W288" s="16"/>
      <c r="X288" s="16"/>
      <c r="Y288" s="16"/>
    </row>
    <row r="289" spans="3:25" x14ac:dyDescent="0.25">
      <c r="C289" s="16"/>
      <c r="D289" s="15"/>
      <c r="E289" s="16"/>
      <c r="F289" s="16"/>
      <c r="G289" s="16"/>
      <c r="H289" s="16"/>
      <c r="I289" s="16"/>
      <c r="J289" s="16"/>
      <c r="K289" s="16"/>
      <c r="L289" s="16"/>
      <c r="M289" s="16"/>
      <c r="N289" s="16"/>
      <c r="O289" s="16"/>
      <c r="P289" s="16"/>
      <c r="Q289" s="16"/>
      <c r="R289" s="16"/>
      <c r="S289" s="16"/>
      <c r="T289" s="16"/>
      <c r="U289" s="16"/>
      <c r="V289" s="16"/>
      <c r="W289" s="16"/>
      <c r="X289" s="16"/>
      <c r="Y289" s="16"/>
    </row>
    <row r="290" spans="3:25" x14ac:dyDescent="0.25">
      <c r="C290" s="16"/>
      <c r="D290" s="15"/>
      <c r="E290" s="16"/>
      <c r="F290" s="16"/>
      <c r="G290" s="16"/>
      <c r="H290" s="16"/>
      <c r="I290" s="16"/>
      <c r="J290" s="16"/>
      <c r="K290" s="16"/>
      <c r="L290" s="16"/>
      <c r="M290" s="16"/>
      <c r="N290" s="16"/>
      <c r="O290" s="16"/>
      <c r="P290" s="16"/>
      <c r="Q290" s="16"/>
      <c r="R290" s="16"/>
      <c r="S290" s="16"/>
      <c r="T290" s="16"/>
      <c r="U290" s="16"/>
      <c r="V290" s="16"/>
      <c r="W290" s="16"/>
      <c r="X290" s="16"/>
      <c r="Y290" s="16"/>
    </row>
    <row r="291" spans="3:25" x14ac:dyDescent="0.25">
      <c r="C291" s="16"/>
      <c r="D291" s="15"/>
      <c r="E291" s="16"/>
      <c r="F291" s="16"/>
      <c r="G291" s="16"/>
      <c r="H291" s="16"/>
      <c r="I291" s="16"/>
      <c r="J291" s="16"/>
      <c r="K291" s="16"/>
      <c r="L291" s="16"/>
      <c r="M291" s="16"/>
      <c r="N291" s="16"/>
      <c r="O291" s="16"/>
      <c r="P291" s="16"/>
      <c r="Q291" s="16"/>
      <c r="R291" s="16"/>
      <c r="S291" s="16"/>
      <c r="T291" s="16"/>
      <c r="U291" s="16"/>
      <c r="V291" s="16"/>
      <c r="W291" s="16"/>
      <c r="X291" s="16"/>
      <c r="Y291" s="16"/>
    </row>
    <row r="292" spans="3:25" x14ac:dyDescent="0.25">
      <c r="C292" s="16"/>
      <c r="D292" s="15"/>
      <c r="E292" s="16"/>
      <c r="F292" s="16"/>
      <c r="G292" s="16"/>
      <c r="H292" s="16"/>
      <c r="I292" s="16"/>
      <c r="J292" s="16"/>
      <c r="K292" s="16"/>
      <c r="L292" s="16"/>
      <c r="M292" s="16"/>
      <c r="N292" s="16"/>
      <c r="O292" s="16"/>
      <c r="P292" s="16"/>
      <c r="Q292" s="16"/>
      <c r="R292" s="16"/>
      <c r="S292" s="16"/>
      <c r="T292" s="16"/>
      <c r="U292" s="16"/>
      <c r="V292" s="16"/>
      <c r="W292" s="16"/>
      <c r="X292" s="16"/>
      <c r="Y292" s="16"/>
    </row>
    <row r="293" spans="3:25" x14ac:dyDescent="0.25">
      <c r="C293" s="16"/>
      <c r="D293" s="15"/>
      <c r="E293" s="16"/>
      <c r="F293" s="16"/>
      <c r="G293" s="16"/>
      <c r="H293" s="16"/>
      <c r="I293" s="16"/>
      <c r="J293" s="16"/>
      <c r="K293" s="16"/>
      <c r="L293" s="16"/>
      <c r="M293" s="16"/>
      <c r="N293" s="16"/>
      <c r="O293" s="16"/>
      <c r="P293" s="16"/>
      <c r="Q293" s="16"/>
      <c r="R293" s="16"/>
      <c r="S293" s="16"/>
      <c r="T293" s="16"/>
      <c r="U293" s="16"/>
      <c r="V293" s="16"/>
      <c r="W293" s="16"/>
      <c r="X293" s="16"/>
      <c r="Y293" s="16"/>
    </row>
    <row r="294" spans="3:25" x14ac:dyDescent="0.25">
      <c r="C294" s="16"/>
      <c r="D294" s="15"/>
      <c r="E294" s="16"/>
      <c r="F294" s="16"/>
      <c r="G294" s="16"/>
      <c r="H294" s="16"/>
      <c r="I294" s="16"/>
      <c r="J294" s="16"/>
      <c r="K294" s="16"/>
      <c r="L294" s="16"/>
      <c r="M294" s="16"/>
      <c r="N294" s="16"/>
      <c r="O294" s="16"/>
      <c r="P294" s="16"/>
      <c r="Q294" s="16"/>
      <c r="R294" s="16"/>
      <c r="S294" s="16"/>
      <c r="T294" s="16"/>
      <c r="U294" s="16"/>
      <c r="V294" s="16"/>
      <c r="W294" s="16"/>
      <c r="X294" s="16"/>
      <c r="Y294" s="16"/>
    </row>
    <row r="295" spans="3:25" x14ac:dyDescent="0.25">
      <c r="C295" s="16"/>
      <c r="D295" s="15"/>
      <c r="E295" s="16"/>
      <c r="F295" s="16"/>
      <c r="G295" s="16"/>
      <c r="H295" s="16"/>
      <c r="I295" s="16"/>
      <c r="J295" s="16"/>
      <c r="K295" s="16"/>
      <c r="L295" s="16"/>
      <c r="M295" s="16"/>
      <c r="N295" s="16"/>
      <c r="O295" s="16"/>
      <c r="P295" s="16"/>
      <c r="Q295" s="16"/>
      <c r="R295" s="16"/>
      <c r="S295" s="16"/>
      <c r="T295" s="16"/>
      <c r="U295" s="16"/>
      <c r="V295" s="16"/>
      <c r="W295" s="16"/>
      <c r="X295" s="16"/>
      <c r="Y295" s="16"/>
    </row>
    <row r="296" spans="3:25" x14ac:dyDescent="0.25">
      <c r="C296" s="16"/>
      <c r="D296" s="15"/>
      <c r="E296" s="16"/>
      <c r="F296" s="16"/>
      <c r="G296" s="16"/>
      <c r="H296" s="16"/>
      <c r="I296" s="16"/>
      <c r="J296" s="16"/>
      <c r="K296" s="16"/>
      <c r="L296" s="16"/>
      <c r="M296" s="16"/>
      <c r="N296" s="16"/>
      <c r="O296" s="16"/>
      <c r="P296" s="16"/>
      <c r="Q296" s="16"/>
      <c r="R296" s="16"/>
      <c r="S296" s="16"/>
      <c r="T296" s="16"/>
      <c r="U296" s="16"/>
      <c r="V296" s="16"/>
      <c r="W296" s="16"/>
      <c r="X296" s="16"/>
      <c r="Y296" s="16"/>
    </row>
    <row r="297" spans="3:25" x14ac:dyDescent="0.25">
      <c r="C297" s="16"/>
      <c r="D297" s="15"/>
      <c r="E297" s="16"/>
      <c r="F297" s="16"/>
      <c r="G297" s="16"/>
      <c r="H297" s="16"/>
      <c r="I297" s="16"/>
      <c r="J297" s="16"/>
      <c r="K297" s="16"/>
      <c r="L297" s="16"/>
      <c r="M297" s="16"/>
      <c r="N297" s="16"/>
      <c r="O297" s="16"/>
      <c r="P297" s="16"/>
      <c r="Q297" s="16"/>
      <c r="R297" s="16"/>
      <c r="S297" s="16"/>
      <c r="T297" s="16"/>
      <c r="U297" s="16"/>
      <c r="V297" s="16"/>
      <c r="W297" s="16"/>
      <c r="X297" s="16"/>
      <c r="Y297" s="16"/>
    </row>
    <row r="298" spans="3:25" x14ac:dyDescent="0.25">
      <c r="C298" s="16"/>
      <c r="D298" s="15"/>
      <c r="E298" s="16"/>
      <c r="F298" s="16"/>
      <c r="G298" s="16"/>
      <c r="H298" s="16"/>
      <c r="I298" s="16"/>
      <c r="J298" s="16"/>
      <c r="K298" s="16"/>
      <c r="L298" s="16"/>
      <c r="M298" s="16"/>
      <c r="N298" s="16"/>
      <c r="O298" s="16"/>
      <c r="P298" s="16"/>
      <c r="Q298" s="16"/>
      <c r="R298" s="16"/>
      <c r="S298" s="16"/>
      <c r="T298" s="16"/>
      <c r="U298" s="16"/>
      <c r="V298" s="16"/>
      <c r="W298" s="16"/>
      <c r="X298" s="16"/>
      <c r="Y298" s="16"/>
    </row>
    <row r="299" spans="3:25" x14ac:dyDescent="0.25">
      <c r="C299" s="16"/>
      <c r="D299" s="15"/>
      <c r="E299" s="16"/>
      <c r="F299" s="16"/>
      <c r="G299" s="16"/>
      <c r="H299" s="16"/>
      <c r="I299" s="16"/>
      <c r="J299" s="16"/>
      <c r="K299" s="16"/>
      <c r="L299" s="16"/>
      <c r="M299" s="16"/>
      <c r="N299" s="16"/>
      <c r="O299" s="16"/>
      <c r="P299" s="16"/>
      <c r="Q299" s="16"/>
      <c r="R299" s="16"/>
      <c r="S299" s="16"/>
      <c r="T299" s="16"/>
      <c r="U299" s="16"/>
      <c r="V299" s="16"/>
      <c r="W299" s="16"/>
      <c r="X299" s="16"/>
      <c r="Y299" s="16"/>
    </row>
    <row r="300" spans="3:25" x14ac:dyDescent="0.25">
      <c r="C300" s="16"/>
      <c r="D300" s="15"/>
      <c r="E300" s="16"/>
      <c r="F300" s="16"/>
      <c r="G300" s="16"/>
      <c r="H300" s="16"/>
      <c r="I300" s="16"/>
      <c r="J300" s="16"/>
      <c r="K300" s="16"/>
      <c r="L300" s="16"/>
      <c r="M300" s="16"/>
      <c r="N300" s="16"/>
      <c r="O300" s="16"/>
      <c r="P300" s="16"/>
      <c r="Q300" s="16"/>
      <c r="R300" s="16"/>
      <c r="S300" s="16"/>
      <c r="T300" s="16"/>
      <c r="U300" s="16"/>
      <c r="V300" s="16"/>
      <c r="W300" s="16"/>
      <c r="X300" s="16"/>
      <c r="Y300" s="16"/>
    </row>
    <row r="301" spans="3:25" x14ac:dyDescent="0.25">
      <c r="C301" s="16"/>
      <c r="D301" s="15"/>
      <c r="E301" s="16"/>
      <c r="F301" s="16"/>
      <c r="G301" s="16"/>
      <c r="H301" s="16"/>
      <c r="I301" s="16"/>
      <c r="J301" s="16"/>
      <c r="K301" s="16"/>
      <c r="L301" s="16"/>
      <c r="M301" s="16"/>
      <c r="N301" s="16"/>
      <c r="O301" s="16"/>
      <c r="P301" s="16"/>
      <c r="Q301" s="16"/>
      <c r="R301" s="16"/>
      <c r="S301" s="16"/>
      <c r="T301" s="16"/>
      <c r="U301" s="16"/>
      <c r="V301" s="16"/>
      <c r="W301" s="16"/>
      <c r="X301" s="16"/>
      <c r="Y301" s="16"/>
    </row>
    <row r="302" spans="3:25" x14ac:dyDescent="0.25">
      <c r="C302" s="16"/>
      <c r="D302" s="15"/>
      <c r="E302" s="16"/>
      <c r="F302" s="16"/>
      <c r="G302" s="16"/>
      <c r="H302" s="16"/>
      <c r="I302" s="16"/>
      <c r="J302" s="16"/>
      <c r="K302" s="16"/>
      <c r="L302" s="16"/>
      <c r="M302" s="16"/>
      <c r="N302" s="16"/>
      <c r="O302" s="16"/>
      <c r="P302" s="16"/>
      <c r="Q302" s="16"/>
      <c r="R302" s="16"/>
      <c r="S302" s="16"/>
      <c r="T302" s="16"/>
      <c r="U302" s="16"/>
      <c r="V302" s="16"/>
      <c r="W302" s="16"/>
      <c r="X302" s="16"/>
      <c r="Y302" s="16"/>
    </row>
    <row r="303" spans="3:25" x14ac:dyDescent="0.25">
      <c r="C303" s="16"/>
      <c r="D303" s="15"/>
      <c r="E303" s="16"/>
      <c r="F303" s="16"/>
      <c r="G303" s="16"/>
      <c r="H303" s="16"/>
      <c r="I303" s="16"/>
      <c r="J303" s="16"/>
      <c r="K303" s="16"/>
      <c r="L303" s="16"/>
      <c r="M303" s="16"/>
      <c r="N303" s="16"/>
      <c r="O303" s="16"/>
      <c r="P303" s="16"/>
      <c r="Q303" s="16"/>
      <c r="R303" s="16"/>
      <c r="S303" s="16"/>
      <c r="T303" s="16"/>
      <c r="U303" s="16"/>
      <c r="V303" s="16"/>
      <c r="W303" s="16"/>
      <c r="X303" s="16"/>
      <c r="Y303" s="16"/>
    </row>
    <row r="304" spans="3:25" x14ac:dyDescent="0.25">
      <c r="C304" s="16"/>
      <c r="D304" s="15"/>
      <c r="E304" s="16"/>
      <c r="F304" s="16"/>
      <c r="G304" s="16"/>
      <c r="H304" s="16"/>
      <c r="I304" s="16"/>
      <c r="J304" s="16"/>
      <c r="K304" s="16"/>
      <c r="L304" s="16"/>
      <c r="M304" s="16"/>
      <c r="N304" s="16"/>
      <c r="O304" s="16"/>
      <c r="P304" s="16"/>
      <c r="Q304" s="16"/>
      <c r="R304" s="16"/>
      <c r="S304" s="16"/>
      <c r="T304" s="16"/>
      <c r="U304" s="16"/>
      <c r="V304" s="16"/>
      <c r="W304" s="16"/>
      <c r="X304" s="16"/>
      <c r="Y304" s="16"/>
    </row>
    <row r="305" spans="3:25" x14ac:dyDescent="0.25">
      <c r="C305" s="16"/>
      <c r="D305" s="15"/>
      <c r="E305" s="16"/>
      <c r="F305" s="16"/>
      <c r="G305" s="16"/>
      <c r="H305" s="16"/>
      <c r="I305" s="16"/>
      <c r="J305" s="16"/>
      <c r="K305" s="16"/>
      <c r="L305" s="16"/>
      <c r="M305" s="16"/>
      <c r="N305" s="16"/>
      <c r="O305" s="16"/>
      <c r="P305" s="16"/>
      <c r="Q305" s="16"/>
      <c r="R305" s="16"/>
      <c r="S305" s="16"/>
      <c r="T305" s="16"/>
      <c r="U305" s="16"/>
      <c r="V305" s="16"/>
      <c r="W305" s="16"/>
      <c r="X305" s="16"/>
      <c r="Y305" s="16"/>
    </row>
    <row r="306" spans="3:25" x14ac:dyDescent="0.25">
      <c r="C306" s="16"/>
      <c r="D306" s="15"/>
      <c r="E306" s="16"/>
      <c r="F306" s="16"/>
      <c r="G306" s="16"/>
      <c r="H306" s="16"/>
      <c r="I306" s="16"/>
      <c r="J306" s="16"/>
      <c r="K306" s="16"/>
      <c r="L306" s="16"/>
      <c r="M306" s="16"/>
      <c r="N306" s="16"/>
      <c r="O306" s="16"/>
      <c r="P306" s="16"/>
      <c r="Q306" s="16"/>
      <c r="R306" s="16"/>
      <c r="S306" s="16"/>
      <c r="T306" s="16"/>
      <c r="U306" s="16"/>
      <c r="V306" s="16"/>
      <c r="W306" s="16"/>
      <c r="X306" s="16"/>
      <c r="Y306" s="16"/>
    </row>
    <row r="307" spans="3:25" x14ac:dyDescent="0.25">
      <c r="C307" s="16"/>
      <c r="D307" s="15"/>
      <c r="E307" s="16"/>
      <c r="F307" s="16"/>
      <c r="G307" s="16"/>
      <c r="H307" s="16"/>
      <c r="I307" s="16"/>
      <c r="J307" s="16"/>
      <c r="K307" s="16"/>
      <c r="L307" s="16"/>
      <c r="M307" s="16"/>
      <c r="N307" s="16"/>
      <c r="O307" s="16"/>
      <c r="P307" s="16"/>
      <c r="Q307" s="16"/>
      <c r="R307" s="16"/>
      <c r="S307" s="16"/>
      <c r="T307" s="16"/>
      <c r="U307" s="16"/>
      <c r="V307" s="16"/>
      <c r="W307" s="16"/>
      <c r="X307" s="16"/>
      <c r="Y307" s="16"/>
    </row>
    <row r="308" spans="3:25" x14ac:dyDescent="0.25">
      <c r="C308" s="16"/>
      <c r="D308" s="15"/>
      <c r="E308" s="16"/>
      <c r="F308" s="16"/>
      <c r="G308" s="16"/>
      <c r="H308" s="16"/>
      <c r="I308" s="16"/>
      <c r="J308" s="16"/>
      <c r="K308" s="16"/>
      <c r="L308" s="16"/>
      <c r="M308" s="16"/>
      <c r="N308" s="16"/>
      <c r="O308" s="16"/>
      <c r="P308" s="16"/>
      <c r="Q308" s="16"/>
      <c r="R308" s="16"/>
      <c r="S308" s="16"/>
      <c r="T308" s="16"/>
      <c r="U308" s="16"/>
      <c r="V308" s="16"/>
      <c r="W308" s="16"/>
      <c r="X308" s="16"/>
      <c r="Y308" s="16"/>
    </row>
    <row r="309" spans="3:25" x14ac:dyDescent="0.25">
      <c r="C309" s="16"/>
      <c r="D309" s="15"/>
      <c r="E309" s="16"/>
      <c r="F309" s="16"/>
      <c r="G309" s="16"/>
      <c r="H309" s="16"/>
      <c r="I309" s="16"/>
      <c r="J309" s="16"/>
      <c r="K309" s="16"/>
      <c r="L309" s="16"/>
      <c r="M309" s="16"/>
      <c r="N309" s="16"/>
      <c r="O309" s="16"/>
      <c r="P309" s="16"/>
      <c r="Q309" s="16"/>
      <c r="R309" s="16"/>
      <c r="S309" s="16"/>
      <c r="T309" s="16"/>
      <c r="U309" s="16"/>
      <c r="V309" s="16"/>
      <c r="W309" s="16"/>
      <c r="X309" s="16"/>
      <c r="Y309" s="16"/>
    </row>
    <row r="310" spans="3:25" x14ac:dyDescent="0.25">
      <c r="C310" s="16"/>
      <c r="D310" s="15"/>
      <c r="E310" s="16"/>
      <c r="F310" s="16"/>
      <c r="G310" s="16"/>
      <c r="H310" s="16"/>
      <c r="I310" s="16"/>
      <c r="J310" s="16"/>
      <c r="K310" s="16"/>
      <c r="L310" s="16"/>
      <c r="M310" s="16"/>
      <c r="N310" s="16"/>
      <c r="O310" s="16"/>
      <c r="P310" s="16"/>
      <c r="Q310" s="16"/>
      <c r="R310" s="16"/>
      <c r="S310" s="16"/>
      <c r="T310" s="16"/>
      <c r="U310" s="16"/>
      <c r="V310" s="16"/>
      <c r="W310" s="16"/>
      <c r="X310" s="16"/>
      <c r="Y310" s="16"/>
    </row>
    <row r="311" spans="3:25" x14ac:dyDescent="0.25">
      <c r="C311" s="16"/>
      <c r="D311" s="15"/>
      <c r="E311" s="16"/>
      <c r="F311" s="16"/>
      <c r="G311" s="16"/>
      <c r="H311" s="16"/>
      <c r="I311" s="16"/>
      <c r="J311" s="16"/>
      <c r="K311" s="16"/>
      <c r="L311" s="16"/>
      <c r="M311" s="16"/>
      <c r="N311" s="16"/>
      <c r="O311" s="16"/>
      <c r="P311" s="16"/>
      <c r="Q311" s="16"/>
      <c r="R311" s="16"/>
      <c r="S311" s="16"/>
      <c r="T311" s="16"/>
      <c r="U311" s="16"/>
      <c r="V311" s="16"/>
      <c r="W311" s="16"/>
      <c r="X311" s="16"/>
      <c r="Y311" s="16"/>
    </row>
    <row r="312" spans="3:25" x14ac:dyDescent="0.25">
      <c r="C312" s="16"/>
      <c r="D312" s="15"/>
      <c r="E312" s="16"/>
      <c r="F312" s="16"/>
      <c r="G312" s="16"/>
      <c r="H312" s="16"/>
      <c r="I312" s="16"/>
      <c r="J312" s="16"/>
      <c r="K312" s="16"/>
      <c r="L312" s="16"/>
      <c r="M312" s="16"/>
      <c r="N312" s="16"/>
      <c r="O312" s="16"/>
      <c r="P312" s="16"/>
      <c r="Q312" s="16"/>
      <c r="R312" s="16"/>
      <c r="S312" s="16"/>
      <c r="T312" s="16"/>
      <c r="U312" s="16"/>
      <c r="V312" s="16"/>
      <c r="W312" s="16"/>
      <c r="X312" s="16"/>
      <c r="Y312" s="16"/>
    </row>
    <row r="313" spans="3:25" x14ac:dyDescent="0.25">
      <c r="C313" s="16"/>
      <c r="D313" s="15"/>
      <c r="E313" s="16"/>
      <c r="F313" s="16"/>
      <c r="G313" s="16"/>
      <c r="H313" s="16"/>
      <c r="I313" s="16"/>
      <c r="J313" s="16"/>
      <c r="K313" s="16"/>
      <c r="L313" s="16"/>
      <c r="M313" s="16"/>
      <c r="N313" s="16"/>
      <c r="O313" s="16"/>
      <c r="P313" s="16"/>
      <c r="Q313" s="16"/>
      <c r="R313" s="16"/>
      <c r="S313" s="16"/>
      <c r="T313" s="16"/>
      <c r="U313" s="16"/>
      <c r="V313" s="16"/>
      <c r="W313" s="16"/>
      <c r="X313" s="16"/>
      <c r="Y313" s="16"/>
    </row>
    <row r="314" spans="3:25" x14ac:dyDescent="0.25">
      <c r="C314" s="16"/>
      <c r="D314" s="15"/>
      <c r="E314" s="16"/>
      <c r="F314" s="16"/>
      <c r="G314" s="16"/>
      <c r="H314" s="16"/>
      <c r="I314" s="16"/>
      <c r="J314" s="16"/>
      <c r="K314" s="16"/>
      <c r="L314" s="16"/>
      <c r="M314" s="16"/>
      <c r="N314" s="16"/>
      <c r="O314" s="16"/>
      <c r="P314" s="16"/>
      <c r="Q314" s="16"/>
      <c r="R314" s="16"/>
      <c r="S314" s="16"/>
      <c r="T314" s="16"/>
      <c r="U314" s="16"/>
      <c r="V314" s="16"/>
      <c r="W314" s="16"/>
      <c r="X314" s="16"/>
      <c r="Y314" s="16"/>
    </row>
    <row r="315" spans="3:25" x14ac:dyDescent="0.25">
      <c r="C315" s="16"/>
      <c r="D315" s="15"/>
      <c r="E315" s="16"/>
      <c r="F315" s="16"/>
      <c r="G315" s="16"/>
      <c r="H315" s="16"/>
      <c r="I315" s="16"/>
      <c r="J315" s="16"/>
      <c r="K315" s="16"/>
      <c r="L315" s="16"/>
      <c r="M315" s="16"/>
      <c r="N315" s="16"/>
      <c r="O315" s="16"/>
      <c r="P315" s="16"/>
      <c r="Q315" s="16"/>
      <c r="R315" s="16"/>
      <c r="S315" s="16"/>
      <c r="T315" s="16"/>
      <c r="U315" s="16"/>
      <c r="V315" s="16"/>
      <c r="W315" s="16"/>
      <c r="X315" s="16"/>
      <c r="Y315" s="16"/>
    </row>
    <row r="316" spans="3:25" x14ac:dyDescent="0.25">
      <c r="C316" s="16"/>
      <c r="D316" s="15"/>
      <c r="E316" s="16"/>
      <c r="F316" s="16"/>
      <c r="G316" s="16"/>
      <c r="H316" s="16"/>
      <c r="I316" s="16"/>
      <c r="J316" s="16"/>
      <c r="K316" s="16"/>
      <c r="L316" s="16"/>
      <c r="M316" s="16"/>
      <c r="N316" s="16"/>
      <c r="O316" s="16"/>
      <c r="P316" s="16"/>
      <c r="Q316" s="16"/>
      <c r="R316" s="16"/>
      <c r="S316" s="16"/>
      <c r="T316" s="16"/>
      <c r="U316" s="16"/>
      <c r="V316" s="16"/>
      <c r="W316" s="16"/>
      <c r="X316" s="16"/>
      <c r="Y316" s="16"/>
    </row>
    <row r="317" spans="3:25" x14ac:dyDescent="0.25">
      <c r="C317" s="16"/>
      <c r="D317" s="15"/>
      <c r="E317" s="16"/>
      <c r="F317" s="16"/>
      <c r="G317" s="16"/>
      <c r="H317" s="16"/>
      <c r="I317" s="16"/>
      <c r="J317" s="16"/>
      <c r="K317" s="16"/>
      <c r="L317" s="16"/>
      <c r="M317" s="16"/>
      <c r="N317" s="16"/>
      <c r="O317" s="16"/>
      <c r="P317" s="16"/>
      <c r="Q317" s="16"/>
      <c r="R317" s="16"/>
      <c r="S317" s="16"/>
      <c r="T317" s="16"/>
      <c r="U317" s="16"/>
      <c r="V317" s="16"/>
      <c r="W317" s="16"/>
      <c r="X317" s="16"/>
      <c r="Y317" s="16"/>
    </row>
    <row r="318" spans="3:25" x14ac:dyDescent="0.25">
      <c r="C318" s="16"/>
      <c r="D318" s="15"/>
      <c r="E318" s="16"/>
      <c r="F318" s="16"/>
      <c r="G318" s="16"/>
      <c r="H318" s="16"/>
      <c r="I318" s="16"/>
      <c r="J318" s="16"/>
      <c r="K318" s="16"/>
      <c r="L318" s="16"/>
      <c r="M318" s="16"/>
      <c r="N318" s="16"/>
      <c r="O318" s="16"/>
      <c r="P318" s="16"/>
      <c r="Q318" s="16"/>
      <c r="R318" s="16"/>
      <c r="S318" s="16"/>
      <c r="T318" s="16"/>
      <c r="U318" s="16"/>
      <c r="V318" s="16"/>
      <c r="W318" s="16"/>
      <c r="X318" s="16"/>
      <c r="Y318" s="16"/>
    </row>
    <row r="319" spans="3:25" x14ac:dyDescent="0.25">
      <c r="C319" s="16"/>
      <c r="D319" s="15"/>
      <c r="E319" s="16"/>
      <c r="F319" s="16"/>
      <c r="G319" s="16"/>
      <c r="H319" s="16"/>
      <c r="I319" s="16"/>
      <c r="J319" s="16"/>
      <c r="K319" s="16"/>
      <c r="L319" s="16"/>
      <c r="M319" s="16"/>
      <c r="N319" s="16"/>
      <c r="O319" s="16"/>
      <c r="P319" s="16"/>
      <c r="Q319" s="16"/>
      <c r="R319" s="16"/>
      <c r="S319" s="16"/>
      <c r="T319" s="16"/>
      <c r="U319" s="16"/>
      <c r="V319" s="16"/>
      <c r="W319" s="16"/>
      <c r="X319" s="16"/>
      <c r="Y319" s="16"/>
    </row>
    <row r="320" spans="3:25" x14ac:dyDescent="0.25">
      <c r="C320" s="16"/>
      <c r="D320" s="15"/>
      <c r="E320" s="16"/>
      <c r="F320" s="16"/>
      <c r="G320" s="16"/>
      <c r="H320" s="16"/>
      <c r="I320" s="16"/>
      <c r="J320" s="16"/>
      <c r="K320" s="16"/>
      <c r="L320" s="16"/>
      <c r="M320" s="16"/>
      <c r="N320" s="16"/>
      <c r="O320" s="16"/>
      <c r="P320" s="16"/>
      <c r="Q320" s="16"/>
      <c r="R320" s="16"/>
      <c r="S320" s="16"/>
      <c r="T320" s="16"/>
      <c r="U320" s="16"/>
      <c r="V320" s="16"/>
      <c r="W320" s="16"/>
      <c r="X320" s="16"/>
      <c r="Y320" s="16"/>
    </row>
    <row r="321" spans="3:25" x14ac:dyDescent="0.25">
      <c r="C321" s="16"/>
      <c r="D321" s="15"/>
      <c r="E321" s="16"/>
      <c r="F321" s="16"/>
      <c r="G321" s="16"/>
      <c r="H321" s="16"/>
      <c r="I321" s="16"/>
      <c r="J321" s="16"/>
      <c r="K321" s="16"/>
      <c r="L321" s="16"/>
      <c r="M321" s="16"/>
      <c r="N321" s="16"/>
      <c r="O321" s="16"/>
      <c r="P321" s="16"/>
      <c r="Q321" s="16"/>
      <c r="R321" s="16"/>
      <c r="S321" s="16"/>
      <c r="T321" s="16"/>
      <c r="U321" s="16"/>
      <c r="V321" s="16"/>
      <c r="W321" s="16"/>
      <c r="X321" s="16"/>
      <c r="Y321" s="16"/>
    </row>
    <row r="322" spans="3:25" x14ac:dyDescent="0.25">
      <c r="C322" s="16"/>
      <c r="D322" s="15"/>
      <c r="E322" s="16"/>
      <c r="F322" s="16"/>
      <c r="G322" s="16"/>
      <c r="H322" s="16"/>
      <c r="I322" s="16"/>
      <c r="J322" s="16"/>
      <c r="K322" s="16"/>
      <c r="L322" s="16"/>
      <c r="M322" s="16"/>
      <c r="N322" s="16"/>
      <c r="O322" s="16"/>
      <c r="P322" s="16"/>
      <c r="Q322" s="16"/>
      <c r="R322" s="16"/>
      <c r="S322" s="16"/>
      <c r="T322" s="16"/>
      <c r="U322" s="16"/>
      <c r="V322" s="16"/>
      <c r="W322" s="16"/>
      <c r="X322" s="16"/>
      <c r="Y322" s="16"/>
    </row>
    <row r="323" spans="3:25" x14ac:dyDescent="0.25">
      <c r="C323" s="16"/>
      <c r="D323" s="15"/>
      <c r="E323" s="16"/>
      <c r="F323" s="16"/>
      <c r="G323" s="16"/>
      <c r="H323" s="16"/>
      <c r="I323" s="16"/>
      <c r="J323" s="16"/>
      <c r="K323" s="16"/>
      <c r="L323" s="16"/>
      <c r="M323" s="16"/>
      <c r="N323" s="16"/>
      <c r="O323" s="16"/>
      <c r="P323" s="16"/>
      <c r="Q323" s="16"/>
      <c r="R323" s="16"/>
      <c r="S323" s="16"/>
      <c r="T323" s="16"/>
      <c r="U323" s="16"/>
      <c r="V323" s="16"/>
      <c r="W323" s="16"/>
      <c r="X323" s="16"/>
      <c r="Y323" s="16"/>
    </row>
    <row r="324" spans="3:25" x14ac:dyDescent="0.25">
      <c r="C324" s="16"/>
      <c r="D324" s="15"/>
      <c r="E324" s="16"/>
      <c r="F324" s="16"/>
      <c r="G324" s="16"/>
      <c r="H324" s="16"/>
      <c r="I324" s="16"/>
      <c r="J324" s="16"/>
      <c r="K324" s="16"/>
      <c r="L324" s="16"/>
      <c r="M324" s="16"/>
      <c r="N324" s="16"/>
      <c r="O324" s="16"/>
      <c r="P324" s="16"/>
      <c r="Q324" s="16"/>
      <c r="R324" s="16"/>
      <c r="S324" s="16"/>
      <c r="T324" s="16"/>
      <c r="U324" s="16"/>
      <c r="V324" s="16"/>
      <c r="W324" s="16"/>
      <c r="X324" s="16"/>
      <c r="Y324" s="16"/>
    </row>
    <row r="325" spans="3:25" x14ac:dyDescent="0.25">
      <c r="C325" s="16"/>
      <c r="D325" s="15"/>
      <c r="E325" s="16"/>
      <c r="F325" s="16"/>
      <c r="G325" s="16"/>
      <c r="H325" s="16"/>
      <c r="I325" s="16"/>
      <c r="J325" s="16"/>
      <c r="K325" s="16"/>
      <c r="L325" s="16"/>
      <c r="M325" s="16"/>
      <c r="N325" s="16"/>
      <c r="O325" s="16"/>
      <c r="P325" s="16"/>
      <c r="Q325" s="16"/>
      <c r="R325" s="16"/>
      <c r="S325" s="16"/>
      <c r="T325" s="16"/>
      <c r="U325" s="16"/>
      <c r="V325" s="16"/>
      <c r="W325" s="16"/>
      <c r="X325" s="16"/>
      <c r="Y325" s="16"/>
    </row>
    <row r="326" spans="3:25" x14ac:dyDescent="0.25">
      <c r="C326" s="16"/>
      <c r="D326" s="15"/>
      <c r="E326" s="16"/>
      <c r="F326" s="16"/>
      <c r="G326" s="16"/>
      <c r="H326" s="16"/>
      <c r="I326" s="16"/>
      <c r="J326" s="16"/>
      <c r="K326" s="16"/>
      <c r="L326" s="16"/>
      <c r="M326" s="16"/>
      <c r="N326" s="16"/>
      <c r="O326" s="16"/>
      <c r="P326" s="16"/>
      <c r="Q326" s="16"/>
      <c r="R326" s="16"/>
      <c r="S326" s="16"/>
      <c r="T326" s="16"/>
      <c r="U326" s="16"/>
      <c r="V326" s="16"/>
      <c r="W326" s="16"/>
      <c r="X326" s="16"/>
      <c r="Y326" s="16"/>
    </row>
    <row r="327" spans="3:25" x14ac:dyDescent="0.25">
      <c r="C327" s="8"/>
      <c r="D327" s="8"/>
      <c r="E327" s="8"/>
      <c r="F327" s="8"/>
      <c r="G327" s="8"/>
      <c r="H327" s="8"/>
      <c r="I327" s="8"/>
      <c r="J327" s="8"/>
      <c r="K327" s="8"/>
      <c r="L327" s="8"/>
      <c r="M327" s="8"/>
      <c r="N327" s="8"/>
      <c r="O327" s="8"/>
      <c r="P327" s="8"/>
      <c r="Q327" s="8"/>
      <c r="R327" s="8"/>
      <c r="S327" s="8"/>
      <c r="T327" s="8"/>
      <c r="U327" s="8"/>
      <c r="V327" s="8"/>
      <c r="W327" s="8"/>
      <c r="X327" s="8"/>
      <c r="Y327"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sheetData>
  <pageMargins left="0.75" right="0.75" top="1" bottom="1" header="0.5" footer="0.5"/>
  <pageSetup paperSize="9" scale="48" orientation="landscape"/>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zoomScaleNormal="100" workbookViewId="0"/>
  </sheetViews>
  <sheetFormatPr defaultRowHeight="15" x14ac:dyDescent="0.25"/>
  <cols>
    <col min="1" max="1" width="12.36328125" customWidth="1"/>
    <col min="2" max="2" width="35" bestFit="1" customWidth="1"/>
    <col min="3" max="13" width="13.6328125" customWidth="1"/>
    <col min="14" max="14" width="17.54296875" customWidth="1"/>
    <col min="15" max="25" width="13.6328125" customWidth="1"/>
  </cols>
  <sheetData>
    <row r="1" spans="1:25" ht="18" customHeight="1" x14ac:dyDescent="0.4">
      <c r="A1" s="33" t="s">
        <v>214</v>
      </c>
      <c r="B1" s="6"/>
      <c r="C1" s="6"/>
      <c r="E1" s="6"/>
      <c r="F1" s="6"/>
      <c r="G1" s="6"/>
      <c r="H1" s="9"/>
      <c r="I1" s="9"/>
    </row>
    <row r="2" spans="1:25" ht="18" customHeight="1" x14ac:dyDescent="0.3">
      <c r="A2" s="5" t="s">
        <v>23</v>
      </c>
      <c r="B2" s="6"/>
      <c r="C2" s="6"/>
      <c r="E2" s="6"/>
      <c r="F2" s="6"/>
      <c r="G2" s="6"/>
      <c r="H2" s="9"/>
      <c r="I2" s="9"/>
    </row>
    <row r="3" spans="1:25" ht="15" customHeight="1" x14ac:dyDescent="0.25">
      <c r="A3" s="7" t="str">
        <f>HYPERLINK("#'Table of contents'!A1", "Back to contents")</f>
        <v>Back to contents</v>
      </c>
    </row>
    <row r="4" spans="1:25" ht="63" customHeight="1" x14ac:dyDescent="0.25">
      <c r="A4" s="41" t="s">
        <v>191</v>
      </c>
      <c r="B4" s="41" t="s">
        <v>192</v>
      </c>
      <c r="C4" s="40" t="s">
        <v>50</v>
      </c>
      <c r="D4" s="40" t="s">
        <v>51</v>
      </c>
      <c r="E4" s="40" t="s">
        <v>193</v>
      </c>
      <c r="F4" s="40" t="s">
        <v>194</v>
      </c>
      <c r="G4" s="40" t="s">
        <v>195</v>
      </c>
      <c r="H4" s="40" t="s">
        <v>196</v>
      </c>
      <c r="I4" s="40" t="s">
        <v>197</v>
      </c>
      <c r="J4" s="40" t="s">
        <v>198</v>
      </c>
      <c r="K4" s="40" t="s">
        <v>199</v>
      </c>
      <c r="L4" s="40" t="s">
        <v>200</v>
      </c>
      <c r="M4" s="40" t="s">
        <v>201</v>
      </c>
      <c r="N4" s="40" t="s">
        <v>202</v>
      </c>
      <c r="O4" s="40" t="s">
        <v>203</v>
      </c>
      <c r="P4" s="40" t="s">
        <v>204</v>
      </c>
      <c r="Q4" s="40" t="s">
        <v>205</v>
      </c>
      <c r="R4" s="40" t="s">
        <v>206</v>
      </c>
      <c r="S4" s="40" t="s">
        <v>207</v>
      </c>
      <c r="T4" s="40" t="s">
        <v>208</v>
      </c>
      <c r="U4" s="40" t="s">
        <v>209</v>
      </c>
      <c r="V4" s="40" t="s">
        <v>210</v>
      </c>
      <c r="W4" s="40" t="s">
        <v>211</v>
      </c>
      <c r="X4" s="40" t="s">
        <v>212</v>
      </c>
      <c r="Y4" s="40" t="s">
        <v>213</v>
      </c>
    </row>
    <row r="5" spans="1:25" ht="23.25" customHeight="1" x14ac:dyDescent="0.25">
      <c r="A5" s="28" t="s">
        <v>52</v>
      </c>
      <c r="B5" s="28" t="s">
        <v>53</v>
      </c>
      <c r="C5" s="10">
        <v>2583914</v>
      </c>
      <c r="D5" s="19">
        <v>0.33153833905311603</v>
      </c>
      <c r="E5" s="10">
        <v>546680</v>
      </c>
      <c r="F5" s="10">
        <v>598522</v>
      </c>
      <c r="G5" s="10">
        <v>416421</v>
      </c>
      <c r="H5" s="10">
        <v>343953</v>
      </c>
      <c r="I5" s="10">
        <v>343779</v>
      </c>
      <c r="J5" s="10">
        <v>195788</v>
      </c>
      <c r="K5" s="10">
        <v>125186</v>
      </c>
      <c r="L5" s="10">
        <v>13585</v>
      </c>
      <c r="M5" s="10">
        <v>552434</v>
      </c>
      <c r="N5" s="10">
        <v>509160</v>
      </c>
      <c r="O5" s="10">
        <v>530275</v>
      </c>
      <c r="P5" s="10">
        <v>973527</v>
      </c>
      <c r="Q5" s="10">
        <v>18518</v>
      </c>
      <c r="R5" s="10">
        <v>26522</v>
      </c>
      <c r="S5" s="10">
        <v>303574</v>
      </c>
      <c r="T5" s="10">
        <v>750760</v>
      </c>
      <c r="U5" s="10">
        <v>682799</v>
      </c>
      <c r="V5" s="10">
        <v>421896</v>
      </c>
      <c r="W5" s="10">
        <v>197251</v>
      </c>
      <c r="X5" s="10">
        <v>162536</v>
      </c>
      <c r="Y5" s="10">
        <v>38576</v>
      </c>
    </row>
    <row r="6" spans="1:25" x14ac:dyDescent="0.25">
      <c r="A6" s="8" t="s">
        <v>54</v>
      </c>
      <c r="B6" s="8" t="s">
        <v>55</v>
      </c>
      <c r="C6" s="17">
        <v>53599</v>
      </c>
      <c r="D6" s="18">
        <v>10.8</v>
      </c>
      <c r="E6" s="17">
        <v>14211</v>
      </c>
      <c r="F6" s="17">
        <v>16698</v>
      </c>
      <c r="G6" s="17">
        <v>9041</v>
      </c>
      <c r="H6" s="17">
        <v>6660</v>
      </c>
      <c r="I6" s="17">
        <v>3274</v>
      </c>
      <c r="J6" s="17">
        <v>2002</v>
      </c>
      <c r="K6" s="17">
        <v>1659</v>
      </c>
      <c r="L6" s="17">
        <v>54</v>
      </c>
      <c r="M6" s="17">
        <v>2902</v>
      </c>
      <c r="N6" s="17">
        <v>5078</v>
      </c>
      <c r="O6" s="17">
        <v>10553</v>
      </c>
      <c r="P6" s="17">
        <v>35066</v>
      </c>
      <c r="Q6" s="17">
        <v>0</v>
      </c>
      <c r="R6" s="17">
        <v>2457</v>
      </c>
      <c r="S6" s="17">
        <v>12373</v>
      </c>
      <c r="T6" s="17">
        <v>19354</v>
      </c>
      <c r="U6" s="17">
        <v>10515</v>
      </c>
      <c r="V6" s="17">
        <v>5071</v>
      </c>
      <c r="W6" s="17">
        <v>2132</v>
      </c>
      <c r="X6" s="17">
        <v>1697</v>
      </c>
      <c r="Y6" s="17">
        <v>0</v>
      </c>
    </row>
    <row r="7" spans="1:25" x14ac:dyDescent="0.25">
      <c r="A7" s="8" t="s">
        <v>56</v>
      </c>
      <c r="B7" s="8" t="s">
        <v>57</v>
      </c>
      <c r="C7" s="17">
        <v>48191</v>
      </c>
      <c r="D7" s="18">
        <v>5.94</v>
      </c>
      <c r="E7" s="17">
        <v>7966</v>
      </c>
      <c r="F7" s="17">
        <v>9265</v>
      </c>
      <c r="G7" s="17">
        <v>6906</v>
      </c>
      <c r="H7" s="17">
        <v>5750</v>
      </c>
      <c r="I7" s="17">
        <v>7385</v>
      </c>
      <c r="J7" s="17">
        <v>4819</v>
      </c>
      <c r="K7" s="17">
        <v>5205</v>
      </c>
      <c r="L7" s="17">
        <v>895</v>
      </c>
      <c r="M7" s="17">
        <v>6507</v>
      </c>
      <c r="N7" s="17">
        <v>8757</v>
      </c>
      <c r="O7" s="17">
        <v>6991</v>
      </c>
      <c r="P7" s="17">
        <v>25936</v>
      </c>
      <c r="Q7" s="17">
        <v>0</v>
      </c>
      <c r="R7" s="17">
        <v>1867</v>
      </c>
      <c r="S7" s="17">
        <v>9928</v>
      </c>
      <c r="T7" s="17">
        <v>13496</v>
      </c>
      <c r="U7" s="17">
        <v>8599</v>
      </c>
      <c r="V7" s="17">
        <v>5924</v>
      </c>
      <c r="W7" s="17">
        <v>3460</v>
      </c>
      <c r="X7" s="17">
        <v>4917</v>
      </c>
      <c r="Y7" s="17">
        <v>0</v>
      </c>
    </row>
    <row r="8" spans="1:25" x14ac:dyDescent="0.25">
      <c r="A8" s="8" t="s">
        <v>58</v>
      </c>
      <c r="B8" s="8" t="s">
        <v>59</v>
      </c>
      <c r="C8" s="17">
        <v>38803</v>
      </c>
      <c r="D8" s="18">
        <v>1.63</v>
      </c>
      <c r="E8" s="17">
        <v>15132</v>
      </c>
      <c r="F8" s="17">
        <v>8187</v>
      </c>
      <c r="G8" s="17">
        <v>4959</v>
      </c>
      <c r="H8" s="17">
        <v>4316</v>
      </c>
      <c r="I8" s="17">
        <v>3746</v>
      </c>
      <c r="J8" s="17">
        <v>1960</v>
      </c>
      <c r="K8" s="17">
        <v>491</v>
      </c>
      <c r="L8" s="17">
        <v>12</v>
      </c>
      <c r="M8" s="17">
        <v>6454</v>
      </c>
      <c r="N8" s="17">
        <v>9068</v>
      </c>
      <c r="O8" s="17">
        <v>11745</v>
      </c>
      <c r="P8" s="17">
        <v>11476</v>
      </c>
      <c r="Q8" s="17">
        <v>60</v>
      </c>
      <c r="R8" s="17">
        <v>179</v>
      </c>
      <c r="S8" s="17">
        <v>2898</v>
      </c>
      <c r="T8" s="17">
        <v>11100</v>
      </c>
      <c r="U8" s="17">
        <v>12921</v>
      </c>
      <c r="V8" s="17">
        <v>7645</v>
      </c>
      <c r="W8" s="17">
        <v>2507</v>
      </c>
      <c r="X8" s="17">
        <v>1491</v>
      </c>
      <c r="Y8" s="17">
        <v>62</v>
      </c>
    </row>
    <row r="9" spans="1:25" x14ac:dyDescent="0.25">
      <c r="A9" s="8" t="s">
        <v>60</v>
      </c>
      <c r="B9" s="8" t="s">
        <v>61</v>
      </c>
      <c r="C9" s="17">
        <v>42504</v>
      </c>
      <c r="D9" s="18">
        <v>0.21</v>
      </c>
      <c r="E9" s="17">
        <v>13883</v>
      </c>
      <c r="F9" s="17">
        <v>10314</v>
      </c>
      <c r="G9" s="17">
        <v>5106</v>
      </c>
      <c r="H9" s="17">
        <v>5435</v>
      </c>
      <c r="I9" s="17">
        <v>4800</v>
      </c>
      <c r="J9" s="17">
        <v>1823</v>
      </c>
      <c r="K9" s="17">
        <v>1015</v>
      </c>
      <c r="L9" s="17">
        <v>128</v>
      </c>
      <c r="M9" s="17">
        <v>12186</v>
      </c>
      <c r="N9" s="17">
        <v>7428</v>
      </c>
      <c r="O9" s="17">
        <v>10041</v>
      </c>
      <c r="P9" s="17">
        <v>12295</v>
      </c>
      <c r="Q9" s="17">
        <v>554</v>
      </c>
      <c r="R9" s="17">
        <v>298</v>
      </c>
      <c r="S9" s="17">
        <v>6498</v>
      </c>
      <c r="T9" s="17">
        <v>12319</v>
      </c>
      <c r="U9" s="17">
        <v>9561</v>
      </c>
      <c r="V9" s="17">
        <v>6567</v>
      </c>
      <c r="W9" s="17">
        <v>3480</v>
      </c>
      <c r="X9" s="17">
        <v>3586</v>
      </c>
      <c r="Y9" s="17">
        <v>195</v>
      </c>
    </row>
    <row r="10" spans="1:25" x14ac:dyDescent="0.25">
      <c r="A10" s="8" t="s">
        <v>62</v>
      </c>
      <c r="B10" s="8" t="s">
        <v>63</v>
      </c>
      <c r="C10" s="17">
        <v>47884</v>
      </c>
      <c r="D10" s="18">
        <v>7.0000000000000007E-2</v>
      </c>
      <c r="E10" s="17">
        <v>7649</v>
      </c>
      <c r="F10" s="17">
        <v>10030</v>
      </c>
      <c r="G10" s="17">
        <v>9460</v>
      </c>
      <c r="H10" s="17">
        <v>6076</v>
      </c>
      <c r="I10" s="17">
        <v>7441</v>
      </c>
      <c r="J10" s="17">
        <v>4159</v>
      </c>
      <c r="K10" s="17">
        <v>2824</v>
      </c>
      <c r="L10" s="17">
        <v>245</v>
      </c>
      <c r="M10" s="17">
        <v>16297</v>
      </c>
      <c r="N10" s="17">
        <v>8975</v>
      </c>
      <c r="O10" s="17">
        <v>6975</v>
      </c>
      <c r="P10" s="17">
        <v>15165</v>
      </c>
      <c r="Q10" s="17">
        <v>472</v>
      </c>
      <c r="R10" s="17">
        <v>203</v>
      </c>
      <c r="S10" s="17">
        <v>4642</v>
      </c>
      <c r="T10" s="17">
        <v>11799</v>
      </c>
      <c r="U10" s="17">
        <v>12786</v>
      </c>
      <c r="V10" s="17">
        <v>8139</v>
      </c>
      <c r="W10" s="17">
        <v>4108</v>
      </c>
      <c r="X10" s="17">
        <v>5105</v>
      </c>
      <c r="Y10" s="17">
        <v>1102</v>
      </c>
    </row>
    <row r="11" spans="1:25" x14ac:dyDescent="0.25">
      <c r="A11" s="8" t="s">
        <v>64</v>
      </c>
      <c r="B11" s="8" t="s">
        <v>65</v>
      </c>
      <c r="C11" s="17">
        <v>45285</v>
      </c>
      <c r="D11" s="18">
        <v>0.28000000000000003</v>
      </c>
      <c r="E11" s="17">
        <v>12513</v>
      </c>
      <c r="F11" s="17">
        <v>9004</v>
      </c>
      <c r="G11" s="17">
        <v>6512</v>
      </c>
      <c r="H11" s="17">
        <v>5775</v>
      </c>
      <c r="I11" s="17">
        <v>6028</v>
      </c>
      <c r="J11" s="17">
        <v>3102</v>
      </c>
      <c r="K11" s="17">
        <v>2135</v>
      </c>
      <c r="L11" s="17">
        <v>216</v>
      </c>
      <c r="M11" s="17">
        <v>10959</v>
      </c>
      <c r="N11" s="17">
        <v>10599</v>
      </c>
      <c r="O11" s="17">
        <v>11598</v>
      </c>
      <c r="P11" s="17">
        <v>12040</v>
      </c>
      <c r="Q11" s="17">
        <v>89</v>
      </c>
      <c r="R11" s="17">
        <v>84</v>
      </c>
      <c r="S11" s="17">
        <v>4098</v>
      </c>
      <c r="T11" s="17">
        <v>11525</v>
      </c>
      <c r="U11" s="17">
        <v>14334</v>
      </c>
      <c r="V11" s="17">
        <v>8521</v>
      </c>
      <c r="W11" s="17">
        <v>3294</v>
      </c>
      <c r="X11" s="17">
        <v>3337</v>
      </c>
      <c r="Y11" s="17">
        <v>92</v>
      </c>
    </row>
    <row r="12" spans="1:25" x14ac:dyDescent="0.25">
      <c r="A12" s="8" t="s">
        <v>66</v>
      </c>
      <c r="B12" s="8" t="s">
        <v>67</v>
      </c>
      <c r="C12" s="17">
        <v>43321</v>
      </c>
      <c r="D12" s="18">
        <v>0.28000000000000003</v>
      </c>
      <c r="E12" s="17">
        <v>15683</v>
      </c>
      <c r="F12" s="17">
        <v>6775</v>
      </c>
      <c r="G12" s="17">
        <v>5310</v>
      </c>
      <c r="H12" s="17">
        <v>5721</v>
      </c>
      <c r="I12" s="17">
        <v>6665</v>
      </c>
      <c r="J12" s="17">
        <v>2457</v>
      </c>
      <c r="K12" s="17">
        <v>667</v>
      </c>
      <c r="L12" s="17">
        <v>43</v>
      </c>
      <c r="M12" s="17">
        <v>16549</v>
      </c>
      <c r="N12" s="17">
        <v>13431</v>
      </c>
      <c r="O12" s="17">
        <v>6644</v>
      </c>
      <c r="P12" s="17">
        <v>6697</v>
      </c>
      <c r="Q12" s="17">
        <v>0</v>
      </c>
      <c r="R12" s="17">
        <v>338</v>
      </c>
      <c r="S12" s="17">
        <v>4623</v>
      </c>
      <c r="T12" s="17">
        <v>8063</v>
      </c>
      <c r="U12" s="17">
        <v>11390</v>
      </c>
      <c r="V12" s="17">
        <v>8801</v>
      </c>
      <c r="W12" s="17">
        <v>4750</v>
      </c>
      <c r="X12" s="17">
        <v>5356</v>
      </c>
      <c r="Y12" s="17">
        <v>0</v>
      </c>
    </row>
    <row r="13" spans="1:25" x14ac:dyDescent="0.25">
      <c r="A13" s="8" t="s">
        <v>68</v>
      </c>
      <c r="B13" s="8" t="s">
        <v>69</v>
      </c>
      <c r="C13" s="17">
        <v>48445</v>
      </c>
      <c r="D13" s="18">
        <v>0.13</v>
      </c>
      <c r="E13" s="17">
        <v>14695</v>
      </c>
      <c r="F13" s="17">
        <v>11151</v>
      </c>
      <c r="G13" s="17">
        <v>5943</v>
      </c>
      <c r="H13" s="17">
        <v>5019</v>
      </c>
      <c r="I13" s="17">
        <v>5203</v>
      </c>
      <c r="J13" s="17">
        <v>3528</v>
      </c>
      <c r="K13" s="17">
        <v>2633</v>
      </c>
      <c r="L13" s="17">
        <v>273</v>
      </c>
      <c r="M13" s="17">
        <v>12984</v>
      </c>
      <c r="N13" s="17">
        <v>10423</v>
      </c>
      <c r="O13" s="17">
        <v>10917</v>
      </c>
      <c r="P13" s="17">
        <v>13547</v>
      </c>
      <c r="Q13" s="17">
        <v>574</v>
      </c>
      <c r="R13" s="17">
        <v>445</v>
      </c>
      <c r="S13" s="17">
        <v>6298</v>
      </c>
      <c r="T13" s="17">
        <v>14286</v>
      </c>
      <c r="U13" s="17">
        <v>13459</v>
      </c>
      <c r="V13" s="17">
        <v>6719</v>
      </c>
      <c r="W13" s="17">
        <v>3425</v>
      </c>
      <c r="X13" s="17">
        <v>3283</v>
      </c>
      <c r="Y13" s="17">
        <v>530</v>
      </c>
    </row>
    <row r="14" spans="1:25" x14ac:dyDescent="0.25">
      <c r="A14" s="8" t="s">
        <v>70</v>
      </c>
      <c r="B14" s="8" t="s">
        <v>71</v>
      </c>
      <c r="C14" s="17">
        <v>31609</v>
      </c>
      <c r="D14" s="18">
        <v>0.04</v>
      </c>
      <c r="E14" s="17">
        <v>12232</v>
      </c>
      <c r="F14" s="17">
        <v>5960</v>
      </c>
      <c r="G14" s="17">
        <v>4479</v>
      </c>
      <c r="H14" s="17">
        <v>4403</v>
      </c>
      <c r="I14" s="17">
        <v>3029</v>
      </c>
      <c r="J14" s="17">
        <v>1025</v>
      </c>
      <c r="K14" s="17">
        <v>433</v>
      </c>
      <c r="L14" s="17">
        <v>48</v>
      </c>
      <c r="M14" s="17">
        <v>12886</v>
      </c>
      <c r="N14" s="17">
        <v>8538</v>
      </c>
      <c r="O14" s="17">
        <v>6973</v>
      </c>
      <c r="P14" s="17">
        <v>2668</v>
      </c>
      <c r="Q14" s="17">
        <v>544</v>
      </c>
      <c r="R14" s="17">
        <v>184</v>
      </c>
      <c r="S14" s="17">
        <v>2552</v>
      </c>
      <c r="T14" s="17">
        <v>7299</v>
      </c>
      <c r="U14" s="17">
        <v>11139</v>
      </c>
      <c r="V14" s="17">
        <v>5055</v>
      </c>
      <c r="W14" s="17">
        <v>2398</v>
      </c>
      <c r="X14" s="17">
        <v>1895</v>
      </c>
      <c r="Y14" s="17">
        <v>1087</v>
      </c>
    </row>
    <row r="15" spans="1:25" x14ac:dyDescent="0.25">
      <c r="A15" s="8" t="s">
        <v>72</v>
      </c>
      <c r="B15" s="8" t="s">
        <v>73</v>
      </c>
      <c r="C15" s="17">
        <v>41499</v>
      </c>
      <c r="D15" s="18">
        <v>1.98</v>
      </c>
      <c r="E15" s="17">
        <v>6154</v>
      </c>
      <c r="F15" s="17">
        <v>14624</v>
      </c>
      <c r="G15" s="17">
        <v>5335</v>
      </c>
      <c r="H15" s="17">
        <v>5281</v>
      </c>
      <c r="I15" s="17">
        <v>6013</v>
      </c>
      <c r="J15" s="17">
        <v>2779</v>
      </c>
      <c r="K15" s="17">
        <v>1235</v>
      </c>
      <c r="L15" s="17">
        <v>78</v>
      </c>
      <c r="M15" s="17">
        <v>8014</v>
      </c>
      <c r="N15" s="17">
        <v>9797</v>
      </c>
      <c r="O15" s="17">
        <v>13818</v>
      </c>
      <c r="P15" s="17">
        <v>9763</v>
      </c>
      <c r="Q15" s="17">
        <v>107</v>
      </c>
      <c r="R15" s="17">
        <v>54</v>
      </c>
      <c r="S15" s="17">
        <v>4179</v>
      </c>
      <c r="T15" s="17">
        <v>10551</v>
      </c>
      <c r="U15" s="17">
        <v>12440</v>
      </c>
      <c r="V15" s="17">
        <v>8716</v>
      </c>
      <c r="W15" s="17">
        <v>3239</v>
      </c>
      <c r="X15" s="17">
        <v>2203</v>
      </c>
      <c r="Y15" s="17">
        <v>117</v>
      </c>
    </row>
    <row r="16" spans="1:25" x14ac:dyDescent="0.25">
      <c r="A16" s="8" t="s">
        <v>74</v>
      </c>
      <c r="B16" s="8" t="s">
        <v>75</v>
      </c>
      <c r="C16" s="17">
        <v>41791</v>
      </c>
      <c r="D16" s="18">
        <v>5.29</v>
      </c>
      <c r="E16" s="17">
        <v>11069</v>
      </c>
      <c r="F16" s="17">
        <v>10786</v>
      </c>
      <c r="G16" s="17">
        <v>6967</v>
      </c>
      <c r="H16" s="17">
        <v>5064</v>
      </c>
      <c r="I16" s="17">
        <v>4626</v>
      </c>
      <c r="J16" s="17">
        <v>2532</v>
      </c>
      <c r="K16" s="17">
        <v>741</v>
      </c>
      <c r="L16" s="17">
        <v>6</v>
      </c>
      <c r="M16" s="17">
        <v>6220</v>
      </c>
      <c r="N16" s="17">
        <v>9333</v>
      </c>
      <c r="O16" s="17">
        <v>12410</v>
      </c>
      <c r="P16" s="17">
        <v>13768</v>
      </c>
      <c r="Q16" s="17">
        <v>60</v>
      </c>
      <c r="R16" s="17">
        <v>205</v>
      </c>
      <c r="S16" s="17">
        <v>3616</v>
      </c>
      <c r="T16" s="17">
        <v>12453</v>
      </c>
      <c r="U16" s="17">
        <v>12113</v>
      </c>
      <c r="V16" s="17">
        <v>8773</v>
      </c>
      <c r="W16" s="17">
        <v>2708</v>
      </c>
      <c r="X16" s="17">
        <v>1886</v>
      </c>
      <c r="Y16" s="17">
        <v>37</v>
      </c>
    </row>
    <row r="17" spans="1:25" x14ac:dyDescent="0.25">
      <c r="A17" s="8" t="s">
        <v>76</v>
      </c>
      <c r="B17" s="8" t="s">
        <v>77</v>
      </c>
      <c r="C17" s="17">
        <v>39485</v>
      </c>
      <c r="D17" s="18">
        <v>2.0099999999999998</v>
      </c>
      <c r="E17" s="17">
        <v>7514</v>
      </c>
      <c r="F17" s="17">
        <v>13034</v>
      </c>
      <c r="G17" s="17">
        <v>5995</v>
      </c>
      <c r="H17" s="17">
        <v>4447</v>
      </c>
      <c r="I17" s="17">
        <v>4038</v>
      </c>
      <c r="J17" s="17">
        <v>2898</v>
      </c>
      <c r="K17" s="17">
        <v>1456</v>
      </c>
      <c r="L17" s="17">
        <v>103</v>
      </c>
      <c r="M17" s="17">
        <v>8117</v>
      </c>
      <c r="N17" s="17">
        <v>6099</v>
      </c>
      <c r="O17" s="17">
        <v>14545</v>
      </c>
      <c r="P17" s="17">
        <v>10697</v>
      </c>
      <c r="Q17" s="17">
        <v>27</v>
      </c>
      <c r="R17" s="17">
        <v>219</v>
      </c>
      <c r="S17" s="17">
        <v>3369</v>
      </c>
      <c r="T17" s="17">
        <v>9928</v>
      </c>
      <c r="U17" s="17">
        <v>11104</v>
      </c>
      <c r="V17" s="17">
        <v>9111</v>
      </c>
      <c r="W17" s="17">
        <v>3390</v>
      </c>
      <c r="X17" s="17">
        <v>2167</v>
      </c>
      <c r="Y17" s="17">
        <v>197</v>
      </c>
    </row>
    <row r="18" spans="1:25" x14ac:dyDescent="0.25">
      <c r="A18" s="8" t="s">
        <v>78</v>
      </c>
      <c r="B18" s="8" t="s">
        <v>79</v>
      </c>
      <c r="C18" s="17">
        <v>48512</v>
      </c>
      <c r="D18" s="18">
        <v>0.12</v>
      </c>
      <c r="E18" s="17">
        <v>7286</v>
      </c>
      <c r="F18" s="17">
        <v>14781</v>
      </c>
      <c r="G18" s="17">
        <v>7886</v>
      </c>
      <c r="H18" s="17">
        <v>6778</v>
      </c>
      <c r="I18" s="17">
        <v>6916</v>
      </c>
      <c r="J18" s="17">
        <v>3187</v>
      </c>
      <c r="K18" s="17">
        <v>1574</v>
      </c>
      <c r="L18" s="17">
        <v>104</v>
      </c>
      <c r="M18" s="17">
        <v>15912</v>
      </c>
      <c r="N18" s="17">
        <v>12719</v>
      </c>
      <c r="O18" s="17">
        <v>11417</v>
      </c>
      <c r="P18" s="17">
        <v>8264</v>
      </c>
      <c r="Q18" s="17">
        <v>200</v>
      </c>
      <c r="R18" s="17">
        <v>230</v>
      </c>
      <c r="S18" s="17">
        <v>4588</v>
      </c>
      <c r="T18" s="17">
        <v>13049</v>
      </c>
      <c r="U18" s="17">
        <v>13756</v>
      </c>
      <c r="V18" s="17">
        <v>8435</v>
      </c>
      <c r="W18" s="17">
        <v>8150</v>
      </c>
      <c r="X18" s="17">
        <v>0</v>
      </c>
      <c r="Y18" s="17">
        <v>304</v>
      </c>
    </row>
    <row r="19" spans="1:25" x14ac:dyDescent="0.25">
      <c r="A19" s="8" t="s">
        <v>80</v>
      </c>
      <c r="B19" s="8" t="s">
        <v>81</v>
      </c>
      <c r="C19" s="17">
        <v>41851</v>
      </c>
      <c r="D19" s="18">
        <v>0.1</v>
      </c>
      <c r="E19" s="17">
        <v>8285</v>
      </c>
      <c r="F19" s="17">
        <v>10359</v>
      </c>
      <c r="G19" s="17">
        <v>5928</v>
      </c>
      <c r="H19" s="17">
        <v>4904</v>
      </c>
      <c r="I19" s="17">
        <v>5615</v>
      </c>
      <c r="J19" s="17">
        <v>3646</v>
      </c>
      <c r="K19" s="17">
        <v>2844</v>
      </c>
      <c r="L19" s="17">
        <v>270</v>
      </c>
      <c r="M19" s="17">
        <v>14977</v>
      </c>
      <c r="N19" s="17">
        <v>9287</v>
      </c>
      <c r="O19" s="17">
        <v>11175</v>
      </c>
      <c r="P19" s="17">
        <v>6166</v>
      </c>
      <c r="Q19" s="17">
        <v>246</v>
      </c>
      <c r="R19" s="17">
        <v>217</v>
      </c>
      <c r="S19" s="17">
        <v>4154</v>
      </c>
      <c r="T19" s="17">
        <v>10731</v>
      </c>
      <c r="U19" s="17">
        <v>11854</v>
      </c>
      <c r="V19" s="17">
        <v>6850</v>
      </c>
      <c r="W19" s="17">
        <v>5850</v>
      </c>
      <c r="X19" s="17">
        <v>1878</v>
      </c>
      <c r="Y19" s="17">
        <v>317</v>
      </c>
    </row>
    <row r="20" spans="1:25" x14ac:dyDescent="0.25">
      <c r="A20" s="8" t="s">
        <v>82</v>
      </c>
      <c r="B20" s="8" t="s">
        <v>83</v>
      </c>
      <c r="C20" s="17">
        <v>42302</v>
      </c>
      <c r="D20" s="18">
        <v>2.73</v>
      </c>
      <c r="E20" s="17">
        <v>10594</v>
      </c>
      <c r="F20" s="17">
        <v>9599</v>
      </c>
      <c r="G20" s="17">
        <v>5712</v>
      </c>
      <c r="H20" s="17">
        <v>6831</v>
      </c>
      <c r="I20" s="17">
        <v>5959</v>
      </c>
      <c r="J20" s="17">
        <v>2508</v>
      </c>
      <c r="K20" s="17">
        <v>1049</v>
      </c>
      <c r="L20" s="17">
        <v>50</v>
      </c>
      <c r="M20" s="17">
        <v>9564</v>
      </c>
      <c r="N20" s="17">
        <v>10047</v>
      </c>
      <c r="O20" s="17">
        <v>8102</v>
      </c>
      <c r="P20" s="17">
        <v>13862</v>
      </c>
      <c r="Q20" s="17">
        <v>727</v>
      </c>
      <c r="R20" s="17">
        <v>401</v>
      </c>
      <c r="S20" s="17">
        <v>5116</v>
      </c>
      <c r="T20" s="17">
        <v>13206</v>
      </c>
      <c r="U20" s="17">
        <v>9497</v>
      </c>
      <c r="V20" s="17">
        <v>6637</v>
      </c>
      <c r="W20" s="17">
        <v>3806</v>
      </c>
      <c r="X20" s="17">
        <v>3576</v>
      </c>
      <c r="Y20" s="17">
        <v>63</v>
      </c>
    </row>
    <row r="21" spans="1:25" x14ac:dyDescent="0.25">
      <c r="A21" s="8" t="s">
        <v>84</v>
      </c>
      <c r="B21" s="8" t="s">
        <v>85</v>
      </c>
      <c r="C21" s="17">
        <v>45365</v>
      </c>
      <c r="D21" s="18">
        <v>4.21</v>
      </c>
      <c r="E21" s="17">
        <v>19068</v>
      </c>
      <c r="F21" s="17">
        <v>9974</v>
      </c>
      <c r="G21" s="17">
        <v>5507</v>
      </c>
      <c r="H21" s="17">
        <v>5063</v>
      </c>
      <c r="I21" s="17">
        <v>4001</v>
      </c>
      <c r="J21" s="17">
        <v>1073</v>
      </c>
      <c r="K21" s="17">
        <v>652</v>
      </c>
      <c r="L21" s="17">
        <v>27</v>
      </c>
      <c r="M21" s="17">
        <v>4676</v>
      </c>
      <c r="N21" s="17">
        <v>7592</v>
      </c>
      <c r="O21" s="17">
        <v>7161</v>
      </c>
      <c r="P21" s="17">
        <v>25262</v>
      </c>
      <c r="Q21" s="17">
        <v>674</v>
      </c>
      <c r="R21" s="17">
        <v>734</v>
      </c>
      <c r="S21" s="17">
        <v>8862</v>
      </c>
      <c r="T21" s="17">
        <v>16750</v>
      </c>
      <c r="U21" s="17">
        <v>9114</v>
      </c>
      <c r="V21" s="17">
        <v>5214</v>
      </c>
      <c r="W21" s="17">
        <v>2630</v>
      </c>
      <c r="X21" s="17">
        <v>2055</v>
      </c>
      <c r="Y21" s="17">
        <v>6</v>
      </c>
    </row>
    <row r="22" spans="1:25" x14ac:dyDescent="0.25">
      <c r="A22" s="8" t="s">
        <v>86</v>
      </c>
      <c r="B22" s="8" t="s">
        <v>87</v>
      </c>
      <c r="C22" s="17">
        <v>46171</v>
      </c>
      <c r="D22" s="18">
        <v>2.0699999999999998</v>
      </c>
      <c r="E22" s="17">
        <v>7499</v>
      </c>
      <c r="F22" s="17">
        <v>13444</v>
      </c>
      <c r="G22" s="17">
        <v>6491</v>
      </c>
      <c r="H22" s="17">
        <v>5518</v>
      </c>
      <c r="I22" s="17">
        <v>6888</v>
      </c>
      <c r="J22" s="17">
        <v>4344</v>
      </c>
      <c r="K22" s="17">
        <v>1921</v>
      </c>
      <c r="L22" s="17">
        <v>66</v>
      </c>
      <c r="M22" s="17">
        <v>12336</v>
      </c>
      <c r="N22" s="17">
        <v>9078</v>
      </c>
      <c r="O22" s="17">
        <v>12750</v>
      </c>
      <c r="P22" s="17">
        <v>11965</v>
      </c>
      <c r="Q22" s="17">
        <v>42</v>
      </c>
      <c r="R22" s="17">
        <v>77</v>
      </c>
      <c r="S22" s="17">
        <v>3926</v>
      </c>
      <c r="T22" s="17">
        <v>14852</v>
      </c>
      <c r="U22" s="17">
        <v>15495</v>
      </c>
      <c r="V22" s="17">
        <v>6172</v>
      </c>
      <c r="W22" s="17">
        <v>3666</v>
      </c>
      <c r="X22" s="17">
        <v>1902</v>
      </c>
      <c r="Y22" s="17">
        <v>81</v>
      </c>
    </row>
    <row r="23" spans="1:25" x14ac:dyDescent="0.25">
      <c r="A23" s="8" t="s">
        <v>88</v>
      </c>
      <c r="B23" s="8" t="s">
        <v>89</v>
      </c>
      <c r="C23" s="17">
        <v>35475</v>
      </c>
      <c r="D23" s="18">
        <v>4.4000000000000004</v>
      </c>
      <c r="E23" s="17">
        <v>427</v>
      </c>
      <c r="F23" s="17">
        <v>1748</v>
      </c>
      <c r="G23" s="17">
        <v>4862</v>
      </c>
      <c r="H23" s="17">
        <v>6299</v>
      </c>
      <c r="I23" s="17">
        <v>9257</v>
      </c>
      <c r="J23" s="17">
        <v>6060</v>
      </c>
      <c r="K23" s="17">
        <v>6207</v>
      </c>
      <c r="L23" s="17">
        <v>615</v>
      </c>
      <c r="M23" s="17">
        <v>12014</v>
      </c>
      <c r="N23" s="17">
        <v>12440</v>
      </c>
      <c r="O23" s="17">
        <v>4046</v>
      </c>
      <c r="P23" s="17">
        <v>6849</v>
      </c>
      <c r="Q23" s="17">
        <v>126</v>
      </c>
      <c r="R23" s="17">
        <v>104</v>
      </c>
      <c r="S23" s="17">
        <v>2304</v>
      </c>
      <c r="T23" s="17">
        <v>5910</v>
      </c>
      <c r="U23" s="17">
        <v>8754</v>
      </c>
      <c r="V23" s="17">
        <v>9545</v>
      </c>
      <c r="W23" s="17">
        <v>4515</v>
      </c>
      <c r="X23" s="17">
        <v>3493</v>
      </c>
      <c r="Y23" s="17">
        <v>850</v>
      </c>
    </row>
    <row r="24" spans="1:25" x14ac:dyDescent="0.25">
      <c r="A24" s="8" t="s">
        <v>90</v>
      </c>
      <c r="B24" s="8" t="s">
        <v>91</v>
      </c>
      <c r="C24" s="17">
        <v>46648</v>
      </c>
      <c r="D24" s="18">
        <v>1.06</v>
      </c>
      <c r="E24" s="17">
        <v>4911</v>
      </c>
      <c r="F24" s="17">
        <v>11425</v>
      </c>
      <c r="G24" s="17">
        <v>11547</v>
      </c>
      <c r="H24" s="17">
        <v>6870</v>
      </c>
      <c r="I24" s="17">
        <v>5665</v>
      </c>
      <c r="J24" s="17">
        <v>3798</v>
      </c>
      <c r="K24" s="17">
        <v>2248</v>
      </c>
      <c r="L24" s="17">
        <v>184</v>
      </c>
      <c r="M24" s="17">
        <v>9861</v>
      </c>
      <c r="N24" s="17">
        <v>7044</v>
      </c>
      <c r="O24" s="17">
        <v>16938</v>
      </c>
      <c r="P24" s="17">
        <v>12740</v>
      </c>
      <c r="Q24" s="17">
        <v>65</v>
      </c>
      <c r="R24" s="17">
        <v>216</v>
      </c>
      <c r="S24" s="17">
        <v>5102</v>
      </c>
      <c r="T24" s="17">
        <v>8292</v>
      </c>
      <c r="U24" s="17">
        <v>12384</v>
      </c>
      <c r="V24" s="17">
        <v>12222</v>
      </c>
      <c r="W24" s="17">
        <v>4893</v>
      </c>
      <c r="X24" s="17">
        <v>3473</v>
      </c>
      <c r="Y24" s="17">
        <v>66</v>
      </c>
    </row>
    <row r="25" spans="1:25" x14ac:dyDescent="0.25">
      <c r="A25" s="8" t="s">
        <v>92</v>
      </c>
      <c r="B25" s="8" t="s">
        <v>93</v>
      </c>
      <c r="C25" s="17">
        <v>46949</v>
      </c>
      <c r="D25" s="18">
        <v>0.69</v>
      </c>
      <c r="E25" s="17">
        <v>1199</v>
      </c>
      <c r="F25" s="17">
        <v>9357</v>
      </c>
      <c r="G25" s="17">
        <v>14902</v>
      </c>
      <c r="H25" s="17">
        <v>6044</v>
      </c>
      <c r="I25" s="17">
        <v>6089</v>
      </c>
      <c r="J25" s="17">
        <v>4814</v>
      </c>
      <c r="K25" s="17">
        <v>3882</v>
      </c>
      <c r="L25" s="17">
        <v>662</v>
      </c>
      <c r="M25" s="17">
        <v>10365</v>
      </c>
      <c r="N25" s="17">
        <v>10753</v>
      </c>
      <c r="O25" s="17">
        <v>12669</v>
      </c>
      <c r="P25" s="17">
        <v>13119</v>
      </c>
      <c r="Q25" s="17">
        <v>43</v>
      </c>
      <c r="R25" s="17">
        <v>131</v>
      </c>
      <c r="S25" s="17">
        <v>4858</v>
      </c>
      <c r="T25" s="17">
        <v>12045</v>
      </c>
      <c r="U25" s="17">
        <v>13238</v>
      </c>
      <c r="V25" s="17">
        <v>7998</v>
      </c>
      <c r="W25" s="17">
        <v>4362</v>
      </c>
      <c r="X25" s="17">
        <v>4277</v>
      </c>
      <c r="Y25" s="17">
        <v>40</v>
      </c>
    </row>
    <row r="26" spans="1:25" x14ac:dyDescent="0.25">
      <c r="A26" s="8" t="s">
        <v>94</v>
      </c>
      <c r="B26" s="8" t="s">
        <v>95</v>
      </c>
      <c r="C26" s="17">
        <v>38541</v>
      </c>
      <c r="D26" s="18">
        <v>2.2200000000000002</v>
      </c>
      <c r="E26" s="17">
        <v>1346</v>
      </c>
      <c r="F26" s="17">
        <v>5231</v>
      </c>
      <c r="G26" s="17">
        <v>4013</v>
      </c>
      <c r="H26" s="17">
        <v>6493</v>
      </c>
      <c r="I26" s="17">
        <v>8262</v>
      </c>
      <c r="J26" s="17">
        <v>6138</v>
      </c>
      <c r="K26" s="17">
        <v>6338</v>
      </c>
      <c r="L26" s="17">
        <v>720</v>
      </c>
      <c r="M26" s="17">
        <v>10837</v>
      </c>
      <c r="N26" s="17">
        <v>11257</v>
      </c>
      <c r="O26" s="17">
        <v>6618</v>
      </c>
      <c r="P26" s="17">
        <v>9739</v>
      </c>
      <c r="Q26" s="17">
        <v>90</v>
      </c>
      <c r="R26" s="17">
        <v>169</v>
      </c>
      <c r="S26" s="17">
        <v>3093</v>
      </c>
      <c r="T26" s="17">
        <v>7893</v>
      </c>
      <c r="U26" s="17">
        <v>9911</v>
      </c>
      <c r="V26" s="17">
        <v>9666</v>
      </c>
      <c r="W26" s="17">
        <v>4206</v>
      </c>
      <c r="X26" s="17">
        <v>3570</v>
      </c>
      <c r="Y26" s="17">
        <v>33</v>
      </c>
    </row>
    <row r="27" spans="1:25" x14ac:dyDescent="0.25">
      <c r="A27" s="8" t="s">
        <v>96</v>
      </c>
      <c r="B27" s="8" t="s">
        <v>97</v>
      </c>
      <c r="C27" s="17">
        <v>51185</v>
      </c>
      <c r="D27" s="18">
        <v>17.850000000000001</v>
      </c>
      <c r="E27" s="17">
        <v>5213</v>
      </c>
      <c r="F27" s="17">
        <v>13512</v>
      </c>
      <c r="G27" s="17">
        <v>9976</v>
      </c>
      <c r="H27" s="17">
        <v>9609</v>
      </c>
      <c r="I27" s="17">
        <v>7135</v>
      </c>
      <c r="J27" s="17">
        <v>4150</v>
      </c>
      <c r="K27" s="17">
        <v>1445</v>
      </c>
      <c r="L27" s="17">
        <v>145</v>
      </c>
      <c r="M27" s="17">
        <v>3103</v>
      </c>
      <c r="N27" s="17">
        <v>3420</v>
      </c>
      <c r="O27" s="17">
        <v>5815</v>
      </c>
      <c r="P27" s="17">
        <v>38693</v>
      </c>
      <c r="Q27" s="17">
        <v>154</v>
      </c>
      <c r="R27" s="17">
        <v>984</v>
      </c>
      <c r="S27" s="17">
        <v>11259</v>
      </c>
      <c r="T27" s="17">
        <v>18441</v>
      </c>
      <c r="U27" s="17">
        <v>10471</v>
      </c>
      <c r="V27" s="17">
        <v>6051</v>
      </c>
      <c r="W27" s="17">
        <v>2386</v>
      </c>
      <c r="X27" s="17">
        <v>1539</v>
      </c>
      <c r="Y27" s="17">
        <v>54</v>
      </c>
    </row>
    <row r="28" spans="1:25" x14ac:dyDescent="0.25">
      <c r="A28" s="8" t="s">
        <v>98</v>
      </c>
      <c r="B28" s="8" t="s">
        <v>99</v>
      </c>
      <c r="C28" s="17">
        <v>60497</v>
      </c>
      <c r="D28" s="18">
        <v>35.659999999999997</v>
      </c>
      <c r="E28" s="17">
        <v>6001</v>
      </c>
      <c r="F28" s="17">
        <v>11068</v>
      </c>
      <c r="G28" s="17">
        <v>11107</v>
      </c>
      <c r="H28" s="17">
        <v>9707</v>
      </c>
      <c r="I28" s="17">
        <v>11054</v>
      </c>
      <c r="J28" s="17">
        <v>6251</v>
      </c>
      <c r="K28" s="17">
        <v>4351</v>
      </c>
      <c r="L28" s="17">
        <v>958</v>
      </c>
      <c r="M28" s="17">
        <v>1142</v>
      </c>
      <c r="N28" s="17">
        <v>2330</v>
      </c>
      <c r="O28" s="17">
        <v>4347</v>
      </c>
      <c r="P28" s="17">
        <v>52661</v>
      </c>
      <c r="Q28" s="17">
        <v>17</v>
      </c>
      <c r="R28" s="17">
        <v>1330</v>
      </c>
      <c r="S28" s="17">
        <v>11637</v>
      </c>
      <c r="T28" s="17">
        <v>22867</v>
      </c>
      <c r="U28" s="17">
        <v>13555</v>
      </c>
      <c r="V28" s="17">
        <v>5709</v>
      </c>
      <c r="W28" s="17">
        <v>2731</v>
      </c>
      <c r="X28" s="17">
        <v>2659</v>
      </c>
      <c r="Y28" s="17">
        <v>9</v>
      </c>
    </row>
    <row r="29" spans="1:25" x14ac:dyDescent="0.25">
      <c r="A29" s="8" t="s">
        <v>100</v>
      </c>
      <c r="B29" s="8" t="s">
        <v>101</v>
      </c>
      <c r="C29" s="17">
        <v>39856</v>
      </c>
      <c r="D29" s="18">
        <v>14.13</v>
      </c>
      <c r="E29" s="17">
        <v>2101</v>
      </c>
      <c r="F29" s="17">
        <v>4998</v>
      </c>
      <c r="G29" s="17">
        <v>6401</v>
      </c>
      <c r="H29" s="17">
        <v>5636</v>
      </c>
      <c r="I29" s="17">
        <v>8679</v>
      </c>
      <c r="J29" s="17">
        <v>4897</v>
      </c>
      <c r="K29" s="17">
        <v>5935</v>
      </c>
      <c r="L29" s="17">
        <v>1209</v>
      </c>
      <c r="M29" s="17">
        <v>5382</v>
      </c>
      <c r="N29" s="17">
        <v>5641</v>
      </c>
      <c r="O29" s="17">
        <v>6745</v>
      </c>
      <c r="P29" s="17">
        <v>22078</v>
      </c>
      <c r="Q29" s="17">
        <v>10</v>
      </c>
      <c r="R29" s="17">
        <v>170</v>
      </c>
      <c r="S29" s="17">
        <v>4032</v>
      </c>
      <c r="T29" s="17">
        <v>9214</v>
      </c>
      <c r="U29" s="17">
        <v>9868</v>
      </c>
      <c r="V29" s="17">
        <v>8602</v>
      </c>
      <c r="W29" s="17">
        <v>3517</v>
      </c>
      <c r="X29" s="17">
        <v>4446</v>
      </c>
      <c r="Y29" s="17">
        <v>7</v>
      </c>
    </row>
    <row r="30" spans="1:25" x14ac:dyDescent="0.25">
      <c r="A30" s="8" t="s">
        <v>102</v>
      </c>
      <c r="B30" s="8" t="s">
        <v>103</v>
      </c>
      <c r="C30" s="17">
        <v>49779</v>
      </c>
      <c r="D30" s="18">
        <v>5.25</v>
      </c>
      <c r="E30" s="17">
        <v>6791</v>
      </c>
      <c r="F30" s="17">
        <v>12190</v>
      </c>
      <c r="G30" s="17">
        <v>9511</v>
      </c>
      <c r="H30" s="17">
        <v>6610</v>
      </c>
      <c r="I30" s="17">
        <v>6471</v>
      </c>
      <c r="J30" s="17">
        <v>3708</v>
      </c>
      <c r="K30" s="17">
        <v>3886</v>
      </c>
      <c r="L30" s="17">
        <v>612</v>
      </c>
      <c r="M30" s="17">
        <v>5825</v>
      </c>
      <c r="N30" s="17">
        <v>5080</v>
      </c>
      <c r="O30" s="17">
        <v>4554</v>
      </c>
      <c r="P30" s="17">
        <v>34293</v>
      </c>
      <c r="Q30" s="17">
        <v>27</v>
      </c>
      <c r="R30" s="17">
        <v>973</v>
      </c>
      <c r="S30" s="17">
        <v>10413</v>
      </c>
      <c r="T30" s="17">
        <v>14751</v>
      </c>
      <c r="U30" s="17">
        <v>10239</v>
      </c>
      <c r="V30" s="17">
        <v>7528</v>
      </c>
      <c r="W30" s="17">
        <v>2948</v>
      </c>
      <c r="X30" s="17">
        <v>2909</v>
      </c>
      <c r="Y30" s="17">
        <v>18</v>
      </c>
    </row>
    <row r="31" spans="1:25" x14ac:dyDescent="0.25">
      <c r="A31" s="8" t="s">
        <v>104</v>
      </c>
      <c r="B31" s="8" t="s">
        <v>105</v>
      </c>
      <c r="C31" s="17">
        <v>44033</v>
      </c>
      <c r="D31" s="18">
        <v>4.6500000000000004</v>
      </c>
      <c r="E31" s="17">
        <v>3565</v>
      </c>
      <c r="F31" s="17">
        <v>5625</v>
      </c>
      <c r="G31" s="17">
        <v>7276</v>
      </c>
      <c r="H31" s="17">
        <v>7066</v>
      </c>
      <c r="I31" s="17">
        <v>7694</v>
      </c>
      <c r="J31" s="17">
        <v>6021</v>
      </c>
      <c r="K31" s="17">
        <v>5729</v>
      </c>
      <c r="L31" s="17">
        <v>1057</v>
      </c>
      <c r="M31" s="17">
        <v>8361</v>
      </c>
      <c r="N31" s="17">
        <v>8125</v>
      </c>
      <c r="O31" s="17">
        <v>8849</v>
      </c>
      <c r="P31" s="17">
        <v>18685</v>
      </c>
      <c r="Q31" s="17">
        <v>13</v>
      </c>
      <c r="R31" s="17">
        <v>137</v>
      </c>
      <c r="S31" s="17">
        <v>3333</v>
      </c>
      <c r="T31" s="17">
        <v>11959</v>
      </c>
      <c r="U31" s="17">
        <v>10711</v>
      </c>
      <c r="V31" s="17">
        <v>9761</v>
      </c>
      <c r="W31" s="17">
        <v>4296</v>
      </c>
      <c r="X31" s="17">
        <v>3822</v>
      </c>
      <c r="Y31" s="17">
        <v>14</v>
      </c>
    </row>
    <row r="32" spans="1:25" x14ac:dyDescent="0.25">
      <c r="A32" s="8" t="s">
        <v>106</v>
      </c>
      <c r="B32" s="8" t="s">
        <v>107</v>
      </c>
      <c r="C32" s="17">
        <v>14676</v>
      </c>
      <c r="D32" s="18">
        <v>0.05</v>
      </c>
      <c r="E32" s="17">
        <v>4789</v>
      </c>
      <c r="F32" s="17">
        <v>3837</v>
      </c>
      <c r="G32" s="17">
        <v>2839</v>
      </c>
      <c r="H32" s="17">
        <v>1746</v>
      </c>
      <c r="I32" s="17">
        <v>1246</v>
      </c>
      <c r="J32" s="17">
        <v>181</v>
      </c>
      <c r="K32" s="17">
        <v>33</v>
      </c>
      <c r="L32" s="17">
        <v>5</v>
      </c>
      <c r="M32" s="17">
        <v>9323</v>
      </c>
      <c r="N32" s="17">
        <v>2198</v>
      </c>
      <c r="O32" s="17">
        <v>1418</v>
      </c>
      <c r="P32" s="17">
        <v>743</v>
      </c>
      <c r="Q32" s="17">
        <v>994</v>
      </c>
      <c r="R32" s="17">
        <v>85</v>
      </c>
      <c r="S32" s="17">
        <v>984</v>
      </c>
      <c r="T32" s="17">
        <v>2618</v>
      </c>
      <c r="U32" s="17">
        <v>5509</v>
      </c>
      <c r="V32" s="17">
        <v>2321</v>
      </c>
      <c r="W32" s="17">
        <v>1190</v>
      </c>
      <c r="X32" s="17">
        <v>759</v>
      </c>
      <c r="Y32" s="17">
        <v>1210</v>
      </c>
    </row>
    <row r="33" spans="1:25" x14ac:dyDescent="0.25">
      <c r="A33" s="8" t="s">
        <v>108</v>
      </c>
      <c r="B33" s="8" t="s">
        <v>109</v>
      </c>
      <c r="C33" s="17">
        <v>51322</v>
      </c>
      <c r="D33" s="18">
        <v>2.67</v>
      </c>
      <c r="E33" s="17">
        <v>13886</v>
      </c>
      <c r="F33" s="17">
        <v>13830</v>
      </c>
      <c r="G33" s="17">
        <v>4883</v>
      </c>
      <c r="H33" s="17">
        <v>6755</v>
      </c>
      <c r="I33" s="17">
        <v>6286</v>
      </c>
      <c r="J33" s="17">
        <v>3724</v>
      </c>
      <c r="K33" s="17">
        <v>1912</v>
      </c>
      <c r="L33" s="17">
        <v>46</v>
      </c>
      <c r="M33" s="17">
        <v>10240</v>
      </c>
      <c r="N33" s="17">
        <v>12498</v>
      </c>
      <c r="O33" s="17">
        <v>11743</v>
      </c>
      <c r="P33" s="17">
        <v>15042</v>
      </c>
      <c r="Q33" s="17">
        <v>1799</v>
      </c>
      <c r="R33" s="17">
        <v>409</v>
      </c>
      <c r="S33" s="17">
        <v>4496</v>
      </c>
      <c r="T33" s="17">
        <v>18171</v>
      </c>
      <c r="U33" s="17">
        <v>16592</v>
      </c>
      <c r="V33" s="17">
        <v>5051</v>
      </c>
      <c r="W33" s="17">
        <v>3284</v>
      </c>
      <c r="X33" s="17">
        <v>1489</v>
      </c>
      <c r="Y33" s="17">
        <v>1830</v>
      </c>
    </row>
    <row r="34" spans="1:25" x14ac:dyDescent="0.25">
      <c r="A34" s="8" t="s">
        <v>110</v>
      </c>
      <c r="B34" s="8" t="s">
        <v>111</v>
      </c>
      <c r="C34" s="17">
        <v>52551</v>
      </c>
      <c r="D34" s="18">
        <v>29.06</v>
      </c>
      <c r="E34" s="17">
        <v>14158</v>
      </c>
      <c r="F34" s="17">
        <v>10847</v>
      </c>
      <c r="G34" s="17">
        <v>10271</v>
      </c>
      <c r="H34" s="17">
        <v>7198</v>
      </c>
      <c r="I34" s="17">
        <v>5453</v>
      </c>
      <c r="J34" s="17">
        <v>3429</v>
      </c>
      <c r="K34" s="17">
        <v>1105</v>
      </c>
      <c r="L34" s="17">
        <v>90</v>
      </c>
      <c r="M34" s="17">
        <v>297</v>
      </c>
      <c r="N34" s="17">
        <v>759</v>
      </c>
      <c r="O34" s="17">
        <v>2957</v>
      </c>
      <c r="P34" s="17">
        <v>48023</v>
      </c>
      <c r="Q34" s="17">
        <v>515</v>
      </c>
      <c r="R34" s="17">
        <v>3772</v>
      </c>
      <c r="S34" s="17">
        <v>10105</v>
      </c>
      <c r="T34" s="17">
        <v>20479</v>
      </c>
      <c r="U34" s="17">
        <v>10916</v>
      </c>
      <c r="V34" s="17">
        <v>3755</v>
      </c>
      <c r="W34" s="17">
        <v>1529</v>
      </c>
      <c r="X34" s="17">
        <v>942</v>
      </c>
      <c r="Y34" s="17">
        <v>1053</v>
      </c>
    </row>
    <row r="35" spans="1:25" x14ac:dyDescent="0.25">
      <c r="A35" s="8" t="s">
        <v>112</v>
      </c>
      <c r="B35" s="8" t="s">
        <v>113</v>
      </c>
      <c r="C35" s="17">
        <v>44313</v>
      </c>
      <c r="D35" s="18">
        <v>11.3</v>
      </c>
      <c r="E35" s="17">
        <v>12384</v>
      </c>
      <c r="F35" s="17">
        <v>12955</v>
      </c>
      <c r="G35" s="17">
        <v>7997</v>
      </c>
      <c r="H35" s="17">
        <v>5837</v>
      </c>
      <c r="I35" s="17">
        <v>3039</v>
      </c>
      <c r="J35" s="17">
        <v>1708</v>
      </c>
      <c r="K35" s="17">
        <v>388</v>
      </c>
      <c r="L35" s="17">
        <v>5</v>
      </c>
      <c r="M35" s="17">
        <v>3768</v>
      </c>
      <c r="N35" s="17">
        <v>9332</v>
      </c>
      <c r="O35" s="17">
        <v>8048</v>
      </c>
      <c r="P35" s="17">
        <v>22780</v>
      </c>
      <c r="Q35" s="17">
        <v>385</v>
      </c>
      <c r="R35" s="17">
        <v>133</v>
      </c>
      <c r="S35" s="17">
        <v>5378</v>
      </c>
      <c r="T35" s="17">
        <v>19167</v>
      </c>
      <c r="U35" s="17">
        <v>10924</v>
      </c>
      <c r="V35" s="17">
        <v>4792</v>
      </c>
      <c r="W35" s="17">
        <v>1695</v>
      </c>
      <c r="X35" s="17">
        <v>620</v>
      </c>
      <c r="Y35" s="17">
        <v>1604</v>
      </c>
    </row>
    <row r="36" spans="1:25" x14ac:dyDescent="0.25">
      <c r="A36" s="8" t="s">
        <v>114</v>
      </c>
      <c r="B36" s="8" t="s">
        <v>115</v>
      </c>
      <c r="C36" s="17">
        <v>41934</v>
      </c>
      <c r="D36" s="18">
        <v>21.99</v>
      </c>
      <c r="E36" s="17">
        <v>6952</v>
      </c>
      <c r="F36" s="17">
        <v>6855</v>
      </c>
      <c r="G36" s="17">
        <v>9107</v>
      </c>
      <c r="H36" s="17">
        <v>8722</v>
      </c>
      <c r="I36" s="17">
        <v>6654</v>
      </c>
      <c r="J36" s="17">
        <v>2183</v>
      </c>
      <c r="K36" s="17">
        <v>1301</v>
      </c>
      <c r="L36" s="17">
        <v>160</v>
      </c>
      <c r="M36" s="17">
        <v>650</v>
      </c>
      <c r="N36" s="17">
        <v>1818</v>
      </c>
      <c r="O36" s="17">
        <v>2563</v>
      </c>
      <c r="P36" s="17">
        <v>36867</v>
      </c>
      <c r="Q36" s="17">
        <v>36</v>
      </c>
      <c r="R36" s="17">
        <v>2461</v>
      </c>
      <c r="S36" s="17">
        <v>6705</v>
      </c>
      <c r="T36" s="17">
        <v>14628</v>
      </c>
      <c r="U36" s="17">
        <v>10125</v>
      </c>
      <c r="V36" s="17">
        <v>4256</v>
      </c>
      <c r="W36" s="17">
        <v>1658</v>
      </c>
      <c r="X36" s="17">
        <v>1537</v>
      </c>
      <c r="Y36" s="17">
        <v>564</v>
      </c>
    </row>
    <row r="37" spans="1:25" x14ac:dyDescent="0.25">
      <c r="A37" s="8" t="s">
        <v>116</v>
      </c>
      <c r="B37" s="8" t="s">
        <v>117</v>
      </c>
      <c r="C37" s="17">
        <v>42414</v>
      </c>
      <c r="D37" s="18">
        <v>16.13</v>
      </c>
      <c r="E37" s="17">
        <v>14034</v>
      </c>
      <c r="F37" s="17">
        <v>14957</v>
      </c>
      <c r="G37" s="17">
        <v>7568</v>
      </c>
      <c r="H37" s="17">
        <v>3810</v>
      </c>
      <c r="I37" s="17">
        <v>1414</v>
      </c>
      <c r="J37" s="17">
        <v>538</v>
      </c>
      <c r="K37" s="17">
        <v>90</v>
      </c>
      <c r="L37" s="17">
        <v>3</v>
      </c>
      <c r="M37" s="17">
        <v>1485</v>
      </c>
      <c r="N37" s="17">
        <v>5861</v>
      </c>
      <c r="O37" s="17">
        <v>4767</v>
      </c>
      <c r="P37" s="17">
        <v>30234</v>
      </c>
      <c r="Q37" s="17">
        <v>67</v>
      </c>
      <c r="R37" s="17">
        <v>83</v>
      </c>
      <c r="S37" s="17">
        <v>5820</v>
      </c>
      <c r="T37" s="17">
        <v>20011</v>
      </c>
      <c r="U37" s="17">
        <v>10834</v>
      </c>
      <c r="V37" s="17">
        <v>2973</v>
      </c>
      <c r="W37" s="17">
        <v>645</v>
      </c>
      <c r="X37" s="17">
        <v>327</v>
      </c>
      <c r="Y37" s="17">
        <v>1721</v>
      </c>
    </row>
    <row r="38" spans="1:25" x14ac:dyDescent="0.25">
      <c r="A38" s="8" t="s">
        <v>118</v>
      </c>
      <c r="B38" s="8" t="s">
        <v>119</v>
      </c>
      <c r="C38" s="17">
        <v>42399</v>
      </c>
      <c r="D38" s="18">
        <v>23.41</v>
      </c>
      <c r="E38" s="17">
        <v>5812</v>
      </c>
      <c r="F38" s="17">
        <v>9459</v>
      </c>
      <c r="G38" s="17">
        <v>11390</v>
      </c>
      <c r="H38" s="17">
        <v>7714</v>
      </c>
      <c r="I38" s="17">
        <v>4330</v>
      </c>
      <c r="J38" s="17">
        <v>2242</v>
      </c>
      <c r="K38" s="17">
        <v>1388</v>
      </c>
      <c r="L38" s="17">
        <v>64</v>
      </c>
      <c r="M38" s="17">
        <v>891</v>
      </c>
      <c r="N38" s="17">
        <v>5018</v>
      </c>
      <c r="O38" s="17">
        <v>7059</v>
      </c>
      <c r="P38" s="17">
        <v>29322</v>
      </c>
      <c r="Q38" s="17">
        <v>109</v>
      </c>
      <c r="R38" s="17">
        <v>60</v>
      </c>
      <c r="S38" s="17">
        <v>6386</v>
      </c>
      <c r="T38" s="17">
        <v>18707</v>
      </c>
      <c r="U38" s="17">
        <v>10634</v>
      </c>
      <c r="V38" s="17">
        <v>3192</v>
      </c>
      <c r="W38" s="17">
        <v>1585</v>
      </c>
      <c r="X38" s="17">
        <v>1313</v>
      </c>
      <c r="Y38" s="17">
        <v>522</v>
      </c>
    </row>
    <row r="39" spans="1:25" x14ac:dyDescent="0.25">
      <c r="A39" s="8" t="s">
        <v>120</v>
      </c>
      <c r="B39" s="8" t="s">
        <v>121</v>
      </c>
      <c r="C39" s="17">
        <v>43691</v>
      </c>
      <c r="D39" s="18">
        <v>16.21</v>
      </c>
      <c r="E39" s="17">
        <v>5923</v>
      </c>
      <c r="F39" s="17">
        <v>12314</v>
      </c>
      <c r="G39" s="17">
        <v>9992</v>
      </c>
      <c r="H39" s="17">
        <v>4572</v>
      </c>
      <c r="I39" s="17">
        <v>6179</v>
      </c>
      <c r="J39" s="17">
        <v>2608</v>
      </c>
      <c r="K39" s="17">
        <v>1755</v>
      </c>
      <c r="L39" s="17">
        <v>348</v>
      </c>
      <c r="M39" s="17">
        <v>2111</v>
      </c>
      <c r="N39" s="17">
        <v>4297</v>
      </c>
      <c r="O39" s="17">
        <v>5335</v>
      </c>
      <c r="P39" s="17">
        <v>31830</v>
      </c>
      <c r="Q39" s="17">
        <v>118</v>
      </c>
      <c r="R39" s="17">
        <v>97</v>
      </c>
      <c r="S39" s="17">
        <v>5155</v>
      </c>
      <c r="T39" s="17">
        <v>15483</v>
      </c>
      <c r="U39" s="17">
        <v>12071</v>
      </c>
      <c r="V39" s="17">
        <v>4690</v>
      </c>
      <c r="W39" s="17">
        <v>2292</v>
      </c>
      <c r="X39" s="17">
        <v>2679</v>
      </c>
      <c r="Y39" s="17">
        <v>1224</v>
      </c>
    </row>
    <row r="40" spans="1:25" x14ac:dyDescent="0.25">
      <c r="A40" s="8" t="s">
        <v>122</v>
      </c>
      <c r="B40" s="8" t="s">
        <v>123</v>
      </c>
      <c r="C40" s="17">
        <v>40416</v>
      </c>
      <c r="D40" s="18">
        <v>14.89</v>
      </c>
      <c r="E40" s="17">
        <v>7609</v>
      </c>
      <c r="F40" s="17">
        <v>11787</v>
      </c>
      <c r="G40" s="17">
        <v>12233</v>
      </c>
      <c r="H40" s="17">
        <v>4648</v>
      </c>
      <c r="I40" s="17">
        <v>2809</v>
      </c>
      <c r="J40" s="17">
        <v>1012</v>
      </c>
      <c r="K40" s="17">
        <v>318</v>
      </c>
      <c r="L40" s="17">
        <v>0</v>
      </c>
      <c r="M40" s="17">
        <v>2667</v>
      </c>
      <c r="N40" s="17">
        <v>7069</v>
      </c>
      <c r="O40" s="17">
        <v>6464</v>
      </c>
      <c r="P40" s="17">
        <v>24108</v>
      </c>
      <c r="Q40" s="17">
        <v>108</v>
      </c>
      <c r="R40" s="17">
        <v>31</v>
      </c>
      <c r="S40" s="17">
        <v>4785</v>
      </c>
      <c r="T40" s="17">
        <v>13594</v>
      </c>
      <c r="U40" s="17">
        <v>13968</v>
      </c>
      <c r="V40" s="17">
        <v>4278</v>
      </c>
      <c r="W40" s="17">
        <v>1485</v>
      </c>
      <c r="X40" s="17">
        <v>584</v>
      </c>
      <c r="Y40" s="17">
        <v>1691</v>
      </c>
    </row>
    <row r="41" spans="1:25" x14ac:dyDescent="0.25">
      <c r="A41" s="8" t="s">
        <v>124</v>
      </c>
      <c r="B41" s="8" t="s">
        <v>125</v>
      </c>
      <c r="C41" s="17">
        <v>41854</v>
      </c>
      <c r="D41" s="18">
        <v>2.4900000000000002</v>
      </c>
      <c r="E41" s="17">
        <v>14953</v>
      </c>
      <c r="F41" s="17">
        <v>15063</v>
      </c>
      <c r="G41" s="17">
        <v>3157</v>
      </c>
      <c r="H41" s="17">
        <v>3088</v>
      </c>
      <c r="I41" s="17">
        <v>3477</v>
      </c>
      <c r="J41" s="17">
        <v>1667</v>
      </c>
      <c r="K41" s="17">
        <v>428</v>
      </c>
      <c r="L41" s="17">
        <v>21</v>
      </c>
      <c r="M41" s="17">
        <v>7008</v>
      </c>
      <c r="N41" s="17">
        <v>7899</v>
      </c>
      <c r="O41" s="17">
        <v>17588</v>
      </c>
      <c r="P41" s="17">
        <v>9326</v>
      </c>
      <c r="Q41" s="17">
        <v>33</v>
      </c>
      <c r="R41" s="17">
        <v>242</v>
      </c>
      <c r="S41" s="17">
        <v>4197</v>
      </c>
      <c r="T41" s="17">
        <v>14946</v>
      </c>
      <c r="U41" s="17">
        <v>14638</v>
      </c>
      <c r="V41" s="17">
        <v>5495</v>
      </c>
      <c r="W41" s="17">
        <v>1479</v>
      </c>
      <c r="X41" s="17">
        <v>823</v>
      </c>
      <c r="Y41" s="17">
        <v>34</v>
      </c>
    </row>
    <row r="42" spans="1:25" x14ac:dyDescent="0.25">
      <c r="A42" s="8" t="s">
        <v>126</v>
      </c>
      <c r="B42" s="8" t="s">
        <v>127</v>
      </c>
      <c r="C42" s="17">
        <v>45822</v>
      </c>
      <c r="D42" s="18">
        <v>0.3</v>
      </c>
      <c r="E42" s="17">
        <v>3432</v>
      </c>
      <c r="F42" s="17">
        <v>6794</v>
      </c>
      <c r="G42" s="17">
        <v>6794</v>
      </c>
      <c r="H42" s="17">
        <v>8053</v>
      </c>
      <c r="I42" s="17">
        <v>9878</v>
      </c>
      <c r="J42" s="17">
        <v>7510</v>
      </c>
      <c r="K42" s="17">
        <v>3242</v>
      </c>
      <c r="L42" s="17">
        <v>119</v>
      </c>
      <c r="M42" s="17">
        <v>19231</v>
      </c>
      <c r="N42" s="17">
        <v>14123</v>
      </c>
      <c r="O42" s="17">
        <v>5780</v>
      </c>
      <c r="P42" s="17">
        <v>6688</v>
      </c>
      <c r="Q42" s="17">
        <v>0</v>
      </c>
      <c r="R42" s="17">
        <v>398</v>
      </c>
      <c r="S42" s="17">
        <v>4746</v>
      </c>
      <c r="T42" s="17">
        <v>8697</v>
      </c>
      <c r="U42" s="17">
        <v>9094</v>
      </c>
      <c r="V42" s="17">
        <v>9403</v>
      </c>
      <c r="W42" s="17">
        <v>6215</v>
      </c>
      <c r="X42" s="17">
        <v>7269</v>
      </c>
      <c r="Y42" s="17">
        <v>0</v>
      </c>
    </row>
    <row r="43" spans="1:25" x14ac:dyDescent="0.25">
      <c r="A43" s="8" t="s">
        <v>128</v>
      </c>
      <c r="B43" s="8" t="s">
        <v>129</v>
      </c>
      <c r="C43" s="17">
        <v>38851</v>
      </c>
      <c r="D43" s="18">
        <v>2.42</v>
      </c>
      <c r="E43" s="17">
        <v>19029</v>
      </c>
      <c r="F43" s="17">
        <v>5890</v>
      </c>
      <c r="G43" s="17">
        <v>3508</v>
      </c>
      <c r="H43" s="17">
        <v>3349</v>
      </c>
      <c r="I43" s="17">
        <v>3517</v>
      </c>
      <c r="J43" s="17">
        <v>1917</v>
      </c>
      <c r="K43" s="17">
        <v>1428</v>
      </c>
      <c r="L43" s="17">
        <v>213</v>
      </c>
      <c r="M43" s="17">
        <v>4516</v>
      </c>
      <c r="N43" s="17">
        <v>7185</v>
      </c>
      <c r="O43" s="17">
        <v>8051</v>
      </c>
      <c r="P43" s="17">
        <v>19000</v>
      </c>
      <c r="Q43" s="17">
        <v>99</v>
      </c>
      <c r="R43" s="17">
        <v>169</v>
      </c>
      <c r="S43" s="17">
        <v>4318</v>
      </c>
      <c r="T43" s="17">
        <v>11639</v>
      </c>
      <c r="U43" s="17">
        <v>11397</v>
      </c>
      <c r="V43" s="17">
        <v>7063</v>
      </c>
      <c r="W43" s="17">
        <v>2325</v>
      </c>
      <c r="X43" s="17">
        <v>1911</v>
      </c>
      <c r="Y43" s="17">
        <v>29</v>
      </c>
    </row>
    <row r="44" spans="1:25" x14ac:dyDescent="0.25">
      <c r="A44" s="8" t="s">
        <v>130</v>
      </c>
      <c r="B44" s="8" t="s">
        <v>131</v>
      </c>
      <c r="C44" s="17">
        <v>50017</v>
      </c>
      <c r="D44" s="18">
        <v>0.11</v>
      </c>
      <c r="E44" s="17">
        <v>4775</v>
      </c>
      <c r="F44" s="17">
        <v>10861</v>
      </c>
      <c r="G44" s="17">
        <v>9828</v>
      </c>
      <c r="H44" s="17">
        <v>8570</v>
      </c>
      <c r="I44" s="17">
        <v>8735</v>
      </c>
      <c r="J44" s="17">
        <v>4674</v>
      </c>
      <c r="K44" s="17">
        <v>2400</v>
      </c>
      <c r="L44" s="17">
        <v>174</v>
      </c>
      <c r="M44" s="17">
        <v>17821</v>
      </c>
      <c r="N44" s="17">
        <v>12201</v>
      </c>
      <c r="O44" s="17">
        <v>8786</v>
      </c>
      <c r="P44" s="17">
        <v>9832</v>
      </c>
      <c r="Q44" s="17">
        <v>1377</v>
      </c>
      <c r="R44" s="17">
        <v>530</v>
      </c>
      <c r="S44" s="17">
        <v>4944</v>
      </c>
      <c r="T44" s="17">
        <v>13227</v>
      </c>
      <c r="U44" s="17">
        <v>12772</v>
      </c>
      <c r="V44" s="17">
        <v>8206</v>
      </c>
      <c r="W44" s="17">
        <v>4167</v>
      </c>
      <c r="X44" s="17">
        <v>4268</v>
      </c>
      <c r="Y44" s="17">
        <v>1903</v>
      </c>
    </row>
    <row r="45" spans="1:25" x14ac:dyDescent="0.25">
      <c r="A45" s="8" t="s">
        <v>132</v>
      </c>
      <c r="B45" s="8" t="s">
        <v>133</v>
      </c>
      <c r="C45" s="17">
        <v>46004</v>
      </c>
      <c r="D45" s="18">
        <v>0.64</v>
      </c>
      <c r="E45" s="17">
        <v>18826</v>
      </c>
      <c r="F45" s="17">
        <v>8274</v>
      </c>
      <c r="G45" s="17">
        <v>4209</v>
      </c>
      <c r="H45" s="17">
        <v>5434</v>
      </c>
      <c r="I45" s="17">
        <v>5309</v>
      </c>
      <c r="J45" s="17">
        <v>3021</v>
      </c>
      <c r="K45" s="17">
        <v>886</v>
      </c>
      <c r="L45" s="17">
        <v>45</v>
      </c>
      <c r="M45" s="17">
        <v>9234</v>
      </c>
      <c r="N45" s="17">
        <v>13133</v>
      </c>
      <c r="O45" s="17">
        <v>11621</v>
      </c>
      <c r="P45" s="17">
        <v>11987</v>
      </c>
      <c r="Q45" s="17">
        <v>29</v>
      </c>
      <c r="R45" s="17">
        <v>75</v>
      </c>
      <c r="S45" s="17">
        <v>4478</v>
      </c>
      <c r="T45" s="17">
        <v>12224</v>
      </c>
      <c r="U45" s="17">
        <v>14437</v>
      </c>
      <c r="V45" s="17">
        <v>9038</v>
      </c>
      <c r="W45" s="17">
        <v>3327</v>
      </c>
      <c r="X45" s="17">
        <v>2395</v>
      </c>
      <c r="Y45" s="17">
        <v>30</v>
      </c>
    </row>
    <row r="46" spans="1:25" x14ac:dyDescent="0.25">
      <c r="A46" s="8" t="s">
        <v>134</v>
      </c>
      <c r="B46" s="8" t="s">
        <v>135</v>
      </c>
      <c r="C46" s="17">
        <v>47662</v>
      </c>
      <c r="D46" s="18">
        <v>3.32</v>
      </c>
      <c r="E46" s="17">
        <v>13073</v>
      </c>
      <c r="F46" s="17">
        <v>13032</v>
      </c>
      <c r="G46" s="17">
        <v>6061</v>
      </c>
      <c r="H46" s="17">
        <v>5232</v>
      </c>
      <c r="I46" s="17">
        <v>5867</v>
      </c>
      <c r="J46" s="17">
        <v>3140</v>
      </c>
      <c r="K46" s="17">
        <v>1193</v>
      </c>
      <c r="L46" s="17">
        <v>64</v>
      </c>
      <c r="M46" s="17">
        <v>9574</v>
      </c>
      <c r="N46" s="17">
        <v>10161</v>
      </c>
      <c r="O46" s="17">
        <v>10817</v>
      </c>
      <c r="P46" s="17">
        <v>17034</v>
      </c>
      <c r="Q46" s="17">
        <v>76</v>
      </c>
      <c r="R46" s="17">
        <v>220</v>
      </c>
      <c r="S46" s="17">
        <v>5370</v>
      </c>
      <c r="T46" s="17">
        <v>17832</v>
      </c>
      <c r="U46" s="17">
        <v>14486</v>
      </c>
      <c r="V46" s="17">
        <v>5318</v>
      </c>
      <c r="W46" s="17">
        <v>2690</v>
      </c>
      <c r="X46" s="17">
        <v>1668</v>
      </c>
      <c r="Y46" s="17">
        <v>78</v>
      </c>
    </row>
    <row r="47" spans="1:25" x14ac:dyDescent="0.25">
      <c r="A47" s="8" t="s">
        <v>136</v>
      </c>
      <c r="B47" s="8" t="s">
        <v>137</v>
      </c>
      <c r="C47" s="17">
        <v>46775</v>
      </c>
      <c r="D47" s="18">
        <v>1.22</v>
      </c>
      <c r="E47" s="17">
        <v>16064</v>
      </c>
      <c r="F47" s="17">
        <v>7474</v>
      </c>
      <c r="G47" s="17">
        <v>4945</v>
      </c>
      <c r="H47" s="17">
        <v>6086</v>
      </c>
      <c r="I47" s="17">
        <v>6042</v>
      </c>
      <c r="J47" s="17">
        <v>3421</v>
      </c>
      <c r="K47" s="17">
        <v>2465</v>
      </c>
      <c r="L47" s="17">
        <v>278</v>
      </c>
      <c r="M47" s="17">
        <v>11458</v>
      </c>
      <c r="N47" s="17">
        <v>9877</v>
      </c>
      <c r="O47" s="17">
        <v>11987</v>
      </c>
      <c r="P47" s="17">
        <v>13200</v>
      </c>
      <c r="Q47" s="17">
        <v>253</v>
      </c>
      <c r="R47" s="17">
        <v>274</v>
      </c>
      <c r="S47" s="17">
        <v>5211</v>
      </c>
      <c r="T47" s="17">
        <v>11840</v>
      </c>
      <c r="U47" s="17">
        <v>11880</v>
      </c>
      <c r="V47" s="17">
        <v>9985</v>
      </c>
      <c r="W47" s="17">
        <v>3698</v>
      </c>
      <c r="X47" s="17">
        <v>3617</v>
      </c>
      <c r="Y47" s="17">
        <v>270</v>
      </c>
    </row>
    <row r="48" spans="1:25" x14ac:dyDescent="0.25">
      <c r="A48" s="8" t="s">
        <v>138</v>
      </c>
      <c r="B48" s="8" t="s">
        <v>139</v>
      </c>
      <c r="C48" s="17">
        <v>54029</v>
      </c>
      <c r="D48" s="18">
        <v>1.92</v>
      </c>
      <c r="E48" s="17">
        <v>15573</v>
      </c>
      <c r="F48" s="17">
        <v>13954</v>
      </c>
      <c r="G48" s="17">
        <v>5843</v>
      </c>
      <c r="H48" s="17">
        <v>5371</v>
      </c>
      <c r="I48" s="17">
        <v>6683</v>
      </c>
      <c r="J48" s="17">
        <v>4377</v>
      </c>
      <c r="K48" s="17">
        <v>2090</v>
      </c>
      <c r="L48" s="17">
        <v>138</v>
      </c>
      <c r="M48" s="17">
        <v>12023</v>
      </c>
      <c r="N48" s="17">
        <v>12453</v>
      </c>
      <c r="O48" s="17">
        <v>13041</v>
      </c>
      <c r="P48" s="17">
        <v>15615</v>
      </c>
      <c r="Q48" s="17">
        <v>897</v>
      </c>
      <c r="R48" s="17">
        <v>174</v>
      </c>
      <c r="S48" s="17">
        <v>4977</v>
      </c>
      <c r="T48" s="17">
        <v>16153</v>
      </c>
      <c r="U48" s="17">
        <v>15235</v>
      </c>
      <c r="V48" s="17">
        <v>9269</v>
      </c>
      <c r="W48" s="17">
        <v>4466</v>
      </c>
      <c r="X48" s="17">
        <v>2833</v>
      </c>
      <c r="Y48" s="17">
        <v>922</v>
      </c>
    </row>
    <row r="49" spans="1:25" x14ac:dyDescent="0.25">
      <c r="A49" s="8" t="s">
        <v>140</v>
      </c>
      <c r="B49" s="8" t="s">
        <v>141</v>
      </c>
      <c r="C49" s="17">
        <v>47209</v>
      </c>
      <c r="D49" s="18">
        <v>1.88</v>
      </c>
      <c r="E49" s="17">
        <v>10412</v>
      </c>
      <c r="F49" s="17">
        <v>16301</v>
      </c>
      <c r="G49" s="17">
        <v>6022</v>
      </c>
      <c r="H49" s="17">
        <v>4846</v>
      </c>
      <c r="I49" s="17">
        <v>5222</v>
      </c>
      <c r="J49" s="17">
        <v>3028</v>
      </c>
      <c r="K49" s="17">
        <v>1313</v>
      </c>
      <c r="L49" s="17">
        <v>65</v>
      </c>
      <c r="M49" s="17">
        <v>11049</v>
      </c>
      <c r="N49" s="17">
        <v>8391</v>
      </c>
      <c r="O49" s="17">
        <v>18592</v>
      </c>
      <c r="P49" s="17">
        <v>9139</v>
      </c>
      <c r="Q49" s="17">
        <v>38</v>
      </c>
      <c r="R49" s="17">
        <v>159</v>
      </c>
      <c r="S49" s="17">
        <v>3324</v>
      </c>
      <c r="T49" s="17">
        <v>9768</v>
      </c>
      <c r="U49" s="17">
        <v>11644</v>
      </c>
      <c r="V49" s="17">
        <v>14781</v>
      </c>
      <c r="W49" s="17">
        <v>4573</v>
      </c>
      <c r="X49" s="17">
        <v>2881</v>
      </c>
      <c r="Y49" s="17">
        <v>79</v>
      </c>
    </row>
    <row r="50" spans="1:25" x14ac:dyDescent="0.25">
      <c r="A50" s="8" t="s">
        <v>142</v>
      </c>
      <c r="B50" s="8" t="s">
        <v>143</v>
      </c>
      <c r="C50" s="17">
        <v>39571</v>
      </c>
      <c r="D50" s="18">
        <v>1.1200000000000001</v>
      </c>
      <c r="E50" s="17">
        <v>982</v>
      </c>
      <c r="F50" s="17">
        <v>12464</v>
      </c>
      <c r="G50" s="17">
        <v>10725</v>
      </c>
      <c r="H50" s="17">
        <v>5250</v>
      </c>
      <c r="I50" s="17">
        <v>4765</v>
      </c>
      <c r="J50" s="17">
        <v>3197</v>
      </c>
      <c r="K50" s="17">
        <v>2020</v>
      </c>
      <c r="L50" s="17">
        <v>168</v>
      </c>
      <c r="M50" s="17">
        <v>8059</v>
      </c>
      <c r="N50" s="17">
        <v>9587</v>
      </c>
      <c r="O50" s="17">
        <v>12639</v>
      </c>
      <c r="P50" s="17">
        <v>9236</v>
      </c>
      <c r="Q50" s="17">
        <v>50</v>
      </c>
      <c r="R50" s="17">
        <v>358</v>
      </c>
      <c r="S50" s="17">
        <v>2486</v>
      </c>
      <c r="T50" s="17">
        <v>9658</v>
      </c>
      <c r="U50" s="17">
        <v>11441</v>
      </c>
      <c r="V50" s="17">
        <v>9864</v>
      </c>
      <c r="W50" s="17">
        <v>3056</v>
      </c>
      <c r="X50" s="17">
        <v>2634</v>
      </c>
      <c r="Y50" s="17">
        <v>74</v>
      </c>
    </row>
    <row r="51" spans="1:25" x14ac:dyDescent="0.25">
      <c r="A51" s="8" t="s">
        <v>144</v>
      </c>
      <c r="B51" s="8" t="s">
        <v>145</v>
      </c>
      <c r="C51" s="17">
        <v>44631</v>
      </c>
      <c r="D51" s="18">
        <v>0.2</v>
      </c>
      <c r="E51" s="17">
        <v>11988</v>
      </c>
      <c r="F51" s="17">
        <v>10547</v>
      </c>
      <c r="G51" s="17">
        <v>6813</v>
      </c>
      <c r="H51" s="17">
        <v>6404</v>
      </c>
      <c r="I51" s="17">
        <v>5975</v>
      </c>
      <c r="J51" s="17">
        <v>2146</v>
      </c>
      <c r="K51" s="17">
        <v>651</v>
      </c>
      <c r="L51" s="17">
        <v>107</v>
      </c>
      <c r="M51" s="17">
        <v>16507</v>
      </c>
      <c r="N51" s="17">
        <v>13662</v>
      </c>
      <c r="O51" s="17">
        <v>8517</v>
      </c>
      <c r="P51" s="17">
        <v>5945</v>
      </c>
      <c r="Q51" s="17">
        <v>0</v>
      </c>
      <c r="R51" s="17">
        <v>704</v>
      </c>
      <c r="S51" s="17">
        <v>4321</v>
      </c>
      <c r="T51" s="17">
        <v>8697</v>
      </c>
      <c r="U51" s="17">
        <v>10846</v>
      </c>
      <c r="V51" s="17">
        <v>8791</v>
      </c>
      <c r="W51" s="17">
        <v>5457</v>
      </c>
      <c r="X51" s="17">
        <v>5815</v>
      </c>
      <c r="Y51" s="17">
        <v>0</v>
      </c>
    </row>
    <row r="52" spans="1:25" x14ac:dyDescent="0.25">
      <c r="A52" s="8" t="s">
        <v>146</v>
      </c>
      <c r="B52" s="8" t="s">
        <v>147</v>
      </c>
      <c r="C52" s="17">
        <v>43912</v>
      </c>
      <c r="D52" s="18">
        <v>8.6300000000000008</v>
      </c>
      <c r="E52" s="17">
        <v>20590</v>
      </c>
      <c r="F52" s="17">
        <v>7181</v>
      </c>
      <c r="G52" s="17">
        <v>4825</v>
      </c>
      <c r="H52" s="17">
        <v>4431</v>
      </c>
      <c r="I52" s="17">
        <v>4592</v>
      </c>
      <c r="J52" s="17">
        <v>1761</v>
      </c>
      <c r="K52" s="17">
        <v>509</v>
      </c>
      <c r="L52" s="17">
        <v>23</v>
      </c>
      <c r="M52" s="17">
        <v>6210</v>
      </c>
      <c r="N52" s="17">
        <v>9362</v>
      </c>
      <c r="O52" s="17">
        <v>11450</v>
      </c>
      <c r="P52" s="17">
        <v>16839</v>
      </c>
      <c r="Q52" s="17">
        <v>51</v>
      </c>
      <c r="R52" s="17">
        <v>266</v>
      </c>
      <c r="S52" s="17">
        <v>4974</v>
      </c>
      <c r="T52" s="17">
        <v>13430</v>
      </c>
      <c r="U52" s="17">
        <v>12159</v>
      </c>
      <c r="V52" s="17">
        <v>8600</v>
      </c>
      <c r="W52" s="17">
        <v>2664</v>
      </c>
      <c r="X52" s="17">
        <v>1770</v>
      </c>
      <c r="Y52" s="17">
        <v>49</v>
      </c>
    </row>
    <row r="53" spans="1:25" x14ac:dyDescent="0.25">
      <c r="A53" s="8" t="s">
        <v>148</v>
      </c>
      <c r="B53" s="8" t="s">
        <v>149</v>
      </c>
      <c r="C53" s="17">
        <v>48114</v>
      </c>
      <c r="D53" s="18">
        <v>0.57999999999999996</v>
      </c>
      <c r="E53" s="17">
        <v>17836</v>
      </c>
      <c r="F53" s="17">
        <v>8426</v>
      </c>
      <c r="G53" s="17">
        <v>5001</v>
      </c>
      <c r="H53" s="17">
        <v>5298</v>
      </c>
      <c r="I53" s="17">
        <v>7295</v>
      </c>
      <c r="J53" s="17">
        <v>3204</v>
      </c>
      <c r="K53" s="17">
        <v>998</v>
      </c>
      <c r="L53" s="17">
        <v>56</v>
      </c>
      <c r="M53" s="17">
        <v>11059</v>
      </c>
      <c r="N53" s="17">
        <v>10852</v>
      </c>
      <c r="O53" s="17">
        <v>11882</v>
      </c>
      <c r="P53" s="17">
        <v>14107</v>
      </c>
      <c r="Q53" s="17">
        <v>214</v>
      </c>
      <c r="R53" s="17">
        <v>155</v>
      </c>
      <c r="S53" s="17">
        <v>5108</v>
      </c>
      <c r="T53" s="17">
        <v>11426</v>
      </c>
      <c r="U53" s="17">
        <v>15576</v>
      </c>
      <c r="V53" s="17">
        <v>9422</v>
      </c>
      <c r="W53" s="17">
        <v>3696</v>
      </c>
      <c r="X53" s="17">
        <v>2521</v>
      </c>
      <c r="Y53" s="17">
        <v>210</v>
      </c>
    </row>
    <row r="54" spans="1:25" x14ac:dyDescent="0.25">
      <c r="A54" s="8" t="s">
        <v>150</v>
      </c>
      <c r="B54" s="8" t="s">
        <v>151</v>
      </c>
      <c r="C54" s="17">
        <v>39326</v>
      </c>
      <c r="D54" s="18">
        <v>0.5</v>
      </c>
      <c r="E54" s="17">
        <v>4972</v>
      </c>
      <c r="F54" s="17">
        <v>6826</v>
      </c>
      <c r="G54" s="17">
        <v>6925</v>
      </c>
      <c r="H54" s="17">
        <v>6564</v>
      </c>
      <c r="I54" s="17">
        <v>6849</v>
      </c>
      <c r="J54" s="17">
        <v>4015</v>
      </c>
      <c r="K54" s="17">
        <v>2826</v>
      </c>
      <c r="L54" s="17">
        <v>349</v>
      </c>
      <c r="M54" s="17">
        <v>11479</v>
      </c>
      <c r="N54" s="17">
        <v>8881</v>
      </c>
      <c r="O54" s="17">
        <v>8105</v>
      </c>
      <c r="P54" s="17">
        <v>10040</v>
      </c>
      <c r="Q54" s="17">
        <v>821</v>
      </c>
      <c r="R54" s="17">
        <v>362</v>
      </c>
      <c r="S54" s="17">
        <v>3848</v>
      </c>
      <c r="T54" s="17">
        <v>11406</v>
      </c>
      <c r="U54" s="17">
        <v>10685</v>
      </c>
      <c r="V54" s="17">
        <v>5728</v>
      </c>
      <c r="W54" s="17">
        <v>3313</v>
      </c>
      <c r="X54" s="17">
        <v>3126</v>
      </c>
      <c r="Y54" s="17">
        <v>858</v>
      </c>
    </row>
    <row r="55" spans="1:25" x14ac:dyDescent="0.25">
      <c r="A55" s="8" t="s">
        <v>152</v>
      </c>
      <c r="B55" s="8" t="s">
        <v>153</v>
      </c>
      <c r="C55" s="17">
        <v>47788</v>
      </c>
      <c r="D55" s="18">
        <v>0.28000000000000003</v>
      </c>
      <c r="E55" s="17">
        <v>8272</v>
      </c>
      <c r="F55" s="17">
        <v>11285</v>
      </c>
      <c r="G55" s="17">
        <v>5362</v>
      </c>
      <c r="H55" s="17">
        <v>5989</v>
      </c>
      <c r="I55" s="17">
        <v>7396</v>
      </c>
      <c r="J55" s="17">
        <v>5138</v>
      </c>
      <c r="K55" s="17">
        <v>3950</v>
      </c>
      <c r="L55" s="17">
        <v>396</v>
      </c>
      <c r="M55" s="17">
        <v>17038</v>
      </c>
      <c r="N55" s="17">
        <v>10866</v>
      </c>
      <c r="O55" s="17">
        <v>9509</v>
      </c>
      <c r="P55" s="17">
        <v>9552</v>
      </c>
      <c r="Q55" s="17">
        <v>823</v>
      </c>
      <c r="R55" s="17">
        <v>212</v>
      </c>
      <c r="S55" s="17">
        <v>5026</v>
      </c>
      <c r="T55" s="17">
        <v>13525</v>
      </c>
      <c r="U55" s="17">
        <v>12390</v>
      </c>
      <c r="V55" s="17">
        <v>6667</v>
      </c>
      <c r="W55" s="17">
        <v>4580</v>
      </c>
      <c r="X55" s="17">
        <v>4760</v>
      </c>
      <c r="Y55" s="17">
        <v>628</v>
      </c>
    </row>
    <row r="56" spans="1:25" x14ac:dyDescent="0.25">
      <c r="A56" s="8" t="s">
        <v>154</v>
      </c>
      <c r="B56" s="8" t="s">
        <v>155</v>
      </c>
      <c r="C56" s="17">
        <v>22251</v>
      </c>
      <c r="D56" s="18">
        <v>0.09</v>
      </c>
      <c r="E56" s="17">
        <v>5419</v>
      </c>
      <c r="F56" s="17">
        <v>4723</v>
      </c>
      <c r="G56" s="17">
        <v>5138</v>
      </c>
      <c r="H56" s="17">
        <v>3584</v>
      </c>
      <c r="I56" s="17">
        <v>2715</v>
      </c>
      <c r="J56" s="17">
        <v>580</v>
      </c>
      <c r="K56" s="17">
        <v>87</v>
      </c>
      <c r="L56" s="17">
        <v>5</v>
      </c>
      <c r="M56" s="17">
        <v>13092</v>
      </c>
      <c r="N56" s="17">
        <v>5362</v>
      </c>
      <c r="O56" s="17">
        <v>2046</v>
      </c>
      <c r="P56" s="17">
        <v>1734</v>
      </c>
      <c r="Q56" s="17">
        <v>17</v>
      </c>
      <c r="R56" s="17">
        <v>135</v>
      </c>
      <c r="S56" s="17">
        <v>1415</v>
      </c>
      <c r="T56" s="17">
        <v>2955</v>
      </c>
      <c r="U56" s="17">
        <v>3566</v>
      </c>
      <c r="V56" s="17">
        <v>1812</v>
      </c>
      <c r="W56" s="17">
        <v>901</v>
      </c>
      <c r="X56" s="17">
        <v>592</v>
      </c>
      <c r="Y56" s="17">
        <v>10875</v>
      </c>
    </row>
    <row r="57" spans="1:25" x14ac:dyDescent="0.25">
      <c r="A57" s="8" t="s">
        <v>156</v>
      </c>
      <c r="B57" s="8" t="s">
        <v>157</v>
      </c>
      <c r="C57" s="17">
        <v>41818</v>
      </c>
      <c r="D57" s="18">
        <v>3.43</v>
      </c>
      <c r="E57" s="17">
        <v>4670</v>
      </c>
      <c r="F57" s="17">
        <v>11266</v>
      </c>
      <c r="G57" s="17">
        <v>8094</v>
      </c>
      <c r="H57" s="17">
        <v>6162</v>
      </c>
      <c r="I57" s="17">
        <v>6144</v>
      </c>
      <c r="J57" s="17">
        <v>3303</v>
      </c>
      <c r="K57" s="17">
        <v>2045</v>
      </c>
      <c r="L57" s="17">
        <v>134</v>
      </c>
      <c r="M57" s="17">
        <v>7226</v>
      </c>
      <c r="N57" s="17">
        <v>8978</v>
      </c>
      <c r="O57" s="17">
        <v>10555</v>
      </c>
      <c r="P57" s="17">
        <v>14916</v>
      </c>
      <c r="Q57" s="17">
        <v>143</v>
      </c>
      <c r="R57" s="17">
        <v>89</v>
      </c>
      <c r="S57" s="17">
        <v>4380</v>
      </c>
      <c r="T57" s="17">
        <v>12841</v>
      </c>
      <c r="U57" s="17">
        <v>11164</v>
      </c>
      <c r="V57" s="17">
        <v>8479</v>
      </c>
      <c r="W57" s="17">
        <v>3124</v>
      </c>
      <c r="X57" s="17">
        <v>1631</v>
      </c>
      <c r="Y57" s="17">
        <v>110</v>
      </c>
    </row>
    <row r="58" spans="1:25" x14ac:dyDescent="0.25">
      <c r="A58" s="8" t="s">
        <v>158</v>
      </c>
      <c r="B58" s="8" t="s">
        <v>159</v>
      </c>
      <c r="C58" s="17">
        <v>44107</v>
      </c>
      <c r="D58" s="18">
        <v>3.15</v>
      </c>
      <c r="E58" s="17">
        <v>9022</v>
      </c>
      <c r="F58" s="17">
        <v>14354</v>
      </c>
      <c r="G58" s="17">
        <v>6398</v>
      </c>
      <c r="H58" s="17">
        <v>5679</v>
      </c>
      <c r="I58" s="17">
        <v>4413</v>
      </c>
      <c r="J58" s="17">
        <v>2655</v>
      </c>
      <c r="K58" s="17">
        <v>1503</v>
      </c>
      <c r="L58" s="17">
        <v>83</v>
      </c>
      <c r="M58" s="17">
        <v>5345</v>
      </c>
      <c r="N58" s="17">
        <v>7311</v>
      </c>
      <c r="O58" s="17">
        <v>8742</v>
      </c>
      <c r="P58" s="17">
        <v>22583</v>
      </c>
      <c r="Q58" s="17">
        <v>126</v>
      </c>
      <c r="R58" s="17">
        <v>813</v>
      </c>
      <c r="S58" s="17">
        <v>6921</v>
      </c>
      <c r="T58" s="17">
        <v>13897</v>
      </c>
      <c r="U58" s="17">
        <v>11421</v>
      </c>
      <c r="V58" s="17">
        <v>7288</v>
      </c>
      <c r="W58" s="17">
        <v>2214</v>
      </c>
      <c r="X58" s="17">
        <v>1491</v>
      </c>
      <c r="Y58" s="17">
        <v>62</v>
      </c>
    </row>
    <row r="59" spans="1:25" x14ac:dyDescent="0.25">
      <c r="A59" s="8" t="s">
        <v>160</v>
      </c>
      <c r="B59" s="8" t="s">
        <v>161</v>
      </c>
      <c r="C59" s="17">
        <v>48046</v>
      </c>
      <c r="D59" s="18">
        <v>0.13</v>
      </c>
      <c r="E59" s="17">
        <v>6850</v>
      </c>
      <c r="F59" s="17">
        <v>10723</v>
      </c>
      <c r="G59" s="17">
        <v>8635</v>
      </c>
      <c r="H59" s="17">
        <v>7040</v>
      </c>
      <c r="I59" s="17">
        <v>7345</v>
      </c>
      <c r="J59" s="17">
        <v>4185</v>
      </c>
      <c r="K59" s="17">
        <v>2939</v>
      </c>
      <c r="L59" s="17">
        <v>329</v>
      </c>
      <c r="M59" s="17">
        <v>15445</v>
      </c>
      <c r="N59" s="17">
        <v>9612</v>
      </c>
      <c r="O59" s="17">
        <v>7677</v>
      </c>
      <c r="P59" s="17">
        <v>14759</v>
      </c>
      <c r="Q59" s="17">
        <v>553</v>
      </c>
      <c r="R59" s="17">
        <v>424</v>
      </c>
      <c r="S59" s="17">
        <v>6312</v>
      </c>
      <c r="T59" s="17">
        <v>13942</v>
      </c>
      <c r="U59" s="17">
        <v>11117</v>
      </c>
      <c r="V59" s="17">
        <v>7017</v>
      </c>
      <c r="W59" s="17">
        <v>4269</v>
      </c>
      <c r="X59" s="17">
        <v>4838</v>
      </c>
      <c r="Y59" s="17">
        <v>127</v>
      </c>
    </row>
    <row r="60" spans="1:25" x14ac:dyDescent="0.25">
      <c r="A60" s="8" t="s">
        <v>162</v>
      </c>
      <c r="B60" s="8" t="s">
        <v>163</v>
      </c>
      <c r="C60" s="17">
        <v>35164</v>
      </c>
      <c r="D60" s="18">
        <v>0.03</v>
      </c>
      <c r="E60" s="17">
        <v>2601</v>
      </c>
      <c r="F60" s="17">
        <v>6339</v>
      </c>
      <c r="G60" s="17">
        <v>9222</v>
      </c>
      <c r="H60" s="17">
        <v>5587</v>
      </c>
      <c r="I60" s="17">
        <v>6524</v>
      </c>
      <c r="J60" s="17">
        <v>3250</v>
      </c>
      <c r="K60" s="17">
        <v>1538</v>
      </c>
      <c r="L60" s="17">
        <v>103</v>
      </c>
      <c r="M60" s="17">
        <v>17586</v>
      </c>
      <c r="N60" s="17">
        <v>7250</v>
      </c>
      <c r="O60" s="17">
        <v>5257</v>
      </c>
      <c r="P60" s="17">
        <v>2986</v>
      </c>
      <c r="Q60" s="17">
        <v>2085</v>
      </c>
      <c r="R60" s="17">
        <v>176</v>
      </c>
      <c r="S60" s="17">
        <v>2121</v>
      </c>
      <c r="T60" s="17">
        <v>7122</v>
      </c>
      <c r="U60" s="17">
        <v>10883</v>
      </c>
      <c r="V60" s="17">
        <v>5873</v>
      </c>
      <c r="W60" s="17">
        <v>3239</v>
      </c>
      <c r="X60" s="17">
        <v>3188</v>
      </c>
      <c r="Y60" s="17">
        <v>2562</v>
      </c>
    </row>
    <row r="61" spans="1:25" x14ac:dyDescent="0.25">
      <c r="A61" s="8" t="s">
        <v>164</v>
      </c>
      <c r="B61" s="8" t="s">
        <v>165</v>
      </c>
      <c r="C61" s="17">
        <v>49588</v>
      </c>
      <c r="D61" s="18">
        <v>9.3699999999999992</v>
      </c>
      <c r="E61" s="17">
        <v>13007</v>
      </c>
      <c r="F61" s="17">
        <v>10508</v>
      </c>
      <c r="G61" s="17">
        <v>8333</v>
      </c>
      <c r="H61" s="17">
        <v>6471</v>
      </c>
      <c r="I61" s="17">
        <v>6442</v>
      </c>
      <c r="J61" s="17">
        <v>3778</v>
      </c>
      <c r="K61" s="17">
        <v>1042</v>
      </c>
      <c r="L61" s="17">
        <v>7</v>
      </c>
      <c r="M61" s="17">
        <v>7537</v>
      </c>
      <c r="N61" s="17">
        <v>11811</v>
      </c>
      <c r="O61" s="17">
        <v>11395</v>
      </c>
      <c r="P61" s="17">
        <v>18758</v>
      </c>
      <c r="Q61" s="17">
        <v>87</v>
      </c>
      <c r="R61" s="17">
        <v>187</v>
      </c>
      <c r="S61" s="17">
        <v>4006</v>
      </c>
      <c r="T61" s="17">
        <v>16258</v>
      </c>
      <c r="U61" s="17">
        <v>13039</v>
      </c>
      <c r="V61" s="17">
        <v>9912</v>
      </c>
      <c r="W61" s="17">
        <v>3596</v>
      </c>
      <c r="X61" s="17">
        <v>2511</v>
      </c>
      <c r="Y61" s="17">
        <v>79</v>
      </c>
    </row>
    <row r="62" spans="1:25" x14ac:dyDescent="0.25">
      <c r="A62" s="8" t="s">
        <v>166</v>
      </c>
      <c r="B62" s="8" t="s">
        <v>167</v>
      </c>
      <c r="C62" s="17">
        <v>41084</v>
      </c>
      <c r="D62" s="18">
        <v>0.19</v>
      </c>
      <c r="E62" s="17">
        <v>5672</v>
      </c>
      <c r="F62" s="17">
        <v>8703</v>
      </c>
      <c r="G62" s="17">
        <v>4583</v>
      </c>
      <c r="H62" s="17">
        <v>4796</v>
      </c>
      <c r="I62" s="17">
        <v>6324</v>
      </c>
      <c r="J62" s="17">
        <v>5170</v>
      </c>
      <c r="K62" s="17">
        <v>5126</v>
      </c>
      <c r="L62" s="17">
        <v>710</v>
      </c>
      <c r="M62" s="17">
        <v>12122</v>
      </c>
      <c r="N62" s="17">
        <v>8914</v>
      </c>
      <c r="O62" s="17">
        <v>7712</v>
      </c>
      <c r="P62" s="17">
        <v>10775</v>
      </c>
      <c r="Q62" s="17">
        <v>1561</v>
      </c>
      <c r="R62" s="17">
        <v>309</v>
      </c>
      <c r="S62" s="17">
        <v>3943</v>
      </c>
      <c r="T62" s="17">
        <v>11495</v>
      </c>
      <c r="U62" s="17">
        <v>11565</v>
      </c>
      <c r="V62" s="17">
        <v>5001</v>
      </c>
      <c r="W62" s="17">
        <v>3866</v>
      </c>
      <c r="X62" s="17">
        <v>3295</v>
      </c>
      <c r="Y62" s="17">
        <v>1610</v>
      </c>
    </row>
    <row r="63" spans="1:25" x14ac:dyDescent="0.25">
      <c r="A63" s="8" t="s">
        <v>168</v>
      </c>
      <c r="B63" s="8" t="s">
        <v>169</v>
      </c>
      <c r="C63" s="17">
        <v>41888</v>
      </c>
      <c r="D63" s="18">
        <v>0.13</v>
      </c>
      <c r="E63" s="17">
        <v>2203</v>
      </c>
      <c r="F63" s="17">
        <v>4657</v>
      </c>
      <c r="G63" s="17">
        <v>5101</v>
      </c>
      <c r="H63" s="17">
        <v>6432</v>
      </c>
      <c r="I63" s="17">
        <v>8484</v>
      </c>
      <c r="J63" s="17">
        <v>7697</v>
      </c>
      <c r="K63" s="17">
        <v>6882</v>
      </c>
      <c r="L63" s="17">
        <v>432</v>
      </c>
      <c r="M63" s="17">
        <v>21892</v>
      </c>
      <c r="N63" s="17">
        <v>11533</v>
      </c>
      <c r="O63" s="17">
        <v>4571</v>
      </c>
      <c r="P63" s="17">
        <v>3892</v>
      </c>
      <c r="Q63" s="17">
        <v>0</v>
      </c>
      <c r="R63" s="17">
        <v>445</v>
      </c>
      <c r="S63" s="17">
        <v>3397</v>
      </c>
      <c r="T63" s="17">
        <v>6102</v>
      </c>
      <c r="U63" s="17">
        <v>7533</v>
      </c>
      <c r="V63" s="17">
        <v>8951</v>
      </c>
      <c r="W63" s="17">
        <v>6298</v>
      </c>
      <c r="X63" s="17">
        <v>9162</v>
      </c>
      <c r="Y63" s="17">
        <v>0</v>
      </c>
    </row>
    <row r="64" spans="1:25" x14ac:dyDescent="0.25">
      <c r="A64" s="8" t="s">
        <v>170</v>
      </c>
      <c r="B64" s="8" t="s">
        <v>171</v>
      </c>
      <c r="C64" s="17">
        <v>45107</v>
      </c>
      <c r="D64" s="18">
        <v>2.84</v>
      </c>
      <c r="E64" s="17">
        <v>7925</v>
      </c>
      <c r="F64" s="17">
        <v>16897</v>
      </c>
      <c r="G64" s="17">
        <v>7487</v>
      </c>
      <c r="H64" s="17">
        <v>5860</v>
      </c>
      <c r="I64" s="17">
        <v>4443</v>
      </c>
      <c r="J64" s="17">
        <v>1650</v>
      </c>
      <c r="K64" s="17">
        <v>780</v>
      </c>
      <c r="L64" s="17">
        <v>65</v>
      </c>
      <c r="M64" s="17">
        <v>4061</v>
      </c>
      <c r="N64" s="17">
        <v>8567</v>
      </c>
      <c r="O64" s="17">
        <v>9205</v>
      </c>
      <c r="P64" s="17">
        <v>23141</v>
      </c>
      <c r="Q64" s="17">
        <v>133</v>
      </c>
      <c r="R64" s="17">
        <v>109</v>
      </c>
      <c r="S64" s="17">
        <v>6186</v>
      </c>
      <c r="T64" s="17">
        <v>16689</v>
      </c>
      <c r="U64" s="17">
        <v>13050</v>
      </c>
      <c r="V64" s="17">
        <v>5193</v>
      </c>
      <c r="W64" s="17">
        <v>1828</v>
      </c>
      <c r="X64" s="17">
        <v>765</v>
      </c>
      <c r="Y64" s="17">
        <v>1287</v>
      </c>
    </row>
    <row r="65" spans="1:25" x14ac:dyDescent="0.25">
      <c r="A65" s="8"/>
      <c r="B65" s="8"/>
      <c r="C65" s="16"/>
      <c r="D65" s="15"/>
      <c r="E65" s="16"/>
      <c r="F65" s="16"/>
      <c r="G65" s="16"/>
      <c r="H65" s="16"/>
      <c r="I65" s="16"/>
      <c r="J65" s="16"/>
      <c r="K65" s="16"/>
      <c r="L65" s="16"/>
      <c r="M65" s="16"/>
      <c r="N65" s="16"/>
      <c r="O65" s="16"/>
      <c r="P65" s="16"/>
      <c r="Q65" s="16"/>
      <c r="R65" s="16"/>
      <c r="S65" s="16"/>
      <c r="T65" s="16"/>
      <c r="U65" s="16"/>
      <c r="V65" s="16"/>
      <c r="W65" s="16"/>
      <c r="X65" s="16"/>
      <c r="Y65" s="16"/>
    </row>
    <row r="66" spans="1:25" x14ac:dyDescent="0.25">
      <c r="C66" s="16"/>
      <c r="D66" s="15"/>
      <c r="E66" s="16"/>
      <c r="F66" s="16"/>
      <c r="G66" s="16"/>
      <c r="H66" s="16"/>
      <c r="I66" s="16"/>
      <c r="J66" s="16"/>
      <c r="K66" s="16"/>
      <c r="L66" s="16"/>
      <c r="M66" s="16"/>
      <c r="N66" s="16"/>
      <c r="O66" s="16"/>
      <c r="P66" s="16"/>
      <c r="Q66" s="16"/>
      <c r="R66" s="16"/>
      <c r="S66" s="16"/>
      <c r="T66" s="16"/>
      <c r="U66" s="16"/>
      <c r="V66" s="16"/>
      <c r="W66" s="16"/>
      <c r="X66" s="16"/>
      <c r="Y66" s="16"/>
    </row>
    <row r="67" spans="1:25" x14ac:dyDescent="0.25">
      <c r="C67" s="16"/>
      <c r="D67" s="15"/>
      <c r="E67" s="16"/>
      <c r="F67" s="16"/>
      <c r="G67" s="16"/>
      <c r="H67" s="16"/>
      <c r="I67" s="16"/>
      <c r="J67" s="16"/>
      <c r="K67" s="16"/>
      <c r="L67" s="16"/>
      <c r="M67" s="16"/>
      <c r="N67" s="16"/>
      <c r="O67" s="16"/>
      <c r="P67" s="16"/>
      <c r="Q67" s="16"/>
      <c r="R67" s="16"/>
      <c r="S67" s="16"/>
      <c r="T67" s="16"/>
      <c r="U67" s="16"/>
      <c r="V67" s="16"/>
      <c r="W67" s="16"/>
      <c r="X67" s="16"/>
      <c r="Y67" s="16"/>
    </row>
    <row r="68" spans="1:25" x14ac:dyDescent="0.25">
      <c r="C68" s="16"/>
      <c r="D68" s="15"/>
      <c r="E68" s="16"/>
      <c r="F68" s="16"/>
      <c r="G68" s="16"/>
      <c r="H68" s="16"/>
      <c r="I68" s="16"/>
      <c r="J68" s="16"/>
      <c r="K68" s="16"/>
      <c r="L68" s="16"/>
      <c r="M68" s="16"/>
      <c r="N68" s="16"/>
      <c r="O68" s="16"/>
      <c r="P68" s="16"/>
      <c r="Q68" s="16"/>
      <c r="R68" s="16"/>
      <c r="S68" s="16"/>
      <c r="T68" s="16"/>
      <c r="U68" s="16"/>
      <c r="V68" s="16"/>
      <c r="W68" s="16"/>
      <c r="X68" s="16"/>
      <c r="Y68" s="16"/>
    </row>
    <row r="69" spans="1:25" x14ac:dyDescent="0.25">
      <c r="C69" s="16"/>
      <c r="D69" s="15"/>
      <c r="E69" s="16"/>
      <c r="F69" s="16"/>
      <c r="G69" s="16"/>
      <c r="H69" s="16"/>
      <c r="I69" s="16"/>
      <c r="J69" s="16"/>
      <c r="K69" s="16"/>
      <c r="L69" s="16"/>
      <c r="M69" s="16"/>
      <c r="N69" s="16"/>
      <c r="O69" s="16"/>
      <c r="P69" s="16"/>
      <c r="Q69" s="16"/>
      <c r="R69" s="16"/>
      <c r="S69" s="16"/>
      <c r="T69" s="16"/>
      <c r="U69" s="16"/>
      <c r="V69" s="16"/>
      <c r="W69" s="16"/>
      <c r="X69" s="16"/>
      <c r="Y69" s="16"/>
    </row>
    <row r="70" spans="1:25" x14ac:dyDescent="0.25">
      <c r="C70" s="16"/>
      <c r="D70" s="15"/>
      <c r="E70" s="16"/>
      <c r="F70" s="16"/>
      <c r="G70" s="16"/>
      <c r="H70" s="16"/>
      <c r="I70" s="16"/>
      <c r="J70" s="16"/>
      <c r="K70" s="16"/>
      <c r="L70" s="16"/>
      <c r="M70" s="16"/>
      <c r="N70" s="16"/>
      <c r="O70" s="16"/>
      <c r="P70" s="16"/>
      <c r="Q70" s="16"/>
      <c r="R70" s="16"/>
      <c r="S70" s="16"/>
      <c r="T70" s="16"/>
      <c r="U70" s="16"/>
      <c r="V70" s="16"/>
      <c r="W70" s="16"/>
      <c r="X70" s="16"/>
      <c r="Y70" s="16"/>
    </row>
    <row r="71" spans="1:25" x14ac:dyDescent="0.25">
      <c r="C71" s="16"/>
      <c r="D71" s="15"/>
      <c r="E71" s="16"/>
      <c r="F71" s="16"/>
      <c r="G71" s="16"/>
      <c r="H71" s="16"/>
      <c r="I71" s="16"/>
      <c r="J71" s="16"/>
      <c r="K71" s="16"/>
      <c r="L71" s="16"/>
      <c r="M71" s="16"/>
      <c r="N71" s="16"/>
      <c r="O71" s="16"/>
      <c r="P71" s="16"/>
      <c r="Q71" s="16"/>
      <c r="R71" s="16"/>
      <c r="S71" s="16"/>
      <c r="T71" s="16"/>
      <c r="U71" s="16"/>
      <c r="V71" s="16"/>
      <c r="W71" s="16"/>
      <c r="X71" s="16"/>
      <c r="Y71" s="16"/>
    </row>
    <row r="72" spans="1:25" x14ac:dyDescent="0.25">
      <c r="C72" s="16"/>
      <c r="D72" s="15"/>
      <c r="E72" s="16"/>
      <c r="F72" s="16"/>
      <c r="G72" s="16"/>
      <c r="H72" s="16"/>
      <c r="I72" s="16"/>
      <c r="J72" s="16"/>
      <c r="K72" s="16"/>
      <c r="L72" s="16"/>
      <c r="M72" s="16"/>
      <c r="N72" s="16"/>
      <c r="O72" s="16"/>
      <c r="P72" s="16"/>
      <c r="Q72" s="16"/>
      <c r="R72" s="16"/>
      <c r="S72" s="16"/>
      <c r="T72" s="16"/>
      <c r="U72" s="16"/>
      <c r="V72" s="16"/>
      <c r="W72" s="16"/>
      <c r="X72" s="16"/>
      <c r="Y72" s="16"/>
    </row>
    <row r="73" spans="1:25" x14ac:dyDescent="0.25">
      <c r="C73" s="16"/>
      <c r="D73" s="15"/>
      <c r="E73" s="16"/>
      <c r="F73" s="16"/>
      <c r="G73" s="16"/>
      <c r="H73" s="16"/>
      <c r="I73" s="16"/>
      <c r="J73" s="16"/>
      <c r="K73" s="16"/>
      <c r="L73" s="16"/>
      <c r="M73" s="16"/>
      <c r="N73" s="16"/>
      <c r="O73" s="16"/>
      <c r="P73" s="16"/>
      <c r="Q73" s="16"/>
      <c r="R73" s="16"/>
      <c r="S73" s="16"/>
      <c r="T73" s="16"/>
      <c r="U73" s="16"/>
      <c r="V73" s="16"/>
      <c r="W73" s="16"/>
      <c r="X73" s="16"/>
      <c r="Y73" s="16"/>
    </row>
    <row r="74" spans="1:25" x14ac:dyDescent="0.25">
      <c r="C74" s="16"/>
      <c r="D74" s="15"/>
      <c r="E74" s="16"/>
      <c r="F74" s="16"/>
      <c r="G74" s="16"/>
      <c r="H74" s="16"/>
      <c r="I74" s="16"/>
      <c r="J74" s="16"/>
      <c r="K74" s="16"/>
      <c r="L74" s="16"/>
      <c r="M74" s="16"/>
      <c r="N74" s="16"/>
      <c r="O74" s="16"/>
      <c r="P74" s="16"/>
      <c r="Q74" s="16"/>
      <c r="R74" s="16"/>
      <c r="S74" s="16"/>
      <c r="T74" s="16"/>
      <c r="U74" s="16"/>
      <c r="V74" s="16"/>
      <c r="W74" s="16"/>
      <c r="X74" s="16"/>
      <c r="Y74" s="16"/>
    </row>
    <row r="75" spans="1:25" x14ac:dyDescent="0.25">
      <c r="C75" s="16"/>
      <c r="D75" s="15"/>
      <c r="E75" s="16"/>
      <c r="F75" s="16"/>
      <c r="G75" s="16"/>
      <c r="H75" s="16"/>
      <c r="I75" s="16"/>
      <c r="J75" s="16"/>
      <c r="K75" s="16"/>
      <c r="L75" s="16"/>
      <c r="M75" s="16"/>
      <c r="N75" s="16"/>
      <c r="O75" s="16"/>
      <c r="P75" s="16"/>
      <c r="Q75" s="16"/>
      <c r="R75" s="16"/>
      <c r="S75" s="16"/>
      <c r="T75" s="16"/>
      <c r="U75" s="16"/>
      <c r="V75" s="16"/>
      <c r="W75" s="16"/>
      <c r="X75" s="16"/>
      <c r="Y75" s="16"/>
    </row>
    <row r="76" spans="1:25" x14ac:dyDescent="0.25">
      <c r="C76" s="16"/>
      <c r="D76" s="15"/>
      <c r="E76" s="16"/>
      <c r="F76" s="16"/>
      <c r="G76" s="16"/>
      <c r="H76" s="16"/>
      <c r="I76" s="16"/>
      <c r="J76" s="16"/>
      <c r="K76" s="16"/>
      <c r="L76" s="16"/>
      <c r="M76" s="16"/>
      <c r="N76" s="16"/>
      <c r="O76" s="16"/>
      <c r="P76" s="16"/>
      <c r="Q76" s="16"/>
      <c r="R76" s="16"/>
      <c r="S76" s="16"/>
      <c r="T76" s="16"/>
      <c r="U76" s="16"/>
      <c r="V76" s="16"/>
      <c r="W76" s="16"/>
      <c r="X76" s="16"/>
      <c r="Y76" s="16"/>
    </row>
    <row r="77" spans="1:25" x14ac:dyDescent="0.25">
      <c r="C77" s="16"/>
      <c r="D77" s="15"/>
      <c r="E77" s="16"/>
      <c r="F77" s="16"/>
      <c r="G77" s="16"/>
      <c r="H77" s="16"/>
      <c r="I77" s="16"/>
      <c r="J77" s="16"/>
      <c r="K77" s="16"/>
      <c r="L77" s="16"/>
      <c r="M77" s="16"/>
      <c r="N77" s="16"/>
      <c r="O77" s="16"/>
      <c r="P77" s="16"/>
      <c r="Q77" s="16"/>
      <c r="R77" s="16"/>
      <c r="S77" s="16"/>
      <c r="T77" s="16"/>
      <c r="U77" s="16"/>
      <c r="V77" s="16"/>
      <c r="W77" s="16"/>
      <c r="X77" s="16"/>
      <c r="Y77" s="16"/>
    </row>
    <row r="78" spans="1:25" x14ac:dyDescent="0.25">
      <c r="C78" s="16"/>
      <c r="D78" s="15"/>
      <c r="E78" s="16"/>
      <c r="F78" s="16"/>
      <c r="G78" s="16"/>
      <c r="H78" s="16"/>
      <c r="I78" s="16"/>
      <c r="J78" s="16"/>
      <c r="K78" s="16"/>
      <c r="L78" s="16"/>
      <c r="M78" s="16"/>
      <c r="N78" s="16"/>
      <c r="O78" s="16"/>
      <c r="P78" s="16"/>
      <c r="Q78" s="16"/>
      <c r="R78" s="16"/>
      <c r="S78" s="16"/>
      <c r="T78" s="16"/>
      <c r="U78" s="16"/>
      <c r="V78" s="16"/>
      <c r="W78" s="16"/>
      <c r="X78" s="16"/>
      <c r="Y78" s="16"/>
    </row>
    <row r="79" spans="1:25" x14ac:dyDescent="0.25">
      <c r="C79" s="16"/>
      <c r="D79" s="15"/>
      <c r="E79" s="16"/>
      <c r="F79" s="16"/>
      <c r="G79" s="16"/>
      <c r="H79" s="16"/>
      <c r="I79" s="16"/>
      <c r="J79" s="16"/>
      <c r="K79" s="16"/>
      <c r="L79" s="16"/>
      <c r="M79" s="16"/>
      <c r="N79" s="16"/>
      <c r="O79" s="16"/>
      <c r="P79" s="16"/>
      <c r="Q79" s="16"/>
      <c r="R79" s="16"/>
      <c r="S79" s="16"/>
      <c r="T79" s="16"/>
      <c r="U79" s="16"/>
      <c r="V79" s="16"/>
      <c r="W79" s="16"/>
      <c r="X79" s="16"/>
      <c r="Y79" s="16"/>
    </row>
    <row r="80" spans="1:25" x14ac:dyDescent="0.25">
      <c r="C80" s="16"/>
      <c r="D80" s="15"/>
      <c r="E80" s="16"/>
      <c r="F80" s="16"/>
      <c r="G80" s="16"/>
      <c r="H80" s="16"/>
      <c r="I80" s="16"/>
      <c r="J80" s="16"/>
      <c r="K80" s="16"/>
      <c r="L80" s="16"/>
      <c r="M80" s="16"/>
      <c r="N80" s="16"/>
      <c r="O80" s="16"/>
      <c r="P80" s="16"/>
      <c r="Q80" s="16"/>
      <c r="R80" s="16"/>
      <c r="S80" s="16"/>
      <c r="T80" s="16"/>
      <c r="U80" s="16"/>
      <c r="V80" s="16"/>
      <c r="W80" s="16"/>
      <c r="X80" s="16"/>
      <c r="Y80" s="16"/>
    </row>
    <row r="81" spans="3:25" x14ac:dyDescent="0.25">
      <c r="C81" s="16"/>
      <c r="D81" s="15"/>
      <c r="E81" s="16"/>
      <c r="F81" s="16"/>
      <c r="G81" s="16"/>
      <c r="H81" s="16"/>
      <c r="I81" s="16"/>
      <c r="J81" s="16"/>
      <c r="K81" s="16"/>
      <c r="L81" s="16"/>
      <c r="M81" s="16"/>
      <c r="N81" s="16"/>
      <c r="O81" s="16"/>
      <c r="P81" s="16"/>
      <c r="Q81" s="16"/>
      <c r="R81" s="16"/>
      <c r="S81" s="16"/>
      <c r="T81" s="16"/>
      <c r="U81" s="16"/>
      <c r="V81" s="16"/>
      <c r="W81" s="16"/>
      <c r="X81" s="16"/>
      <c r="Y81" s="16"/>
    </row>
    <row r="82" spans="3:25" x14ac:dyDescent="0.25">
      <c r="C82" s="16"/>
      <c r="D82" s="15"/>
      <c r="E82" s="16"/>
      <c r="F82" s="16"/>
      <c r="G82" s="16"/>
      <c r="H82" s="16"/>
      <c r="I82" s="16"/>
      <c r="J82" s="16"/>
      <c r="K82" s="16"/>
      <c r="L82" s="16"/>
      <c r="M82" s="16"/>
      <c r="N82" s="16"/>
      <c r="O82" s="16"/>
      <c r="P82" s="16"/>
      <c r="Q82" s="16"/>
      <c r="R82" s="16"/>
      <c r="S82" s="16"/>
      <c r="T82" s="16"/>
      <c r="U82" s="16"/>
      <c r="V82" s="16"/>
      <c r="W82" s="16"/>
      <c r="X82" s="16"/>
      <c r="Y82" s="16"/>
    </row>
    <row r="83" spans="3:25" x14ac:dyDescent="0.25">
      <c r="C83" s="16"/>
      <c r="D83" s="15"/>
      <c r="E83" s="16"/>
      <c r="F83" s="16"/>
      <c r="G83" s="16"/>
      <c r="H83" s="16"/>
      <c r="I83" s="16"/>
      <c r="J83" s="16"/>
      <c r="K83" s="16"/>
      <c r="L83" s="16"/>
      <c r="M83" s="16"/>
      <c r="N83" s="16"/>
      <c r="O83" s="16"/>
      <c r="P83" s="16"/>
      <c r="Q83" s="16"/>
      <c r="R83" s="16"/>
      <c r="S83" s="16"/>
      <c r="T83" s="16"/>
      <c r="U83" s="16"/>
      <c r="V83" s="16"/>
      <c r="W83" s="16"/>
      <c r="X83" s="16"/>
      <c r="Y83" s="16"/>
    </row>
    <row r="84" spans="3:25" x14ac:dyDescent="0.25">
      <c r="C84" s="16"/>
      <c r="D84" s="15"/>
      <c r="E84" s="16"/>
      <c r="F84" s="16"/>
      <c r="G84" s="16"/>
      <c r="H84" s="16"/>
      <c r="I84" s="16"/>
      <c r="J84" s="16"/>
      <c r="K84" s="16"/>
      <c r="L84" s="16"/>
      <c r="M84" s="16"/>
      <c r="N84" s="16"/>
      <c r="O84" s="16"/>
      <c r="P84" s="16"/>
      <c r="Q84" s="16"/>
      <c r="R84" s="16"/>
      <c r="S84" s="16"/>
      <c r="T84" s="16"/>
      <c r="U84" s="16"/>
      <c r="V84" s="16"/>
      <c r="W84" s="16"/>
      <c r="X84" s="16"/>
      <c r="Y84" s="16"/>
    </row>
    <row r="85" spans="3:25" x14ac:dyDescent="0.25">
      <c r="C85" s="16"/>
      <c r="D85" s="15"/>
      <c r="E85" s="16"/>
      <c r="F85" s="16"/>
      <c r="G85" s="16"/>
      <c r="H85" s="16"/>
      <c r="I85" s="16"/>
      <c r="J85" s="16"/>
      <c r="K85" s="16"/>
      <c r="L85" s="16"/>
      <c r="M85" s="16"/>
      <c r="N85" s="16"/>
      <c r="O85" s="16"/>
      <c r="P85" s="16"/>
      <c r="Q85" s="16"/>
      <c r="R85" s="16"/>
      <c r="S85" s="16"/>
      <c r="T85" s="16"/>
      <c r="U85" s="16"/>
      <c r="V85" s="16"/>
      <c r="W85" s="16"/>
      <c r="X85" s="16"/>
      <c r="Y85" s="16"/>
    </row>
    <row r="86" spans="3:25" x14ac:dyDescent="0.25">
      <c r="C86" s="16"/>
      <c r="D86" s="15"/>
      <c r="E86" s="16"/>
      <c r="F86" s="16"/>
      <c r="G86" s="16"/>
      <c r="H86" s="16"/>
      <c r="I86" s="16"/>
      <c r="J86" s="16"/>
      <c r="K86" s="16"/>
      <c r="L86" s="16"/>
      <c r="M86" s="16"/>
      <c r="N86" s="16"/>
      <c r="O86" s="16"/>
      <c r="P86" s="16"/>
      <c r="Q86" s="16"/>
      <c r="R86" s="16"/>
      <c r="S86" s="16"/>
      <c r="T86" s="16"/>
      <c r="U86" s="16"/>
      <c r="V86" s="16"/>
      <c r="W86" s="16"/>
      <c r="X86" s="16"/>
      <c r="Y86" s="16"/>
    </row>
    <row r="87" spans="3:25" x14ac:dyDescent="0.25">
      <c r="C87" s="16"/>
      <c r="D87" s="15"/>
      <c r="E87" s="16"/>
      <c r="F87" s="16"/>
      <c r="G87" s="16"/>
      <c r="H87" s="16"/>
      <c r="I87" s="16"/>
      <c r="J87" s="16"/>
      <c r="K87" s="16"/>
      <c r="L87" s="16"/>
      <c r="M87" s="16"/>
      <c r="N87" s="16"/>
      <c r="O87" s="16"/>
      <c r="P87" s="16"/>
      <c r="Q87" s="16"/>
      <c r="R87" s="16"/>
      <c r="S87" s="16"/>
      <c r="T87" s="16"/>
      <c r="U87" s="16"/>
      <c r="V87" s="16"/>
      <c r="W87" s="16"/>
      <c r="X87" s="16"/>
      <c r="Y87" s="16"/>
    </row>
    <row r="88" spans="3:25" x14ac:dyDescent="0.25">
      <c r="C88" s="16"/>
      <c r="D88" s="15"/>
      <c r="E88" s="16"/>
      <c r="F88" s="16"/>
      <c r="G88" s="16"/>
      <c r="H88" s="16"/>
      <c r="I88" s="16"/>
      <c r="J88" s="16"/>
      <c r="K88" s="16"/>
      <c r="L88" s="16"/>
      <c r="M88" s="16"/>
      <c r="N88" s="16"/>
      <c r="O88" s="16"/>
      <c r="P88" s="16"/>
      <c r="Q88" s="16"/>
      <c r="R88" s="16"/>
      <c r="S88" s="16"/>
      <c r="T88" s="16"/>
      <c r="U88" s="16"/>
      <c r="V88" s="16"/>
      <c r="W88" s="16"/>
      <c r="X88" s="16"/>
      <c r="Y88" s="16"/>
    </row>
    <row r="89" spans="3:25" x14ac:dyDescent="0.25">
      <c r="C89" s="16"/>
      <c r="D89" s="15"/>
      <c r="E89" s="16"/>
      <c r="F89" s="16"/>
      <c r="G89" s="16"/>
      <c r="H89" s="16"/>
      <c r="I89" s="16"/>
      <c r="J89" s="16"/>
      <c r="K89" s="16"/>
      <c r="L89" s="16"/>
      <c r="M89" s="16"/>
      <c r="N89" s="16"/>
      <c r="O89" s="16"/>
      <c r="P89" s="16"/>
      <c r="Q89" s="16"/>
      <c r="R89" s="16"/>
      <c r="S89" s="16"/>
      <c r="T89" s="16"/>
      <c r="U89" s="16"/>
      <c r="V89" s="16"/>
      <c r="W89" s="16"/>
      <c r="X89" s="16"/>
      <c r="Y89" s="16"/>
    </row>
    <row r="90" spans="3:25" x14ac:dyDescent="0.25">
      <c r="C90" s="16"/>
      <c r="D90" s="15"/>
      <c r="E90" s="16"/>
      <c r="F90" s="16"/>
      <c r="G90" s="16"/>
      <c r="H90" s="16"/>
      <c r="I90" s="16"/>
      <c r="J90" s="16"/>
      <c r="K90" s="16"/>
      <c r="L90" s="16"/>
      <c r="M90" s="16"/>
      <c r="N90" s="16"/>
      <c r="O90" s="16"/>
      <c r="P90" s="16"/>
      <c r="Q90" s="16"/>
      <c r="R90" s="16"/>
      <c r="S90" s="16"/>
      <c r="T90" s="16"/>
      <c r="U90" s="16"/>
      <c r="V90" s="16"/>
      <c r="W90" s="16"/>
      <c r="X90" s="16"/>
      <c r="Y90" s="16"/>
    </row>
    <row r="91" spans="3:25" x14ac:dyDescent="0.25">
      <c r="C91" s="16"/>
      <c r="D91" s="15"/>
      <c r="E91" s="16"/>
      <c r="F91" s="16"/>
      <c r="G91" s="16"/>
      <c r="H91" s="16"/>
      <c r="I91" s="16"/>
      <c r="J91" s="16"/>
      <c r="K91" s="16"/>
      <c r="L91" s="16"/>
      <c r="M91" s="16"/>
      <c r="N91" s="16"/>
      <c r="O91" s="16"/>
      <c r="P91" s="16"/>
      <c r="Q91" s="16"/>
      <c r="R91" s="16"/>
      <c r="S91" s="16"/>
      <c r="T91" s="16"/>
      <c r="U91" s="16"/>
      <c r="V91" s="16"/>
      <c r="W91" s="16"/>
      <c r="X91" s="16"/>
      <c r="Y91" s="16"/>
    </row>
    <row r="92" spans="3:25" x14ac:dyDescent="0.25">
      <c r="C92" s="16"/>
      <c r="D92" s="15"/>
      <c r="E92" s="16"/>
      <c r="F92" s="16"/>
      <c r="G92" s="16"/>
      <c r="H92" s="16"/>
      <c r="I92" s="16"/>
      <c r="J92" s="16"/>
      <c r="K92" s="16"/>
      <c r="L92" s="16"/>
      <c r="M92" s="16"/>
      <c r="N92" s="16"/>
      <c r="O92" s="16"/>
      <c r="P92" s="16"/>
      <c r="Q92" s="16"/>
      <c r="R92" s="16"/>
      <c r="S92" s="16"/>
      <c r="T92" s="16"/>
      <c r="U92" s="16"/>
      <c r="V92" s="16"/>
      <c r="W92" s="16"/>
      <c r="X92" s="16"/>
      <c r="Y92" s="16"/>
    </row>
    <row r="93" spans="3:25" x14ac:dyDescent="0.25">
      <c r="C93" s="16"/>
      <c r="D93" s="15"/>
      <c r="E93" s="16"/>
      <c r="F93" s="16"/>
      <c r="G93" s="16"/>
      <c r="H93" s="16"/>
      <c r="I93" s="16"/>
      <c r="J93" s="16"/>
      <c r="K93" s="16"/>
      <c r="L93" s="16"/>
      <c r="M93" s="16"/>
      <c r="N93" s="16"/>
      <c r="O93" s="16"/>
      <c r="P93" s="16"/>
      <c r="Q93" s="16"/>
      <c r="R93" s="16"/>
      <c r="S93" s="16"/>
      <c r="T93" s="16"/>
      <c r="U93" s="16"/>
      <c r="V93" s="16"/>
      <c r="W93" s="16"/>
      <c r="X93" s="16"/>
      <c r="Y93" s="16"/>
    </row>
    <row r="94" spans="3:25" x14ac:dyDescent="0.25">
      <c r="C94" s="16"/>
      <c r="D94" s="15"/>
      <c r="E94" s="16"/>
      <c r="F94" s="16"/>
      <c r="G94" s="16"/>
      <c r="H94" s="16"/>
      <c r="I94" s="16"/>
      <c r="J94" s="16"/>
      <c r="K94" s="16"/>
      <c r="L94" s="16"/>
      <c r="M94" s="16"/>
      <c r="N94" s="16"/>
      <c r="O94" s="16"/>
      <c r="P94" s="16"/>
      <c r="Q94" s="16"/>
      <c r="R94" s="16"/>
      <c r="S94" s="16"/>
      <c r="T94" s="16"/>
      <c r="U94" s="16"/>
      <c r="V94" s="16"/>
      <c r="W94" s="16"/>
      <c r="X94" s="16"/>
      <c r="Y94" s="16"/>
    </row>
    <row r="95" spans="3:25" x14ac:dyDescent="0.25">
      <c r="C95" s="16"/>
      <c r="D95" s="15"/>
      <c r="E95" s="16"/>
      <c r="F95" s="16"/>
      <c r="G95" s="16"/>
      <c r="H95" s="16"/>
      <c r="I95" s="16"/>
      <c r="J95" s="16"/>
      <c r="K95" s="16"/>
      <c r="L95" s="16"/>
      <c r="M95" s="16"/>
      <c r="N95" s="16"/>
      <c r="O95" s="16"/>
      <c r="P95" s="16"/>
      <c r="Q95" s="16"/>
      <c r="R95" s="16"/>
      <c r="S95" s="16"/>
      <c r="T95" s="16"/>
      <c r="U95" s="16"/>
      <c r="V95" s="16"/>
      <c r="W95" s="16"/>
      <c r="X95" s="16"/>
      <c r="Y95" s="16"/>
    </row>
    <row r="96" spans="3:25" x14ac:dyDescent="0.25">
      <c r="C96" s="16"/>
      <c r="D96" s="15"/>
      <c r="E96" s="16"/>
      <c r="F96" s="16"/>
      <c r="G96" s="16"/>
      <c r="H96" s="16"/>
      <c r="I96" s="16"/>
      <c r="J96" s="16"/>
      <c r="K96" s="16"/>
      <c r="L96" s="16"/>
      <c r="M96" s="16"/>
      <c r="N96" s="16"/>
      <c r="O96" s="16"/>
      <c r="P96" s="16"/>
      <c r="Q96" s="16"/>
      <c r="R96" s="16"/>
      <c r="S96" s="16"/>
      <c r="T96" s="16"/>
      <c r="U96" s="16"/>
      <c r="V96" s="16"/>
      <c r="W96" s="16"/>
      <c r="X96" s="16"/>
      <c r="Y96" s="16"/>
    </row>
    <row r="97" spans="3:25" x14ac:dyDescent="0.25">
      <c r="C97" s="16"/>
      <c r="D97" s="15"/>
      <c r="E97" s="16"/>
      <c r="F97" s="16"/>
      <c r="G97" s="16"/>
      <c r="H97" s="16"/>
      <c r="I97" s="16"/>
      <c r="J97" s="16"/>
      <c r="K97" s="16"/>
      <c r="L97" s="16"/>
      <c r="M97" s="16"/>
      <c r="N97" s="16"/>
      <c r="O97" s="16"/>
      <c r="P97" s="16"/>
      <c r="Q97" s="16"/>
      <c r="R97" s="16"/>
      <c r="S97" s="16"/>
      <c r="T97" s="16"/>
      <c r="U97" s="16"/>
      <c r="V97" s="16"/>
      <c r="W97" s="16"/>
      <c r="X97" s="16"/>
      <c r="Y97" s="16"/>
    </row>
    <row r="98" spans="3:25" x14ac:dyDescent="0.25">
      <c r="C98" s="16"/>
      <c r="D98" s="15"/>
      <c r="E98" s="16"/>
      <c r="F98" s="16"/>
      <c r="G98" s="16"/>
      <c r="H98" s="16"/>
      <c r="I98" s="16"/>
      <c r="J98" s="16"/>
      <c r="K98" s="16"/>
      <c r="L98" s="16"/>
      <c r="M98" s="16"/>
      <c r="N98" s="16"/>
      <c r="O98" s="16"/>
      <c r="P98" s="16"/>
      <c r="Q98" s="16"/>
      <c r="R98" s="16"/>
      <c r="S98" s="16"/>
      <c r="T98" s="16"/>
      <c r="U98" s="16"/>
      <c r="V98" s="16"/>
      <c r="W98" s="16"/>
      <c r="X98" s="16"/>
      <c r="Y98" s="16"/>
    </row>
    <row r="99" spans="3:25" x14ac:dyDescent="0.25">
      <c r="C99" s="16"/>
      <c r="D99" s="15"/>
      <c r="E99" s="16"/>
      <c r="F99" s="16"/>
      <c r="G99" s="16"/>
      <c r="H99" s="16"/>
      <c r="I99" s="16"/>
      <c r="J99" s="16"/>
      <c r="K99" s="16"/>
      <c r="L99" s="16"/>
      <c r="M99" s="16"/>
      <c r="N99" s="16"/>
      <c r="O99" s="16"/>
      <c r="P99" s="16"/>
      <c r="Q99" s="16"/>
      <c r="R99" s="16"/>
      <c r="S99" s="16"/>
      <c r="T99" s="16"/>
      <c r="U99" s="16"/>
      <c r="V99" s="16"/>
      <c r="W99" s="16"/>
      <c r="X99" s="16"/>
      <c r="Y99" s="16"/>
    </row>
    <row r="100" spans="3:25" x14ac:dyDescent="0.25">
      <c r="C100" s="16"/>
      <c r="D100" s="15"/>
      <c r="E100" s="16"/>
      <c r="F100" s="16"/>
      <c r="G100" s="16"/>
      <c r="H100" s="16"/>
      <c r="I100" s="16"/>
      <c r="J100" s="16"/>
      <c r="K100" s="16"/>
      <c r="L100" s="16"/>
      <c r="M100" s="16"/>
      <c r="N100" s="16"/>
      <c r="O100" s="16"/>
      <c r="P100" s="16"/>
      <c r="Q100" s="16"/>
      <c r="R100" s="16"/>
      <c r="S100" s="16"/>
      <c r="T100" s="16"/>
      <c r="U100" s="16"/>
      <c r="V100" s="16"/>
      <c r="W100" s="16"/>
      <c r="X100" s="16"/>
      <c r="Y100" s="16"/>
    </row>
    <row r="101" spans="3:25" x14ac:dyDescent="0.25">
      <c r="C101" s="16"/>
      <c r="D101" s="15"/>
      <c r="E101" s="16"/>
      <c r="F101" s="16"/>
      <c r="G101" s="16"/>
      <c r="H101" s="16"/>
      <c r="I101" s="16"/>
      <c r="J101" s="16"/>
      <c r="K101" s="16"/>
      <c r="L101" s="16"/>
      <c r="M101" s="16"/>
      <c r="N101" s="16"/>
      <c r="O101" s="16"/>
      <c r="P101" s="16"/>
      <c r="Q101" s="16"/>
      <c r="R101" s="16"/>
      <c r="S101" s="16"/>
      <c r="T101" s="16"/>
      <c r="U101" s="16"/>
      <c r="V101" s="16"/>
      <c r="W101" s="16"/>
      <c r="X101" s="16"/>
      <c r="Y101" s="16"/>
    </row>
    <row r="102" spans="3:25" x14ac:dyDescent="0.25">
      <c r="C102" s="16"/>
      <c r="D102" s="15"/>
      <c r="E102" s="16"/>
      <c r="F102" s="16"/>
      <c r="G102" s="16"/>
      <c r="H102" s="16"/>
      <c r="I102" s="16"/>
      <c r="J102" s="16"/>
      <c r="K102" s="16"/>
      <c r="L102" s="16"/>
      <c r="M102" s="16"/>
      <c r="N102" s="16"/>
      <c r="O102" s="16"/>
      <c r="P102" s="16"/>
      <c r="Q102" s="16"/>
      <c r="R102" s="16"/>
      <c r="S102" s="16"/>
      <c r="T102" s="16"/>
      <c r="U102" s="16"/>
      <c r="V102" s="16"/>
      <c r="W102" s="16"/>
      <c r="X102" s="16"/>
      <c r="Y102" s="16"/>
    </row>
    <row r="103" spans="3:25" x14ac:dyDescent="0.25">
      <c r="C103" s="16"/>
      <c r="D103" s="15"/>
      <c r="E103" s="16"/>
      <c r="F103" s="16"/>
      <c r="G103" s="16"/>
      <c r="H103" s="16"/>
      <c r="I103" s="16"/>
      <c r="J103" s="16"/>
      <c r="K103" s="16"/>
      <c r="L103" s="16"/>
      <c r="M103" s="16"/>
      <c r="N103" s="16"/>
      <c r="O103" s="16"/>
      <c r="P103" s="16"/>
      <c r="Q103" s="16"/>
      <c r="R103" s="16"/>
      <c r="S103" s="16"/>
      <c r="T103" s="16"/>
      <c r="U103" s="16"/>
      <c r="V103" s="16"/>
      <c r="W103" s="16"/>
      <c r="X103" s="16"/>
      <c r="Y103" s="16"/>
    </row>
    <row r="104" spans="3:25" x14ac:dyDescent="0.25">
      <c r="C104" s="16"/>
      <c r="D104" s="15"/>
      <c r="E104" s="16"/>
      <c r="F104" s="16"/>
      <c r="G104" s="16"/>
      <c r="H104" s="16"/>
      <c r="I104" s="16"/>
      <c r="J104" s="16"/>
      <c r="K104" s="16"/>
      <c r="L104" s="16"/>
      <c r="M104" s="16"/>
      <c r="N104" s="16"/>
      <c r="O104" s="16"/>
      <c r="P104" s="16"/>
      <c r="Q104" s="16"/>
      <c r="R104" s="16"/>
      <c r="S104" s="16"/>
      <c r="T104" s="16"/>
      <c r="U104" s="16"/>
      <c r="V104" s="16"/>
      <c r="W104" s="16"/>
      <c r="X104" s="16"/>
      <c r="Y104" s="16"/>
    </row>
    <row r="105" spans="3:25" x14ac:dyDescent="0.25">
      <c r="C105" s="16"/>
      <c r="D105" s="15"/>
      <c r="E105" s="16"/>
      <c r="F105" s="16"/>
      <c r="G105" s="16"/>
      <c r="H105" s="16"/>
      <c r="I105" s="16"/>
      <c r="J105" s="16"/>
      <c r="K105" s="16"/>
      <c r="L105" s="16"/>
      <c r="M105" s="16"/>
      <c r="N105" s="16"/>
      <c r="O105" s="16"/>
      <c r="P105" s="16"/>
      <c r="Q105" s="16"/>
      <c r="R105" s="16"/>
      <c r="S105" s="16"/>
      <c r="T105" s="16"/>
      <c r="U105" s="16"/>
      <c r="V105" s="16"/>
      <c r="W105" s="16"/>
      <c r="X105" s="16"/>
      <c r="Y105" s="16"/>
    </row>
    <row r="106" spans="3:25" x14ac:dyDescent="0.25">
      <c r="C106" s="16"/>
      <c r="D106" s="15"/>
      <c r="E106" s="16"/>
      <c r="F106" s="16"/>
      <c r="G106" s="16"/>
      <c r="H106" s="16"/>
      <c r="I106" s="16"/>
      <c r="J106" s="16"/>
      <c r="K106" s="16"/>
      <c r="L106" s="16"/>
      <c r="M106" s="16"/>
      <c r="N106" s="16"/>
      <c r="O106" s="16"/>
      <c r="P106" s="16"/>
      <c r="Q106" s="16"/>
      <c r="R106" s="16"/>
      <c r="S106" s="16"/>
      <c r="T106" s="16"/>
      <c r="U106" s="16"/>
      <c r="V106" s="16"/>
      <c r="W106" s="16"/>
      <c r="X106" s="16"/>
      <c r="Y106" s="16"/>
    </row>
    <row r="107" spans="3:25" x14ac:dyDescent="0.25">
      <c r="C107" s="16"/>
      <c r="D107" s="15"/>
      <c r="E107" s="16"/>
      <c r="F107" s="16"/>
      <c r="G107" s="16"/>
      <c r="H107" s="16"/>
      <c r="I107" s="16"/>
      <c r="J107" s="16"/>
      <c r="K107" s="16"/>
      <c r="L107" s="16"/>
      <c r="M107" s="16"/>
      <c r="N107" s="16"/>
      <c r="O107" s="16"/>
      <c r="P107" s="16"/>
      <c r="Q107" s="16"/>
      <c r="R107" s="16"/>
      <c r="S107" s="16"/>
      <c r="T107" s="16"/>
      <c r="U107" s="16"/>
      <c r="V107" s="16"/>
      <c r="W107" s="16"/>
      <c r="X107" s="16"/>
      <c r="Y107" s="16"/>
    </row>
    <row r="108" spans="3:25" x14ac:dyDescent="0.25">
      <c r="C108" s="16"/>
      <c r="D108" s="15"/>
      <c r="E108" s="16"/>
      <c r="F108" s="16"/>
      <c r="G108" s="16"/>
      <c r="H108" s="16"/>
      <c r="I108" s="16"/>
      <c r="J108" s="16"/>
      <c r="K108" s="16"/>
      <c r="L108" s="16"/>
      <c r="M108" s="16"/>
      <c r="N108" s="16"/>
      <c r="O108" s="16"/>
      <c r="P108" s="16"/>
      <c r="Q108" s="16"/>
      <c r="R108" s="16"/>
      <c r="S108" s="16"/>
      <c r="T108" s="16"/>
      <c r="U108" s="16"/>
      <c r="V108" s="16"/>
      <c r="W108" s="16"/>
      <c r="X108" s="16"/>
      <c r="Y108" s="16"/>
    </row>
    <row r="109" spans="3:25" x14ac:dyDescent="0.25">
      <c r="C109" s="16"/>
      <c r="D109" s="15"/>
      <c r="E109" s="16"/>
      <c r="F109" s="16"/>
      <c r="G109" s="16"/>
      <c r="H109" s="16"/>
      <c r="I109" s="16"/>
      <c r="J109" s="16"/>
      <c r="K109" s="16"/>
      <c r="L109" s="16"/>
      <c r="M109" s="16"/>
      <c r="N109" s="16"/>
      <c r="O109" s="16"/>
      <c r="P109" s="16"/>
      <c r="Q109" s="16"/>
      <c r="R109" s="16"/>
      <c r="S109" s="16"/>
      <c r="T109" s="16"/>
      <c r="U109" s="16"/>
      <c r="V109" s="16"/>
      <c r="W109" s="16"/>
      <c r="X109" s="16"/>
      <c r="Y109" s="16"/>
    </row>
    <row r="110" spans="3:25" x14ac:dyDescent="0.25">
      <c r="C110" s="16"/>
      <c r="D110" s="15"/>
      <c r="E110" s="16"/>
      <c r="F110" s="16"/>
      <c r="G110" s="16"/>
      <c r="H110" s="16"/>
      <c r="I110" s="16"/>
      <c r="J110" s="16"/>
      <c r="K110" s="16"/>
      <c r="L110" s="16"/>
      <c r="M110" s="16"/>
      <c r="N110" s="16"/>
      <c r="O110" s="16"/>
      <c r="P110" s="16"/>
      <c r="Q110" s="16"/>
      <c r="R110" s="16"/>
      <c r="S110" s="16"/>
      <c r="T110" s="16"/>
      <c r="U110" s="16"/>
      <c r="V110" s="16"/>
      <c r="W110" s="16"/>
      <c r="X110" s="16"/>
      <c r="Y110" s="16"/>
    </row>
    <row r="111" spans="3:25" x14ac:dyDescent="0.25">
      <c r="C111" s="16"/>
      <c r="D111" s="15"/>
      <c r="E111" s="16"/>
      <c r="F111" s="16"/>
      <c r="G111" s="16"/>
      <c r="H111" s="16"/>
      <c r="I111" s="16"/>
      <c r="J111" s="16"/>
      <c r="K111" s="16"/>
      <c r="L111" s="16"/>
      <c r="M111" s="16"/>
      <c r="N111" s="16"/>
      <c r="O111" s="16"/>
      <c r="P111" s="16"/>
      <c r="Q111" s="16"/>
      <c r="R111" s="16"/>
      <c r="S111" s="16"/>
      <c r="T111" s="16"/>
      <c r="U111" s="16"/>
      <c r="V111" s="16"/>
      <c r="W111" s="16"/>
      <c r="X111" s="16"/>
      <c r="Y111" s="16"/>
    </row>
    <row r="112" spans="3:25" x14ac:dyDescent="0.25">
      <c r="C112" s="16"/>
      <c r="D112" s="15"/>
      <c r="E112" s="16"/>
      <c r="F112" s="16"/>
      <c r="G112" s="16"/>
      <c r="H112" s="16"/>
      <c r="I112" s="16"/>
      <c r="J112" s="16"/>
      <c r="K112" s="16"/>
      <c r="L112" s="16"/>
      <c r="M112" s="16"/>
      <c r="N112" s="16"/>
      <c r="O112" s="16"/>
      <c r="P112" s="16"/>
      <c r="Q112" s="16"/>
      <c r="R112" s="16"/>
      <c r="S112" s="16"/>
      <c r="T112" s="16"/>
      <c r="U112" s="16"/>
      <c r="V112" s="16"/>
      <c r="W112" s="16"/>
      <c r="X112" s="16"/>
      <c r="Y112" s="16"/>
    </row>
    <row r="113" spans="3:25" x14ac:dyDescent="0.25">
      <c r="C113" s="16"/>
      <c r="D113" s="15"/>
      <c r="E113" s="16"/>
      <c r="F113" s="16"/>
      <c r="G113" s="16"/>
      <c r="H113" s="16"/>
      <c r="I113" s="16"/>
      <c r="J113" s="16"/>
      <c r="K113" s="16"/>
      <c r="L113" s="16"/>
      <c r="M113" s="16"/>
      <c r="N113" s="16"/>
      <c r="O113" s="16"/>
      <c r="P113" s="16"/>
      <c r="Q113" s="16"/>
      <c r="R113" s="16"/>
      <c r="S113" s="16"/>
      <c r="T113" s="16"/>
      <c r="U113" s="16"/>
      <c r="V113" s="16"/>
      <c r="W113" s="16"/>
      <c r="X113" s="16"/>
      <c r="Y113" s="16"/>
    </row>
    <row r="114" spans="3:25" x14ac:dyDescent="0.25">
      <c r="C114" s="16"/>
      <c r="D114" s="15"/>
      <c r="E114" s="16"/>
      <c r="F114" s="16"/>
      <c r="G114" s="16"/>
      <c r="H114" s="16"/>
      <c r="I114" s="16"/>
      <c r="J114" s="16"/>
      <c r="K114" s="16"/>
      <c r="L114" s="16"/>
      <c r="M114" s="16"/>
      <c r="N114" s="16"/>
      <c r="O114" s="16"/>
      <c r="P114" s="16"/>
      <c r="Q114" s="16"/>
      <c r="R114" s="16"/>
      <c r="S114" s="16"/>
      <c r="T114" s="16"/>
      <c r="U114" s="16"/>
      <c r="V114" s="16"/>
      <c r="W114" s="16"/>
      <c r="X114" s="16"/>
      <c r="Y114" s="16"/>
    </row>
    <row r="115" spans="3:25" x14ac:dyDescent="0.25">
      <c r="C115" s="16"/>
      <c r="D115" s="15"/>
      <c r="E115" s="16"/>
      <c r="F115" s="16"/>
      <c r="G115" s="16"/>
      <c r="H115" s="16"/>
      <c r="I115" s="16"/>
      <c r="J115" s="16"/>
      <c r="K115" s="16"/>
      <c r="L115" s="16"/>
      <c r="M115" s="16"/>
      <c r="N115" s="16"/>
      <c r="O115" s="16"/>
      <c r="P115" s="16"/>
      <c r="Q115" s="16"/>
      <c r="R115" s="16"/>
      <c r="S115" s="16"/>
      <c r="T115" s="16"/>
      <c r="U115" s="16"/>
      <c r="V115" s="16"/>
      <c r="W115" s="16"/>
      <c r="X115" s="16"/>
      <c r="Y115" s="16"/>
    </row>
    <row r="116" spans="3:25" x14ac:dyDescent="0.25">
      <c r="C116" s="16"/>
      <c r="D116" s="15"/>
      <c r="E116" s="16"/>
      <c r="F116" s="16"/>
      <c r="G116" s="16"/>
      <c r="H116" s="16"/>
      <c r="I116" s="16"/>
      <c r="J116" s="16"/>
      <c r="K116" s="16"/>
      <c r="L116" s="16"/>
      <c r="M116" s="16"/>
      <c r="N116" s="16"/>
      <c r="O116" s="16"/>
      <c r="P116" s="16"/>
      <c r="Q116" s="16"/>
      <c r="R116" s="16"/>
      <c r="S116" s="16"/>
      <c r="T116" s="16"/>
      <c r="U116" s="16"/>
      <c r="V116" s="16"/>
      <c r="W116" s="16"/>
      <c r="X116" s="16"/>
      <c r="Y116" s="16"/>
    </row>
    <row r="117" spans="3:25" x14ac:dyDescent="0.25">
      <c r="C117" s="16"/>
      <c r="D117" s="15"/>
      <c r="E117" s="16"/>
      <c r="F117" s="16"/>
      <c r="G117" s="16"/>
      <c r="H117" s="16"/>
      <c r="I117" s="16"/>
      <c r="J117" s="16"/>
      <c r="K117" s="16"/>
      <c r="L117" s="16"/>
      <c r="M117" s="16"/>
      <c r="N117" s="16"/>
      <c r="O117" s="16"/>
      <c r="P117" s="16"/>
      <c r="Q117" s="16"/>
      <c r="R117" s="16"/>
      <c r="S117" s="16"/>
      <c r="T117" s="16"/>
      <c r="U117" s="16"/>
      <c r="V117" s="16"/>
      <c r="W117" s="16"/>
      <c r="X117" s="16"/>
      <c r="Y117" s="16"/>
    </row>
    <row r="118" spans="3:25" x14ac:dyDescent="0.25">
      <c r="C118" s="16"/>
      <c r="D118" s="15"/>
      <c r="E118" s="16"/>
      <c r="F118" s="16"/>
      <c r="G118" s="16"/>
      <c r="H118" s="16"/>
      <c r="I118" s="16"/>
      <c r="J118" s="16"/>
      <c r="K118" s="16"/>
      <c r="L118" s="16"/>
      <c r="M118" s="16"/>
      <c r="N118" s="16"/>
      <c r="O118" s="16"/>
      <c r="P118" s="16"/>
      <c r="Q118" s="16"/>
      <c r="R118" s="16"/>
      <c r="S118" s="16"/>
      <c r="T118" s="16"/>
      <c r="U118" s="16"/>
      <c r="V118" s="16"/>
      <c r="W118" s="16"/>
      <c r="X118" s="16"/>
      <c r="Y118" s="16"/>
    </row>
    <row r="119" spans="3:25" x14ac:dyDescent="0.25">
      <c r="C119" s="16"/>
      <c r="D119" s="15"/>
      <c r="E119" s="16"/>
      <c r="F119" s="16"/>
      <c r="G119" s="16"/>
      <c r="H119" s="16"/>
      <c r="I119" s="16"/>
      <c r="J119" s="16"/>
      <c r="K119" s="16"/>
      <c r="L119" s="16"/>
      <c r="M119" s="16"/>
      <c r="N119" s="16"/>
      <c r="O119" s="16"/>
      <c r="P119" s="16"/>
      <c r="Q119" s="16"/>
      <c r="R119" s="16"/>
      <c r="S119" s="16"/>
      <c r="T119" s="16"/>
      <c r="U119" s="16"/>
      <c r="V119" s="16"/>
      <c r="W119" s="16"/>
      <c r="X119" s="16"/>
      <c r="Y119" s="16"/>
    </row>
    <row r="120" spans="3:25" x14ac:dyDescent="0.25">
      <c r="C120" s="16"/>
      <c r="D120" s="15"/>
      <c r="E120" s="16"/>
      <c r="F120" s="16"/>
      <c r="G120" s="16"/>
      <c r="H120" s="16"/>
      <c r="I120" s="16"/>
      <c r="J120" s="16"/>
      <c r="K120" s="16"/>
      <c r="L120" s="16"/>
      <c r="M120" s="16"/>
      <c r="N120" s="16"/>
      <c r="O120" s="16"/>
      <c r="P120" s="16"/>
      <c r="Q120" s="16"/>
      <c r="R120" s="16"/>
      <c r="S120" s="16"/>
      <c r="T120" s="16"/>
      <c r="U120" s="16"/>
      <c r="V120" s="16"/>
      <c r="W120" s="16"/>
      <c r="X120" s="16"/>
      <c r="Y120" s="16"/>
    </row>
    <row r="121" spans="3:25" x14ac:dyDescent="0.25">
      <c r="C121" s="16"/>
      <c r="D121" s="15"/>
      <c r="E121" s="16"/>
      <c r="F121" s="16"/>
      <c r="G121" s="16"/>
      <c r="H121" s="16"/>
      <c r="I121" s="16"/>
      <c r="J121" s="16"/>
      <c r="K121" s="16"/>
      <c r="L121" s="16"/>
      <c r="M121" s="16"/>
      <c r="N121" s="16"/>
      <c r="O121" s="16"/>
      <c r="P121" s="16"/>
      <c r="Q121" s="16"/>
      <c r="R121" s="16"/>
      <c r="S121" s="16"/>
      <c r="T121" s="16"/>
      <c r="U121" s="16"/>
      <c r="V121" s="16"/>
      <c r="W121" s="16"/>
      <c r="X121" s="16"/>
      <c r="Y121" s="16"/>
    </row>
    <row r="122" spans="3:25" x14ac:dyDescent="0.25">
      <c r="C122" s="16"/>
      <c r="D122" s="15"/>
      <c r="E122" s="16"/>
      <c r="F122" s="16"/>
      <c r="G122" s="16"/>
      <c r="H122" s="16"/>
      <c r="I122" s="16"/>
      <c r="J122" s="16"/>
      <c r="K122" s="16"/>
      <c r="L122" s="16"/>
      <c r="M122" s="16"/>
      <c r="N122" s="16"/>
      <c r="O122" s="16"/>
      <c r="P122" s="16"/>
      <c r="Q122" s="16"/>
      <c r="R122" s="16"/>
      <c r="S122" s="16"/>
      <c r="T122" s="16"/>
      <c r="U122" s="16"/>
      <c r="V122" s="16"/>
      <c r="W122" s="16"/>
      <c r="X122" s="16"/>
      <c r="Y122" s="16"/>
    </row>
    <row r="123" spans="3:25" x14ac:dyDescent="0.25">
      <c r="C123" s="16"/>
      <c r="D123" s="15"/>
      <c r="E123" s="16"/>
      <c r="F123" s="16"/>
      <c r="G123" s="16"/>
      <c r="H123" s="16"/>
      <c r="I123" s="16"/>
      <c r="J123" s="16"/>
      <c r="K123" s="16"/>
      <c r="L123" s="16"/>
      <c r="M123" s="16"/>
      <c r="N123" s="16"/>
      <c r="O123" s="16"/>
      <c r="P123" s="16"/>
      <c r="Q123" s="16"/>
      <c r="R123" s="16"/>
      <c r="S123" s="16"/>
      <c r="T123" s="16"/>
      <c r="U123" s="16"/>
      <c r="V123" s="16"/>
      <c r="W123" s="16"/>
      <c r="X123" s="16"/>
      <c r="Y123" s="16"/>
    </row>
    <row r="124" spans="3:25" x14ac:dyDescent="0.25">
      <c r="C124" s="16"/>
      <c r="D124" s="15"/>
      <c r="E124" s="16"/>
      <c r="F124" s="16"/>
      <c r="G124" s="16"/>
      <c r="H124" s="16"/>
      <c r="I124" s="16"/>
      <c r="J124" s="16"/>
      <c r="K124" s="16"/>
      <c r="L124" s="16"/>
      <c r="M124" s="16"/>
      <c r="N124" s="16"/>
      <c r="O124" s="16"/>
      <c r="P124" s="16"/>
      <c r="Q124" s="16"/>
      <c r="R124" s="16"/>
      <c r="S124" s="16"/>
      <c r="T124" s="16"/>
      <c r="U124" s="16"/>
      <c r="V124" s="16"/>
      <c r="W124" s="16"/>
      <c r="X124" s="16"/>
      <c r="Y124" s="16"/>
    </row>
    <row r="125" spans="3:25" x14ac:dyDescent="0.25">
      <c r="C125" s="16"/>
      <c r="D125" s="15"/>
      <c r="E125" s="16"/>
      <c r="F125" s="16"/>
      <c r="G125" s="16"/>
      <c r="H125" s="16"/>
      <c r="I125" s="16"/>
      <c r="J125" s="16"/>
      <c r="K125" s="16"/>
      <c r="L125" s="16"/>
      <c r="M125" s="16"/>
      <c r="N125" s="16"/>
      <c r="O125" s="16"/>
      <c r="P125" s="16"/>
      <c r="Q125" s="16"/>
      <c r="R125" s="16"/>
      <c r="S125" s="16"/>
      <c r="T125" s="16"/>
      <c r="U125" s="16"/>
      <c r="V125" s="16"/>
      <c r="W125" s="16"/>
      <c r="X125" s="16"/>
      <c r="Y125" s="16"/>
    </row>
    <row r="126" spans="3:25" x14ac:dyDescent="0.25">
      <c r="C126" s="16"/>
      <c r="D126" s="15"/>
      <c r="E126" s="16"/>
      <c r="F126" s="16"/>
      <c r="G126" s="16"/>
      <c r="H126" s="16"/>
      <c r="I126" s="16"/>
      <c r="J126" s="16"/>
      <c r="K126" s="16"/>
      <c r="L126" s="16"/>
      <c r="M126" s="16"/>
      <c r="N126" s="16"/>
      <c r="O126" s="16"/>
      <c r="P126" s="16"/>
      <c r="Q126" s="16"/>
      <c r="R126" s="16"/>
      <c r="S126" s="16"/>
      <c r="T126" s="16"/>
      <c r="U126" s="16"/>
      <c r="V126" s="16"/>
      <c r="W126" s="16"/>
      <c r="X126" s="16"/>
      <c r="Y126" s="16"/>
    </row>
    <row r="127" spans="3:25" x14ac:dyDescent="0.25">
      <c r="C127" s="16"/>
      <c r="D127" s="15"/>
      <c r="E127" s="16"/>
      <c r="F127" s="16"/>
      <c r="G127" s="16"/>
      <c r="H127" s="16"/>
      <c r="I127" s="16"/>
      <c r="J127" s="16"/>
      <c r="K127" s="16"/>
      <c r="L127" s="16"/>
      <c r="M127" s="16"/>
      <c r="N127" s="16"/>
      <c r="O127" s="16"/>
      <c r="P127" s="16"/>
      <c r="Q127" s="16"/>
      <c r="R127" s="16"/>
      <c r="S127" s="16"/>
      <c r="T127" s="16"/>
      <c r="U127" s="16"/>
      <c r="V127" s="16"/>
      <c r="W127" s="16"/>
      <c r="X127" s="16"/>
      <c r="Y127" s="16"/>
    </row>
    <row r="128" spans="3:25" x14ac:dyDescent="0.25">
      <c r="C128" s="16"/>
      <c r="D128" s="15"/>
      <c r="E128" s="16"/>
      <c r="F128" s="16"/>
      <c r="G128" s="16"/>
      <c r="H128" s="16"/>
      <c r="I128" s="16"/>
      <c r="J128" s="16"/>
      <c r="K128" s="16"/>
      <c r="L128" s="16"/>
      <c r="M128" s="16"/>
      <c r="N128" s="16"/>
      <c r="O128" s="16"/>
      <c r="P128" s="16"/>
      <c r="Q128" s="16"/>
      <c r="R128" s="16"/>
      <c r="S128" s="16"/>
      <c r="T128" s="16"/>
      <c r="U128" s="16"/>
      <c r="V128" s="16"/>
      <c r="W128" s="16"/>
      <c r="X128" s="16"/>
      <c r="Y128" s="16"/>
    </row>
    <row r="129" spans="3:25" x14ac:dyDescent="0.25">
      <c r="C129" s="16"/>
      <c r="D129" s="15"/>
      <c r="E129" s="16"/>
      <c r="F129" s="16"/>
      <c r="G129" s="16"/>
      <c r="H129" s="16"/>
      <c r="I129" s="16"/>
      <c r="J129" s="16"/>
      <c r="K129" s="16"/>
      <c r="L129" s="16"/>
      <c r="M129" s="16"/>
      <c r="N129" s="16"/>
      <c r="O129" s="16"/>
      <c r="P129" s="16"/>
      <c r="Q129" s="16"/>
      <c r="R129" s="16"/>
      <c r="S129" s="16"/>
      <c r="T129" s="16"/>
      <c r="U129" s="16"/>
      <c r="V129" s="16"/>
      <c r="W129" s="16"/>
      <c r="X129" s="16"/>
      <c r="Y129" s="16"/>
    </row>
    <row r="130" spans="3:25" x14ac:dyDescent="0.25">
      <c r="C130" s="16"/>
      <c r="D130" s="15"/>
      <c r="E130" s="16"/>
      <c r="F130" s="16"/>
      <c r="G130" s="16"/>
      <c r="H130" s="16"/>
      <c r="I130" s="16"/>
      <c r="J130" s="16"/>
      <c r="K130" s="16"/>
      <c r="L130" s="16"/>
      <c r="M130" s="16"/>
      <c r="N130" s="16"/>
      <c r="O130" s="16"/>
      <c r="P130" s="16"/>
      <c r="Q130" s="16"/>
      <c r="R130" s="16"/>
      <c r="S130" s="16"/>
      <c r="T130" s="16"/>
      <c r="U130" s="16"/>
      <c r="V130" s="16"/>
      <c r="W130" s="16"/>
      <c r="X130" s="16"/>
      <c r="Y130" s="16"/>
    </row>
    <row r="131" spans="3:25" x14ac:dyDescent="0.25">
      <c r="C131" s="16"/>
      <c r="D131" s="15"/>
      <c r="E131" s="16"/>
      <c r="F131" s="16"/>
      <c r="G131" s="16"/>
      <c r="H131" s="16"/>
      <c r="I131" s="16"/>
      <c r="J131" s="16"/>
      <c r="K131" s="16"/>
      <c r="L131" s="16"/>
      <c r="M131" s="16"/>
      <c r="N131" s="16"/>
      <c r="O131" s="16"/>
      <c r="P131" s="16"/>
      <c r="Q131" s="16"/>
      <c r="R131" s="16"/>
      <c r="S131" s="16"/>
      <c r="T131" s="16"/>
      <c r="U131" s="16"/>
      <c r="V131" s="16"/>
      <c r="W131" s="16"/>
      <c r="X131" s="16"/>
      <c r="Y131" s="16"/>
    </row>
    <row r="132" spans="3:25" x14ac:dyDescent="0.25">
      <c r="C132" s="16"/>
      <c r="D132" s="15"/>
      <c r="E132" s="16"/>
      <c r="F132" s="16"/>
      <c r="G132" s="16"/>
      <c r="H132" s="16"/>
      <c r="I132" s="16"/>
      <c r="J132" s="16"/>
      <c r="K132" s="16"/>
      <c r="L132" s="16"/>
      <c r="M132" s="16"/>
      <c r="N132" s="16"/>
      <c r="O132" s="16"/>
      <c r="P132" s="16"/>
      <c r="Q132" s="16"/>
      <c r="R132" s="16"/>
      <c r="S132" s="16"/>
      <c r="T132" s="16"/>
      <c r="U132" s="16"/>
      <c r="V132" s="16"/>
      <c r="W132" s="16"/>
      <c r="X132" s="16"/>
      <c r="Y132" s="16"/>
    </row>
    <row r="133" spans="3:25" x14ac:dyDescent="0.25">
      <c r="C133" s="16"/>
      <c r="D133" s="15"/>
      <c r="E133" s="16"/>
      <c r="F133" s="16"/>
      <c r="G133" s="16"/>
      <c r="H133" s="16"/>
      <c r="I133" s="16"/>
      <c r="J133" s="16"/>
      <c r="K133" s="16"/>
      <c r="L133" s="16"/>
      <c r="M133" s="16"/>
      <c r="N133" s="16"/>
      <c r="O133" s="16"/>
      <c r="P133" s="16"/>
      <c r="Q133" s="16"/>
      <c r="R133" s="16"/>
      <c r="S133" s="16"/>
      <c r="T133" s="16"/>
      <c r="U133" s="16"/>
      <c r="V133" s="16"/>
      <c r="W133" s="16"/>
      <c r="X133" s="16"/>
      <c r="Y133" s="16"/>
    </row>
    <row r="134" spans="3:25" x14ac:dyDescent="0.25">
      <c r="C134" s="16"/>
      <c r="D134" s="15"/>
      <c r="E134" s="16"/>
      <c r="F134" s="16"/>
      <c r="G134" s="16"/>
      <c r="H134" s="16"/>
      <c r="I134" s="16"/>
      <c r="J134" s="16"/>
      <c r="K134" s="16"/>
      <c r="L134" s="16"/>
      <c r="M134" s="16"/>
      <c r="N134" s="16"/>
      <c r="O134" s="16"/>
      <c r="P134" s="16"/>
      <c r="Q134" s="16"/>
      <c r="R134" s="16"/>
      <c r="S134" s="16"/>
      <c r="T134" s="16"/>
      <c r="U134" s="16"/>
      <c r="V134" s="16"/>
      <c r="W134" s="16"/>
      <c r="X134" s="16"/>
      <c r="Y134" s="16"/>
    </row>
    <row r="135" spans="3:25" x14ac:dyDescent="0.25">
      <c r="C135" s="16"/>
      <c r="D135" s="15"/>
      <c r="E135" s="16"/>
      <c r="F135" s="16"/>
      <c r="G135" s="16"/>
      <c r="H135" s="16"/>
      <c r="I135" s="16"/>
      <c r="J135" s="16"/>
      <c r="K135" s="16"/>
      <c r="L135" s="16"/>
      <c r="M135" s="16"/>
      <c r="N135" s="16"/>
      <c r="O135" s="16"/>
      <c r="P135" s="16"/>
      <c r="Q135" s="16"/>
      <c r="R135" s="16"/>
      <c r="S135" s="16"/>
      <c r="T135" s="16"/>
      <c r="U135" s="16"/>
      <c r="V135" s="16"/>
      <c r="W135" s="16"/>
      <c r="X135" s="16"/>
      <c r="Y135" s="16"/>
    </row>
    <row r="136" spans="3:25" x14ac:dyDescent="0.25">
      <c r="C136" s="16"/>
      <c r="D136" s="15"/>
      <c r="E136" s="16"/>
      <c r="F136" s="16"/>
      <c r="G136" s="16"/>
      <c r="H136" s="16"/>
      <c r="I136" s="16"/>
      <c r="J136" s="16"/>
      <c r="K136" s="16"/>
      <c r="L136" s="16"/>
      <c r="M136" s="16"/>
      <c r="N136" s="16"/>
      <c r="O136" s="16"/>
      <c r="P136" s="16"/>
      <c r="Q136" s="16"/>
      <c r="R136" s="16"/>
      <c r="S136" s="16"/>
      <c r="T136" s="16"/>
      <c r="U136" s="16"/>
      <c r="V136" s="16"/>
      <c r="W136" s="16"/>
      <c r="X136" s="16"/>
      <c r="Y136" s="16"/>
    </row>
    <row r="137" spans="3:25" x14ac:dyDescent="0.25">
      <c r="C137" s="16"/>
      <c r="D137" s="15"/>
      <c r="E137" s="16"/>
      <c r="F137" s="16"/>
      <c r="G137" s="16"/>
      <c r="H137" s="16"/>
      <c r="I137" s="16"/>
      <c r="J137" s="16"/>
      <c r="K137" s="16"/>
      <c r="L137" s="16"/>
      <c r="M137" s="16"/>
      <c r="N137" s="16"/>
      <c r="O137" s="16"/>
      <c r="P137" s="16"/>
      <c r="Q137" s="16"/>
      <c r="R137" s="16"/>
      <c r="S137" s="16"/>
      <c r="T137" s="16"/>
      <c r="U137" s="16"/>
      <c r="V137" s="16"/>
      <c r="W137" s="16"/>
      <c r="X137" s="16"/>
      <c r="Y137" s="16"/>
    </row>
    <row r="138" spans="3:25" x14ac:dyDescent="0.25">
      <c r="C138" s="16"/>
      <c r="D138" s="15"/>
      <c r="E138" s="16"/>
      <c r="F138" s="16"/>
      <c r="G138" s="16"/>
      <c r="H138" s="16"/>
      <c r="I138" s="16"/>
      <c r="J138" s="16"/>
      <c r="K138" s="16"/>
      <c r="L138" s="16"/>
      <c r="M138" s="16"/>
      <c r="N138" s="16"/>
      <c r="O138" s="16"/>
      <c r="P138" s="16"/>
      <c r="Q138" s="16"/>
      <c r="R138" s="16"/>
      <c r="S138" s="16"/>
      <c r="T138" s="16"/>
      <c r="U138" s="16"/>
      <c r="V138" s="16"/>
      <c r="W138" s="16"/>
      <c r="X138" s="16"/>
      <c r="Y138" s="16"/>
    </row>
    <row r="139" spans="3:25" x14ac:dyDescent="0.25">
      <c r="C139" s="16"/>
      <c r="D139" s="15"/>
      <c r="E139" s="16"/>
      <c r="F139" s="16"/>
      <c r="G139" s="16"/>
      <c r="H139" s="16"/>
      <c r="I139" s="16"/>
      <c r="J139" s="16"/>
      <c r="K139" s="16"/>
      <c r="L139" s="16"/>
      <c r="M139" s="16"/>
      <c r="N139" s="16"/>
      <c r="O139" s="16"/>
      <c r="P139" s="16"/>
      <c r="Q139" s="16"/>
      <c r="R139" s="16"/>
      <c r="S139" s="16"/>
      <c r="T139" s="16"/>
      <c r="U139" s="16"/>
      <c r="V139" s="16"/>
      <c r="W139" s="16"/>
      <c r="X139" s="16"/>
      <c r="Y139" s="16"/>
    </row>
    <row r="140" spans="3:25" x14ac:dyDescent="0.25">
      <c r="C140" s="16"/>
      <c r="D140" s="15"/>
      <c r="E140" s="16"/>
      <c r="F140" s="16"/>
      <c r="G140" s="16"/>
      <c r="H140" s="16"/>
      <c r="I140" s="16"/>
      <c r="J140" s="16"/>
      <c r="K140" s="16"/>
      <c r="L140" s="16"/>
      <c r="M140" s="16"/>
      <c r="N140" s="16"/>
      <c r="O140" s="16"/>
      <c r="P140" s="16"/>
      <c r="Q140" s="16"/>
      <c r="R140" s="16"/>
      <c r="S140" s="16"/>
      <c r="T140" s="16"/>
      <c r="U140" s="16"/>
      <c r="V140" s="16"/>
      <c r="W140" s="16"/>
      <c r="X140" s="16"/>
      <c r="Y140" s="16"/>
    </row>
    <row r="141" spans="3:25" x14ac:dyDescent="0.25">
      <c r="C141" s="16"/>
      <c r="D141" s="15"/>
      <c r="E141" s="16"/>
      <c r="F141" s="16"/>
      <c r="G141" s="16"/>
      <c r="H141" s="16"/>
      <c r="I141" s="16"/>
      <c r="J141" s="16"/>
      <c r="K141" s="16"/>
      <c r="L141" s="16"/>
      <c r="M141" s="16"/>
      <c r="N141" s="16"/>
      <c r="O141" s="16"/>
      <c r="P141" s="16"/>
      <c r="Q141" s="16"/>
      <c r="R141" s="16"/>
      <c r="S141" s="16"/>
      <c r="T141" s="16"/>
      <c r="U141" s="16"/>
      <c r="V141" s="16"/>
      <c r="W141" s="16"/>
      <c r="X141" s="16"/>
      <c r="Y141" s="16"/>
    </row>
    <row r="142" spans="3:25" x14ac:dyDescent="0.25">
      <c r="C142" s="16"/>
      <c r="D142" s="15"/>
      <c r="E142" s="16"/>
      <c r="F142" s="16"/>
      <c r="G142" s="16"/>
      <c r="H142" s="16"/>
      <c r="I142" s="16"/>
      <c r="J142" s="16"/>
      <c r="K142" s="16"/>
      <c r="L142" s="16"/>
      <c r="M142" s="16"/>
      <c r="N142" s="16"/>
      <c r="O142" s="16"/>
      <c r="P142" s="16"/>
      <c r="Q142" s="16"/>
      <c r="R142" s="16"/>
      <c r="S142" s="16"/>
      <c r="T142" s="16"/>
      <c r="U142" s="16"/>
      <c r="V142" s="16"/>
      <c r="W142" s="16"/>
      <c r="X142" s="16"/>
      <c r="Y142" s="16"/>
    </row>
    <row r="143" spans="3:25" x14ac:dyDescent="0.25">
      <c r="C143" s="16"/>
      <c r="D143" s="15"/>
      <c r="E143" s="16"/>
      <c r="F143" s="16"/>
      <c r="G143" s="16"/>
      <c r="H143" s="16"/>
      <c r="I143" s="16"/>
      <c r="J143" s="16"/>
      <c r="K143" s="16"/>
      <c r="L143" s="16"/>
      <c r="M143" s="16"/>
      <c r="N143" s="16"/>
      <c r="O143" s="16"/>
      <c r="P143" s="16"/>
      <c r="Q143" s="16"/>
      <c r="R143" s="16"/>
      <c r="S143" s="16"/>
      <c r="T143" s="16"/>
      <c r="U143" s="16"/>
      <c r="V143" s="16"/>
      <c r="W143" s="16"/>
      <c r="X143" s="16"/>
      <c r="Y143" s="16"/>
    </row>
    <row r="144" spans="3:25" x14ac:dyDescent="0.25">
      <c r="C144" s="16"/>
      <c r="D144" s="15"/>
      <c r="E144" s="16"/>
      <c r="F144" s="16"/>
      <c r="G144" s="16"/>
      <c r="H144" s="16"/>
      <c r="I144" s="16"/>
      <c r="J144" s="16"/>
      <c r="K144" s="16"/>
      <c r="L144" s="16"/>
      <c r="M144" s="16"/>
      <c r="N144" s="16"/>
      <c r="O144" s="16"/>
      <c r="P144" s="16"/>
      <c r="Q144" s="16"/>
      <c r="R144" s="16"/>
      <c r="S144" s="16"/>
      <c r="T144" s="16"/>
      <c r="U144" s="16"/>
      <c r="V144" s="16"/>
      <c r="W144" s="16"/>
      <c r="X144" s="16"/>
      <c r="Y144" s="16"/>
    </row>
    <row r="145" spans="3:25" x14ac:dyDescent="0.25">
      <c r="C145" s="16"/>
      <c r="D145" s="15"/>
      <c r="E145" s="16"/>
      <c r="F145" s="16"/>
      <c r="G145" s="16"/>
      <c r="H145" s="16"/>
      <c r="I145" s="16"/>
      <c r="J145" s="16"/>
      <c r="K145" s="16"/>
      <c r="L145" s="16"/>
      <c r="M145" s="16"/>
      <c r="N145" s="16"/>
      <c r="O145" s="16"/>
      <c r="P145" s="16"/>
      <c r="Q145" s="16"/>
      <c r="R145" s="16"/>
      <c r="S145" s="16"/>
      <c r="T145" s="16"/>
      <c r="U145" s="16"/>
      <c r="V145" s="16"/>
      <c r="W145" s="16"/>
      <c r="X145" s="16"/>
      <c r="Y145" s="16"/>
    </row>
    <row r="146" spans="3:25" x14ac:dyDescent="0.25">
      <c r="C146" s="16"/>
      <c r="D146" s="15"/>
      <c r="E146" s="16"/>
      <c r="F146" s="16"/>
      <c r="G146" s="16"/>
      <c r="H146" s="16"/>
      <c r="I146" s="16"/>
      <c r="J146" s="16"/>
      <c r="K146" s="16"/>
      <c r="L146" s="16"/>
      <c r="M146" s="16"/>
      <c r="N146" s="16"/>
      <c r="O146" s="16"/>
      <c r="P146" s="16"/>
      <c r="Q146" s="16"/>
      <c r="R146" s="16"/>
      <c r="S146" s="16"/>
      <c r="T146" s="16"/>
      <c r="U146" s="16"/>
      <c r="V146" s="16"/>
      <c r="W146" s="16"/>
      <c r="X146" s="16"/>
      <c r="Y146" s="16"/>
    </row>
    <row r="147" spans="3:25" x14ac:dyDescent="0.25">
      <c r="C147" s="16"/>
      <c r="D147" s="15"/>
      <c r="E147" s="16"/>
      <c r="F147" s="16"/>
      <c r="G147" s="16"/>
      <c r="H147" s="16"/>
      <c r="I147" s="16"/>
      <c r="J147" s="16"/>
      <c r="K147" s="16"/>
      <c r="L147" s="16"/>
      <c r="M147" s="16"/>
      <c r="N147" s="16"/>
      <c r="O147" s="16"/>
      <c r="P147" s="16"/>
      <c r="Q147" s="16"/>
      <c r="R147" s="16"/>
      <c r="S147" s="16"/>
      <c r="T147" s="16"/>
      <c r="U147" s="16"/>
      <c r="V147" s="16"/>
      <c r="W147" s="16"/>
      <c r="X147" s="16"/>
      <c r="Y147" s="16"/>
    </row>
    <row r="148" spans="3:25" x14ac:dyDescent="0.25">
      <c r="C148" s="16"/>
      <c r="D148" s="15"/>
      <c r="E148" s="16"/>
      <c r="F148" s="16"/>
      <c r="G148" s="16"/>
      <c r="H148" s="16"/>
      <c r="I148" s="16"/>
      <c r="J148" s="16"/>
      <c r="K148" s="16"/>
      <c r="L148" s="16"/>
      <c r="M148" s="16"/>
      <c r="N148" s="16"/>
      <c r="O148" s="16"/>
      <c r="P148" s="16"/>
      <c r="Q148" s="16"/>
      <c r="R148" s="16"/>
      <c r="S148" s="16"/>
      <c r="T148" s="16"/>
      <c r="U148" s="16"/>
      <c r="V148" s="16"/>
      <c r="W148" s="16"/>
      <c r="X148" s="16"/>
      <c r="Y148" s="16"/>
    </row>
    <row r="149" spans="3:25" x14ac:dyDescent="0.25">
      <c r="C149" s="16"/>
      <c r="D149" s="15"/>
      <c r="E149" s="16"/>
      <c r="F149" s="16"/>
      <c r="G149" s="16"/>
      <c r="H149" s="16"/>
      <c r="I149" s="16"/>
      <c r="J149" s="16"/>
      <c r="K149" s="16"/>
      <c r="L149" s="16"/>
      <c r="M149" s="16"/>
      <c r="N149" s="16"/>
      <c r="O149" s="16"/>
      <c r="P149" s="16"/>
      <c r="Q149" s="16"/>
      <c r="R149" s="16"/>
      <c r="S149" s="16"/>
      <c r="T149" s="16"/>
      <c r="U149" s="16"/>
      <c r="V149" s="16"/>
      <c r="W149" s="16"/>
      <c r="X149" s="16"/>
      <c r="Y149" s="16"/>
    </row>
    <row r="150" spans="3:25" x14ac:dyDescent="0.25">
      <c r="C150" s="16"/>
      <c r="D150" s="15"/>
      <c r="E150" s="16"/>
      <c r="F150" s="16"/>
      <c r="G150" s="16"/>
      <c r="H150" s="16"/>
      <c r="I150" s="16"/>
      <c r="J150" s="16"/>
      <c r="K150" s="16"/>
      <c r="L150" s="16"/>
      <c r="M150" s="16"/>
      <c r="N150" s="16"/>
      <c r="O150" s="16"/>
      <c r="P150" s="16"/>
      <c r="Q150" s="16"/>
      <c r="R150" s="16"/>
      <c r="S150" s="16"/>
      <c r="T150" s="16"/>
      <c r="U150" s="16"/>
      <c r="V150" s="16"/>
      <c r="W150" s="16"/>
      <c r="X150" s="16"/>
      <c r="Y150" s="16"/>
    </row>
    <row r="151" spans="3:25" x14ac:dyDescent="0.25">
      <c r="C151" s="16"/>
      <c r="D151" s="15"/>
      <c r="E151" s="16"/>
      <c r="F151" s="16"/>
      <c r="G151" s="16"/>
      <c r="H151" s="16"/>
      <c r="I151" s="16"/>
      <c r="J151" s="16"/>
      <c r="K151" s="16"/>
      <c r="L151" s="16"/>
      <c r="M151" s="16"/>
      <c r="N151" s="16"/>
      <c r="O151" s="16"/>
      <c r="P151" s="16"/>
      <c r="Q151" s="16"/>
      <c r="R151" s="16"/>
      <c r="S151" s="16"/>
      <c r="T151" s="16"/>
      <c r="U151" s="16"/>
      <c r="V151" s="16"/>
      <c r="W151" s="16"/>
      <c r="X151" s="16"/>
      <c r="Y151" s="16"/>
    </row>
    <row r="152" spans="3:25" x14ac:dyDescent="0.25">
      <c r="C152" s="16"/>
      <c r="D152" s="15"/>
      <c r="E152" s="16"/>
      <c r="F152" s="16"/>
      <c r="G152" s="16"/>
      <c r="H152" s="16"/>
      <c r="I152" s="16"/>
      <c r="J152" s="16"/>
      <c r="K152" s="16"/>
      <c r="L152" s="16"/>
      <c r="M152" s="16"/>
      <c r="N152" s="16"/>
      <c r="O152" s="16"/>
      <c r="P152" s="16"/>
      <c r="Q152" s="16"/>
      <c r="R152" s="16"/>
      <c r="S152" s="16"/>
      <c r="T152" s="16"/>
      <c r="U152" s="16"/>
      <c r="V152" s="16"/>
      <c r="W152" s="16"/>
      <c r="X152" s="16"/>
      <c r="Y152" s="16"/>
    </row>
    <row r="153" spans="3:25" x14ac:dyDescent="0.25">
      <c r="C153" s="16"/>
      <c r="D153" s="15"/>
      <c r="E153" s="16"/>
      <c r="F153" s="16"/>
      <c r="G153" s="16"/>
      <c r="H153" s="16"/>
      <c r="I153" s="16"/>
      <c r="J153" s="16"/>
      <c r="K153" s="16"/>
      <c r="L153" s="16"/>
      <c r="M153" s="16"/>
      <c r="N153" s="16"/>
      <c r="O153" s="16"/>
      <c r="P153" s="16"/>
      <c r="Q153" s="16"/>
      <c r="R153" s="16"/>
      <c r="S153" s="16"/>
      <c r="T153" s="16"/>
      <c r="U153" s="16"/>
      <c r="V153" s="16"/>
      <c r="W153" s="16"/>
      <c r="X153" s="16"/>
      <c r="Y153" s="16"/>
    </row>
    <row r="154" spans="3:25" x14ac:dyDescent="0.25">
      <c r="C154" s="16"/>
      <c r="D154" s="15"/>
      <c r="E154" s="16"/>
      <c r="F154" s="16"/>
      <c r="G154" s="16"/>
      <c r="H154" s="16"/>
      <c r="I154" s="16"/>
      <c r="J154" s="16"/>
      <c r="K154" s="16"/>
      <c r="L154" s="16"/>
      <c r="M154" s="16"/>
      <c r="N154" s="16"/>
      <c r="O154" s="16"/>
      <c r="P154" s="16"/>
      <c r="Q154" s="16"/>
      <c r="R154" s="16"/>
      <c r="S154" s="16"/>
      <c r="T154" s="16"/>
      <c r="U154" s="16"/>
      <c r="V154" s="16"/>
      <c r="W154" s="16"/>
      <c r="X154" s="16"/>
      <c r="Y154" s="16"/>
    </row>
    <row r="155" spans="3:25" x14ac:dyDescent="0.25">
      <c r="C155" s="16"/>
      <c r="D155" s="15"/>
      <c r="E155" s="16"/>
      <c r="F155" s="16"/>
      <c r="G155" s="16"/>
      <c r="H155" s="16"/>
      <c r="I155" s="16"/>
      <c r="J155" s="16"/>
      <c r="K155" s="16"/>
      <c r="L155" s="16"/>
      <c r="M155" s="16"/>
      <c r="N155" s="16"/>
      <c r="O155" s="16"/>
      <c r="P155" s="16"/>
      <c r="Q155" s="16"/>
      <c r="R155" s="16"/>
      <c r="S155" s="16"/>
      <c r="T155" s="16"/>
      <c r="U155" s="16"/>
      <c r="V155" s="16"/>
      <c r="W155" s="16"/>
      <c r="X155" s="16"/>
      <c r="Y155" s="16"/>
    </row>
    <row r="156" spans="3:25" x14ac:dyDescent="0.25">
      <c r="C156" s="16"/>
      <c r="D156" s="15"/>
      <c r="E156" s="16"/>
      <c r="F156" s="16"/>
      <c r="G156" s="16"/>
      <c r="H156" s="16"/>
      <c r="I156" s="16"/>
      <c r="J156" s="16"/>
      <c r="K156" s="16"/>
      <c r="L156" s="16"/>
      <c r="M156" s="16"/>
      <c r="N156" s="16"/>
      <c r="O156" s="16"/>
      <c r="P156" s="16"/>
      <c r="Q156" s="16"/>
      <c r="R156" s="16"/>
      <c r="S156" s="16"/>
      <c r="T156" s="16"/>
      <c r="U156" s="16"/>
      <c r="V156" s="16"/>
      <c r="W156" s="16"/>
      <c r="X156" s="16"/>
      <c r="Y156" s="16"/>
    </row>
    <row r="157" spans="3:25" x14ac:dyDescent="0.25">
      <c r="C157" s="16"/>
      <c r="D157" s="15"/>
      <c r="E157" s="16"/>
      <c r="F157" s="16"/>
      <c r="G157" s="16"/>
      <c r="H157" s="16"/>
      <c r="I157" s="16"/>
      <c r="J157" s="16"/>
      <c r="K157" s="16"/>
      <c r="L157" s="16"/>
      <c r="M157" s="16"/>
      <c r="N157" s="16"/>
      <c r="O157" s="16"/>
      <c r="P157" s="16"/>
      <c r="Q157" s="16"/>
      <c r="R157" s="16"/>
      <c r="S157" s="16"/>
      <c r="T157" s="16"/>
      <c r="U157" s="16"/>
      <c r="V157" s="16"/>
      <c r="W157" s="16"/>
      <c r="X157" s="16"/>
      <c r="Y157" s="16"/>
    </row>
    <row r="158" spans="3:25" x14ac:dyDescent="0.25">
      <c r="C158" s="16"/>
      <c r="D158" s="15"/>
      <c r="E158" s="16"/>
      <c r="F158" s="16"/>
      <c r="G158" s="16"/>
      <c r="H158" s="16"/>
      <c r="I158" s="16"/>
      <c r="J158" s="16"/>
      <c r="K158" s="16"/>
      <c r="L158" s="16"/>
      <c r="M158" s="16"/>
      <c r="N158" s="16"/>
      <c r="O158" s="16"/>
      <c r="P158" s="16"/>
      <c r="Q158" s="16"/>
      <c r="R158" s="16"/>
      <c r="S158" s="16"/>
      <c r="T158" s="16"/>
      <c r="U158" s="16"/>
      <c r="V158" s="16"/>
      <c r="W158" s="16"/>
      <c r="X158" s="16"/>
      <c r="Y158" s="16"/>
    </row>
    <row r="159" spans="3:25" x14ac:dyDescent="0.25">
      <c r="C159" s="16"/>
      <c r="D159" s="15"/>
      <c r="E159" s="16"/>
      <c r="F159" s="16"/>
      <c r="G159" s="16"/>
      <c r="H159" s="16"/>
      <c r="I159" s="16"/>
      <c r="J159" s="16"/>
      <c r="K159" s="16"/>
      <c r="L159" s="16"/>
      <c r="M159" s="16"/>
      <c r="N159" s="16"/>
      <c r="O159" s="16"/>
      <c r="P159" s="16"/>
      <c r="Q159" s="16"/>
      <c r="R159" s="16"/>
      <c r="S159" s="16"/>
      <c r="T159" s="16"/>
      <c r="U159" s="16"/>
      <c r="V159" s="16"/>
      <c r="W159" s="16"/>
      <c r="X159" s="16"/>
      <c r="Y159" s="16"/>
    </row>
    <row r="160" spans="3:25" x14ac:dyDescent="0.25">
      <c r="C160" s="16"/>
      <c r="D160" s="15"/>
      <c r="E160" s="16"/>
      <c r="F160" s="16"/>
      <c r="G160" s="16"/>
      <c r="H160" s="16"/>
      <c r="I160" s="16"/>
      <c r="J160" s="16"/>
      <c r="K160" s="16"/>
      <c r="L160" s="16"/>
      <c r="M160" s="16"/>
      <c r="N160" s="16"/>
      <c r="O160" s="16"/>
      <c r="P160" s="16"/>
      <c r="Q160" s="16"/>
      <c r="R160" s="16"/>
      <c r="S160" s="16"/>
      <c r="T160" s="16"/>
      <c r="U160" s="16"/>
      <c r="V160" s="16"/>
      <c r="W160" s="16"/>
      <c r="X160" s="16"/>
      <c r="Y160" s="16"/>
    </row>
    <row r="161" spans="3:25" x14ac:dyDescent="0.25">
      <c r="C161" s="16"/>
      <c r="D161" s="15"/>
      <c r="E161" s="16"/>
      <c r="F161" s="16"/>
      <c r="G161" s="16"/>
      <c r="H161" s="16"/>
      <c r="I161" s="16"/>
      <c r="J161" s="16"/>
      <c r="K161" s="16"/>
      <c r="L161" s="16"/>
      <c r="M161" s="16"/>
      <c r="N161" s="16"/>
      <c r="O161" s="16"/>
      <c r="P161" s="16"/>
      <c r="Q161" s="16"/>
      <c r="R161" s="16"/>
      <c r="S161" s="16"/>
      <c r="T161" s="16"/>
      <c r="U161" s="16"/>
      <c r="V161" s="16"/>
      <c r="W161" s="16"/>
      <c r="X161" s="16"/>
      <c r="Y161" s="16"/>
    </row>
    <row r="162" spans="3:25" x14ac:dyDescent="0.25">
      <c r="C162" s="16"/>
      <c r="D162" s="15"/>
      <c r="E162" s="16"/>
      <c r="F162" s="16"/>
      <c r="G162" s="16"/>
      <c r="H162" s="16"/>
      <c r="I162" s="16"/>
      <c r="J162" s="16"/>
      <c r="K162" s="16"/>
      <c r="L162" s="16"/>
      <c r="M162" s="16"/>
      <c r="N162" s="16"/>
      <c r="O162" s="16"/>
      <c r="P162" s="16"/>
      <c r="Q162" s="16"/>
      <c r="R162" s="16"/>
      <c r="S162" s="16"/>
      <c r="T162" s="16"/>
      <c r="U162" s="16"/>
      <c r="V162" s="16"/>
      <c r="W162" s="16"/>
      <c r="X162" s="16"/>
      <c r="Y162" s="16"/>
    </row>
    <row r="163" spans="3:25" x14ac:dyDescent="0.25">
      <c r="C163" s="16"/>
      <c r="D163" s="15"/>
      <c r="E163" s="16"/>
      <c r="F163" s="16"/>
      <c r="G163" s="16"/>
      <c r="H163" s="16"/>
      <c r="I163" s="16"/>
      <c r="J163" s="16"/>
      <c r="K163" s="16"/>
      <c r="L163" s="16"/>
      <c r="M163" s="16"/>
      <c r="N163" s="16"/>
      <c r="O163" s="16"/>
      <c r="P163" s="16"/>
      <c r="Q163" s="16"/>
      <c r="R163" s="16"/>
      <c r="S163" s="16"/>
      <c r="T163" s="16"/>
      <c r="U163" s="16"/>
      <c r="V163" s="16"/>
      <c r="W163" s="16"/>
      <c r="X163" s="16"/>
      <c r="Y163" s="16"/>
    </row>
    <row r="164" spans="3:25" x14ac:dyDescent="0.25">
      <c r="C164" s="16"/>
      <c r="D164" s="15"/>
      <c r="E164" s="16"/>
      <c r="F164" s="16"/>
      <c r="G164" s="16"/>
      <c r="H164" s="16"/>
      <c r="I164" s="16"/>
      <c r="J164" s="16"/>
      <c r="K164" s="16"/>
      <c r="L164" s="16"/>
      <c r="M164" s="16"/>
      <c r="N164" s="16"/>
      <c r="O164" s="16"/>
      <c r="P164" s="16"/>
      <c r="Q164" s="16"/>
      <c r="R164" s="16"/>
      <c r="S164" s="16"/>
      <c r="T164" s="16"/>
      <c r="U164" s="16"/>
      <c r="V164" s="16"/>
      <c r="W164" s="16"/>
      <c r="X164" s="16"/>
      <c r="Y164" s="16"/>
    </row>
    <row r="165" spans="3:25" x14ac:dyDescent="0.25">
      <c r="C165" s="16"/>
      <c r="D165" s="15"/>
      <c r="E165" s="16"/>
      <c r="F165" s="16"/>
      <c r="G165" s="16"/>
      <c r="H165" s="16"/>
      <c r="I165" s="16"/>
      <c r="J165" s="16"/>
      <c r="K165" s="16"/>
      <c r="L165" s="16"/>
      <c r="M165" s="16"/>
      <c r="N165" s="16"/>
      <c r="O165" s="16"/>
      <c r="P165" s="16"/>
      <c r="Q165" s="16"/>
      <c r="R165" s="16"/>
      <c r="S165" s="16"/>
      <c r="T165" s="16"/>
      <c r="U165" s="16"/>
      <c r="V165" s="16"/>
      <c r="W165" s="16"/>
      <c r="X165" s="16"/>
      <c r="Y165" s="16"/>
    </row>
    <row r="166" spans="3:25" x14ac:dyDescent="0.25">
      <c r="C166" s="16"/>
      <c r="D166" s="15"/>
      <c r="E166" s="16"/>
      <c r="F166" s="16"/>
      <c r="G166" s="16"/>
      <c r="H166" s="16"/>
      <c r="I166" s="16"/>
      <c r="J166" s="16"/>
      <c r="K166" s="16"/>
      <c r="L166" s="16"/>
      <c r="M166" s="16"/>
      <c r="N166" s="16"/>
      <c r="O166" s="16"/>
      <c r="P166" s="16"/>
      <c r="Q166" s="16"/>
      <c r="R166" s="16"/>
      <c r="S166" s="16"/>
      <c r="T166" s="16"/>
      <c r="U166" s="16"/>
      <c r="V166" s="16"/>
      <c r="W166" s="16"/>
      <c r="X166" s="16"/>
      <c r="Y166" s="16"/>
    </row>
    <row r="167" spans="3:25" x14ac:dyDescent="0.25">
      <c r="C167" s="16"/>
      <c r="D167" s="15"/>
      <c r="E167" s="16"/>
      <c r="F167" s="16"/>
      <c r="G167" s="16"/>
      <c r="H167" s="16"/>
      <c r="I167" s="16"/>
      <c r="J167" s="16"/>
      <c r="K167" s="16"/>
      <c r="L167" s="16"/>
      <c r="M167" s="16"/>
      <c r="N167" s="16"/>
      <c r="O167" s="16"/>
      <c r="P167" s="16"/>
      <c r="Q167" s="16"/>
      <c r="R167" s="16"/>
      <c r="S167" s="16"/>
      <c r="T167" s="16"/>
      <c r="U167" s="16"/>
      <c r="V167" s="16"/>
      <c r="W167" s="16"/>
      <c r="X167" s="16"/>
      <c r="Y167" s="16"/>
    </row>
    <row r="168" spans="3:25" x14ac:dyDescent="0.25">
      <c r="C168" s="16"/>
      <c r="D168" s="15"/>
      <c r="E168" s="16"/>
      <c r="F168" s="16"/>
      <c r="G168" s="16"/>
      <c r="H168" s="16"/>
      <c r="I168" s="16"/>
      <c r="J168" s="16"/>
      <c r="K168" s="16"/>
      <c r="L168" s="16"/>
      <c r="M168" s="16"/>
      <c r="N168" s="16"/>
      <c r="O168" s="16"/>
      <c r="P168" s="16"/>
      <c r="Q168" s="16"/>
      <c r="R168" s="16"/>
      <c r="S168" s="16"/>
      <c r="T168" s="16"/>
      <c r="U168" s="16"/>
      <c r="V168" s="16"/>
      <c r="W168" s="16"/>
      <c r="X168" s="16"/>
      <c r="Y168" s="16"/>
    </row>
    <row r="169" spans="3:25" x14ac:dyDescent="0.25">
      <c r="C169" s="16"/>
      <c r="D169" s="15"/>
      <c r="E169" s="16"/>
      <c r="F169" s="16"/>
      <c r="G169" s="16"/>
      <c r="H169" s="16"/>
      <c r="I169" s="16"/>
      <c r="J169" s="16"/>
      <c r="K169" s="16"/>
      <c r="L169" s="16"/>
      <c r="M169" s="16"/>
      <c r="N169" s="16"/>
      <c r="O169" s="16"/>
      <c r="P169" s="16"/>
      <c r="Q169" s="16"/>
      <c r="R169" s="16"/>
      <c r="S169" s="16"/>
      <c r="T169" s="16"/>
      <c r="U169" s="16"/>
      <c r="V169" s="16"/>
      <c r="W169" s="16"/>
      <c r="X169" s="16"/>
      <c r="Y169" s="16"/>
    </row>
    <row r="170" spans="3:25" x14ac:dyDescent="0.25">
      <c r="C170" s="16"/>
      <c r="D170" s="15"/>
      <c r="E170" s="16"/>
      <c r="F170" s="16"/>
      <c r="G170" s="16"/>
      <c r="H170" s="16"/>
      <c r="I170" s="16"/>
      <c r="J170" s="16"/>
      <c r="K170" s="16"/>
      <c r="L170" s="16"/>
      <c r="M170" s="16"/>
      <c r="N170" s="16"/>
      <c r="O170" s="16"/>
      <c r="P170" s="16"/>
      <c r="Q170" s="16"/>
      <c r="R170" s="16"/>
      <c r="S170" s="16"/>
      <c r="T170" s="16"/>
      <c r="U170" s="16"/>
      <c r="V170" s="16"/>
      <c r="W170" s="16"/>
      <c r="X170" s="16"/>
      <c r="Y170" s="16"/>
    </row>
    <row r="171" spans="3:25" x14ac:dyDescent="0.25">
      <c r="C171" s="16"/>
      <c r="D171" s="15"/>
      <c r="E171" s="16"/>
      <c r="F171" s="16"/>
      <c r="G171" s="16"/>
      <c r="H171" s="16"/>
      <c r="I171" s="16"/>
      <c r="J171" s="16"/>
      <c r="K171" s="16"/>
      <c r="L171" s="16"/>
      <c r="M171" s="16"/>
      <c r="N171" s="16"/>
      <c r="O171" s="16"/>
      <c r="P171" s="16"/>
      <c r="Q171" s="16"/>
      <c r="R171" s="16"/>
      <c r="S171" s="16"/>
      <c r="T171" s="16"/>
      <c r="U171" s="16"/>
      <c r="V171" s="16"/>
      <c r="W171" s="16"/>
      <c r="X171" s="16"/>
      <c r="Y171" s="16"/>
    </row>
    <row r="172" spans="3:25" x14ac:dyDescent="0.25">
      <c r="C172" s="16"/>
      <c r="D172" s="15"/>
      <c r="E172" s="16"/>
      <c r="F172" s="16"/>
      <c r="G172" s="16"/>
      <c r="H172" s="16"/>
      <c r="I172" s="16"/>
      <c r="J172" s="16"/>
      <c r="K172" s="16"/>
      <c r="L172" s="16"/>
      <c r="M172" s="16"/>
      <c r="N172" s="16"/>
      <c r="O172" s="16"/>
      <c r="P172" s="16"/>
      <c r="Q172" s="16"/>
      <c r="R172" s="16"/>
      <c r="S172" s="16"/>
      <c r="T172" s="16"/>
      <c r="U172" s="16"/>
      <c r="V172" s="16"/>
      <c r="W172" s="16"/>
      <c r="X172" s="16"/>
      <c r="Y172" s="16"/>
    </row>
    <row r="173" spans="3:25" x14ac:dyDescent="0.25">
      <c r="C173" s="16"/>
      <c r="D173" s="15"/>
      <c r="E173" s="16"/>
      <c r="F173" s="16"/>
      <c r="G173" s="16"/>
      <c r="H173" s="16"/>
      <c r="I173" s="16"/>
      <c r="J173" s="16"/>
      <c r="K173" s="16"/>
      <c r="L173" s="16"/>
      <c r="M173" s="16"/>
      <c r="N173" s="16"/>
      <c r="O173" s="16"/>
      <c r="P173" s="16"/>
      <c r="Q173" s="16"/>
      <c r="R173" s="16"/>
      <c r="S173" s="16"/>
      <c r="T173" s="16"/>
      <c r="U173" s="16"/>
      <c r="V173" s="16"/>
      <c r="W173" s="16"/>
      <c r="X173" s="16"/>
      <c r="Y173" s="16"/>
    </row>
    <row r="174" spans="3:25" x14ac:dyDescent="0.25">
      <c r="C174" s="16"/>
      <c r="D174" s="15"/>
      <c r="E174" s="16"/>
      <c r="F174" s="16"/>
      <c r="G174" s="16"/>
      <c r="H174" s="16"/>
      <c r="I174" s="16"/>
      <c r="J174" s="16"/>
      <c r="K174" s="16"/>
      <c r="L174" s="16"/>
      <c r="M174" s="16"/>
      <c r="N174" s="16"/>
      <c r="O174" s="16"/>
      <c r="P174" s="16"/>
      <c r="Q174" s="16"/>
      <c r="R174" s="16"/>
      <c r="S174" s="16"/>
      <c r="T174" s="16"/>
      <c r="U174" s="16"/>
      <c r="V174" s="16"/>
      <c r="W174" s="16"/>
      <c r="X174" s="16"/>
      <c r="Y174" s="16"/>
    </row>
    <row r="175" spans="3:25" x14ac:dyDescent="0.25">
      <c r="C175" s="16"/>
      <c r="D175" s="15"/>
      <c r="E175" s="16"/>
      <c r="F175" s="16"/>
      <c r="G175" s="16"/>
      <c r="H175" s="16"/>
      <c r="I175" s="16"/>
      <c r="J175" s="16"/>
      <c r="K175" s="16"/>
      <c r="L175" s="16"/>
      <c r="M175" s="16"/>
      <c r="N175" s="16"/>
      <c r="O175" s="16"/>
      <c r="P175" s="16"/>
      <c r="Q175" s="16"/>
      <c r="R175" s="16"/>
      <c r="S175" s="16"/>
      <c r="T175" s="16"/>
      <c r="U175" s="16"/>
      <c r="V175" s="16"/>
      <c r="W175" s="16"/>
      <c r="X175" s="16"/>
      <c r="Y175" s="16"/>
    </row>
    <row r="176" spans="3:25" x14ac:dyDescent="0.25">
      <c r="C176" s="16"/>
      <c r="D176" s="15"/>
      <c r="E176" s="16"/>
      <c r="F176" s="16"/>
      <c r="G176" s="16"/>
      <c r="H176" s="16"/>
      <c r="I176" s="16"/>
      <c r="J176" s="16"/>
      <c r="K176" s="16"/>
      <c r="L176" s="16"/>
      <c r="M176" s="16"/>
      <c r="N176" s="16"/>
      <c r="O176" s="16"/>
      <c r="P176" s="16"/>
      <c r="Q176" s="16"/>
      <c r="R176" s="16"/>
      <c r="S176" s="16"/>
      <c r="T176" s="16"/>
      <c r="U176" s="16"/>
      <c r="V176" s="16"/>
      <c r="W176" s="16"/>
      <c r="X176" s="16"/>
      <c r="Y176" s="16"/>
    </row>
    <row r="177" spans="3:25" x14ac:dyDescent="0.25">
      <c r="C177" s="16"/>
      <c r="D177" s="15"/>
      <c r="E177" s="16"/>
      <c r="F177" s="16"/>
      <c r="G177" s="16"/>
      <c r="H177" s="16"/>
      <c r="I177" s="16"/>
      <c r="J177" s="16"/>
      <c r="K177" s="16"/>
      <c r="L177" s="16"/>
      <c r="M177" s="16"/>
      <c r="N177" s="16"/>
      <c r="O177" s="16"/>
      <c r="P177" s="16"/>
      <c r="Q177" s="16"/>
      <c r="R177" s="16"/>
      <c r="S177" s="16"/>
      <c r="T177" s="16"/>
      <c r="U177" s="16"/>
      <c r="V177" s="16"/>
      <c r="W177" s="16"/>
      <c r="X177" s="16"/>
      <c r="Y177" s="16"/>
    </row>
    <row r="178" spans="3:25" x14ac:dyDescent="0.25">
      <c r="C178" s="16"/>
      <c r="D178" s="15"/>
      <c r="E178" s="16"/>
      <c r="F178" s="16"/>
      <c r="G178" s="16"/>
      <c r="H178" s="16"/>
      <c r="I178" s="16"/>
      <c r="J178" s="16"/>
      <c r="K178" s="16"/>
      <c r="L178" s="16"/>
      <c r="M178" s="16"/>
      <c r="N178" s="16"/>
      <c r="O178" s="16"/>
      <c r="P178" s="16"/>
      <c r="Q178" s="16"/>
      <c r="R178" s="16"/>
      <c r="S178" s="16"/>
      <c r="T178" s="16"/>
      <c r="U178" s="16"/>
      <c r="V178" s="16"/>
      <c r="W178" s="16"/>
      <c r="X178" s="16"/>
      <c r="Y178" s="16"/>
    </row>
    <row r="179" spans="3:25" x14ac:dyDescent="0.25">
      <c r="C179" s="16"/>
      <c r="D179" s="15"/>
      <c r="E179" s="16"/>
      <c r="F179" s="16"/>
      <c r="G179" s="16"/>
      <c r="H179" s="16"/>
      <c r="I179" s="16"/>
      <c r="J179" s="16"/>
      <c r="K179" s="16"/>
      <c r="L179" s="16"/>
      <c r="M179" s="16"/>
      <c r="N179" s="16"/>
      <c r="O179" s="16"/>
      <c r="P179" s="16"/>
      <c r="Q179" s="16"/>
      <c r="R179" s="16"/>
      <c r="S179" s="16"/>
      <c r="T179" s="16"/>
      <c r="U179" s="16"/>
      <c r="V179" s="16"/>
      <c r="W179" s="16"/>
      <c r="X179" s="16"/>
      <c r="Y179" s="16"/>
    </row>
    <row r="180" spans="3:25" x14ac:dyDescent="0.25">
      <c r="C180" s="16"/>
      <c r="D180" s="15"/>
      <c r="E180" s="16"/>
      <c r="F180" s="16"/>
      <c r="G180" s="16"/>
      <c r="H180" s="16"/>
      <c r="I180" s="16"/>
      <c r="J180" s="16"/>
      <c r="K180" s="16"/>
      <c r="L180" s="16"/>
      <c r="M180" s="16"/>
      <c r="N180" s="16"/>
      <c r="O180" s="16"/>
      <c r="P180" s="16"/>
      <c r="Q180" s="16"/>
      <c r="R180" s="16"/>
      <c r="S180" s="16"/>
      <c r="T180" s="16"/>
      <c r="U180" s="16"/>
      <c r="V180" s="16"/>
      <c r="W180" s="16"/>
      <c r="X180" s="16"/>
      <c r="Y180" s="16"/>
    </row>
    <row r="181" spans="3:25" x14ac:dyDescent="0.25">
      <c r="C181" s="16"/>
      <c r="D181" s="15"/>
      <c r="E181" s="16"/>
      <c r="F181" s="16"/>
      <c r="G181" s="16"/>
      <c r="H181" s="16"/>
      <c r="I181" s="16"/>
      <c r="J181" s="16"/>
      <c r="K181" s="16"/>
      <c r="L181" s="16"/>
      <c r="M181" s="16"/>
      <c r="N181" s="16"/>
      <c r="O181" s="16"/>
      <c r="P181" s="16"/>
      <c r="Q181" s="16"/>
      <c r="R181" s="16"/>
      <c r="S181" s="16"/>
      <c r="T181" s="16"/>
      <c r="U181" s="16"/>
      <c r="V181" s="16"/>
      <c r="W181" s="16"/>
      <c r="X181" s="16"/>
      <c r="Y181" s="16"/>
    </row>
    <row r="182" spans="3:25" x14ac:dyDescent="0.25">
      <c r="C182" s="16"/>
      <c r="D182" s="15"/>
      <c r="E182" s="16"/>
      <c r="F182" s="16"/>
      <c r="G182" s="16"/>
      <c r="H182" s="16"/>
      <c r="I182" s="16"/>
      <c r="J182" s="16"/>
      <c r="K182" s="16"/>
      <c r="L182" s="16"/>
      <c r="M182" s="16"/>
      <c r="N182" s="16"/>
      <c r="O182" s="16"/>
      <c r="P182" s="16"/>
      <c r="Q182" s="16"/>
      <c r="R182" s="16"/>
      <c r="S182" s="16"/>
      <c r="T182" s="16"/>
      <c r="U182" s="16"/>
      <c r="V182" s="16"/>
      <c r="W182" s="16"/>
      <c r="X182" s="16"/>
      <c r="Y182" s="16"/>
    </row>
    <row r="183" spans="3:25" x14ac:dyDescent="0.25">
      <c r="C183" s="16"/>
      <c r="D183" s="15"/>
      <c r="E183" s="16"/>
      <c r="F183" s="16"/>
      <c r="G183" s="16"/>
      <c r="H183" s="16"/>
      <c r="I183" s="16"/>
      <c r="J183" s="16"/>
      <c r="K183" s="16"/>
      <c r="L183" s="16"/>
      <c r="M183" s="16"/>
      <c r="N183" s="16"/>
      <c r="O183" s="16"/>
      <c r="P183" s="16"/>
      <c r="Q183" s="16"/>
      <c r="R183" s="16"/>
      <c r="S183" s="16"/>
      <c r="T183" s="16"/>
      <c r="U183" s="16"/>
      <c r="V183" s="16"/>
      <c r="W183" s="16"/>
      <c r="X183" s="16"/>
      <c r="Y183" s="16"/>
    </row>
    <row r="184" spans="3:25" x14ac:dyDescent="0.25">
      <c r="C184" s="16"/>
      <c r="D184" s="15"/>
      <c r="E184" s="16"/>
      <c r="F184" s="16"/>
      <c r="G184" s="16"/>
      <c r="H184" s="16"/>
      <c r="I184" s="16"/>
      <c r="J184" s="16"/>
      <c r="K184" s="16"/>
      <c r="L184" s="16"/>
      <c r="M184" s="16"/>
      <c r="N184" s="16"/>
      <c r="O184" s="16"/>
      <c r="P184" s="16"/>
      <c r="Q184" s="16"/>
      <c r="R184" s="16"/>
      <c r="S184" s="16"/>
      <c r="T184" s="16"/>
      <c r="U184" s="16"/>
      <c r="V184" s="16"/>
      <c r="W184" s="16"/>
      <c r="X184" s="16"/>
      <c r="Y184" s="16"/>
    </row>
    <row r="185" spans="3:25" x14ac:dyDescent="0.25">
      <c r="C185" s="16"/>
      <c r="D185" s="15"/>
      <c r="E185" s="16"/>
      <c r="F185" s="16"/>
      <c r="G185" s="16"/>
      <c r="H185" s="16"/>
      <c r="I185" s="16"/>
      <c r="J185" s="16"/>
      <c r="K185" s="16"/>
      <c r="L185" s="16"/>
      <c r="M185" s="16"/>
      <c r="N185" s="16"/>
      <c r="O185" s="16"/>
      <c r="P185" s="16"/>
      <c r="Q185" s="16"/>
      <c r="R185" s="16"/>
      <c r="S185" s="16"/>
      <c r="T185" s="16"/>
      <c r="U185" s="16"/>
      <c r="V185" s="16"/>
      <c r="W185" s="16"/>
      <c r="X185" s="16"/>
      <c r="Y185" s="16"/>
    </row>
    <row r="186" spans="3:25" x14ac:dyDescent="0.25">
      <c r="C186" s="16"/>
      <c r="D186" s="15"/>
      <c r="E186" s="16"/>
      <c r="F186" s="16"/>
      <c r="G186" s="16"/>
      <c r="H186" s="16"/>
      <c r="I186" s="16"/>
      <c r="J186" s="16"/>
      <c r="K186" s="16"/>
      <c r="L186" s="16"/>
      <c r="M186" s="16"/>
      <c r="N186" s="16"/>
      <c r="O186" s="16"/>
      <c r="P186" s="16"/>
      <c r="Q186" s="16"/>
      <c r="R186" s="16"/>
      <c r="S186" s="16"/>
      <c r="T186" s="16"/>
      <c r="U186" s="16"/>
      <c r="V186" s="16"/>
      <c r="W186" s="16"/>
      <c r="X186" s="16"/>
      <c r="Y186" s="16"/>
    </row>
    <row r="187" spans="3:25" x14ac:dyDescent="0.25">
      <c r="C187" s="16"/>
      <c r="D187" s="15"/>
      <c r="E187" s="16"/>
      <c r="F187" s="16"/>
      <c r="G187" s="16"/>
      <c r="H187" s="16"/>
      <c r="I187" s="16"/>
      <c r="J187" s="16"/>
      <c r="K187" s="16"/>
      <c r="L187" s="16"/>
      <c r="M187" s="16"/>
      <c r="N187" s="16"/>
      <c r="O187" s="16"/>
      <c r="P187" s="16"/>
      <c r="Q187" s="16"/>
      <c r="R187" s="16"/>
      <c r="S187" s="16"/>
      <c r="T187" s="16"/>
      <c r="U187" s="16"/>
      <c r="V187" s="16"/>
      <c r="W187" s="16"/>
      <c r="X187" s="16"/>
      <c r="Y187" s="16"/>
    </row>
    <row r="188" spans="3:25" x14ac:dyDescent="0.25">
      <c r="C188" s="16"/>
      <c r="D188" s="15"/>
      <c r="E188" s="16"/>
      <c r="F188" s="16"/>
      <c r="G188" s="16"/>
      <c r="H188" s="16"/>
      <c r="I188" s="16"/>
      <c r="J188" s="16"/>
      <c r="K188" s="16"/>
      <c r="L188" s="16"/>
      <c r="M188" s="16"/>
      <c r="N188" s="16"/>
      <c r="O188" s="16"/>
      <c r="P188" s="16"/>
      <c r="Q188" s="16"/>
      <c r="R188" s="16"/>
      <c r="S188" s="16"/>
      <c r="T188" s="16"/>
      <c r="U188" s="16"/>
      <c r="V188" s="16"/>
      <c r="W188" s="16"/>
      <c r="X188" s="16"/>
      <c r="Y188" s="16"/>
    </row>
    <row r="189" spans="3:25" x14ac:dyDescent="0.25">
      <c r="C189" s="16"/>
      <c r="D189" s="15"/>
      <c r="E189" s="16"/>
      <c r="F189" s="16"/>
      <c r="G189" s="16"/>
      <c r="H189" s="16"/>
      <c r="I189" s="16"/>
      <c r="J189" s="16"/>
      <c r="K189" s="16"/>
      <c r="L189" s="16"/>
      <c r="M189" s="16"/>
      <c r="N189" s="16"/>
      <c r="O189" s="16"/>
      <c r="P189" s="16"/>
      <c r="Q189" s="16"/>
      <c r="R189" s="16"/>
      <c r="S189" s="16"/>
      <c r="T189" s="16"/>
      <c r="U189" s="16"/>
      <c r="V189" s="16"/>
      <c r="W189" s="16"/>
      <c r="X189" s="16"/>
      <c r="Y189" s="16"/>
    </row>
    <row r="190" spans="3:25" x14ac:dyDescent="0.25">
      <c r="C190" s="16"/>
      <c r="D190" s="15"/>
      <c r="E190" s="16"/>
      <c r="F190" s="16"/>
      <c r="G190" s="16"/>
      <c r="H190" s="16"/>
      <c r="I190" s="16"/>
      <c r="J190" s="16"/>
      <c r="K190" s="16"/>
      <c r="L190" s="16"/>
      <c r="M190" s="16"/>
      <c r="N190" s="16"/>
      <c r="O190" s="16"/>
      <c r="P190" s="16"/>
      <c r="Q190" s="16"/>
      <c r="R190" s="16"/>
      <c r="S190" s="16"/>
      <c r="T190" s="16"/>
      <c r="U190" s="16"/>
      <c r="V190" s="16"/>
      <c r="W190" s="16"/>
      <c r="X190" s="16"/>
      <c r="Y190" s="16"/>
    </row>
    <row r="191" spans="3:25" x14ac:dyDescent="0.25">
      <c r="C191" s="16"/>
      <c r="D191" s="15"/>
      <c r="E191" s="16"/>
      <c r="F191" s="16"/>
      <c r="G191" s="16"/>
      <c r="H191" s="16"/>
      <c r="I191" s="16"/>
      <c r="J191" s="16"/>
      <c r="K191" s="16"/>
      <c r="L191" s="16"/>
      <c r="M191" s="16"/>
      <c r="N191" s="16"/>
      <c r="O191" s="16"/>
      <c r="P191" s="16"/>
      <c r="Q191" s="16"/>
      <c r="R191" s="16"/>
      <c r="S191" s="16"/>
      <c r="T191" s="16"/>
      <c r="U191" s="16"/>
      <c r="V191" s="16"/>
      <c r="W191" s="16"/>
      <c r="X191" s="16"/>
      <c r="Y191" s="16"/>
    </row>
    <row r="192" spans="3:25" x14ac:dyDescent="0.25">
      <c r="C192" s="16"/>
      <c r="D192" s="15"/>
      <c r="E192" s="16"/>
      <c r="F192" s="16"/>
      <c r="G192" s="16"/>
      <c r="H192" s="16"/>
      <c r="I192" s="16"/>
      <c r="J192" s="16"/>
      <c r="K192" s="16"/>
      <c r="L192" s="16"/>
      <c r="M192" s="16"/>
      <c r="N192" s="16"/>
      <c r="O192" s="16"/>
      <c r="P192" s="16"/>
      <c r="Q192" s="16"/>
      <c r="R192" s="16"/>
      <c r="S192" s="16"/>
      <c r="T192" s="16"/>
      <c r="U192" s="16"/>
      <c r="V192" s="16"/>
      <c r="W192" s="16"/>
      <c r="X192" s="16"/>
      <c r="Y192" s="16"/>
    </row>
    <row r="193" spans="3:25" x14ac:dyDescent="0.25">
      <c r="C193" s="16"/>
      <c r="D193" s="15"/>
      <c r="E193" s="16"/>
      <c r="F193" s="16"/>
      <c r="G193" s="16"/>
      <c r="H193" s="16"/>
      <c r="I193" s="16"/>
      <c r="J193" s="16"/>
      <c r="K193" s="16"/>
      <c r="L193" s="16"/>
      <c r="M193" s="16"/>
      <c r="N193" s="16"/>
      <c r="O193" s="16"/>
      <c r="P193" s="16"/>
      <c r="Q193" s="16"/>
      <c r="R193" s="16"/>
      <c r="S193" s="16"/>
      <c r="T193" s="16"/>
      <c r="U193" s="16"/>
      <c r="V193" s="16"/>
      <c r="W193" s="16"/>
      <c r="X193" s="16"/>
      <c r="Y193" s="16"/>
    </row>
    <row r="194" spans="3:25" x14ac:dyDescent="0.25">
      <c r="C194" s="16"/>
      <c r="D194" s="15"/>
      <c r="E194" s="16"/>
      <c r="F194" s="16"/>
      <c r="G194" s="16"/>
      <c r="H194" s="16"/>
      <c r="I194" s="16"/>
      <c r="J194" s="16"/>
      <c r="K194" s="16"/>
      <c r="L194" s="16"/>
      <c r="M194" s="16"/>
      <c r="N194" s="16"/>
      <c r="O194" s="16"/>
      <c r="P194" s="16"/>
      <c r="Q194" s="16"/>
      <c r="R194" s="16"/>
      <c r="S194" s="16"/>
      <c r="T194" s="16"/>
      <c r="U194" s="16"/>
      <c r="V194" s="16"/>
      <c r="W194" s="16"/>
      <c r="X194" s="16"/>
      <c r="Y194" s="16"/>
    </row>
    <row r="195" spans="3:25" x14ac:dyDescent="0.25">
      <c r="C195" s="16"/>
      <c r="D195" s="15"/>
      <c r="E195" s="16"/>
      <c r="F195" s="16"/>
      <c r="G195" s="16"/>
      <c r="H195" s="16"/>
      <c r="I195" s="16"/>
      <c r="J195" s="16"/>
      <c r="K195" s="16"/>
      <c r="L195" s="16"/>
      <c r="M195" s="16"/>
      <c r="N195" s="16"/>
      <c r="O195" s="16"/>
      <c r="P195" s="16"/>
      <c r="Q195" s="16"/>
      <c r="R195" s="16"/>
      <c r="S195" s="16"/>
      <c r="T195" s="16"/>
      <c r="U195" s="16"/>
      <c r="V195" s="16"/>
      <c r="W195" s="16"/>
      <c r="X195" s="16"/>
      <c r="Y195" s="16"/>
    </row>
    <row r="196" spans="3:25" x14ac:dyDescent="0.25">
      <c r="C196" s="16"/>
      <c r="D196" s="15"/>
      <c r="E196" s="16"/>
      <c r="F196" s="16"/>
      <c r="G196" s="16"/>
      <c r="H196" s="16"/>
      <c r="I196" s="16"/>
      <c r="J196" s="16"/>
      <c r="K196" s="16"/>
      <c r="L196" s="16"/>
      <c r="M196" s="16"/>
      <c r="N196" s="16"/>
      <c r="O196" s="16"/>
      <c r="P196" s="16"/>
      <c r="Q196" s="16"/>
      <c r="R196" s="16"/>
      <c r="S196" s="16"/>
      <c r="T196" s="16"/>
      <c r="U196" s="16"/>
      <c r="V196" s="16"/>
      <c r="W196" s="16"/>
      <c r="X196" s="16"/>
      <c r="Y196" s="16"/>
    </row>
    <row r="197" spans="3:25" x14ac:dyDescent="0.25">
      <c r="C197" s="16"/>
      <c r="D197" s="15"/>
      <c r="E197" s="16"/>
      <c r="F197" s="16"/>
      <c r="G197" s="16"/>
      <c r="H197" s="16"/>
      <c r="I197" s="16"/>
      <c r="J197" s="16"/>
      <c r="K197" s="16"/>
      <c r="L197" s="16"/>
      <c r="M197" s="16"/>
      <c r="N197" s="16"/>
      <c r="O197" s="16"/>
      <c r="P197" s="16"/>
      <c r="Q197" s="16"/>
      <c r="R197" s="16"/>
      <c r="S197" s="16"/>
      <c r="T197" s="16"/>
      <c r="U197" s="16"/>
      <c r="V197" s="16"/>
      <c r="W197" s="16"/>
      <c r="X197" s="16"/>
      <c r="Y197" s="16"/>
    </row>
    <row r="198" spans="3:25" x14ac:dyDescent="0.25">
      <c r="C198" s="16"/>
      <c r="D198" s="15"/>
      <c r="E198" s="16"/>
      <c r="F198" s="16"/>
      <c r="G198" s="16"/>
      <c r="H198" s="16"/>
      <c r="I198" s="16"/>
      <c r="J198" s="16"/>
      <c r="K198" s="16"/>
      <c r="L198" s="16"/>
      <c r="M198" s="16"/>
      <c r="N198" s="16"/>
      <c r="O198" s="16"/>
      <c r="P198" s="16"/>
      <c r="Q198" s="16"/>
      <c r="R198" s="16"/>
      <c r="S198" s="16"/>
      <c r="T198" s="16"/>
      <c r="U198" s="16"/>
      <c r="V198" s="16"/>
      <c r="W198" s="16"/>
      <c r="X198" s="16"/>
      <c r="Y198" s="16"/>
    </row>
    <row r="199" spans="3:25" x14ac:dyDescent="0.25">
      <c r="C199" s="16"/>
      <c r="D199" s="15"/>
      <c r="E199" s="16"/>
      <c r="F199" s="16"/>
      <c r="G199" s="16"/>
      <c r="H199" s="16"/>
      <c r="I199" s="16"/>
      <c r="J199" s="16"/>
      <c r="K199" s="16"/>
      <c r="L199" s="16"/>
      <c r="M199" s="16"/>
      <c r="N199" s="16"/>
      <c r="O199" s="16"/>
      <c r="P199" s="16"/>
      <c r="Q199" s="16"/>
      <c r="R199" s="16"/>
      <c r="S199" s="16"/>
      <c r="T199" s="16"/>
      <c r="U199" s="16"/>
      <c r="V199" s="16"/>
      <c r="W199" s="16"/>
      <c r="X199" s="16"/>
      <c r="Y199" s="16"/>
    </row>
    <row r="200" spans="3:25" x14ac:dyDescent="0.25">
      <c r="C200" s="16"/>
      <c r="D200" s="15"/>
      <c r="E200" s="16"/>
      <c r="F200" s="16"/>
      <c r="G200" s="16"/>
      <c r="H200" s="16"/>
      <c r="I200" s="16"/>
      <c r="J200" s="16"/>
      <c r="K200" s="16"/>
      <c r="L200" s="16"/>
      <c r="M200" s="16"/>
      <c r="N200" s="16"/>
      <c r="O200" s="16"/>
      <c r="P200" s="16"/>
      <c r="Q200" s="16"/>
      <c r="R200" s="16"/>
      <c r="S200" s="16"/>
      <c r="T200" s="16"/>
      <c r="U200" s="16"/>
      <c r="V200" s="16"/>
      <c r="W200" s="16"/>
      <c r="X200" s="16"/>
      <c r="Y200" s="16"/>
    </row>
    <row r="201" spans="3:25" x14ac:dyDescent="0.25">
      <c r="C201" s="16"/>
      <c r="D201" s="15"/>
      <c r="E201" s="16"/>
      <c r="F201" s="16"/>
      <c r="G201" s="16"/>
      <c r="H201" s="16"/>
      <c r="I201" s="16"/>
      <c r="J201" s="16"/>
      <c r="K201" s="16"/>
      <c r="L201" s="16"/>
      <c r="M201" s="16"/>
      <c r="N201" s="16"/>
      <c r="O201" s="16"/>
      <c r="P201" s="16"/>
      <c r="Q201" s="16"/>
      <c r="R201" s="16"/>
      <c r="S201" s="16"/>
      <c r="T201" s="16"/>
      <c r="U201" s="16"/>
      <c r="V201" s="16"/>
      <c r="W201" s="16"/>
      <c r="X201" s="16"/>
      <c r="Y201" s="16"/>
    </row>
    <row r="202" spans="3:25" x14ac:dyDescent="0.25">
      <c r="C202" s="16"/>
      <c r="D202" s="15"/>
      <c r="E202" s="16"/>
      <c r="F202" s="16"/>
      <c r="G202" s="16"/>
      <c r="H202" s="16"/>
      <c r="I202" s="16"/>
      <c r="J202" s="16"/>
      <c r="K202" s="16"/>
      <c r="L202" s="16"/>
      <c r="M202" s="16"/>
      <c r="N202" s="16"/>
      <c r="O202" s="16"/>
      <c r="P202" s="16"/>
      <c r="Q202" s="16"/>
      <c r="R202" s="16"/>
      <c r="S202" s="16"/>
      <c r="T202" s="16"/>
      <c r="U202" s="16"/>
      <c r="V202" s="16"/>
      <c r="W202" s="16"/>
      <c r="X202" s="16"/>
      <c r="Y202" s="16"/>
    </row>
    <row r="203" spans="3:25" x14ac:dyDescent="0.25">
      <c r="C203" s="16"/>
      <c r="D203" s="15"/>
      <c r="E203" s="16"/>
      <c r="F203" s="16"/>
      <c r="G203" s="16"/>
      <c r="H203" s="16"/>
      <c r="I203" s="16"/>
      <c r="J203" s="16"/>
      <c r="K203" s="16"/>
      <c r="L203" s="16"/>
      <c r="M203" s="16"/>
      <c r="N203" s="16"/>
      <c r="O203" s="16"/>
      <c r="P203" s="16"/>
      <c r="Q203" s="16"/>
      <c r="R203" s="16"/>
      <c r="S203" s="16"/>
      <c r="T203" s="16"/>
      <c r="U203" s="16"/>
      <c r="V203" s="16"/>
      <c r="W203" s="16"/>
      <c r="X203" s="16"/>
      <c r="Y203" s="16"/>
    </row>
    <row r="204" spans="3:25" x14ac:dyDescent="0.25">
      <c r="C204" s="16"/>
      <c r="D204" s="15"/>
      <c r="E204" s="16"/>
      <c r="F204" s="16"/>
      <c r="G204" s="16"/>
      <c r="H204" s="16"/>
      <c r="I204" s="16"/>
      <c r="J204" s="16"/>
      <c r="K204" s="16"/>
      <c r="L204" s="16"/>
      <c r="M204" s="16"/>
      <c r="N204" s="16"/>
      <c r="O204" s="16"/>
      <c r="P204" s="16"/>
      <c r="Q204" s="16"/>
      <c r="R204" s="16"/>
      <c r="S204" s="16"/>
      <c r="T204" s="16"/>
      <c r="U204" s="16"/>
      <c r="V204" s="16"/>
      <c r="W204" s="16"/>
      <c r="X204" s="16"/>
      <c r="Y204" s="16"/>
    </row>
    <row r="205" spans="3:25" x14ac:dyDescent="0.25">
      <c r="C205" s="16"/>
      <c r="D205" s="15"/>
      <c r="E205" s="16"/>
      <c r="F205" s="16"/>
      <c r="G205" s="16"/>
      <c r="H205" s="16"/>
      <c r="I205" s="16"/>
      <c r="J205" s="16"/>
      <c r="K205" s="16"/>
      <c r="L205" s="16"/>
      <c r="M205" s="16"/>
      <c r="N205" s="16"/>
      <c r="O205" s="16"/>
      <c r="P205" s="16"/>
      <c r="Q205" s="16"/>
      <c r="R205" s="16"/>
      <c r="S205" s="16"/>
      <c r="T205" s="16"/>
      <c r="U205" s="16"/>
      <c r="V205" s="16"/>
      <c r="W205" s="16"/>
      <c r="X205" s="16"/>
      <c r="Y205" s="16"/>
    </row>
    <row r="206" spans="3:25" x14ac:dyDescent="0.25">
      <c r="C206" s="16"/>
      <c r="D206" s="15"/>
      <c r="E206" s="16"/>
      <c r="F206" s="16"/>
      <c r="G206" s="16"/>
      <c r="H206" s="16"/>
      <c r="I206" s="16"/>
      <c r="J206" s="16"/>
      <c r="K206" s="16"/>
      <c r="L206" s="16"/>
      <c r="M206" s="16"/>
      <c r="N206" s="16"/>
      <c r="O206" s="16"/>
      <c r="P206" s="16"/>
      <c r="Q206" s="16"/>
      <c r="R206" s="16"/>
      <c r="S206" s="16"/>
      <c r="T206" s="16"/>
      <c r="U206" s="16"/>
      <c r="V206" s="16"/>
      <c r="W206" s="16"/>
      <c r="X206" s="16"/>
      <c r="Y206" s="16"/>
    </row>
    <row r="207" spans="3:25" x14ac:dyDescent="0.25">
      <c r="C207" s="16"/>
      <c r="D207" s="15"/>
      <c r="E207" s="16"/>
      <c r="F207" s="16"/>
      <c r="G207" s="16"/>
      <c r="H207" s="16"/>
      <c r="I207" s="16"/>
      <c r="J207" s="16"/>
      <c r="K207" s="16"/>
      <c r="L207" s="16"/>
      <c r="M207" s="16"/>
      <c r="N207" s="16"/>
      <c r="O207" s="16"/>
      <c r="P207" s="16"/>
      <c r="Q207" s="16"/>
      <c r="R207" s="16"/>
      <c r="S207" s="16"/>
      <c r="T207" s="16"/>
      <c r="U207" s="16"/>
      <c r="V207" s="16"/>
      <c r="W207" s="16"/>
      <c r="X207" s="16"/>
      <c r="Y207" s="16"/>
    </row>
    <row r="208" spans="3:25" x14ac:dyDescent="0.25">
      <c r="C208" s="16"/>
      <c r="D208" s="15"/>
      <c r="E208" s="16"/>
      <c r="F208" s="16"/>
      <c r="G208" s="16"/>
      <c r="H208" s="16"/>
      <c r="I208" s="16"/>
      <c r="J208" s="16"/>
      <c r="K208" s="16"/>
      <c r="L208" s="16"/>
      <c r="M208" s="16"/>
      <c r="N208" s="16"/>
      <c r="O208" s="16"/>
      <c r="P208" s="16"/>
      <c r="Q208" s="16"/>
      <c r="R208" s="16"/>
      <c r="S208" s="16"/>
      <c r="T208" s="16"/>
      <c r="U208" s="16"/>
      <c r="V208" s="16"/>
      <c r="W208" s="16"/>
      <c r="X208" s="16"/>
      <c r="Y208" s="16"/>
    </row>
    <row r="209" spans="3:25" x14ac:dyDescent="0.25">
      <c r="C209" s="16"/>
      <c r="D209" s="15"/>
      <c r="E209" s="16"/>
      <c r="F209" s="16"/>
      <c r="G209" s="16"/>
      <c r="H209" s="16"/>
      <c r="I209" s="16"/>
      <c r="J209" s="16"/>
      <c r="K209" s="16"/>
      <c r="L209" s="16"/>
      <c r="M209" s="16"/>
      <c r="N209" s="16"/>
      <c r="O209" s="16"/>
      <c r="P209" s="16"/>
      <c r="Q209" s="16"/>
      <c r="R209" s="16"/>
      <c r="S209" s="16"/>
      <c r="T209" s="16"/>
      <c r="U209" s="16"/>
      <c r="V209" s="16"/>
      <c r="W209" s="16"/>
      <c r="X209" s="16"/>
      <c r="Y209" s="16"/>
    </row>
    <row r="210" spans="3:25" x14ac:dyDescent="0.25">
      <c r="C210" s="16"/>
      <c r="D210" s="15"/>
      <c r="E210" s="16"/>
      <c r="F210" s="16"/>
      <c r="G210" s="16"/>
      <c r="H210" s="16"/>
      <c r="I210" s="16"/>
      <c r="J210" s="16"/>
      <c r="K210" s="16"/>
      <c r="L210" s="16"/>
      <c r="M210" s="16"/>
      <c r="N210" s="16"/>
      <c r="O210" s="16"/>
      <c r="P210" s="16"/>
      <c r="Q210" s="16"/>
      <c r="R210" s="16"/>
      <c r="S210" s="16"/>
      <c r="T210" s="16"/>
      <c r="U210" s="16"/>
      <c r="V210" s="16"/>
      <c r="W210" s="16"/>
      <c r="X210" s="16"/>
      <c r="Y210" s="16"/>
    </row>
    <row r="211" spans="3:25" x14ac:dyDescent="0.25">
      <c r="C211" s="16"/>
      <c r="D211" s="15"/>
      <c r="E211" s="16"/>
      <c r="F211" s="16"/>
      <c r="G211" s="16"/>
      <c r="H211" s="16"/>
      <c r="I211" s="16"/>
      <c r="J211" s="16"/>
      <c r="K211" s="16"/>
      <c r="L211" s="16"/>
      <c r="M211" s="16"/>
      <c r="N211" s="16"/>
      <c r="O211" s="16"/>
      <c r="P211" s="16"/>
      <c r="Q211" s="16"/>
      <c r="R211" s="16"/>
      <c r="S211" s="16"/>
      <c r="T211" s="16"/>
      <c r="U211" s="16"/>
      <c r="V211" s="16"/>
      <c r="W211" s="16"/>
      <c r="X211" s="16"/>
      <c r="Y211" s="16"/>
    </row>
    <row r="212" spans="3:25" x14ac:dyDescent="0.25">
      <c r="C212" s="16"/>
      <c r="D212" s="15"/>
      <c r="E212" s="16"/>
      <c r="F212" s="16"/>
      <c r="G212" s="16"/>
      <c r="H212" s="16"/>
      <c r="I212" s="16"/>
      <c r="J212" s="16"/>
      <c r="K212" s="16"/>
      <c r="L212" s="16"/>
      <c r="M212" s="16"/>
      <c r="N212" s="16"/>
      <c r="O212" s="16"/>
      <c r="P212" s="16"/>
      <c r="Q212" s="16"/>
      <c r="R212" s="16"/>
      <c r="S212" s="16"/>
      <c r="T212" s="16"/>
      <c r="U212" s="16"/>
      <c r="V212" s="16"/>
      <c r="W212" s="16"/>
      <c r="X212" s="16"/>
      <c r="Y212" s="16"/>
    </row>
    <row r="213" spans="3:25" x14ac:dyDescent="0.25">
      <c r="C213" s="16"/>
      <c r="D213" s="15"/>
      <c r="E213" s="16"/>
      <c r="F213" s="16"/>
      <c r="G213" s="16"/>
      <c r="H213" s="16"/>
      <c r="I213" s="16"/>
      <c r="J213" s="16"/>
      <c r="K213" s="16"/>
      <c r="L213" s="16"/>
      <c r="M213" s="16"/>
      <c r="N213" s="16"/>
      <c r="O213" s="16"/>
      <c r="P213" s="16"/>
      <c r="Q213" s="16"/>
      <c r="R213" s="16"/>
      <c r="S213" s="16"/>
      <c r="T213" s="16"/>
      <c r="U213" s="16"/>
      <c r="V213" s="16"/>
      <c r="W213" s="16"/>
      <c r="X213" s="16"/>
      <c r="Y213" s="16"/>
    </row>
    <row r="214" spans="3:25" x14ac:dyDescent="0.25">
      <c r="C214" s="16"/>
      <c r="D214" s="15"/>
      <c r="E214" s="16"/>
      <c r="F214" s="16"/>
      <c r="G214" s="16"/>
      <c r="H214" s="16"/>
      <c r="I214" s="16"/>
      <c r="J214" s="16"/>
      <c r="K214" s="16"/>
      <c r="L214" s="16"/>
      <c r="M214" s="16"/>
      <c r="N214" s="16"/>
      <c r="O214" s="16"/>
      <c r="P214" s="16"/>
      <c r="Q214" s="16"/>
      <c r="R214" s="16"/>
      <c r="S214" s="16"/>
      <c r="T214" s="16"/>
      <c r="U214" s="16"/>
      <c r="V214" s="16"/>
      <c r="W214" s="16"/>
      <c r="X214" s="16"/>
      <c r="Y214" s="16"/>
    </row>
    <row r="215" spans="3:25" x14ac:dyDescent="0.25">
      <c r="C215" s="16"/>
      <c r="D215" s="15"/>
      <c r="E215" s="16"/>
      <c r="F215" s="16"/>
      <c r="G215" s="16"/>
      <c r="H215" s="16"/>
      <c r="I215" s="16"/>
      <c r="J215" s="16"/>
      <c r="K215" s="16"/>
      <c r="L215" s="16"/>
      <c r="M215" s="16"/>
      <c r="N215" s="16"/>
      <c r="O215" s="16"/>
      <c r="P215" s="16"/>
      <c r="Q215" s="16"/>
      <c r="R215" s="16"/>
      <c r="S215" s="16"/>
      <c r="T215" s="16"/>
      <c r="U215" s="16"/>
      <c r="V215" s="16"/>
      <c r="W215" s="16"/>
      <c r="X215" s="16"/>
      <c r="Y215" s="16"/>
    </row>
    <row r="216" spans="3:25" x14ac:dyDescent="0.25">
      <c r="C216" s="16"/>
      <c r="D216" s="15"/>
      <c r="E216" s="16"/>
      <c r="F216" s="16"/>
      <c r="G216" s="16"/>
      <c r="H216" s="16"/>
      <c r="I216" s="16"/>
      <c r="J216" s="16"/>
      <c r="K216" s="16"/>
      <c r="L216" s="16"/>
      <c r="M216" s="16"/>
      <c r="N216" s="16"/>
      <c r="O216" s="16"/>
      <c r="P216" s="16"/>
      <c r="Q216" s="16"/>
      <c r="R216" s="16"/>
      <c r="S216" s="16"/>
      <c r="T216" s="16"/>
      <c r="U216" s="16"/>
      <c r="V216" s="16"/>
      <c r="W216" s="16"/>
      <c r="X216" s="16"/>
      <c r="Y216" s="16"/>
    </row>
    <row r="217" spans="3:25" x14ac:dyDescent="0.25">
      <c r="C217" s="16"/>
      <c r="D217" s="15"/>
      <c r="E217" s="16"/>
      <c r="F217" s="16"/>
      <c r="G217" s="16"/>
      <c r="H217" s="16"/>
      <c r="I217" s="16"/>
      <c r="J217" s="16"/>
      <c r="K217" s="16"/>
      <c r="L217" s="16"/>
      <c r="M217" s="16"/>
      <c r="N217" s="16"/>
      <c r="O217" s="16"/>
      <c r="P217" s="16"/>
      <c r="Q217" s="16"/>
      <c r="R217" s="16"/>
      <c r="S217" s="16"/>
      <c r="T217" s="16"/>
      <c r="U217" s="16"/>
      <c r="V217" s="16"/>
      <c r="W217" s="16"/>
      <c r="X217" s="16"/>
      <c r="Y217" s="16"/>
    </row>
    <row r="218" spans="3:25" x14ac:dyDescent="0.25">
      <c r="C218" s="16"/>
      <c r="D218" s="15"/>
      <c r="E218" s="16"/>
      <c r="F218" s="16"/>
      <c r="G218" s="16"/>
      <c r="H218" s="16"/>
      <c r="I218" s="16"/>
      <c r="J218" s="16"/>
      <c r="K218" s="16"/>
      <c r="L218" s="16"/>
      <c r="M218" s="16"/>
      <c r="N218" s="16"/>
      <c r="O218" s="16"/>
      <c r="P218" s="16"/>
      <c r="Q218" s="16"/>
      <c r="R218" s="16"/>
      <c r="S218" s="16"/>
      <c r="T218" s="16"/>
      <c r="U218" s="16"/>
      <c r="V218" s="16"/>
      <c r="W218" s="16"/>
      <c r="X218" s="16"/>
      <c r="Y218" s="16"/>
    </row>
    <row r="219" spans="3:25" x14ac:dyDescent="0.25">
      <c r="C219" s="16"/>
      <c r="D219" s="15"/>
      <c r="E219" s="16"/>
      <c r="F219" s="16"/>
      <c r="G219" s="16"/>
      <c r="H219" s="16"/>
      <c r="I219" s="16"/>
      <c r="J219" s="16"/>
      <c r="K219" s="16"/>
      <c r="L219" s="16"/>
      <c r="M219" s="16"/>
      <c r="N219" s="16"/>
      <c r="O219" s="16"/>
      <c r="P219" s="16"/>
      <c r="Q219" s="16"/>
      <c r="R219" s="16"/>
      <c r="S219" s="16"/>
      <c r="T219" s="16"/>
      <c r="U219" s="16"/>
      <c r="V219" s="16"/>
      <c r="W219" s="16"/>
      <c r="X219" s="16"/>
      <c r="Y219" s="16"/>
    </row>
    <row r="220" spans="3:25" x14ac:dyDescent="0.25">
      <c r="C220" s="16"/>
      <c r="D220" s="15"/>
      <c r="E220" s="16"/>
      <c r="F220" s="16"/>
      <c r="G220" s="16"/>
      <c r="H220" s="16"/>
      <c r="I220" s="16"/>
      <c r="J220" s="16"/>
      <c r="K220" s="16"/>
      <c r="L220" s="16"/>
      <c r="M220" s="16"/>
      <c r="N220" s="16"/>
      <c r="O220" s="16"/>
      <c r="P220" s="16"/>
      <c r="Q220" s="16"/>
      <c r="R220" s="16"/>
      <c r="S220" s="16"/>
      <c r="T220" s="16"/>
      <c r="U220" s="16"/>
      <c r="V220" s="16"/>
      <c r="W220" s="16"/>
      <c r="X220" s="16"/>
      <c r="Y220" s="16"/>
    </row>
    <row r="221" spans="3:25" x14ac:dyDescent="0.25">
      <c r="C221" s="16"/>
      <c r="D221" s="15"/>
      <c r="E221" s="16"/>
      <c r="F221" s="16"/>
      <c r="G221" s="16"/>
      <c r="H221" s="16"/>
      <c r="I221" s="16"/>
      <c r="J221" s="16"/>
      <c r="K221" s="16"/>
      <c r="L221" s="16"/>
      <c r="M221" s="16"/>
      <c r="N221" s="16"/>
      <c r="O221" s="16"/>
      <c r="P221" s="16"/>
      <c r="Q221" s="16"/>
      <c r="R221" s="16"/>
      <c r="S221" s="16"/>
      <c r="T221" s="16"/>
      <c r="U221" s="16"/>
      <c r="V221" s="16"/>
      <c r="W221" s="16"/>
      <c r="X221" s="16"/>
      <c r="Y221" s="16"/>
    </row>
    <row r="222" spans="3:25" x14ac:dyDescent="0.25">
      <c r="C222" s="16"/>
      <c r="D222" s="15"/>
      <c r="E222" s="16"/>
      <c r="F222" s="16"/>
      <c r="G222" s="16"/>
      <c r="H222" s="16"/>
      <c r="I222" s="16"/>
      <c r="J222" s="16"/>
      <c r="K222" s="16"/>
      <c r="L222" s="16"/>
      <c r="M222" s="16"/>
      <c r="N222" s="16"/>
      <c r="O222" s="16"/>
      <c r="P222" s="16"/>
      <c r="Q222" s="16"/>
      <c r="R222" s="16"/>
      <c r="S222" s="16"/>
      <c r="T222" s="16"/>
      <c r="U222" s="16"/>
      <c r="V222" s="16"/>
      <c r="W222" s="16"/>
      <c r="X222" s="16"/>
      <c r="Y222" s="16"/>
    </row>
    <row r="223" spans="3:25" x14ac:dyDescent="0.25">
      <c r="C223" s="16"/>
      <c r="D223" s="15"/>
      <c r="E223" s="16"/>
      <c r="F223" s="16"/>
      <c r="G223" s="16"/>
      <c r="H223" s="16"/>
      <c r="I223" s="16"/>
      <c r="J223" s="16"/>
      <c r="K223" s="16"/>
      <c r="L223" s="16"/>
      <c r="M223" s="16"/>
      <c r="N223" s="16"/>
      <c r="O223" s="16"/>
      <c r="P223" s="16"/>
      <c r="Q223" s="16"/>
      <c r="R223" s="16"/>
      <c r="S223" s="16"/>
      <c r="T223" s="16"/>
      <c r="U223" s="16"/>
      <c r="V223" s="16"/>
      <c r="W223" s="16"/>
      <c r="X223" s="16"/>
      <c r="Y223" s="16"/>
    </row>
    <row r="224" spans="3:25" x14ac:dyDescent="0.25">
      <c r="C224" s="16"/>
      <c r="D224" s="15"/>
      <c r="E224" s="16"/>
      <c r="F224" s="16"/>
      <c r="G224" s="16"/>
      <c r="H224" s="16"/>
      <c r="I224" s="16"/>
      <c r="J224" s="16"/>
      <c r="K224" s="16"/>
      <c r="L224" s="16"/>
      <c r="M224" s="16"/>
      <c r="N224" s="16"/>
      <c r="O224" s="16"/>
      <c r="P224" s="16"/>
      <c r="Q224" s="16"/>
      <c r="R224" s="16"/>
      <c r="S224" s="16"/>
      <c r="T224" s="16"/>
      <c r="U224" s="16"/>
      <c r="V224" s="16"/>
      <c r="W224" s="16"/>
      <c r="X224" s="16"/>
      <c r="Y224" s="16"/>
    </row>
    <row r="225" spans="3:25" x14ac:dyDescent="0.25">
      <c r="C225" s="16"/>
      <c r="D225" s="15"/>
      <c r="E225" s="16"/>
      <c r="F225" s="16"/>
      <c r="G225" s="16"/>
      <c r="H225" s="16"/>
      <c r="I225" s="16"/>
      <c r="J225" s="16"/>
      <c r="K225" s="16"/>
      <c r="L225" s="16"/>
      <c r="M225" s="16"/>
      <c r="N225" s="16"/>
      <c r="O225" s="16"/>
      <c r="P225" s="16"/>
      <c r="Q225" s="16"/>
      <c r="R225" s="16"/>
      <c r="S225" s="16"/>
      <c r="T225" s="16"/>
      <c r="U225" s="16"/>
      <c r="V225" s="16"/>
      <c r="W225" s="16"/>
      <c r="X225" s="16"/>
      <c r="Y225" s="16"/>
    </row>
    <row r="226" spans="3:25" x14ac:dyDescent="0.25">
      <c r="C226" s="16"/>
      <c r="D226" s="15"/>
      <c r="E226" s="16"/>
      <c r="F226" s="16"/>
      <c r="G226" s="16"/>
      <c r="H226" s="16"/>
      <c r="I226" s="16"/>
      <c r="J226" s="16"/>
      <c r="K226" s="16"/>
      <c r="L226" s="16"/>
      <c r="M226" s="16"/>
      <c r="N226" s="16"/>
      <c r="O226" s="16"/>
      <c r="P226" s="16"/>
      <c r="Q226" s="16"/>
      <c r="R226" s="16"/>
      <c r="S226" s="16"/>
      <c r="T226" s="16"/>
      <c r="U226" s="16"/>
      <c r="V226" s="16"/>
      <c r="W226" s="16"/>
      <c r="X226" s="16"/>
      <c r="Y226" s="16"/>
    </row>
    <row r="227" spans="3:25" x14ac:dyDescent="0.25">
      <c r="C227" s="16"/>
      <c r="D227" s="15"/>
      <c r="E227" s="16"/>
      <c r="F227" s="16"/>
      <c r="G227" s="16"/>
      <c r="H227" s="16"/>
      <c r="I227" s="16"/>
      <c r="J227" s="16"/>
      <c r="K227" s="16"/>
      <c r="L227" s="16"/>
      <c r="M227" s="16"/>
      <c r="N227" s="16"/>
      <c r="O227" s="16"/>
      <c r="P227" s="16"/>
      <c r="Q227" s="16"/>
      <c r="R227" s="16"/>
      <c r="S227" s="16"/>
      <c r="T227" s="16"/>
      <c r="U227" s="16"/>
      <c r="V227" s="16"/>
      <c r="W227" s="16"/>
      <c r="X227" s="16"/>
      <c r="Y227" s="16"/>
    </row>
    <row r="228" spans="3:25" x14ac:dyDescent="0.25">
      <c r="C228" s="16"/>
      <c r="D228" s="15"/>
      <c r="E228" s="16"/>
      <c r="F228" s="16"/>
      <c r="G228" s="16"/>
      <c r="H228" s="16"/>
      <c r="I228" s="16"/>
      <c r="J228" s="16"/>
      <c r="K228" s="16"/>
      <c r="L228" s="16"/>
      <c r="M228" s="16"/>
      <c r="N228" s="16"/>
      <c r="O228" s="16"/>
      <c r="P228" s="16"/>
      <c r="Q228" s="16"/>
      <c r="R228" s="16"/>
      <c r="S228" s="16"/>
      <c r="T228" s="16"/>
      <c r="U228" s="16"/>
      <c r="V228" s="16"/>
      <c r="W228" s="16"/>
      <c r="X228" s="16"/>
      <c r="Y228" s="16"/>
    </row>
    <row r="229" spans="3:25" x14ac:dyDescent="0.25">
      <c r="C229" s="16"/>
      <c r="D229" s="15"/>
      <c r="E229" s="16"/>
      <c r="F229" s="16"/>
      <c r="G229" s="16"/>
      <c r="H229" s="16"/>
      <c r="I229" s="16"/>
      <c r="J229" s="16"/>
      <c r="K229" s="16"/>
      <c r="L229" s="16"/>
      <c r="M229" s="16"/>
      <c r="N229" s="16"/>
      <c r="O229" s="16"/>
      <c r="P229" s="16"/>
      <c r="Q229" s="16"/>
      <c r="R229" s="16"/>
      <c r="S229" s="16"/>
      <c r="T229" s="16"/>
      <c r="U229" s="16"/>
      <c r="V229" s="16"/>
      <c r="W229" s="16"/>
      <c r="X229" s="16"/>
      <c r="Y229" s="16"/>
    </row>
    <row r="230" spans="3:25" x14ac:dyDescent="0.25">
      <c r="C230" s="16"/>
      <c r="D230" s="15"/>
      <c r="E230" s="16"/>
      <c r="F230" s="16"/>
      <c r="G230" s="16"/>
      <c r="H230" s="16"/>
      <c r="I230" s="16"/>
      <c r="J230" s="16"/>
      <c r="K230" s="16"/>
      <c r="L230" s="16"/>
      <c r="M230" s="16"/>
      <c r="N230" s="16"/>
      <c r="O230" s="16"/>
      <c r="P230" s="16"/>
      <c r="Q230" s="16"/>
      <c r="R230" s="16"/>
      <c r="S230" s="16"/>
      <c r="T230" s="16"/>
      <c r="U230" s="16"/>
      <c r="V230" s="16"/>
      <c r="W230" s="16"/>
      <c r="X230" s="16"/>
      <c r="Y230" s="16"/>
    </row>
    <row r="231" spans="3:25" x14ac:dyDescent="0.25">
      <c r="C231" s="16"/>
      <c r="D231" s="15"/>
      <c r="E231" s="16"/>
      <c r="F231" s="16"/>
      <c r="G231" s="16"/>
      <c r="H231" s="16"/>
      <c r="I231" s="16"/>
      <c r="J231" s="16"/>
      <c r="K231" s="16"/>
      <c r="L231" s="16"/>
      <c r="M231" s="16"/>
      <c r="N231" s="16"/>
      <c r="O231" s="16"/>
      <c r="P231" s="16"/>
      <c r="Q231" s="16"/>
      <c r="R231" s="16"/>
      <c r="S231" s="16"/>
      <c r="T231" s="16"/>
      <c r="U231" s="16"/>
      <c r="V231" s="16"/>
      <c r="W231" s="16"/>
      <c r="X231" s="16"/>
      <c r="Y231" s="16"/>
    </row>
    <row r="232" spans="3:25" x14ac:dyDescent="0.25">
      <c r="C232" s="16"/>
      <c r="D232" s="15"/>
      <c r="E232" s="16"/>
      <c r="F232" s="16"/>
      <c r="G232" s="16"/>
      <c r="H232" s="16"/>
      <c r="I232" s="16"/>
      <c r="J232" s="16"/>
      <c r="K232" s="16"/>
      <c r="L232" s="16"/>
      <c r="M232" s="16"/>
      <c r="N232" s="16"/>
      <c r="O232" s="16"/>
      <c r="P232" s="16"/>
      <c r="Q232" s="16"/>
      <c r="R232" s="16"/>
      <c r="S232" s="16"/>
      <c r="T232" s="16"/>
      <c r="U232" s="16"/>
      <c r="V232" s="16"/>
      <c r="W232" s="16"/>
      <c r="X232" s="16"/>
      <c r="Y232" s="16"/>
    </row>
    <row r="233" spans="3:25" x14ac:dyDescent="0.25">
      <c r="C233" s="16"/>
      <c r="D233" s="15"/>
      <c r="E233" s="16"/>
      <c r="F233" s="16"/>
      <c r="G233" s="16"/>
      <c r="H233" s="16"/>
      <c r="I233" s="16"/>
      <c r="J233" s="16"/>
      <c r="K233" s="16"/>
      <c r="L233" s="16"/>
      <c r="M233" s="16"/>
      <c r="N233" s="16"/>
      <c r="O233" s="16"/>
      <c r="P233" s="16"/>
      <c r="Q233" s="16"/>
      <c r="R233" s="16"/>
      <c r="S233" s="16"/>
      <c r="T233" s="16"/>
      <c r="U233" s="16"/>
      <c r="V233" s="16"/>
      <c r="W233" s="16"/>
      <c r="X233" s="16"/>
      <c r="Y233" s="16"/>
    </row>
    <row r="234" spans="3:25" x14ac:dyDescent="0.25">
      <c r="C234" s="16"/>
      <c r="D234" s="15"/>
      <c r="E234" s="16"/>
      <c r="F234" s="16"/>
      <c r="G234" s="16"/>
      <c r="H234" s="16"/>
      <c r="I234" s="16"/>
      <c r="J234" s="16"/>
      <c r="K234" s="16"/>
      <c r="L234" s="16"/>
      <c r="M234" s="16"/>
      <c r="N234" s="16"/>
      <c r="O234" s="16"/>
      <c r="P234" s="16"/>
      <c r="Q234" s="16"/>
      <c r="R234" s="16"/>
      <c r="S234" s="16"/>
      <c r="T234" s="16"/>
      <c r="U234" s="16"/>
      <c r="V234" s="16"/>
      <c r="W234" s="16"/>
      <c r="X234" s="16"/>
      <c r="Y234" s="16"/>
    </row>
    <row r="235" spans="3:25" x14ac:dyDescent="0.25">
      <c r="C235" s="16"/>
      <c r="D235" s="15"/>
      <c r="E235" s="16"/>
      <c r="F235" s="16"/>
      <c r="G235" s="16"/>
      <c r="H235" s="16"/>
      <c r="I235" s="16"/>
      <c r="J235" s="16"/>
      <c r="K235" s="16"/>
      <c r="L235" s="16"/>
      <c r="M235" s="16"/>
      <c r="N235" s="16"/>
      <c r="O235" s="16"/>
      <c r="P235" s="16"/>
      <c r="Q235" s="16"/>
      <c r="R235" s="16"/>
      <c r="S235" s="16"/>
      <c r="T235" s="16"/>
      <c r="U235" s="16"/>
      <c r="V235" s="16"/>
      <c r="W235" s="16"/>
      <c r="X235" s="16"/>
      <c r="Y235" s="16"/>
    </row>
    <row r="236" spans="3:25" x14ac:dyDescent="0.25">
      <c r="C236" s="16"/>
      <c r="D236" s="15"/>
      <c r="E236" s="16"/>
      <c r="F236" s="16"/>
      <c r="G236" s="16"/>
      <c r="H236" s="16"/>
      <c r="I236" s="16"/>
      <c r="J236" s="16"/>
      <c r="K236" s="16"/>
      <c r="L236" s="16"/>
      <c r="M236" s="16"/>
      <c r="N236" s="16"/>
      <c r="O236" s="16"/>
      <c r="P236" s="16"/>
      <c r="Q236" s="16"/>
      <c r="R236" s="16"/>
      <c r="S236" s="16"/>
      <c r="T236" s="16"/>
      <c r="U236" s="16"/>
      <c r="V236" s="16"/>
      <c r="W236" s="16"/>
      <c r="X236" s="16"/>
      <c r="Y236" s="16"/>
    </row>
    <row r="237" spans="3:25" x14ac:dyDescent="0.25">
      <c r="C237" s="16"/>
      <c r="D237" s="15"/>
      <c r="E237" s="16"/>
      <c r="F237" s="16"/>
      <c r="G237" s="16"/>
      <c r="H237" s="16"/>
      <c r="I237" s="16"/>
      <c r="J237" s="16"/>
      <c r="K237" s="16"/>
      <c r="L237" s="16"/>
      <c r="M237" s="16"/>
      <c r="N237" s="16"/>
      <c r="O237" s="16"/>
      <c r="P237" s="16"/>
      <c r="Q237" s="16"/>
      <c r="R237" s="16"/>
      <c r="S237" s="16"/>
      <c r="T237" s="16"/>
      <c r="U237" s="16"/>
      <c r="V237" s="16"/>
      <c r="W237" s="16"/>
      <c r="X237" s="16"/>
      <c r="Y237" s="16"/>
    </row>
    <row r="238" spans="3:25" x14ac:dyDescent="0.25">
      <c r="C238" s="16"/>
      <c r="D238" s="15"/>
      <c r="E238" s="16"/>
      <c r="F238" s="16"/>
      <c r="G238" s="16"/>
      <c r="H238" s="16"/>
      <c r="I238" s="16"/>
      <c r="J238" s="16"/>
      <c r="K238" s="16"/>
      <c r="L238" s="16"/>
      <c r="M238" s="16"/>
      <c r="N238" s="16"/>
      <c r="O238" s="16"/>
      <c r="P238" s="16"/>
      <c r="Q238" s="16"/>
      <c r="R238" s="16"/>
      <c r="S238" s="16"/>
      <c r="T238" s="16"/>
      <c r="U238" s="16"/>
      <c r="V238" s="16"/>
      <c r="W238" s="16"/>
      <c r="X238" s="16"/>
      <c r="Y238" s="16"/>
    </row>
    <row r="239" spans="3:25" x14ac:dyDescent="0.25">
      <c r="C239" s="16"/>
      <c r="D239" s="15"/>
      <c r="E239" s="16"/>
      <c r="F239" s="16"/>
      <c r="G239" s="16"/>
      <c r="H239" s="16"/>
      <c r="I239" s="16"/>
      <c r="J239" s="16"/>
      <c r="K239" s="16"/>
      <c r="L239" s="16"/>
      <c r="M239" s="16"/>
      <c r="N239" s="16"/>
      <c r="O239" s="16"/>
      <c r="P239" s="16"/>
      <c r="Q239" s="16"/>
      <c r="R239" s="16"/>
      <c r="S239" s="16"/>
      <c r="T239" s="16"/>
      <c r="U239" s="16"/>
      <c r="V239" s="16"/>
      <c r="W239" s="16"/>
      <c r="X239" s="16"/>
      <c r="Y239" s="16"/>
    </row>
    <row r="240" spans="3:25" x14ac:dyDescent="0.25">
      <c r="C240" s="16"/>
      <c r="D240" s="15"/>
      <c r="E240" s="16"/>
      <c r="F240" s="16"/>
      <c r="G240" s="16"/>
      <c r="H240" s="16"/>
      <c r="I240" s="16"/>
      <c r="J240" s="16"/>
      <c r="K240" s="16"/>
      <c r="L240" s="16"/>
      <c r="M240" s="16"/>
      <c r="N240" s="16"/>
      <c r="O240" s="16"/>
      <c r="P240" s="16"/>
      <c r="Q240" s="16"/>
      <c r="R240" s="16"/>
      <c r="S240" s="16"/>
      <c r="T240" s="16"/>
      <c r="U240" s="16"/>
      <c r="V240" s="16"/>
      <c r="W240" s="16"/>
      <c r="X240" s="16"/>
      <c r="Y240" s="16"/>
    </row>
    <row r="241" spans="3:25" x14ac:dyDescent="0.25">
      <c r="C241" s="16"/>
      <c r="D241" s="15"/>
      <c r="E241" s="16"/>
      <c r="F241" s="16"/>
      <c r="G241" s="16"/>
      <c r="H241" s="16"/>
      <c r="I241" s="16"/>
      <c r="J241" s="16"/>
      <c r="K241" s="16"/>
      <c r="L241" s="16"/>
      <c r="M241" s="16"/>
      <c r="N241" s="16"/>
      <c r="O241" s="16"/>
      <c r="P241" s="16"/>
      <c r="Q241" s="16"/>
      <c r="R241" s="16"/>
      <c r="S241" s="16"/>
      <c r="T241" s="16"/>
      <c r="U241" s="16"/>
      <c r="V241" s="16"/>
      <c r="W241" s="16"/>
      <c r="X241" s="16"/>
      <c r="Y241" s="16"/>
    </row>
    <row r="242" spans="3:25" x14ac:dyDescent="0.25">
      <c r="C242" s="16"/>
      <c r="D242" s="15"/>
      <c r="E242" s="16"/>
      <c r="F242" s="16"/>
      <c r="G242" s="16"/>
      <c r="H242" s="16"/>
      <c r="I242" s="16"/>
      <c r="J242" s="16"/>
      <c r="K242" s="16"/>
      <c r="L242" s="16"/>
      <c r="M242" s="16"/>
      <c r="N242" s="16"/>
      <c r="O242" s="16"/>
      <c r="P242" s="16"/>
      <c r="Q242" s="16"/>
      <c r="R242" s="16"/>
      <c r="S242" s="16"/>
      <c r="T242" s="16"/>
      <c r="U242" s="16"/>
      <c r="V242" s="16"/>
      <c r="W242" s="16"/>
      <c r="X242" s="16"/>
      <c r="Y242" s="16"/>
    </row>
    <row r="243" spans="3:25" x14ac:dyDescent="0.25">
      <c r="C243" s="16"/>
      <c r="D243" s="15"/>
      <c r="E243" s="16"/>
      <c r="F243" s="16"/>
      <c r="G243" s="16"/>
      <c r="H243" s="16"/>
      <c r="I243" s="16"/>
      <c r="J243" s="16"/>
      <c r="K243" s="16"/>
      <c r="L243" s="16"/>
      <c r="M243" s="16"/>
      <c r="N243" s="16"/>
      <c r="O243" s="16"/>
      <c r="P243" s="16"/>
      <c r="Q243" s="16"/>
      <c r="R243" s="16"/>
      <c r="S243" s="16"/>
      <c r="T243" s="16"/>
      <c r="U243" s="16"/>
      <c r="V243" s="16"/>
      <c r="W243" s="16"/>
      <c r="X243" s="16"/>
      <c r="Y243" s="16"/>
    </row>
    <row r="244" spans="3:25" x14ac:dyDescent="0.25">
      <c r="C244" s="16"/>
      <c r="D244" s="15"/>
      <c r="E244" s="16"/>
      <c r="F244" s="16"/>
      <c r="G244" s="16"/>
      <c r="H244" s="16"/>
      <c r="I244" s="16"/>
      <c r="J244" s="16"/>
      <c r="K244" s="16"/>
      <c r="L244" s="16"/>
      <c r="M244" s="16"/>
      <c r="N244" s="16"/>
      <c r="O244" s="16"/>
      <c r="P244" s="16"/>
      <c r="Q244" s="16"/>
      <c r="R244" s="16"/>
      <c r="S244" s="16"/>
      <c r="T244" s="16"/>
      <c r="U244" s="16"/>
      <c r="V244" s="16"/>
      <c r="W244" s="16"/>
      <c r="X244" s="16"/>
      <c r="Y244" s="16"/>
    </row>
    <row r="245" spans="3:25" x14ac:dyDescent="0.25">
      <c r="C245" s="16"/>
      <c r="D245" s="15"/>
      <c r="E245" s="16"/>
      <c r="F245" s="16"/>
      <c r="G245" s="16"/>
      <c r="H245" s="16"/>
      <c r="I245" s="16"/>
      <c r="J245" s="16"/>
      <c r="K245" s="16"/>
      <c r="L245" s="16"/>
      <c r="M245" s="16"/>
      <c r="N245" s="16"/>
      <c r="O245" s="16"/>
      <c r="P245" s="16"/>
      <c r="Q245" s="16"/>
      <c r="R245" s="16"/>
      <c r="S245" s="16"/>
      <c r="T245" s="16"/>
      <c r="U245" s="16"/>
      <c r="V245" s="16"/>
      <c r="W245" s="16"/>
      <c r="X245" s="16"/>
      <c r="Y245" s="16"/>
    </row>
    <row r="246" spans="3:25" x14ac:dyDescent="0.25">
      <c r="C246" s="16"/>
      <c r="D246" s="15"/>
      <c r="E246" s="16"/>
      <c r="F246" s="16"/>
      <c r="G246" s="16"/>
      <c r="H246" s="16"/>
      <c r="I246" s="16"/>
      <c r="J246" s="16"/>
      <c r="K246" s="16"/>
      <c r="L246" s="16"/>
      <c r="M246" s="16"/>
      <c r="N246" s="16"/>
      <c r="O246" s="16"/>
      <c r="P246" s="16"/>
      <c r="Q246" s="16"/>
      <c r="R246" s="16"/>
      <c r="S246" s="16"/>
      <c r="T246" s="16"/>
      <c r="U246" s="16"/>
      <c r="V246" s="16"/>
      <c r="W246" s="16"/>
      <c r="X246" s="16"/>
      <c r="Y246" s="16"/>
    </row>
    <row r="247" spans="3:25" x14ac:dyDescent="0.25">
      <c r="C247" s="16"/>
      <c r="D247" s="15"/>
      <c r="E247" s="16"/>
      <c r="F247" s="16"/>
      <c r="G247" s="16"/>
      <c r="H247" s="16"/>
      <c r="I247" s="16"/>
      <c r="J247" s="16"/>
      <c r="K247" s="16"/>
      <c r="L247" s="16"/>
      <c r="M247" s="16"/>
      <c r="N247" s="16"/>
      <c r="O247" s="16"/>
      <c r="P247" s="16"/>
      <c r="Q247" s="16"/>
      <c r="R247" s="16"/>
      <c r="S247" s="16"/>
      <c r="T247" s="16"/>
      <c r="U247" s="16"/>
      <c r="V247" s="16"/>
      <c r="W247" s="16"/>
      <c r="X247" s="16"/>
      <c r="Y247" s="16"/>
    </row>
    <row r="248" spans="3:25" x14ac:dyDescent="0.25">
      <c r="C248" s="16"/>
      <c r="D248" s="15"/>
      <c r="E248" s="16"/>
      <c r="F248" s="16"/>
      <c r="G248" s="16"/>
      <c r="H248" s="16"/>
      <c r="I248" s="16"/>
      <c r="J248" s="16"/>
      <c r="K248" s="16"/>
      <c r="L248" s="16"/>
      <c r="M248" s="16"/>
      <c r="N248" s="16"/>
      <c r="O248" s="16"/>
      <c r="P248" s="16"/>
      <c r="Q248" s="16"/>
      <c r="R248" s="16"/>
      <c r="S248" s="16"/>
      <c r="T248" s="16"/>
      <c r="U248" s="16"/>
      <c r="V248" s="16"/>
      <c r="W248" s="16"/>
      <c r="X248" s="16"/>
      <c r="Y248" s="16"/>
    </row>
    <row r="249" spans="3:25" x14ac:dyDescent="0.25">
      <c r="C249" s="16"/>
      <c r="D249" s="15"/>
      <c r="E249" s="16"/>
      <c r="F249" s="16"/>
      <c r="G249" s="16"/>
      <c r="H249" s="16"/>
      <c r="I249" s="16"/>
      <c r="J249" s="16"/>
      <c r="K249" s="16"/>
      <c r="L249" s="16"/>
      <c r="M249" s="16"/>
      <c r="N249" s="16"/>
      <c r="O249" s="16"/>
      <c r="P249" s="16"/>
      <c r="Q249" s="16"/>
      <c r="R249" s="16"/>
      <c r="S249" s="16"/>
      <c r="T249" s="16"/>
      <c r="U249" s="16"/>
      <c r="V249" s="16"/>
      <c r="W249" s="16"/>
      <c r="X249" s="16"/>
      <c r="Y249" s="16"/>
    </row>
    <row r="250" spans="3:25" x14ac:dyDescent="0.25">
      <c r="C250" s="16"/>
      <c r="D250" s="15"/>
      <c r="E250" s="16"/>
      <c r="F250" s="16"/>
      <c r="G250" s="16"/>
      <c r="H250" s="16"/>
      <c r="I250" s="16"/>
      <c r="J250" s="16"/>
      <c r="K250" s="16"/>
      <c r="L250" s="16"/>
      <c r="M250" s="16"/>
      <c r="N250" s="16"/>
      <c r="O250" s="16"/>
      <c r="P250" s="16"/>
      <c r="Q250" s="16"/>
      <c r="R250" s="16"/>
      <c r="S250" s="16"/>
      <c r="T250" s="16"/>
      <c r="U250" s="16"/>
      <c r="V250" s="16"/>
      <c r="W250" s="16"/>
      <c r="X250" s="16"/>
      <c r="Y250" s="16"/>
    </row>
    <row r="251" spans="3:25" x14ac:dyDescent="0.25">
      <c r="C251" s="16"/>
      <c r="D251" s="15"/>
      <c r="E251" s="16"/>
      <c r="F251" s="16"/>
      <c r="G251" s="16"/>
      <c r="H251" s="16"/>
      <c r="I251" s="16"/>
      <c r="J251" s="16"/>
      <c r="K251" s="16"/>
      <c r="L251" s="16"/>
      <c r="M251" s="16"/>
      <c r="N251" s="16"/>
      <c r="O251" s="16"/>
      <c r="P251" s="16"/>
      <c r="Q251" s="16"/>
      <c r="R251" s="16"/>
      <c r="S251" s="16"/>
      <c r="T251" s="16"/>
      <c r="U251" s="16"/>
      <c r="V251" s="16"/>
      <c r="W251" s="16"/>
      <c r="X251" s="16"/>
      <c r="Y251" s="16"/>
    </row>
    <row r="252" spans="3:25" x14ac:dyDescent="0.25">
      <c r="C252" s="16"/>
      <c r="D252" s="15"/>
      <c r="E252" s="16"/>
      <c r="F252" s="16"/>
      <c r="G252" s="16"/>
      <c r="H252" s="16"/>
      <c r="I252" s="16"/>
      <c r="J252" s="16"/>
      <c r="K252" s="16"/>
      <c r="L252" s="16"/>
      <c r="M252" s="16"/>
      <c r="N252" s="16"/>
      <c r="O252" s="16"/>
      <c r="P252" s="16"/>
      <c r="Q252" s="16"/>
      <c r="R252" s="16"/>
      <c r="S252" s="16"/>
      <c r="T252" s="16"/>
      <c r="U252" s="16"/>
      <c r="V252" s="16"/>
      <c r="W252" s="16"/>
      <c r="X252" s="16"/>
      <c r="Y252" s="16"/>
    </row>
    <row r="253" spans="3:25" x14ac:dyDescent="0.25">
      <c r="C253" s="16"/>
      <c r="D253" s="15"/>
      <c r="E253" s="16"/>
      <c r="F253" s="16"/>
      <c r="G253" s="16"/>
      <c r="H253" s="16"/>
      <c r="I253" s="16"/>
      <c r="J253" s="16"/>
      <c r="K253" s="16"/>
      <c r="L253" s="16"/>
      <c r="M253" s="16"/>
      <c r="N253" s="16"/>
      <c r="O253" s="16"/>
      <c r="P253" s="16"/>
      <c r="Q253" s="16"/>
      <c r="R253" s="16"/>
      <c r="S253" s="16"/>
      <c r="T253" s="16"/>
      <c r="U253" s="16"/>
      <c r="V253" s="16"/>
      <c r="W253" s="16"/>
      <c r="X253" s="16"/>
      <c r="Y253" s="16"/>
    </row>
    <row r="254" spans="3:25" x14ac:dyDescent="0.25">
      <c r="C254" s="16"/>
      <c r="D254" s="15"/>
      <c r="E254" s="16"/>
      <c r="F254" s="16"/>
      <c r="G254" s="16"/>
      <c r="H254" s="16"/>
      <c r="I254" s="16"/>
      <c r="J254" s="16"/>
      <c r="K254" s="16"/>
      <c r="L254" s="16"/>
      <c r="M254" s="16"/>
      <c r="N254" s="16"/>
      <c r="O254" s="16"/>
      <c r="P254" s="16"/>
      <c r="Q254" s="16"/>
      <c r="R254" s="16"/>
      <c r="S254" s="16"/>
      <c r="T254" s="16"/>
      <c r="U254" s="16"/>
      <c r="V254" s="16"/>
      <c r="W254" s="16"/>
      <c r="X254" s="16"/>
      <c r="Y254" s="16"/>
    </row>
    <row r="255" spans="3:25" x14ac:dyDescent="0.25">
      <c r="C255" s="16"/>
      <c r="D255" s="15"/>
      <c r="E255" s="16"/>
      <c r="F255" s="16"/>
      <c r="G255" s="16"/>
      <c r="H255" s="16"/>
      <c r="I255" s="16"/>
      <c r="J255" s="16"/>
      <c r="K255" s="16"/>
      <c r="L255" s="16"/>
      <c r="M255" s="16"/>
      <c r="N255" s="16"/>
      <c r="O255" s="16"/>
      <c r="P255" s="16"/>
      <c r="Q255" s="16"/>
      <c r="R255" s="16"/>
      <c r="S255" s="16"/>
      <c r="T255" s="16"/>
      <c r="U255" s="16"/>
      <c r="V255" s="16"/>
      <c r="W255" s="16"/>
      <c r="X255" s="16"/>
      <c r="Y255" s="16"/>
    </row>
    <row r="256" spans="3:25" x14ac:dyDescent="0.25">
      <c r="C256" s="16"/>
      <c r="D256" s="15"/>
      <c r="E256" s="16"/>
      <c r="F256" s="16"/>
      <c r="G256" s="16"/>
      <c r="H256" s="16"/>
      <c r="I256" s="16"/>
      <c r="J256" s="16"/>
      <c r="K256" s="16"/>
      <c r="L256" s="16"/>
      <c r="M256" s="16"/>
      <c r="N256" s="16"/>
      <c r="O256" s="16"/>
      <c r="P256" s="16"/>
      <c r="Q256" s="16"/>
      <c r="R256" s="16"/>
      <c r="S256" s="16"/>
      <c r="T256" s="16"/>
      <c r="U256" s="16"/>
      <c r="V256" s="16"/>
      <c r="W256" s="16"/>
      <c r="X256" s="16"/>
      <c r="Y256" s="16"/>
    </row>
    <row r="257" spans="3:25" x14ac:dyDescent="0.25">
      <c r="C257" s="16"/>
      <c r="D257" s="15"/>
      <c r="E257" s="16"/>
      <c r="F257" s="16"/>
      <c r="G257" s="16"/>
      <c r="H257" s="16"/>
      <c r="I257" s="16"/>
      <c r="J257" s="16"/>
      <c r="K257" s="16"/>
      <c r="L257" s="16"/>
      <c r="M257" s="16"/>
      <c r="N257" s="16"/>
      <c r="O257" s="16"/>
      <c r="P257" s="16"/>
      <c r="Q257" s="16"/>
      <c r="R257" s="16"/>
      <c r="S257" s="16"/>
      <c r="T257" s="16"/>
      <c r="U257" s="16"/>
      <c r="V257" s="16"/>
      <c r="W257" s="16"/>
      <c r="X257" s="16"/>
      <c r="Y257" s="16"/>
    </row>
    <row r="258" spans="3:25" x14ac:dyDescent="0.25">
      <c r="C258" s="16"/>
      <c r="D258" s="15"/>
      <c r="E258" s="16"/>
      <c r="F258" s="16"/>
      <c r="G258" s="16"/>
      <c r="H258" s="16"/>
      <c r="I258" s="16"/>
      <c r="J258" s="16"/>
      <c r="K258" s="16"/>
      <c r="L258" s="16"/>
      <c r="M258" s="16"/>
      <c r="N258" s="16"/>
      <c r="O258" s="16"/>
      <c r="P258" s="16"/>
      <c r="Q258" s="16"/>
      <c r="R258" s="16"/>
      <c r="S258" s="16"/>
      <c r="T258" s="16"/>
      <c r="U258" s="16"/>
      <c r="V258" s="16"/>
      <c r="W258" s="16"/>
      <c r="X258" s="16"/>
      <c r="Y258" s="16"/>
    </row>
    <row r="259" spans="3:25" x14ac:dyDescent="0.25">
      <c r="C259" s="16"/>
      <c r="D259" s="15"/>
      <c r="E259" s="16"/>
      <c r="F259" s="16"/>
      <c r="G259" s="16"/>
      <c r="H259" s="16"/>
      <c r="I259" s="16"/>
      <c r="J259" s="16"/>
      <c r="K259" s="16"/>
      <c r="L259" s="16"/>
      <c r="M259" s="16"/>
      <c r="N259" s="16"/>
      <c r="O259" s="16"/>
      <c r="P259" s="16"/>
      <c r="Q259" s="16"/>
      <c r="R259" s="16"/>
      <c r="S259" s="16"/>
      <c r="T259" s="16"/>
      <c r="U259" s="16"/>
      <c r="V259" s="16"/>
      <c r="W259" s="16"/>
      <c r="X259" s="16"/>
      <c r="Y259" s="16"/>
    </row>
    <row r="260" spans="3:25" x14ac:dyDescent="0.25">
      <c r="C260" s="16"/>
      <c r="D260" s="15"/>
      <c r="E260" s="16"/>
      <c r="F260" s="16"/>
      <c r="G260" s="16"/>
      <c r="H260" s="16"/>
      <c r="I260" s="16"/>
      <c r="J260" s="16"/>
      <c r="K260" s="16"/>
      <c r="L260" s="16"/>
      <c r="M260" s="16"/>
      <c r="N260" s="16"/>
      <c r="O260" s="16"/>
      <c r="P260" s="16"/>
      <c r="Q260" s="16"/>
      <c r="R260" s="16"/>
      <c r="S260" s="16"/>
      <c r="T260" s="16"/>
      <c r="U260" s="16"/>
      <c r="V260" s="16"/>
      <c r="W260" s="16"/>
      <c r="X260" s="16"/>
      <c r="Y260" s="16"/>
    </row>
    <row r="261" spans="3:25" x14ac:dyDescent="0.25">
      <c r="C261" s="16"/>
      <c r="D261" s="15"/>
      <c r="E261" s="16"/>
      <c r="F261" s="16"/>
      <c r="G261" s="16"/>
      <c r="H261" s="16"/>
      <c r="I261" s="16"/>
      <c r="J261" s="16"/>
      <c r="K261" s="16"/>
      <c r="L261" s="16"/>
      <c r="M261" s="16"/>
      <c r="N261" s="16"/>
      <c r="O261" s="16"/>
      <c r="P261" s="16"/>
      <c r="Q261" s="16"/>
      <c r="R261" s="16"/>
      <c r="S261" s="16"/>
      <c r="T261" s="16"/>
      <c r="U261" s="16"/>
      <c r="V261" s="16"/>
      <c r="W261" s="16"/>
      <c r="X261" s="16"/>
      <c r="Y261" s="16"/>
    </row>
    <row r="262" spans="3:25" x14ac:dyDescent="0.25">
      <c r="C262" s="16"/>
      <c r="D262" s="15"/>
      <c r="E262" s="16"/>
      <c r="F262" s="16"/>
      <c r="G262" s="16"/>
      <c r="H262" s="16"/>
      <c r="I262" s="16"/>
      <c r="J262" s="16"/>
      <c r="K262" s="16"/>
      <c r="L262" s="16"/>
      <c r="M262" s="16"/>
      <c r="N262" s="16"/>
      <c r="O262" s="16"/>
      <c r="P262" s="16"/>
      <c r="Q262" s="16"/>
      <c r="R262" s="16"/>
      <c r="S262" s="16"/>
      <c r="T262" s="16"/>
      <c r="U262" s="16"/>
      <c r="V262" s="16"/>
      <c r="W262" s="16"/>
      <c r="X262" s="16"/>
      <c r="Y262" s="16"/>
    </row>
    <row r="263" spans="3:25" x14ac:dyDescent="0.25">
      <c r="C263" s="16"/>
      <c r="D263" s="15"/>
      <c r="E263" s="16"/>
      <c r="F263" s="16"/>
      <c r="G263" s="16"/>
      <c r="H263" s="16"/>
      <c r="I263" s="16"/>
      <c r="J263" s="16"/>
      <c r="K263" s="16"/>
      <c r="L263" s="16"/>
      <c r="M263" s="16"/>
      <c r="N263" s="16"/>
      <c r="O263" s="16"/>
      <c r="P263" s="16"/>
      <c r="Q263" s="16"/>
      <c r="R263" s="16"/>
      <c r="S263" s="16"/>
      <c r="T263" s="16"/>
      <c r="U263" s="16"/>
      <c r="V263" s="16"/>
      <c r="W263" s="16"/>
      <c r="X263" s="16"/>
      <c r="Y263" s="16"/>
    </row>
    <row r="264" spans="3:25" x14ac:dyDescent="0.25">
      <c r="C264" s="16"/>
      <c r="D264" s="15"/>
      <c r="E264" s="16"/>
      <c r="F264" s="16"/>
      <c r="G264" s="16"/>
      <c r="H264" s="16"/>
      <c r="I264" s="16"/>
      <c r="J264" s="16"/>
      <c r="K264" s="16"/>
      <c r="L264" s="16"/>
      <c r="M264" s="16"/>
      <c r="N264" s="16"/>
      <c r="O264" s="16"/>
      <c r="P264" s="16"/>
      <c r="Q264" s="16"/>
      <c r="R264" s="16"/>
      <c r="S264" s="16"/>
      <c r="T264" s="16"/>
      <c r="U264" s="16"/>
      <c r="V264" s="16"/>
      <c r="W264" s="16"/>
      <c r="X264" s="16"/>
      <c r="Y264" s="16"/>
    </row>
    <row r="265" spans="3:25" x14ac:dyDescent="0.25">
      <c r="C265" s="16"/>
      <c r="D265" s="15"/>
      <c r="E265" s="16"/>
      <c r="F265" s="16"/>
      <c r="G265" s="16"/>
      <c r="H265" s="16"/>
      <c r="I265" s="16"/>
      <c r="J265" s="16"/>
      <c r="K265" s="16"/>
      <c r="L265" s="16"/>
      <c r="M265" s="16"/>
      <c r="N265" s="16"/>
      <c r="O265" s="16"/>
      <c r="P265" s="16"/>
      <c r="Q265" s="16"/>
      <c r="R265" s="16"/>
      <c r="S265" s="16"/>
      <c r="T265" s="16"/>
      <c r="U265" s="16"/>
      <c r="V265" s="16"/>
      <c r="W265" s="16"/>
      <c r="X265" s="16"/>
      <c r="Y265" s="16"/>
    </row>
    <row r="266" spans="3:25" x14ac:dyDescent="0.25">
      <c r="C266" s="16"/>
      <c r="D266" s="15"/>
      <c r="E266" s="16"/>
      <c r="F266" s="16"/>
      <c r="G266" s="16"/>
      <c r="H266" s="16"/>
      <c r="I266" s="16"/>
      <c r="J266" s="16"/>
      <c r="K266" s="16"/>
      <c r="L266" s="16"/>
      <c r="M266" s="16"/>
      <c r="N266" s="16"/>
      <c r="O266" s="16"/>
      <c r="P266" s="16"/>
      <c r="Q266" s="16"/>
      <c r="R266" s="16"/>
      <c r="S266" s="16"/>
      <c r="T266" s="16"/>
      <c r="U266" s="16"/>
      <c r="V266" s="16"/>
      <c r="W266" s="16"/>
      <c r="X266" s="16"/>
      <c r="Y266" s="16"/>
    </row>
    <row r="267" spans="3:25" x14ac:dyDescent="0.25">
      <c r="C267" s="16"/>
      <c r="D267" s="15"/>
      <c r="E267" s="16"/>
      <c r="F267" s="16"/>
      <c r="G267" s="16"/>
      <c r="H267" s="16"/>
      <c r="I267" s="16"/>
      <c r="J267" s="16"/>
      <c r="K267" s="16"/>
      <c r="L267" s="16"/>
      <c r="M267" s="16"/>
      <c r="N267" s="16"/>
      <c r="O267" s="16"/>
      <c r="P267" s="16"/>
      <c r="Q267" s="16"/>
      <c r="R267" s="16"/>
      <c r="S267" s="16"/>
      <c r="T267" s="16"/>
      <c r="U267" s="16"/>
      <c r="V267" s="16"/>
      <c r="W267" s="16"/>
      <c r="X267" s="16"/>
      <c r="Y267" s="16"/>
    </row>
    <row r="268" spans="3:25" x14ac:dyDescent="0.25">
      <c r="C268" s="16"/>
      <c r="D268" s="15"/>
      <c r="E268" s="16"/>
      <c r="F268" s="16"/>
      <c r="G268" s="16"/>
      <c r="H268" s="16"/>
      <c r="I268" s="16"/>
      <c r="J268" s="16"/>
      <c r="K268" s="16"/>
      <c r="L268" s="16"/>
      <c r="M268" s="16"/>
      <c r="N268" s="16"/>
      <c r="O268" s="16"/>
      <c r="P268" s="16"/>
      <c r="Q268" s="16"/>
      <c r="R268" s="16"/>
      <c r="S268" s="16"/>
      <c r="T268" s="16"/>
      <c r="U268" s="16"/>
      <c r="V268" s="16"/>
      <c r="W268" s="16"/>
      <c r="X268" s="16"/>
      <c r="Y268" s="16"/>
    </row>
    <row r="269" spans="3:25" x14ac:dyDescent="0.25">
      <c r="C269" s="16"/>
      <c r="D269" s="15"/>
      <c r="E269" s="16"/>
      <c r="F269" s="16"/>
      <c r="G269" s="16"/>
      <c r="H269" s="16"/>
      <c r="I269" s="16"/>
      <c r="J269" s="16"/>
      <c r="K269" s="16"/>
      <c r="L269" s="16"/>
      <c r="M269" s="16"/>
      <c r="N269" s="16"/>
      <c r="O269" s="16"/>
      <c r="P269" s="16"/>
      <c r="Q269" s="16"/>
      <c r="R269" s="16"/>
      <c r="S269" s="16"/>
      <c r="T269" s="16"/>
      <c r="U269" s="16"/>
      <c r="V269" s="16"/>
      <c r="W269" s="16"/>
      <c r="X269" s="16"/>
      <c r="Y269" s="16"/>
    </row>
    <row r="270" spans="3:25" x14ac:dyDescent="0.25">
      <c r="C270" s="16"/>
      <c r="D270" s="15"/>
      <c r="E270" s="16"/>
      <c r="F270" s="16"/>
      <c r="G270" s="16"/>
      <c r="H270" s="16"/>
      <c r="I270" s="16"/>
      <c r="J270" s="16"/>
      <c r="K270" s="16"/>
      <c r="L270" s="16"/>
      <c r="M270" s="16"/>
      <c r="N270" s="16"/>
      <c r="O270" s="16"/>
      <c r="P270" s="16"/>
      <c r="Q270" s="16"/>
      <c r="R270" s="16"/>
      <c r="S270" s="16"/>
      <c r="T270" s="16"/>
      <c r="U270" s="16"/>
      <c r="V270" s="16"/>
      <c r="W270" s="16"/>
      <c r="X270" s="16"/>
      <c r="Y270" s="16"/>
    </row>
    <row r="271" spans="3:25" x14ac:dyDescent="0.25">
      <c r="C271" s="16"/>
      <c r="D271" s="15"/>
      <c r="E271" s="16"/>
      <c r="F271" s="16"/>
      <c r="G271" s="16"/>
      <c r="H271" s="16"/>
      <c r="I271" s="16"/>
      <c r="J271" s="16"/>
      <c r="K271" s="16"/>
      <c r="L271" s="16"/>
      <c r="M271" s="16"/>
      <c r="N271" s="16"/>
      <c r="O271" s="16"/>
      <c r="P271" s="16"/>
      <c r="Q271" s="16"/>
      <c r="R271" s="16"/>
      <c r="S271" s="16"/>
      <c r="T271" s="16"/>
      <c r="U271" s="16"/>
      <c r="V271" s="16"/>
      <c r="W271" s="16"/>
      <c r="X271" s="16"/>
      <c r="Y271" s="16"/>
    </row>
    <row r="272" spans="3:25" x14ac:dyDescent="0.25">
      <c r="C272" s="16"/>
      <c r="D272" s="15"/>
      <c r="E272" s="16"/>
      <c r="F272" s="16"/>
      <c r="G272" s="16"/>
      <c r="H272" s="16"/>
      <c r="I272" s="16"/>
      <c r="J272" s="16"/>
      <c r="K272" s="16"/>
      <c r="L272" s="16"/>
      <c r="M272" s="16"/>
      <c r="N272" s="16"/>
      <c r="O272" s="16"/>
      <c r="P272" s="16"/>
      <c r="Q272" s="16"/>
      <c r="R272" s="16"/>
      <c r="S272" s="16"/>
      <c r="T272" s="16"/>
      <c r="U272" s="16"/>
      <c r="V272" s="16"/>
      <c r="W272" s="16"/>
      <c r="X272" s="16"/>
      <c r="Y272" s="16"/>
    </row>
    <row r="273" spans="3:25" x14ac:dyDescent="0.25">
      <c r="C273" s="16"/>
      <c r="D273" s="15"/>
      <c r="E273" s="16"/>
      <c r="F273" s="16"/>
      <c r="G273" s="16"/>
      <c r="H273" s="16"/>
      <c r="I273" s="16"/>
      <c r="J273" s="16"/>
      <c r="K273" s="16"/>
      <c r="L273" s="16"/>
      <c r="M273" s="16"/>
      <c r="N273" s="16"/>
      <c r="O273" s="16"/>
      <c r="P273" s="16"/>
      <c r="Q273" s="16"/>
      <c r="R273" s="16"/>
      <c r="S273" s="16"/>
      <c r="T273" s="16"/>
      <c r="U273" s="16"/>
      <c r="V273" s="16"/>
      <c r="W273" s="16"/>
      <c r="X273" s="16"/>
      <c r="Y273" s="16"/>
    </row>
    <row r="274" spans="3:25" x14ac:dyDescent="0.25">
      <c r="C274" s="16"/>
      <c r="D274" s="15"/>
      <c r="E274" s="16"/>
      <c r="F274" s="16"/>
      <c r="G274" s="16"/>
      <c r="H274" s="16"/>
      <c r="I274" s="16"/>
      <c r="J274" s="16"/>
      <c r="K274" s="16"/>
      <c r="L274" s="16"/>
      <c r="M274" s="16"/>
      <c r="N274" s="16"/>
      <c r="O274" s="16"/>
      <c r="P274" s="16"/>
      <c r="Q274" s="16"/>
      <c r="R274" s="16"/>
      <c r="S274" s="16"/>
      <c r="T274" s="16"/>
      <c r="U274" s="16"/>
      <c r="V274" s="16"/>
      <c r="W274" s="16"/>
      <c r="X274" s="16"/>
      <c r="Y274" s="16"/>
    </row>
    <row r="275" spans="3:25" x14ac:dyDescent="0.25">
      <c r="C275" s="16"/>
      <c r="D275" s="15"/>
      <c r="E275" s="16"/>
      <c r="F275" s="16"/>
      <c r="G275" s="16"/>
      <c r="H275" s="16"/>
      <c r="I275" s="16"/>
      <c r="J275" s="16"/>
      <c r="K275" s="16"/>
      <c r="L275" s="16"/>
      <c r="M275" s="16"/>
      <c r="N275" s="16"/>
      <c r="O275" s="16"/>
      <c r="P275" s="16"/>
      <c r="Q275" s="16"/>
      <c r="R275" s="16"/>
      <c r="S275" s="16"/>
      <c r="T275" s="16"/>
      <c r="U275" s="16"/>
      <c r="V275" s="16"/>
      <c r="W275" s="16"/>
      <c r="X275" s="16"/>
      <c r="Y275" s="16"/>
    </row>
    <row r="276" spans="3:25" x14ac:dyDescent="0.25">
      <c r="C276" s="16"/>
      <c r="D276" s="15"/>
      <c r="E276" s="16"/>
      <c r="F276" s="16"/>
      <c r="G276" s="16"/>
      <c r="H276" s="16"/>
      <c r="I276" s="16"/>
      <c r="J276" s="16"/>
      <c r="K276" s="16"/>
      <c r="L276" s="16"/>
      <c r="M276" s="16"/>
      <c r="N276" s="16"/>
      <c r="O276" s="16"/>
      <c r="P276" s="16"/>
      <c r="Q276" s="16"/>
      <c r="R276" s="16"/>
      <c r="S276" s="16"/>
      <c r="T276" s="16"/>
      <c r="U276" s="16"/>
      <c r="V276" s="16"/>
      <c r="W276" s="16"/>
      <c r="X276" s="16"/>
      <c r="Y276" s="16"/>
    </row>
    <row r="277" spans="3:25" x14ac:dyDescent="0.25">
      <c r="C277" s="16"/>
      <c r="D277" s="15"/>
      <c r="E277" s="16"/>
      <c r="F277" s="16"/>
      <c r="G277" s="16"/>
      <c r="H277" s="16"/>
      <c r="I277" s="16"/>
      <c r="J277" s="16"/>
      <c r="K277" s="16"/>
      <c r="L277" s="16"/>
      <c r="M277" s="16"/>
      <c r="N277" s="16"/>
      <c r="O277" s="16"/>
      <c r="P277" s="16"/>
      <c r="Q277" s="16"/>
      <c r="R277" s="16"/>
      <c r="S277" s="16"/>
      <c r="T277" s="16"/>
      <c r="U277" s="16"/>
      <c r="V277" s="16"/>
      <c r="W277" s="16"/>
      <c r="X277" s="16"/>
      <c r="Y277" s="16"/>
    </row>
    <row r="278" spans="3:25" x14ac:dyDescent="0.25">
      <c r="C278" s="16"/>
      <c r="D278" s="15"/>
      <c r="E278" s="16"/>
      <c r="F278" s="16"/>
      <c r="G278" s="16"/>
      <c r="H278" s="16"/>
      <c r="I278" s="16"/>
      <c r="J278" s="16"/>
      <c r="K278" s="16"/>
      <c r="L278" s="16"/>
      <c r="M278" s="16"/>
      <c r="N278" s="16"/>
      <c r="O278" s="16"/>
      <c r="P278" s="16"/>
      <c r="Q278" s="16"/>
      <c r="R278" s="16"/>
      <c r="S278" s="16"/>
      <c r="T278" s="16"/>
      <c r="U278" s="16"/>
      <c r="V278" s="16"/>
      <c r="W278" s="16"/>
      <c r="X278" s="16"/>
      <c r="Y278" s="16"/>
    </row>
    <row r="279" spans="3:25" x14ac:dyDescent="0.25">
      <c r="C279" s="16"/>
      <c r="D279" s="15"/>
      <c r="E279" s="16"/>
      <c r="F279" s="16"/>
      <c r="G279" s="16"/>
      <c r="H279" s="16"/>
      <c r="I279" s="16"/>
      <c r="J279" s="16"/>
      <c r="K279" s="16"/>
      <c r="L279" s="16"/>
      <c r="M279" s="16"/>
      <c r="N279" s="16"/>
      <c r="O279" s="16"/>
      <c r="P279" s="16"/>
      <c r="Q279" s="16"/>
      <c r="R279" s="16"/>
      <c r="S279" s="16"/>
      <c r="T279" s="16"/>
      <c r="U279" s="16"/>
      <c r="V279" s="16"/>
      <c r="W279" s="16"/>
      <c r="X279" s="16"/>
      <c r="Y279" s="16"/>
    </row>
    <row r="280" spans="3:25" x14ac:dyDescent="0.25">
      <c r="C280" s="16"/>
      <c r="D280" s="15"/>
      <c r="E280" s="16"/>
      <c r="F280" s="16"/>
      <c r="G280" s="16"/>
      <c r="H280" s="16"/>
      <c r="I280" s="16"/>
      <c r="J280" s="16"/>
      <c r="K280" s="16"/>
      <c r="L280" s="16"/>
      <c r="M280" s="16"/>
      <c r="N280" s="16"/>
      <c r="O280" s="16"/>
      <c r="P280" s="16"/>
      <c r="Q280" s="16"/>
      <c r="R280" s="16"/>
      <c r="S280" s="16"/>
      <c r="T280" s="16"/>
      <c r="U280" s="16"/>
      <c r="V280" s="16"/>
      <c r="W280" s="16"/>
      <c r="X280" s="16"/>
      <c r="Y280" s="16"/>
    </row>
    <row r="281" spans="3:25" x14ac:dyDescent="0.25">
      <c r="C281" s="16"/>
      <c r="D281" s="15"/>
      <c r="E281" s="16"/>
      <c r="F281" s="16"/>
      <c r="G281" s="16"/>
      <c r="H281" s="16"/>
      <c r="I281" s="16"/>
      <c r="J281" s="16"/>
      <c r="K281" s="16"/>
      <c r="L281" s="16"/>
      <c r="M281" s="16"/>
      <c r="N281" s="16"/>
      <c r="O281" s="16"/>
      <c r="P281" s="16"/>
      <c r="Q281" s="16"/>
      <c r="R281" s="16"/>
      <c r="S281" s="16"/>
      <c r="T281" s="16"/>
      <c r="U281" s="16"/>
      <c r="V281" s="16"/>
      <c r="W281" s="16"/>
      <c r="X281" s="16"/>
      <c r="Y281" s="16"/>
    </row>
    <row r="282" spans="3:25" x14ac:dyDescent="0.25">
      <c r="C282" s="16"/>
      <c r="D282" s="15"/>
      <c r="E282" s="16"/>
      <c r="F282" s="16"/>
      <c r="G282" s="16"/>
      <c r="H282" s="16"/>
      <c r="I282" s="16"/>
      <c r="J282" s="16"/>
      <c r="K282" s="16"/>
      <c r="L282" s="16"/>
      <c r="M282" s="16"/>
      <c r="N282" s="16"/>
      <c r="O282" s="16"/>
      <c r="P282" s="16"/>
      <c r="Q282" s="16"/>
      <c r="R282" s="16"/>
      <c r="S282" s="16"/>
      <c r="T282" s="16"/>
      <c r="U282" s="16"/>
      <c r="V282" s="16"/>
      <c r="W282" s="16"/>
      <c r="X282" s="16"/>
      <c r="Y282" s="16"/>
    </row>
    <row r="283" spans="3:25" x14ac:dyDescent="0.25">
      <c r="C283" s="16"/>
      <c r="D283" s="15"/>
      <c r="E283" s="16"/>
      <c r="F283" s="16"/>
      <c r="G283" s="16"/>
      <c r="H283" s="16"/>
      <c r="I283" s="16"/>
      <c r="J283" s="16"/>
      <c r="K283" s="16"/>
      <c r="L283" s="16"/>
      <c r="M283" s="16"/>
      <c r="N283" s="16"/>
      <c r="O283" s="16"/>
      <c r="P283" s="16"/>
      <c r="Q283" s="16"/>
      <c r="R283" s="16"/>
      <c r="S283" s="16"/>
      <c r="T283" s="16"/>
      <c r="U283" s="16"/>
      <c r="V283" s="16"/>
      <c r="W283" s="16"/>
      <c r="X283" s="16"/>
      <c r="Y283" s="16"/>
    </row>
    <row r="284" spans="3:25" x14ac:dyDescent="0.25">
      <c r="C284" s="16"/>
      <c r="D284" s="15"/>
      <c r="E284" s="16"/>
      <c r="F284" s="16"/>
      <c r="G284" s="16"/>
      <c r="H284" s="16"/>
      <c r="I284" s="16"/>
      <c r="J284" s="16"/>
      <c r="K284" s="16"/>
      <c r="L284" s="16"/>
      <c r="M284" s="16"/>
      <c r="N284" s="16"/>
      <c r="O284" s="16"/>
      <c r="P284" s="16"/>
      <c r="Q284" s="16"/>
      <c r="R284" s="16"/>
      <c r="S284" s="16"/>
      <c r="T284" s="16"/>
      <c r="U284" s="16"/>
      <c r="V284" s="16"/>
      <c r="W284" s="16"/>
      <c r="X284" s="16"/>
      <c r="Y284" s="16"/>
    </row>
    <row r="285" spans="3:25" x14ac:dyDescent="0.25">
      <c r="C285" s="16"/>
      <c r="D285" s="15"/>
      <c r="E285" s="16"/>
      <c r="F285" s="16"/>
      <c r="G285" s="16"/>
      <c r="H285" s="16"/>
      <c r="I285" s="16"/>
      <c r="J285" s="16"/>
      <c r="K285" s="16"/>
      <c r="L285" s="16"/>
      <c r="M285" s="16"/>
      <c r="N285" s="16"/>
      <c r="O285" s="16"/>
      <c r="P285" s="16"/>
      <c r="Q285" s="16"/>
      <c r="R285" s="16"/>
      <c r="S285" s="16"/>
      <c r="T285" s="16"/>
      <c r="U285" s="16"/>
      <c r="V285" s="16"/>
      <c r="W285" s="16"/>
      <c r="X285" s="16"/>
      <c r="Y285" s="16"/>
    </row>
    <row r="286" spans="3:25" x14ac:dyDescent="0.25">
      <c r="C286" s="16"/>
      <c r="D286" s="15"/>
      <c r="E286" s="16"/>
      <c r="F286" s="16"/>
      <c r="G286" s="16"/>
      <c r="H286" s="16"/>
      <c r="I286" s="16"/>
      <c r="J286" s="16"/>
      <c r="K286" s="16"/>
      <c r="L286" s="16"/>
      <c r="M286" s="16"/>
      <c r="N286" s="16"/>
      <c r="O286" s="16"/>
      <c r="P286" s="16"/>
      <c r="Q286" s="16"/>
      <c r="R286" s="16"/>
      <c r="S286" s="16"/>
      <c r="T286" s="16"/>
      <c r="U286" s="16"/>
      <c r="V286" s="16"/>
      <c r="W286" s="16"/>
      <c r="X286" s="16"/>
      <c r="Y286" s="16"/>
    </row>
    <row r="287" spans="3:25" x14ac:dyDescent="0.25">
      <c r="C287" s="16"/>
      <c r="D287" s="15"/>
      <c r="E287" s="16"/>
      <c r="F287" s="16"/>
      <c r="G287" s="16"/>
      <c r="H287" s="16"/>
      <c r="I287" s="16"/>
      <c r="J287" s="16"/>
      <c r="K287" s="16"/>
      <c r="L287" s="16"/>
      <c r="M287" s="16"/>
      <c r="N287" s="16"/>
      <c r="O287" s="16"/>
      <c r="P287" s="16"/>
      <c r="Q287" s="16"/>
      <c r="R287" s="16"/>
      <c r="S287" s="16"/>
      <c r="T287" s="16"/>
      <c r="U287" s="16"/>
      <c r="V287" s="16"/>
      <c r="W287" s="16"/>
      <c r="X287" s="16"/>
      <c r="Y287" s="16"/>
    </row>
    <row r="288" spans="3:25" x14ac:dyDescent="0.25">
      <c r="C288" s="16"/>
      <c r="D288" s="15"/>
      <c r="E288" s="16"/>
      <c r="F288" s="16"/>
      <c r="G288" s="16"/>
      <c r="H288" s="16"/>
      <c r="I288" s="16"/>
      <c r="J288" s="16"/>
      <c r="K288" s="16"/>
      <c r="L288" s="16"/>
      <c r="M288" s="16"/>
      <c r="N288" s="16"/>
      <c r="O288" s="16"/>
      <c r="P288" s="16"/>
      <c r="Q288" s="16"/>
      <c r="R288" s="16"/>
      <c r="S288" s="16"/>
      <c r="T288" s="16"/>
      <c r="U288" s="16"/>
      <c r="V288" s="16"/>
      <c r="W288" s="16"/>
      <c r="X288" s="16"/>
      <c r="Y288" s="16"/>
    </row>
    <row r="289" spans="3:25" x14ac:dyDescent="0.25">
      <c r="C289" s="16"/>
      <c r="D289" s="15"/>
      <c r="E289" s="16"/>
      <c r="F289" s="16"/>
      <c r="G289" s="16"/>
      <c r="H289" s="16"/>
      <c r="I289" s="16"/>
      <c r="J289" s="16"/>
      <c r="K289" s="16"/>
      <c r="L289" s="16"/>
      <c r="M289" s="16"/>
      <c r="N289" s="16"/>
      <c r="O289" s="16"/>
      <c r="P289" s="16"/>
      <c r="Q289" s="16"/>
      <c r="R289" s="16"/>
      <c r="S289" s="16"/>
      <c r="T289" s="16"/>
      <c r="U289" s="16"/>
      <c r="V289" s="16"/>
      <c r="W289" s="16"/>
      <c r="X289" s="16"/>
      <c r="Y289" s="16"/>
    </row>
    <row r="290" spans="3:25" x14ac:dyDescent="0.25">
      <c r="C290" s="16"/>
      <c r="D290" s="15"/>
      <c r="E290" s="16"/>
      <c r="F290" s="16"/>
      <c r="G290" s="16"/>
      <c r="H290" s="16"/>
      <c r="I290" s="16"/>
      <c r="J290" s="16"/>
      <c r="K290" s="16"/>
      <c r="L290" s="16"/>
      <c r="M290" s="16"/>
      <c r="N290" s="16"/>
      <c r="O290" s="16"/>
      <c r="P290" s="16"/>
      <c r="Q290" s="16"/>
      <c r="R290" s="16"/>
      <c r="S290" s="16"/>
      <c r="T290" s="16"/>
      <c r="U290" s="16"/>
      <c r="V290" s="16"/>
      <c r="W290" s="16"/>
      <c r="X290" s="16"/>
      <c r="Y290" s="16"/>
    </row>
    <row r="291" spans="3:25" x14ac:dyDescent="0.25">
      <c r="C291" s="16"/>
      <c r="D291" s="15"/>
      <c r="E291" s="16"/>
      <c r="F291" s="16"/>
      <c r="G291" s="16"/>
      <c r="H291" s="16"/>
      <c r="I291" s="16"/>
      <c r="J291" s="16"/>
      <c r="K291" s="16"/>
      <c r="L291" s="16"/>
      <c r="M291" s="16"/>
      <c r="N291" s="16"/>
      <c r="O291" s="16"/>
      <c r="P291" s="16"/>
      <c r="Q291" s="16"/>
      <c r="R291" s="16"/>
      <c r="S291" s="16"/>
      <c r="T291" s="16"/>
      <c r="U291" s="16"/>
      <c r="V291" s="16"/>
      <c r="W291" s="16"/>
      <c r="X291" s="16"/>
      <c r="Y291" s="16"/>
    </row>
    <row r="292" spans="3:25" x14ac:dyDescent="0.25">
      <c r="C292" s="16"/>
      <c r="D292" s="15"/>
      <c r="E292" s="16"/>
      <c r="F292" s="16"/>
      <c r="G292" s="16"/>
      <c r="H292" s="16"/>
      <c r="I292" s="16"/>
      <c r="J292" s="16"/>
      <c r="K292" s="16"/>
      <c r="L292" s="16"/>
      <c r="M292" s="16"/>
      <c r="N292" s="16"/>
      <c r="O292" s="16"/>
      <c r="P292" s="16"/>
      <c r="Q292" s="16"/>
      <c r="R292" s="16"/>
      <c r="S292" s="16"/>
      <c r="T292" s="16"/>
      <c r="U292" s="16"/>
      <c r="V292" s="16"/>
      <c r="W292" s="16"/>
      <c r="X292" s="16"/>
      <c r="Y292" s="16"/>
    </row>
    <row r="293" spans="3:25" x14ac:dyDescent="0.25">
      <c r="C293" s="16"/>
      <c r="D293" s="15"/>
      <c r="E293" s="16"/>
      <c r="F293" s="16"/>
      <c r="G293" s="16"/>
      <c r="H293" s="16"/>
      <c r="I293" s="16"/>
      <c r="J293" s="16"/>
      <c r="K293" s="16"/>
      <c r="L293" s="16"/>
      <c r="M293" s="16"/>
      <c r="N293" s="16"/>
      <c r="O293" s="16"/>
      <c r="P293" s="16"/>
      <c r="Q293" s="16"/>
      <c r="R293" s="16"/>
      <c r="S293" s="16"/>
      <c r="T293" s="16"/>
      <c r="U293" s="16"/>
      <c r="V293" s="16"/>
      <c r="W293" s="16"/>
      <c r="X293" s="16"/>
      <c r="Y293" s="16"/>
    </row>
    <row r="294" spans="3:25" x14ac:dyDescent="0.25">
      <c r="C294" s="16"/>
      <c r="D294" s="15"/>
      <c r="E294" s="16"/>
      <c r="F294" s="16"/>
      <c r="G294" s="16"/>
      <c r="H294" s="16"/>
      <c r="I294" s="16"/>
      <c r="J294" s="16"/>
      <c r="K294" s="16"/>
      <c r="L294" s="16"/>
      <c r="M294" s="16"/>
      <c r="N294" s="16"/>
      <c r="O294" s="16"/>
      <c r="P294" s="16"/>
      <c r="Q294" s="16"/>
      <c r="R294" s="16"/>
      <c r="S294" s="16"/>
      <c r="T294" s="16"/>
      <c r="U294" s="16"/>
      <c r="V294" s="16"/>
      <c r="W294" s="16"/>
      <c r="X294" s="16"/>
      <c r="Y294" s="16"/>
    </row>
    <row r="295" spans="3:25" x14ac:dyDescent="0.25">
      <c r="C295" s="16"/>
      <c r="D295" s="15"/>
      <c r="E295" s="16"/>
      <c r="F295" s="16"/>
      <c r="G295" s="16"/>
      <c r="H295" s="16"/>
      <c r="I295" s="16"/>
      <c r="J295" s="16"/>
      <c r="K295" s="16"/>
      <c r="L295" s="16"/>
      <c r="M295" s="16"/>
      <c r="N295" s="16"/>
      <c r="O295" s="16"/>
      <c r="P295" s="16"/>
      <c r="Q295" s="16"/>
      <c r="R295" s="16"/>
      <c r="S295" s="16"/>
      <c r="T295" s="16"/>
      <c r="U295" s="16"/>
      <c r="V295" s="16"/>
      <c r="W295" s="16"/>
      <c r="X295" s="16"/>
      <c r="Y295" s="16"/>
    </row>
    <row r="296" spans="3:25" x14ac:dyDescent="0.25">
      <c r="C296" s="16"/>
      <c r="D296" s="15"/>
      <c r="E296" s="16"/>
      <c r="F296" s="16"/>
      <c r="G296" s="16"/>
      <c r="H296" s="16"/>
      <c r="I296" s="16"/>
      <c r="J296" s="16"/>
      <c r="K296" s="16"/>
      <c r="L296" s="16"/>
      <c r="M296" s="16"/>
      <c r="N296" s="16"/>
      <c r="O296" s="16"/>
      <c r="P296" s="16"/>
      <c r="Q296" s="16"/>
      <c r="R296" s="16"/>
      <c r="S296" s="16"/>
      <c r="T296" s="16"/>
      <c r="U296" s="16"/>
      <c r="V296" s="16"/>
      <c r="W296" s="16"/>
      <c r="X296" s="16"/>
      <c r="Y296" s="16"/>
    </row>
    <row r="297" spans="3:25" x14ac:dyDescent="0.25">
      <c r="C297" s="16"/>
      <c r="D297" s="15"/>
      <c r="E297" s="16"/>
      <c r="F297" s="16"/>
      <c r="G297" s="16"/>
      <c r="H297" s="16"/>
      <c r="I297" s="16"/>
      <c r="J297" s="16"/>
      <c r="K297" s="16"/>
      <c r="L297" s="16"/>
      <c r="M297" s="16"/>
      <c r="N297" s="16"/>
      <c r="O297" s="16"/>
      <c r="P297" s="16"/>
      <c r="Q297" s="16"/>
      <c r="R297" s="16"/>
      <c r="S297" s="16"/>
      <c r="T297" s="16"/>
      <c r="U297" s="16"/>
      <c r="V297" s="16"/>
      <c r="W297" s="16"/>
      <c r="X297" s="16"/>
      <c r="Y297" s="16"/>
    </row>
    <row r="298" spans="3:25" x14ac:dyDescent="0.25">
      <c r="C298" s="16"/>
      <c r="D298" s="15"/>
      <c r="E298" s="16"/>
      <c r="F298" s="16"/>
      <c r="G298" s="16"/>
      <c r="H298" s="16"/>
      <c r="I298" s="16"/>
      <c r="J298" s="16"/>
      <c r="K298" s="16"/>
      <c r="L298" s="16"/>
      <c r="M298" s="16"/>
      <c r="N298" s="16"/>
      <c r="O298" s="16"/>
      <c r="P298" s="16"/>
      <c r="Q298" s="16"/>
      <c r="R298" s="16"/>
      <c r="S298" s="16"/>
      <c r="T298" s="16"/>
      <c r="U298" s="16"/>
      <c r="V298" s="16"/>
      <c r="W298" s="16"/>
      <c r="X298" s="16"/>
      <c r="Y298" s="16"/>
    </row>
    <row r="299" spans="3:25" x14ac:dyDescent="0.25">
      <c r="C299" s="16"/>
      <c r="D299" s="15"/>
      <c r="E299" s="16"/>
      <c r="F299" s="16"/>
      <c r="G299" s="16"/>
      <c r="H299" s="16"/>
      <c r="I299" s="16"/>
      <c r="J299" s="16"/>
      <c r="K299" s="16"/>
      <c r="L299" s="16"/>
      <c r="M299" s="16"/>
      <c r="N299" s="16"/>
      <c r="O299" s="16"/>
      <c r="P299" s="16"/>
      <c r="Q299" s="16"/>
      <c r="R299" s="16"/>
      <c r="S299" s="16"/>
      <c r="T299" s="16"/>
      <c r="U299" s="16"/>
      <c r="V299" s="16"/>
      <c r="W299" s="16"/>
      <c r="X299" s="16"/>
      <c r="Y299" s="16"/>
    </row>
    <row r="300" spans="3:25" x14ac:dyDescent="0.25">
      <c r="C300" s="16"/>
      <c r="D300" s="15"/>
      <c r="E300" s="16"/>
      <c r="F300" s="16"/>
      <c r="G300" s="16"/>
      <c r="H300" s="16"/>
      <c r="I300" s="16"/>
      <c r="J300" s="16"/>
      <c r="K300" s="16"/>
      <c r="L300" s="16"/>
      <c r="M300" s="16"/>
      <c r="N300" s="16"/>
      <c r="O300" s="16"/>
      <c r="P300" s="16"/>
      <c r="Q300" s="16"/>
      <c r="R300" s="16"/>
      <c r="S300" s="16"/>
      <c r="T300" s="16"/>
      <c r="U300" s="16"/>
      <c r="V300" s="16"/>
      <c r="W300" s="16"/>
      <c r="X300" s="16"/>
      <c r="Y300" s="16"/>
    </row>
    <row r="301" spans="3:25" x14ac:dyDescent="0.25">
      <c r="C301" s="16"/>
      <c r="D301" s="15"/>
      <c r="E301" s="16"/>
      <c r="F301" s="16"/>
      <c r="G301" s="16"/>
      <c r="H301" s="16"/>
      <c r="I301" s="16"/>
      <c r="J301" s="16"/>
      <c r="K301" s="16"/>
      <c r="L301" s="16"/>
      <c r="M301" s="16"/>
      <c r="N301" s="16"/>
      <c r="O301" s="16"/>
      <c r="P301" s="16"/>
      <c r="Q301" s="16"/>
      <c r="R301" s="16"/>
      <c r="S301" s="16"/>
      <c r="T301" s="16"/>
      <c r="U301" s="16"/>
      <c r="V301" s="16"/>
      <c r="W301" s="16"/>
      <c r="X301" s="16"/>
      <c r="Y301" s="16"/>
    </row>
    <row r="302" spans="3:25" x14ac:dyDescent="0.25">
      <c r="C302" s="16"/>
      <c r="D302" s="15"/>
      <c r="E302" s="16"/>
      <c r="F302" s="16"/>
      <c r="G302" s="16"/>
      <c r="H302" s="16"/>
      <c r="I302" s="16"/>
      <c r="J302" s="16"/>
      <c r="K302" s="16"/>
      <c r="L302" s="16"/>
      <c r="M302" s="16"/>
      <c r="N302" s="16"/>
      <c r="O302" s="16"/>
      <c r="P302" s="16"/>
      <c r="Q302" s="16"/>
      <c r="R302" s="16"/>
      <c r="S302" s="16"/>
      <c r="T302" s="16"/>
      <c r="U302" s="16"/>
      <c r="V302" s="16"/>
      <c r="W302" s="16"/>
      <c r="X302" s="16"/>
      <c r="Y302" s="16"/>
    </row>
    <row r="303" spans="3:25" x14ac:dyDescent="0.25">
      <c r="C303" s="16"/>
      <c r="D303" s="15"/>
      <c r="E303" s="16"/>
      <c r="F303" s="16"/>
      <c r="G303" s="16"/>
      <c r="H303" s="16"/>
      <c r="I303" s="16"/>
      <c r="J303" s="16"/>
      <c r="K303" s="16"/>
      <c r="L303" s="16"/>
      <c r="M303" s="16"/>
      <c r="N303" s="16"/>
      <c r="O303" s="16"/>
      <c r="P303" s="16"/>
      <c r="Q303" s="16"/>
      <c r="R303" s="16"/>
      <c r="S303" s="16"/>
      <c r="T303" s="16"/>
      <c r="U303" s="16"/>
      <c r="V303" s="16"/>
      <c r="W303" s="16"/>
      <c r="X303" s="16"/>
      <c r="Y303" s="16"/>
    </row>
    <row r="304" spans="3:25" x14ac:dyDescent="0.25">
      <c r="C304" s="16"/>
      <c r="D304" s="15"/>
      <c r="E304" s="16"/>
      <c r="F304" s="16"/>
      <c r="G304" s="16"/>
      <c r="H304" s="16"/>
      <c r="I304" s="16"/>
      <c r="J304" s="16"/>
      <c r="K304" s="16"/>
      <c r="L304" s="16"/>
      <c r="M304" s="16"/>
      <c r="N304" s="16"/>
      <c r="O304" s="16"/>
      <c r="P304" s="16"/>
      <c r="Q304" s="16"/>
      <c r="R304" s="16"/>
      <c r="S304" s="16"/>
      <c r="T304" s="16"/>
      <c r="U304" s="16"/>
      <c r="V304" s="16"/>
      <c r="W304" s="16"/>
      <c r="X304" s="16"/>
      <c r="Y304" s="16"/>
    </row>
    <row r="305" spans="3:25" x14ac:dyDescent="0.25">
      <c r="C305" s="16"/>
      <c r="D305" s="15"/>
      <c r="E305" s="16"/>
      <c r="F305" s="16"/>
      <c r="G305" s="16"/>
      <c r="H305" s="16"/>
      <c r="I305" s="16"/>
      <c r="J305" s="16"/>
      <c r="K305" s="16"/>
      <c r="L305" s="16"/>
      <c r="M305" s="16"/>
      <c r="N305" s="16"/>
      <c r="O305" s="16"/>
      <c r="P305" s="16"/>
      <c r="Q305" s="16"/>
      <c r="R305" s="16"/>
      <c r="S305" s="16"/>
      <c r="T305" s="16"/>
      <c r="U305" s="16"/>
      <c r="V305" s="16"/>
      <c r="W305" s="16"/>
      <c r="X305" s="16"/>
      <c r="Y305" s="16"/>
    </row>
    <row r="306" spans="3:25" x14ac:dyDescent="0.25">
      <c r="C306" s="16"/>
      <c r="D306" s="15"/>
      <c r="E306" s="16"/>
      <c r="F306" s="16"/>
      <c r="G306" s="16"/>
      <c r="H306" s="16"/>
      <c r="I306" s="16"/>
      <c r="J306" s="16"/>
      <c r="K306" s="16"/>
      <c r="L306" s="16"/>
      <c r="M306" s="16"/>
      <c r="N306" s="16"/>
      <c r="O306" s="16"/>
      <c r="P306" s="16"/>
      <c r="Q306" s="16"/>
      <c r="R306" s="16"/>
      <c r="S306" s="16"/>
      <c r="T306" s="16"/>
      <c r="U306" s="16"/>
      <c r="V306" s="16"/>
      <c r="W306" s="16"/>
      <c r="X306" s="16"/>
      <c r="Y306" s="16"/>
    </row>
    <row r="307" spans="3:25" x14ac:dyDescent="0.25">
      <c r="C307" s="16"/>
      <c r="D307" s="15"/>
      <c r="E307" s="16"/>
      <c r="F307" s="16"/>
      <c r="G307" s="16"/>
      <c r="H307" s="16"/>
      <c r="I307" s="16"/>
      <c r="J307" s="16"/>
      <c r="K307" s="16"/>
      <c r="L307" s="16"/>
      <c r="M307" s="16"/>
      <c r="N307" s="16"/>
      <c r="O307" s="16"/>
      <c r="P307" s="16"/>
      <c r="Q307" s="16"/>
      <c r="R307" s="16"/>
      <c r="S307" s="16"/>
      <c r="T307" s="16"/>
      <c r="U307" s="16"/>
      <c r="V307" s="16"/>
      <c r="W307" s="16"/>
      <c r="X307" s="16"/>
      <c r="Y307" s="16"/>
    </row>
    <row r="308" spans="3:25" x14ac:dyDescent="0.25">
      <c r="C308" s="16"/>
      <c r="D308" s="15"/>
      <c r="E308" s="16"/>
      <c r="F308" s="16"/>
      <c r="G308" s="16"/>
      <c r="H308" s="16"/>
      <c r="I308" s="16"/>
      <c r="J308" s="16"/>
      <c r="K308" s="16"/>
      <c r="L308" s="16"/>
      <c r="M308" s="16"/>
      <c r="N308" s="16"/>
      <c r="O308" s="16"/>
      <c r="P308" s="16"/>
      <c r="Q308" s="16"/>
      <c r="R308" s="16"/>
      <c r="S308" s="16"/>
      <c r="T308" s="16"/>
      <c r="U308" s="16"/>
      <c r="V308" s="16"/>
      <c r="W308" s="16"/>
      <c r="X308" s="16"/>
      <c r="Y308" s="16"/>
    </row>
    <row r="309" spans="3:25" x14ac:dyDescent="0.25">
      <c r="C309" s="16"/>
      <c r="D309" s="15"/>
      <c r="E309" s="16"/>
      <c r="F309" s="16"/>
      <c r="G309" s="16"/>
      <c r="H309" s="16"/>
      <c r="I309" s="16"/>
      <c r="J309" s="16"/>
      <c r="K309" s="16"/>
      <c r="L309" s="16"/>
      <c r="M309" s="16"/>
      <c r="N309" s="16"/>
      <c r="O309" s="16"/>
      <c r="P309" s="16"/>
      <c r="Q309" s="16"/>
      <c r="R309" s="16"/>
      <c r="S309" s="16"/>
      <c r="T309" s="16"/>
      <c r="U309" s="16"/>
      <c r="V309" s="16"/>
      <c r="W309" s="16"/>
      <c r="X309" s="16"/>
      <c r="Y309" s="16"/>
    </row>
    <row r="310" spans="3:25" x14ac:dyDescent="0.25">
      <c r="C310" s="16"/>
      <c r="D310" s="15"/>
      <c r="E310" s="16"/>
      <c r="F310" s="16"/>
      <c r="G310" s="16"/>
      <c r="H310" s="16"/>
      <c r="I310" s="16"/>
      <c r="J310" s="16"/>
      <c r="K310" s="16"/>
      <c r="L310" s="16"/>
      <c r="M310" s="16"/>
      <c r="N310" s="16"/>
      <c r="O310" s="16"/>
      <c r="P310" s="16"/>
      <c r="Q310" s="16"/>
      <c r="R310" s="16"/>
      <c r="S310" s="16"/>
      <c r="T310" s="16"/>
      <c r="U310" s="16"/>
      <c r="V310" s="16"/>
      <c r="W310" s="16"/>
      <c r="X310" s="16"/>
      <c r="Y310" s="16"/>
    </row>
    <row r="311" spans="3:25" x14ac:dyDescent="0.25">
      <c r="C311" s="16"/>
      <c r="D311" s="15"/>
      <c r="E311" s="16"/>
      <c r="F311" s="16"/>
      <c r="G311" s="16"/>
      <c r="H311" s="16"/>
      <c r="I311" s="16"/>
      <c r="J311" s="16"/>
      <c r="K311" s="16"/>
      <c r="L311" s="16"/>
      <c r="M311" s="16"/>
      <c r="N311" s="16"/>
      <c r="O311" s="16"/>
      <c r="P311" s="16"/>
      <c r="Q311" s="16"/>
      <c r="R311" s="16"/>
      <c r="S311" s="16"/>
      <c r="T311" s="16"/>
      <c r="U311" s="16"/>
      <c r="V311" s="16"/>
      <c r="W311" s="16"/>
      <c r="X311" s="16"/>
      <c r="Y311" s="16"/>
    </row>
    <row r="312" spans="3:25" x14ac:dyDescent="0.25">
      <c r="C312" s="16"/>
      <c r="D312" s="15"/>
      <c r="E312" s="16"/>
      <c r="F312" s="16"/>
      <c r="G312" s="16"/>
      <c r="H312" s="16"/>
      <c r="I312" s="16"/>
      <c r="J312" s="16"/>
      <c r="K312" s="16"/>
      <c r="L312" s="16"/>
      <c r="M312" s="16"/>
      <c r="N312" s="16"/>
      <c r="O312" s="16"/>
      <c r="P312" s="16"/>
      <c r="Q312" s="16"/>
      <c r="R312" s="16"/>
      <c r="S312" s="16"/>
      <c r="T312" s="16"/>
      <c r="U312" s="16"/>
      <c r="V312" s="16"/>
      <c r="W312" s="16"/>
      <c r="X312" s="16"/>
      <c r="Y312" s="16"/>
    </row>
    <row r="313" spans="3:25" x14ac:dyDescent="0.25">
      <c r="C313" s="16"/>
      <c r="D313" s="15"/>
      <c r="E313" s="16"/>
      <c r="F313" s="16"/>
      <c r="G313" s="16"/>
      <c r="H313" s="16"/>
      <c r="I313" s="16"/>
      <c r="J313" s="16"/>
      <c r="K313" s="16"/>
      <c r="L313" s="16"/>
      <c r="M313" s="16"/>
      <c r="N313" s="16"/>
      <c r="O313" s="16"/>
      <c r="P313" s="16"/>
      <c r="Q313" s="16"/>
      <c r="R313" s="16"/>
      <c r="S313" s="16"/>
      <c r="T313" s="16"/>
      <c r="U313" s="16"/>
      <c r="V313" s="16"/>
      <c r="W313" s="16"/>
      <c r="X313" s="16"/>
      <c r="Y313" s="16"/>
    </row>
    <row r="314" spans="3:25" x14ac:dyDescent="0.25">
      <c r="C314" s="16"/>
      <c r="D314" s="15"/>
      <c r="E314" s="16"/>
      <c r="F314" s="16"/>
      <c r="G314" s="16"/>
      <c r="H314" s="16"/>
      <c r="I314" s="16"/>
      <c r="J314" s="16"/>
      <c r="K314" s="16"/>
      <c r="L314" s="16"/>
      <c r="M314" s="16"/>
      <c r="N314" s="16"/>
      <c r="O314" s="16"/>
      <c r="P314" s="16"/>
      <c r="Q314" s="16"/>
      <c r="R314" s="16"/>
      <c r="S314" s="16"/>
      <c r="T314" s="16"/>
      <c r="U314" s="16"/>
      <c r="V314" s="16"/>
      <c r="W314" s="16"/>
      <c r="X314" s="16"/>
      <c r="Y314" s="16"/>
    </row>
    <row r="315" spans="3:25" x14ac:dyDescent="0.25">
      <c r="C315" s="16"/>
      <c r="D315" s="15"/>
      <c r="E315" s="16"/>
      <c r="F315" s="16"/>
      <c r="G315" s="16"/>
      <c r="H315" s="16"/>
      <c r="I315" s="16"/>
      <c r="J315" s="16"/>
      <c r="K315" s="16"/>
      <c r="L315" s="16"/>
      <c r="M315" s="16"/>
      <c r="N315" s="16"/>
      <c r="O315" s="16"/>
      <c r="P315" s="16"/>
      <c r="Q315" s="16"/>
      <c r="R315" s="16"/>
      <c r="S315" s="16"/>
      <c r="T315" s="16"/>
      <c r="U315" s="16"/>
      <c r="V315" s="16"/>
      <c r="W315" s="16"/>
      <c r="X315" s="16"/>
      <c r="Y315" s="16"/>
    </row>
    <row r="316" spans="3:25" x14ac:dyDescent="0.25">
      <c r="C316" s="16"/>
      <c r="D316" s="15"/>
      <c r="E316" s="16"/>
      <c r="F316" s="16"/>
      <c r="G316" s="16"/>
      <c r="H316" s="16"/>
      <c r="I316" s="16"/>
      <c r="J316" s="16"/>
      <c r="K316" s="16"/>
      <c r="L316" s="16"/>
      <c r="M316" s="16"/>
      <c r="N316" s="16"/>
      <c r="O316" s="16"/>
      <c r="P316" s="16"/>
      <c r="Q316" s="16"/>
      <c r="R316" s="16"/>
      <c r="S316" s="16"/>
      <c r="T316" s="16"/>
      <c r="U316" s="16"/>
      <c r="V316" s="16"/>
      <c r="W316" s="16"/>
      <c r="X316" s="16"/>
      <c r="Y316" s="16"/>
    </row>
    <row r="317" spans="3:25" x14ac:dyDescent="0.25">
      <c r="C317" s="16"/>
      <c r="D317" s="15"/>
      <c r="E317" s="16"/>
      <c r="F317" s="16"/>
      <c r="G317" s="16"/>
      <c r="H317" s="16"/>
      <c r="I317" s="16"/>
      <c r="J317" s="16"/>
      <c r="K317" s="16"/>
      <c r="L317" s="16"/>
      <c r="M317" s="16"/>
      <c r="N317" s="16"/>
      <c r="O317" s="16"/>
      <c r="P317" s="16"/>
      <c r="Q317" s="16"/>
      <c r="R317" s="16"/>
      <c r="S317" s="16"/>
      <c r="T317" s="16"/>
      <c r="U317" s="16"/>
      <c r="V317" s="16"/>
      <c r="W317" s="16"/>
      <c r="X317" s="16"/>
      <c r="Y317" s="16"/>
    </row>
    <row r="318" spans="3:25" x14ac:dyDescent="0.25">
      <c r="C318" s="16"/>
      <c r="D318" s="15"/>
      <c r="E318" s="16"/>
      <c r="F318" s="16"/>
      <c r="G318" s="16"/>
      <c r="H318" s="16"/>
      <c r="I318" s="16"/>
      <c r="J318" s="16"/>
      <c r="K318" s="16"/>
      <c r="L318" s="16"/>
      <c r="M318" s="16"/>
      <c r="N318" s="16"/>
      <c r="O318" s="16"/>
      <c r="P318" s="16"/>
      <c r="Q318" s="16"/>
      <c r="R318" s="16"/>
      <c r="S318" s="16"/>
      <c r="T318" s="16"/>
      <c r="U318" s="16"/>
      <c r="V318" s="16"/>
      <c r="W318" s="16"/>
      <c r="X318" s="16"/>
      <c r="Y318" s="16"/>
    </row>
    <row r="319" spans="3:25" x14ac:dyDescent="0.25">
      <c r="C319" s="16"/>
      <c r="D319" s="15"/>
      <c r="E319" s="16"/>
      <c r="F319" s="16"/>
      <c r="G319" s="16"/>
      <c r="H319" s="16"/>
      <c r="I319" s="16"/>
      <c r="J319" s="16"/>
      <c r="K319" s="16"/>
      <c r="L319" s="16"/>
      <c r="M319" s="16"/>
      <c r="N319" s="16"/>
      <c r="O319" s="16"/>
      <c r="P319" s="16"/>
      <c r="Q319" s="16"/>
      <c r="R319" s="16"/>
      <c r="S319" s="16"/>
      <c r="T319" s="16"/>
      <c r="U319" s="16"/>
      <c r="V319" s="16"/>
      <c r="W319" s="16"/>
      <c r="X319" s="16"/>
      <c r="Y319" s="16"/>
    </row>
    <row r="320" spans="3:25" x14ac:dyDescent="0.25">
      <c r="C320" s="16"/>
      <c r="D320" s="15"/>
      <c r="E320" s="16"/>
      <c r="F320" s="16"/>
      <c r="G320" s="16"/>
      <c r="H320" s="16"/>
      <c r="I320" s="16"/>
      <c r="J320" s="16"/>
      <c r="K320" s="16"/>
      <c r="L320" s="16"/>
      <c r="M320" s="16"/>
      <c r="N320" s="16"/>
      <c r="O320" s="16"/>
      <c r="P320" s="16"/>
      <c r="Q320" s="16"/>
      <c r="R320" s="16"/>
      <c r="S320" s="16"/>
      <c r="T320" s="16"/>
      <c r="U320" s="16"/>
      <c r="V320" s="16"/>
      <c r="W320" s="16"/>
      <c r="X320" s="16"/>
      <c r="Y320" s="16"/>
    </row>
    <row r="321" spans="3:25" x14ac:dyDescent="0.25">
      <c r="C321" s="16"/>
      <c r="D321" s="15"/>
      <c r="E321" s="16"/>
      <c r="F321" s="16"/>
      <c r="G321" s="16"/>
      <c r="H321" s="16"/>
      <c r="I321" s="16"/>
      <c r="J321" s="16"/>
      <c r="K321" s="16"/>
      <c r="L321" s="16"/>
      <c r="M321" s="16"/>
      <c r="N321" s="16"/>
      <c r="O321" s="16"/>
      <c r="P321" s="16"/>
      <c r="Q321" s="16"/>
      <c r="R321" s="16"/>
      <c r="S321" s="16"/>
      <c r="T321" s="16"/>
      <c r="U321" s="16"/>
      <c r="V321" s="16"/>
      <c r="W321" s="16"/>
      <c r="X321" s="16"/>
      <c r="Y321" s="16"/>
    </row>
    <row r="322" spans="3:25" x14ac:dyDescent="0.25">
      <c r="C322" s="16"/>
      <c r="D322" s="15"/>
      <c r="E322" s="16"/>
      <c r="F322" s="16"/>
      <c r="G322" s="16"/>
      <c r="H322" s="16"/>
      <c r="I322" s="16"/>
      <c r="J322" s="16"/>
      <c r="K322" s="16"/>
      <c r="L322" s="16"/>
      <c r="M322" s="16"/>
      <c r="N322" s="16"/>
      <c r="O322" s="16"/>
      <c r="P322" s="16"/>
      <c r="Q322" s="16"/>
      <c r="R322" s="16"/>
      <c r="S322" s="16"/>
      <c r="T322" s="16"/>
      <c r="U322" s="16"/>
      <c r="V322" s="16"/>
      <c r="W322" s="16"/>
      <c r="X322" s="16"/>
      <c r="Y322" s="16"/>
    </row>
    <row r="323" spans="3:25" x14ac:dyDescent="0.25">
      <c r="C323" s="16"/>
      <c r="D323" s="15"/>
      <c r="E323" s="16"/>
      <c r="F323" s="16"/>
      <c r="G323" s="16"/>
      <c r="H323" s="16"/>
      <c r="I323" s="16"/>
      <c r="J323" s="16"/>
      <c r="K323" s="16"/>
      <c r="L323" s="16"/>
      <c r="M323" s="16"/>
      <c r="N323" s="16"/>
      <c r="O323" s="16"/>
      <c r="P323" s="16"/>
      <c r="Q323" s="16"/>
      <c r="R323" s="16"/>
      <c r="S323" s="16"/>
      <c r="T323" s="16"/>
      <c r="U323" s="16"/>
      <c r="V323" s="16"/>
      <c r="W323" s="16"/>
      <c r="X323" s="16"/>
      <c r="Y323" s="16"/>
    </row>
    <row r="324" spans="3:25" x14ac:dyDescent="0.25">
      <c r="C324" s="16"/>
      <c r="D324" s="15"/>
      <c r="E324" s="16"/>
      <c r="F324" s="16"/>
      <c r="G324" s="16"/>
      <c r="H324" s="16"/>
      <c r="I324" s="16"/>
      <c r="J324" s="16"/>
      <c r="K324" s="16"/>
      <c r="L324" s="16"/>
      <c r="M324" s="16"/>
      <c r="N324" s="16"/>
      <c r="O324" s="16"/>
      <c r="P324" s="16"/>
      <c r="Q324" s="16"/>
      <c r="R324" s="16"/>
      <c r="S324" s="16"/>
      <c r="T324" s="16"/>
      <c r="U324" s="16"/>
      <c r="V324" s="16"/>
      <c r="W324" s="16"/>
      <c r="X324" s="16"/>
      <c r="Y324" s="16"/>
    </row>
    <row r="325" spans="3:25" x14ac:dyDescent="0.25">
      <c r="C325" s="16"/>
      <c r="D325" s="15"/>
      <c r="E325" s="16"/>
      <c r="F325" s="16"/>
      <c r="G325" s="16"/>
      <c r="H325" s="16"/>
      <c r="I325" s="16"/>
      <c r="J325" s="16"/>
      <c r="K325" s="16"/>
      <c r="L325" s="16"/>
      <c r="M325" s="16"/>
      <c r="N325" s="16"/>
      <c r="O325" s="16"/>
      <c r="P325" s="16"/>
      <c r="Q325" s="16"/>
      <c r="R325" s="16"/>
      <c r="S325" s="16"/>
      <c r="T325" s="16"/>
      <c r="U325" s="16"/>
      <c r="V325" s="16"/>
      <c r="W325" s="16"/>
      <c r="X325" s="16"/>
      <c r="Y325" s="16"/>
    </row>
    <row r="326" spans="3:25" x14ac:dyDescent="0.25">
      <c r="C326" s="16"/>
      <c r="D326" s="15"/>
      <c r="E326" s="16"/>
      <c r="F326" s="16"/>
      <c r="G326" s="16"/>
      <c r="H326" s="16"/>
      <c r="I326" s="16"/>
      <c r="J326" s="16"/>
      <c r="K326" s="16"/>
      <c r="L326" s="16"/>
      <c r="M326" s="16"/>
      <c r="N326" s="16"/>
      <c r="O326" s="16"/>
      <c r="P326" s="16"/>
      <c r="Q326" s="16"/>
      <c r="R326" s="16"/>
      <c r="S326" s="16"/>
      <c r="T326" s="16"/>
      <c r="U326" s="16"/>
      <c r="V326" s="16"/>
      <c r="W326" s="16"/>
      <c r="X326" s="16"/>
      <c r="Y326" s="16"/>
    </row>
    <row r="327" spans="3:25" x14ac:dyDescent="0.25">
      <c r="C327" s="8"/>
      <c r="D327" s="8"/>
      <c r="E327" s="8"/>
      <c r="F327" s="8"/>
      <c r="G327" s="8"/>
      <c r="H327" s="8"/>
      <c r="I327" s="8"/>
      <c r="J327" s="8"/>
      <c r="K327" s="8"/>
      <c r="L327" s="8"/>
      <c r="M327" s="8"/>
      <c r="N327" s="8"/>
      <c r="O327" s="8"/>
      <c r="P327" s="8"/>
      <c r="Q327" s="8"/>
      <c r="R327" s="8"/>
      <c r="S327" s="8"/>
      <c r="T327" s="8"/>
      <c r="U327" s="8"/>
      <c r="V327" s="8"/>
      <c r="W327" s="8"/>
      <c r="X327" s="8"/>
      <c r="Y327"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sheetData>
  <pageMargins left="0.75" right="0.75" top="1" bottom="1" header="0.5" footer="0.5"/>
  <pageSetup paperSize="9" scale="48" orientation="landscape"/>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workbookViewId="0"/>
  </sheetViews>
  <sheetFormatPr defaultRowHeight="15" x14ac:dyDescent="0.25"/>
  <cols>
    <col min="1" max="1" width="12.36328125" customWidth="1"/>
    <col min="2" max="2" width="35" bestFit="1" customWidth="1"/>
    <col min="3" max="13" width="13.6328125" customWidth="1"/>
    <col min="14" max="14" width="17.54296875" customWidth="1"/>
    <col min="15" max="25" width="13.6328125" customWidth="1"/>
  </cols>
  <sheetData>
    <row r="1" spans="1:25" ht="18" customHeight="1" x14ac:dyDescent="0.4">
      <c r="A1" s="33" t="s">
        <v>38</v>
      </c>
      <c r="B1" s="6"/>
      <c r="C1" s="6"/>
      <c r="E1" s="6"/>
      <c r="F1" s="6"/>
      <c r="G1" s="6"/>
      <c r="H1" s="9"/>
      <c r="I1" s="9"/>
    </row>
    <row r="2" spans="1:25" ht="18" customHeight="1" x14ac:dyDescent="0.3">
      <c r="A2" s="5" t="s">
        <v>23</v>
      </c>
      <c r="B2" s="6"/>
      <c r="C2" s="6"/>
      <c r="E2" s="6"/>
      <c r="F2" s="6"/>
      <c r="G2" s="6"/>
      <c r="H2" s="9"/>
      <c r="I2" s="9"/>
    </row>
    <row r="3" spans="1:25" ht="15" customHeight="1" x14ac:dyDescent="0.25">
      <c r="A3" s="7" t="str">
        <f>HYPERLINK("#'Table of contents'!A1", "Back to contents")</f>
        <v>Back to contents</v>
      </c>
    </row>
    <row r="4" spans="1:25" ht="63" customHeight="1" x14ac:dyDescent="0.25">
      <c r="A4" s="41" t="s">
        <v>191</v>
      </c>
      <c r="B4" s="41" t="s">
        <v>192</v>
      </c>
      <c r="C4" s="40" t="s">
        <v>50</v>
      </c>
      <c r="D4" s="40" t="s">
        <v>51</v>
      </c>
      <c r="E4" s="40" t="s">
        <v>193</v>
      </c>
      <c r="F4" s="40" t="s">
        <v>194</v>
      </c>
      <c r="G4" s="40" t="s">
        <v>195</v>
      </c>
      <c r="H4" s="40" t="s">
        <v>196</v>
      </c>
      <c r="I4" s="40" t="s">
        <v>197</v>
      </c>
      <c r="J4" s="40" t="s">
        <v>198</v>
      </c>
      <c r="K4" s="40" t="s">
        <v>199</v>
      </c>
      <c r="L4" s="40" t="s">
        <v>200</v>
      </c>
      <c r="M4" s="40" t="s">
        <v>201</v>
      </c>
      <c r="N4" s="40" t="s">
        <v>202</v>
      </c>
      <c r="O4" s="40" t="s">
        <v>203</v>
      </c>
      <c r="P4" s="40" t="s">
        <v>204</v>
      </c>
      <c r="Q4" s="40" t="s">
        <v>205</v>
      </c>
      <c r="R4" s="40" t="s">
        <v>206</v>
      </c>
      <c r="S4" s="40" t="s">
        <v>207</v>
      </c>
      <c r="T4" s="40" t="s">
        <v>208</v>
      </c>
      <c r="U4" s="40" t="s">
        <v>209</v>
      </c>
      <c r="V4" s="40" t="s">
        <v>210</v>
      </c>
      <c r="W4" s="40" t="s">
        <v>211</v>
      </c>
      <c r="X4" s="40" t="s">
        <v>212</v>
      </c>
      <c r="Y4" s="40" t="s">
        <v>213</v>
      </c>
    </row>
    <row r="5" spans="1:25" ht="23.25" customHeight="1" x14ac:dyDescent="0.25">
      <c r="A5" s="28" t="s">
        <v>52</v>
      </c>
      <c r="B5" s="28" t="s">
        <v>53</v>
      </c>
      <c r="C5" s="10">
        <v>2603174</v>
      </c>
      <c r="D5" s="19">
        <v>0.33400956232531587</v>
      </c>
      <c r="E5" s="10">
        <v>547908</v>
      </c>
      <c r="F5" s="10">
        <v>599800</v>
      </c>
      <c r="G5" s="10">
        <v>418991</v>
      </c>
      <c r="H5" s="10">
        <v>348403</v>
      </c>
      <c r="I5" s="10">
        <v>347591</v>
      </c>
      <c r="J5" s="10">
        <v>199451</v>
      </c>
      <c r="K5" s="10">
        <v>127260</v>
      </c>
      <c r="L5" s="10">
        <v>13770</v>
      </c>
      <c r="M5" s="10">
        <v>558911</v>
      </c>
      <c r="N5" s="10">
        <v>511583</v>
      </c>
      <c r="O5" s="10">
        <v>532963</v>
      </c>
      <c r="P5" s="10">
        <v>980290</v>
      </c>
      <c r="Q5" s="10">
        <v>19427</v>
      </c>
      <c r="R5" s="10">
        <v>28632</v>
      </c>
      <c r="S5" s="10">
        <v>304447</v>
      </c>
      <c r="T5" s="10">
        <v>754626</v>
      </c>
      <c r="U5" s="10">
        <v>684560</v>
      </c>
      <c r="V5" s="10">
        <v>425583</v>
      </c>
      <c r="W5" s="10">
        <v>199666</v>
      </c>
      <c r="X5" s="10">
        <v>166017</v>
      </c>
      <c r="Y5" s="10">
        <v>39643</v>
      </c>
    </row>
    <row r="6" spans="1:25" x14ac:dyDescent="0.25">
      <c r="A6" s="8" t="s">
        <v>54</v>
      </c>
      <c r="B6" s="8" t="s">
        <v>55</v>
      </c>
      <c r="C6" s="17">
        <v>54389</v>
      </c>
      <c r="D6" s="18">
        <v>10.96</v>
      </c>
      <c r="E6" s="17">
        <v>14450</v>
      </c>
      <c r="F6" s="17">
        <v>16768</v>
      </c>
      <c r="G6" s="17">
        <v>9101</v>
      </c>
      <c r="H6" s="17">
        <v>6952</v>
      </c>
      <c r="I6" s="17">
        <v>3351</v>
      </c>
      <c r="J6" s="17">
        <v>2046</v>
      </c>
      <c r="K6" s="17">
        <v>1667</v>
      </c>
      <c r="L6" s="17">
        <v>54</v>
      </c>
      <c r="M6" s="17">
        <v>2952</v>
      </c>
      <c r="N6" s="17">
        <v>5125</v>
      </c>
      <c r="O6" s="17">
        <v>10661</v>
      </c>
      <c r="P6" s="17">
        <v>35651</v>
      </c>
      <c r="Q6" s="17">
        <v>0</v>
      </c>
      <c r="R6" s="17">
        <v>2655</v>
      </c>
      <c r="S6" s="17">
        <v>12506</v>
      </c>
      <c r="T6" s="17">
        <v>19664</v>
      </c>
      <c r="U6" s="17">
        <v>10548</v>
      </c>
      <c r="V6" s="17">
        <v>5144</v>
      </c>
      <c r="W6" s="17">
        <v>2159</v>
      </c>
      <c r="X6" s="17">
        <v>1713</v>
      </c>
      <c r="Y6" s="17">
        <v>0</v>
      </c>
    </row>
    <row r="7" spans="1:25" x14ac:dyDescent="0.25">
      <c r="A7" s="8" t="s">
        <v>56</v>
      </c>
      <c r="B7" s="8" t="s">
        <v>57</v>
      </c>
      <c r="C7" s="17">
        <v>48524</v>
      </c>
      <c r="D7" s="18">
        <v>5.98</v>
      </c>
      <c r="E7" s="17">
        <v>7967</v>
      </c>
      <c r="F7" s="17">
        <v>9279</v>
      </c>
      <c r="G7" s="17">
        <v>6942</v>
      </c>
      <c r="H7" s="17">
        <v>5855</v>
      </c>
      <c r="I7" s="17">
        <v>7447</v>
      </c>
      <c r="J7" s="17">
        <v>4847</v>
      </c>
      <c r="K7" s="17">
        <v>5259</v>
      </c>
      <c r="L7" s="17">
        <v>928</v>
      </c>
      <c r="M7" s="17">
        <v>6577</v>
      </c>
      <c r="N7" s="17">
        <v>8786</v>
      </c>
      <c r="O7" s="17">
        <v>7059</v>
      </c>
      <c r="P7" s="17">
        <v>26102</v>
      </c>
      <c r="Q7" s="17">
        <v>0</v>
      </c>
      <c r="R7" s="17">
        <v>1860</v>
      </c>
      <c r="S7" s="17">
        <v>9957</v>
      </c>
      <c r="T7" s="17">
        <v>13666</v>
      </c>
      <c r="U7" s="17">
        <v>8609</v>
      </c>
      <c r="V7" s="17">
        <v>5960</v>
      </c>
      <c r="W7" s="17">
        <v>3493</v>
      </c>
      <c r="X7" s="17">
        <v>4979</v>
      </c>
      <c r="Y7" s="17">
        <v>0</v>
      </c>
    </row>
    <row r="8" spans="1:25" x14ac:dyDescent="0.25">
      <c r="A8" s="8" t="s">
        <v>58</v>
      </c>
      <c r="B8" s="8" t="s">
        <v>59</v>
      </c>
      <c r="C8" s="17">
        <v>38983</v>
      </c>
      <c r="D8" s="18">
        <v>1.64</v>
      </c>
      <c r="E8" s="17">
        <v>15116</v>
      </c>
      <c r="F8" s="17">
        <v>8191</v>
      </c>
      <c r="G8" s="17">
        <v>4969</v>
      </c>
      <c r="H8" s="17">
        <v>4354</v>
      </c>
      <c r="I8" s="17">
        <v>3815</v>
      </c>
      <c r="J8" s="17">
        <v>2030</v>
      </c>
      <c r="K8" s="17">
        <v>496</v>
      </c>
      <c r="L8" s="17">
        <v>12</v>
      </c>
      <c r="M8" s="17">
        <v>6574</v>
      </c>
      <c r="N8" s="17">
        <v>9111</v>
      </c>
      <c r="O8" s="17">
        <v>11755</v>
      </c>
      <c r="P8" s="17">
        <v>11489</v>
      </c>
      <c r="Q8" s="17">
        <v>54</v>
      </c>
      <c r="R8" s="17">
        <v>177</v>
      </c>
      <c r="S8" s="17">
        <v>2898</v>
      </c>
      <c r="T8" s="17">
        <v>11100</v>
      </c>
      <c r="U8" s="17">
        <v>12944</v>
      </c>
      <c r="V8" s="17">
        <v>7685</v>
      </c>
      <c r="W8" s="17">
        <v>2565</v>
      </c>
      <c r="X8" s="17">
        <v>1559</v>
      </c>
      <c r="Y8" s="17">
        <v>55</v>
      </c>
    </row>
    <row r="9" spans="1:25" x14ac:dyDescent="0.25">
      <c r="A9" s="8" t="s">
        <v>60</v>
      </c>
      <c r="B9" s="8" t="s">
        <v>61</v>
      </c>
      <c r="C9" s="17">
        <v>42621</v>
      </c>
      <c r="D9" s="18">
        <v>0.22</v>
      </c>
      <c r="E9" s="17">
        <v>13882</v>
      </c>
      <c r="F9" s="17">
        <v>10345</v>
      </c>
      <c r="G9" s="17">
        <v>5106</v>
      </c>
      <c r="H9" s="17">
        <v>5469</v>
      </c>
      <c r="I9" s="17">
        <v>4827</v>
      </c>
      <c r="J9" s="17">
        <v>1839</v>
      </c>
      <c r="K9" s="17">
        <v>1024</v>
      </c>
      <c r="L9" s="17">
        <v>129</v>
      </c>
      <c r="M9" s="17">
        <v>12251</v>
      </c>
      <c r="N9" s="17">
        <v>7443</v>
      </c>
      <c r="O9" s="17">
        <v>10054</v>
      </c>
      <c r="P9" s="17">
        <v>12314</v>
      </c>
      <c r="Q9" s="17">
        <v>559</v>
      </c>
      <c r="R9" s="17">
        <v>293</v>
      </c>
      <c r="S9" s="17">
        <v>6501</v>
      </c>
      <c r="T9" s="17">
        <v>12340</v>
      </c>
      <c r="U9" s="17">
        <v>9529</v>
      </c>
      <c r="V9" s="17">
        <v>6581</v>
      </c>
      <c r="W9" s="17">
        <v>3530</v>
      </c>
      <c r="X9" s="17">
        <v>3646</v>
      </c>
      <c r="Y9" s="17">
        <v>201</v>
      </c>
    </row>
    <row r="10" spans="1:25" x14ac:dyDescent="0.25">
      <c r="A10" s="8" t="s">
        <v>62</v>
      </c>
      <c r="B10" s="8" t="s">
        <v>63</v>
      </c>
      <c r="C10" s="17">
        <v>47974</v>
      </c>
      <c r="D10" s="18">
        <v>7.0000000000000007E-2</v>
      </c>
      <c r="E10" s="17">
        <v>7624</v>
      </c>
      <c r="F10" s="17">
        <v>10027</v>
      </c>
      <c r="G10" s="17">
        <v>9466</v>
      </c>
      <c r="H10" s="17">
        <v>6081</v>
      </c>
      <c r="I10" s="17">
        <v>7481</v>
      </c>
      <c r="J10" s="17">
        <v>4196</v>
      </c>
      <c r="K10" s="17">
        <v>2853</v>
      </c>
      <c r="L10" s="17">
        <v>246</v>
      </c>
      <c r="M10" s="17">
        <v>16387</v>
      </c>
      <c r="N10" s="17">
        <v>8994</v>
      </c>
      <c r="O10" s="17">
        <v>6988</v>
      </c>
      <c r="P10" s="17">
        <v>15134</v>
      </c>
      <c r="Q10" s="17">
        <v>471</v>
      </c>
      <c r="R10" s="17">
        <v>207</v>
      </c>
      <c r="S10" s="17">
        <v>4641</v>
      </c>
      <c r="T10" s="17">
        <v>11779</v>
      </c>
      <c r="U10" s="17">
        <v>12794</v>
      </c>
      <c r="V10" s="17">
        <v>8172</v>
      </c>
      <c r="W10" s="17">
        <v>4140</v>
      </c>
      <c r="X10" s="17">
        <v>5132</v>
      </c>
      <c r="Y10" s="17">
        <v>1109</v>
      </c>
    </row>
    <row r="11" spans="1:25" x14ac:dyDescent="0.25">
      <c r="A11" s="8" t="s">
        <v>64</v>
      </c>
      <c r="B11" s="8" t="s">
        <v>65</v>
      </c>
      <c r="C11" s="17">
        <v>45445</v>
      </c>
      <c r="D11" s="18">
        <v>0.28000000000000003</v>
      </c>
      <c r="E11" s="17">
        <v>12516</v>
      </c>
      <c r="F11" s="17">
        <v>9034</v>
      </c>
      <c r="G11" s="17">
        <v>6521</v>
      </c>
      <c r="H11" s="17">
        <v>5792</v>
      </c>
      <c r="I11" s="17">
        <v>6081</v>
      </c>
      <c r="J11" s="17">
        <v>3121</v>
      </c>
      <c r="K11" s="17">
        <v>2163</v>
      </c>
      <c r="L11" s="17">
        <v>217</v>
      </c>
      <c r="M11" s="17">
        <v>11028</v>
      </c>
      <c r="N11" s="17">
        <v>10629</v>
      </c>
      <c r="O11" s="17">
        <v>11642</v>
      </c>
      <c r="P11" s="17">
        <v>12067</v>
      </c>
      <c r="Q11" s="17">
        <v>79</v>
      </c>
      <c r="R11" s="17">
        <v>90</v>
      </c>
      <c r="S11" s="17">
        <v>4128</v>
      </c>
      <c r="T11" s="17">
        <v>11552</v>
      </c>
      <c r="U11" s="17">
        <v>14368</v>
      </c>
      <c r="V11" s="17">
        <v>8533</v>
      </c>
      <c r="W11" s="17">
        <v>3324</v>
      </c>
      <c r="X11" s="17">
        <v>3370</v>
      </c>
      <c r="Y11" s="17">
        <v>80</v>
      </c>
    </row>
    <row r="12" spans="1:25" x14ac:dyDescent="0.25">
      <c r="A12" s="8" t="s">
        <v>66</v>
      </c>
      <c r="B12" s="8" t="s">
        <v>67</v>
      </c>
      <c r="C12" s="17">
        <v>43558</v>
      </c>
      <c r="D12" s="18">
        <v>0.28000000000000003</v>
      </c>
      <c r="E12" s="17">
        <v>15642</v>
      </c>
      <c r="F12" s="17">
        <v>6798</v>
      </c>
      <c r="G12" s="17">
        <v>5341</v>
      </c>
      <c r="H12" s="17">
        <v>5774</v>
      </c>
      <c r="I12" s="17">
        <v>6750</v>
      </c>
      <c r="J12" s="17">
        <v>2508</v>
      </c>
      <c r="K12" s="17">
        <v>700</v>
      </c>
      <c r="L12" s="17">
        <v>45</v>
      </c>
      <c r="M12" s="17">
        <v>16713</v>
      </c>
      <c r="N12" s="17">
        <v>13480</v>
      </c>
      <c r="O12" s="17">
        <v>6679</v>
      </c>
      <c r="P12" s="17">
        <v>6686</v>
      </c>
      <c r="Q12" s="17">
        <v>0</v>
      </c>
      <c r="R12" s="17">
        <v>331</v>
      </c>
      <c r="S12" s="17">
        <v>4607</v>
      </c>
      <c r="T12" s="17">
        <v>8087</v>
      </c>
      <c r="U12" s="17">
        <v>11420</v>
      </c>
      <c r="V12" s="17">
        <v>8861</v>
      </c>
      <c r="W12" s="17">
        <v>4815</v>
      </c>
      <c r="X12" s="17">
        <v>5437</v>
      </c>
      <c r="Y12" s="17">
        <v>0</v>
      </c>
    </row>
    <row r="13" spans="1:25" x14ac:dyDescent="0.25">
      <c r="A13" s="8" t="s">
        <v>68</v>
      </c>
      <c r="B13" s="8" t="s">
        <v>69</v>
      </c>
      <c r="C13" s="17">
        <v>48557</v>
      </c>
      <c r="D13" s="18">
        <v>0.13</v>
      </c>
      <c r="E13" s="17">
        <v>14714</v>
      </c>
      <c r="F13" s="17">
        <v>11082</v>
      </c>
      <c r="G13" s="17">
        <v>5970</v>
      </c>
      <c r="H13" s="17">
        <v>5040</v>
      </c>
      <c r="I13" s="17">
        <v>5228</v>
      </c>
      <c r="J13" s="17">
        <v>3572</v>
      </c>
      <c r="K13" s="17">
        <v>2674</v>
      </c>
      <c r="L13" s="17">
        <v>277</v>
      </c>
      <c r="M13" s="17">
        <v>13070</v>
      </c>
      <c r="N13" s="17">
        <v>10445</v>
      </c>
      <c r="O13" s="17">
        <v>10948</v>
      </c>
      <c r="P13" s="17">
        <v>13542</v>
      </c>
      <c r="Q13" s="17">
        <v>552</v>
      </c>
      <c r="R13" s="17">
        <v>440</v>
      </c>
      <c r="S13" s="17">
        <v>6289</v>
      </c>
      <c r="T13" s="17">
        <v>14282</v>
      </c>
      <c r="U13" s="17">
        <v>13485</v>
      </c>
      <c r="V13" s="17">
        <v>6757</v>
      </c>
      <c r="W13" s="17">
        <v>3478</v>
      </c>
      <c r="X13" s="17">
        <v>3318</v>
      </c>
      <c r="Y13" s="17">
        <v>508</v>
      </c>
    </row>
    <row r="14" spans="1:25" x14ac:dyDescent="0.25">
      <c r="A14" s="8" t="s">
        <v>70</v>
      </c>
      <c r="B14" s="8" t="s">
        <v>71</v>
      </c>
      <c r="C14" s="17">
        <v>31777</v>
      </c>
      <c r="D14" s="18">
        <v>0.04</v>
      </c>
      <c r="E14" s="17">
        <v>12246</v>
      </c>
      <c r="F14" s="17">
        <v>5955</v>
      </c>
      <c r="G14" s="17">
        <v>4538</v>
      </c>
      <c r="H14" s="17">
        <v>4438</v>
      </c>
      <c r="I14" s="17">
        <v>3073</v>
      </c>
      <c r="J14" s="17">
        <v>1036</v>
      </c>
      <c r="K14" s="17">
        <v>441</v>
      </c>
      <c r="L14" s="17">
        <v>50</v>
      </c>
      <c r="M14" s="17">
        <v>12981</v>
      </c>
      <c r="N14" s="17">
        <v>8553</v>
      </c>
      <c r="O14" s="17">
        <v>6979</v>
      </c>
      <c r="P14" s="17">
        <v>2707</v>
      </c>
      <c r="Q14" s="17">
        <v>557</v>
      </c>
      <c r="R14" s="17">
        <v>187</v>
      </c>
      <c r="S14" s="17">
        <v>2566</v>
      </c>
      <c r="T14" s="17">
        <v>7338</v>
      </c>
      <c r="U14" s="17">
        <v>11165</v>
      </c>
      <c r="V14" s="17">
        <v>5070</v>
      </c>
      <c r="W14" s="17">
        <v>2429</v>
      </c>
      <c r="X14" s="17">
        <v>1917</v>
      </c>
      <c r="Y14" s="17">
        <v>1105</v>
      </c>
    </row>
    <row r="15" spans="1:25" x14ac:dyDescent="0.25">
      <c r="A15" s="8" t="s">
        <v>72</v>
      </c>
      <c r="B15" s="8" t="s">
        <v>73</v>
      </c>
      <c r="C15" s="17">
        <v>41681</v>
      </c>
      <c r="D15" s="18">
        <v>1.99</v>
      </c>
      <c r="E15" s="17">
        <v>6159</v>
      </c>
      <c r="F15" s="17">
        <v>14643</v>
      </c>
      <c r="G15" s="17">
        <v>5362</v>
      </c>
      <c r="H15" s="17">
        <v>5294</v>
      </c>
      <c r="I15" s="17">
        <v>6027</v>
      </c>
      <c r="J15" s="17">
        <v>2847</v>
      </c>
      <c r="K15" s="17">
        <v>1265</v>
      </c>
      <c r="L15" s="17">
        <v>84</v>
      </c>
      <c r="M15" s="17">
        <v>8137</v>
      </c>
      <c r="N15" s="17">
        <v>9808</v>
      </c>
      <c r="O15" s="17">
        <v>13847</v>
      </c>
      <c r="P15" s="17">
        <v>9783</v>
      </c>
      <c r="Q15" s="17">
        <v>106</v>
      </c>
      <c r="R15" s="17">
        <v>53</v>
      </c>
      <c r="S15" s="17">
        <v>4183</v>
      </c>
      <c r="T15" s="17">
        <v>10567</v>
      </c>
      <c r="U15" s="17">
        <v>12477</v>
      </c>
      <c r="V15" s="17">
        <v>8735</v>
      </c>
      <c r="W15" s="17">
        <v>3283</v>
      </c>
      <c r="X15" s="17">
        <v>2265</v>
      </c>
      <c r="Y15" s="17">
        <v>118</v>
      </c>
    </row>
    <row r="16" spans="1:25" x14ac:dyDescent="0.25">
      <c r="A16" s="8" t="s">
        <v>74</v>
      </c>
      <c r="B16" s="8" t="s">
        <v>75</v>
      </c>
      <c r="C16" s="17">
        <v>42111</v>
      </c>
      <c r="D16" s="18">
        <v>5.33</v>
      </c>
      <c r="E16" s="17">
        <v>11069</v>
      </c>
      <c r="F16" s="17">
        <v>10795</v>
      </c>
      <c r="G16" s="17">
        <v>7041</v>
      </c>
      <c r="H16" s="17">
        <v>5136</v>
      </c>
      <c r="I16" s="17">
        <v>4688</v>
      </c>
      <c r="J16" s="17">
        <v>2621</v>
      </c>
      <c r="K16" s="17">
        <v>755</v>
      </c>
      <c r="L16" s="17">
        <v>6</v>
      </c>
      <c r="M16" s="17">
        <v>6354</v>
      </c>
      <c r="N16" s="17">
        <v>9399</v>
      </c>
      <c r="O16" s="17">
        <v>12478</v>
      </c>
      <c r="P16" s="17">
        <v>13815</v>
      </c>
      <c r="Q16" s="17">
        <v>65</v>
      </c>
      <c r="R16" s="17">
        <v>202</v>
      </c>
      <c r="S16" s="17">
        <v>3631</v>
      </c>
      <c r="T16" s="17">
        <v>12505</v>
      </c>
      <c r="U16" s="17">
        <v>12163</v>
      </c>
      <c r="V16" s="17">
        <v>8849</v>
      </c>
      <c r="W16" s="17">
        <v>2767</v>
      </c>
      <c r="X16" s="17">
        <v>1957</v>
      </c>
      <c r="Y16" s="17">
        <v>37</v>
      </c>
    </row>
    <row r="17" spans="1:25" x14ac:dyDescent="0.25">
      <c r="A17" s="8" t="s">
        <v>76</v>
      </c>
      <c r="B17" s="8" t="s">
        <v>77</v>
      </c>
      <c r="C17" s="17">
        <v>39631</v>
      </c>
      <c r="D17" s="18">
        <v>2.02</v>
      </c>
      <c r="E17" s="17">
        <v>7262</v>
      </c>
      <c r="F17" s="17">
        <v>13139</v>
      </c>
      <c r="G17" s="17">
        <v>6019</v>
      </c>
      <c r="H17" s="17">
        <v>4497</v>
      </c>
      <c r="I17" s="17">
        <v>4106</v>
      </c>
      <c r="J17" s="17">
        <v>2983</v>
      </c>
      <c r="K17" s="17">
        <v>1521</v>
      </c>
      <c r="L17" s="17">
        <v>104</v>
      </c>
      <c r="M17" s="17">
        <v>8267</v>
      </c>
      <c r="N17" s="17">
        <v>6161</v>
      </c>
      <c r="O17" s="17">
        <v>14599</v>
      </c>
      <c r="P17" s="17">
        <v>10576</v>
      </c>
      <c r="Q17" s="17">
        <v>28</v>
      </c>
      <c r="R17" s="17">
        <v>215</v>
      </c>
      <c r="S17" s="17">
        <v>3353</v>
      </c>
      <c r="T17" s="17">
        <v>9845</v>
      </c>
      <c r="U17" s="17">
        <v>11145</v>
      </c>
      <c r="V17" s="17">
        <v>9177</v>
      </c>
      <c r="W17" s="17">
        <v>3465</v>
      </c>
      <c r="X17" s="17">
        <v>2231</v>
      </c>
      <c r="Y17" s="17">
        <v>200</v>
      </c>
    </row>
    <row r="18" spans="1:25" x14ac:dyDescent="0.25">
      <c r="A18" s="8" t="s">
        <v>78</v>
      </c>
      <c r="B18" s="8" t="s">
        <v>79</v>
      </c>
      <c r="C18" s="17">
        <v>48706</v>
      </c>
      <c r="D18" s="18">
        <v>0.12</v>
      </c>
      <c r="E18" s="17">
        <v>7281</v>
      </c>
      <c r="F18" s="17">
        <v>14781</v>
      </c>
      <c r="G18" s="17">
        <v>7899</v>
      </c>
      <c r="H18" s="17">
        <v>6873</v>
      </c>
      <c r="I18" s="17">
        <v>6961</v>
      </c>
      <c r="J18" s="17">
        <v>3221</v>
      </c>
      <c r="K18" s="17">
        <v>1586</v>
      </c>
      <c r="L18" s="17">
        <v>104</v>
      </c>
      <c r="M18" s="17">
        <v>16006</v>
      </c>
      <c r="N18" s="17">
        <v>12777</v>
      </c>
      <c r="O18" s="17">
        <v>11450</v>
      </c>
      <c r="P18" s="17">
        <v>8279</v>
      </c>
      <c r="Q18" s="17">
        <v>194</v>
      </c>
      <c r="R18" s="17">
        <v>230</v>
      </c>
      <c r="S18" s="17">
        <v>4592</v>
      </c>
      <c r="T18" s="17">
        <v>13060</v>
      </c>
      <c r="U18" s="17">
        <v>13821</v>
      </c>
      <c r="V18" s="17">
        <v>8494</v>
      </c>
      <c r="W18" s="17">
        <v>8211</v>
      </c>
      <c r="X18" s="17">
        <v>0</v>
      </c>
      <c r="Y18" s="17">
        <v>298</v>
      </c>
    </row>
    <row r="19" spans="1:25" x14ac:dyDescent="0.25">
      <c r="A19" s="8" t="s">
        <v>80</v>
      </c>
      <c r="B19" s="8" t="s">
        <v>81</v>
      </c>
      <c r="C19" s="17">
        <v>42007</v>
      </c>
      <c r="D19" s="18">
        <v>0.1</v>
      </c>
      <c r="E19" s="17">
        <v>8260</v>
      </c>
      <c r="F19" s="17">
        <v>10337</v>
      </c>
      <c r="G19" s="17">
        <v>5952</v>
      </c>
      <c r="H19" s="17">
        <v>4930</v>
      </c>
      <c r="I19" s="17">
        <v>5673</v>
      </c>
      <c r="J19" s="17">
        <v>3701</v>
      </c>
      <c r="K19" s="17">
        <v>2878</v>
      </c>
      <c r="L19" s="17">
        <v>276</v>
      </c>
      <c r="M19" s="17">
        <v>15099</v>
      </c>
      <c r="N19" s="17">
        <v>9311</v>
      </c>
      <c r="O19" s="17">
        <v>11176</v>
      </c>
      <c r="P19" s="17">
        <v>6185</v>
      </c>
      <c r="Q19" s="17">
        <v>236</v>
      </c>
      <c r="R19" s="17">
        <v>208</v>
      </c>
      <c r="S19" s="17">
        <v>4155</v>
      </c>
      <c r="T19" s="17">
        <v>10713</v>
      </c>
      <c r="U19" s="17">
        <v>11893</v>
      </c>
      <c r="V19" s="17">
        <v>6892</v>
      </c>
      <c r="W19" s="17">
        <v>5931</v>
      </c>
      <c r="X19" s="17">
        <v>1906</v>
      </c>
      <c r="Y19" s="17">
        <v>309</v>
      </c>
    </row>
    <row r="20" spans="1:25" x14ac:dyDescent="0.25">
      <c r="A20" s="8" t="s">
        <v>82</v>
      </c>
      <c r="B20" s="8" t="s">
        <v>83</v>
      </c>
      <c r="C20" s="17">
        <v>42605</v>
      </c>
      <c r="D20" s="18">
        <v>2.75</v>
      </c>
      <c r="E20" s="17">
        <v>10565</v>
      </c>
      <c r="F20" s="17">
        <v>9643</v>
      </c>
      <c r="G20" s="17">
        <v>5815</v>
      </c>
      <c r="H20" s="17">
        <v>6911</v>
      </c>
      <c r="I20" s="17">
        <v>6009</v>
      </c>
      <c r="J20" s="17">
        <v>2548</v>
      </c>
      <c r="K20" s="17">
        <v>1064</v>
      </c>
      <c r="L20" s="17">
        <v>50</v>
      </c>
      <c r="M20" s="17">
        <v>9665</v>
      </c>
      <c r="N20" s="17">
        <v>10116</v>
      </c>
      <c r="O20" s="17">
        <v>8143</v>
      </c>
      <c r="P20" s="17">
        <v>13953</v>
      </c>
      <c r="Q20" s="17">
        <v>728</v>
      </c>
      <c r="R20" s="17">
        <v>400</v>
      </c>
      <c r="S20" s="17">
        <v>5140</v>
      </c>
      <c r="T20" s="17">
        <v>13276</v>
      </c>
      <c r="U20" s="17">
        <v>9524</v>
      </c>
      <c r="V20" s="17">
        <v>6686</v>
      </c>
      <c r="W20" s="17">
        <v>3843</v>
      </c>
      <c r="X20" s="17">
        <v>3675</v>
      </c>
      <c r="Y20" s="17">
        <v>61</v>
      </c>
    </row>
    <row r="21" spans="1:25" x14ac:dyDescent="0.25">
      <c r="A21" s="8" t="s">
        <v>84</v>
      </c>
      <c r="B21" s="8" t="s">
        <v>85</v>
      </c>
      <c r="C21" s="17">
        <v>45498</v>
      </c>
      <c r="D21" s="18">
        <v>4.2300000000000004</v>
      </c>
      <c r="E21" s="17">
        <v>19062</v>
      </c>
      <c r="F21" s="17">
        <v>9975</v>
      </c>
      <c r="G21" s="17">
        <v>5532</v>
      </c>
      <c r="H21" s="17">
        <v>5129</v>
      </c>
      <c r="I21" s="17">
        <v>4033</v>
      </c>
      <c r="J21" s="17">
        <v>1083</v>
      </c>
      <c r="K21" s="17">
        <v>657</v>
      </c>
      <c r="L21" s="17">
        <v>27</v>
      </c>
      <c r="M21" s="17">
        <v>4727</v>
      </c>
      <c r="N21" s="17">
        <v>7639</v>
      </c>
      <c r="O21" s="17">
        <v>7166</v>
      </c>
      <c r="P21" s="17">
        <v>25295</v>
      </c>
      <c r="Q21" s="17">
        <v>671</v>
      </c>
      <c r="R21" s="17">
        <v>733</v>
      </c>
      <c r="S21" s="17">
        <v>8852</v>
      </c>
      <c r="T21" s="17">
        <v>16767</v>
      </c>
      <c r="U21" s="17">
        <v>9155</v>
      </c>
      <c r="V21" s="17">
        <v>5233</v>
      </c>
      <c r="W21" s="17">
        <v>2665</v>
      </c>
      <c r="X21" s="17">
        <v>2087</v>
      </c>
      <c r="Y21" s="17">
        <v>6</v>
      </c>
    </row>
    <row r="22" spans="1:25" x14ac:dyDescent="0.25">
      <c r="A22" s="8" t="s">
        <v>86</v>
      </c>
      <c r="B22" s="8" t="s">
        <v>87</v>
      </c>
      <c r="C22" s="17">
        <v>46637</v>
      </c>
      <c r="D22" s="18">
        <v>2.09</v>
      </c>
      <c r="E22" s="17">
        <v>7423</v>
      </c>
      <c r="F22" s="17">
        <v>13460</v>
      </c>
      <c r="G22" s="17">
        <v>6654</v>
      </c>
      <c r="H22" s="17">
        <v>5630</v>
      </c>
      <c r="I22" s="17">
        <v>6977</v>
      </c>
      <c r="J22" s="17">
        <v>4449</v>
      </c>
      <c r="K22" s="17">
        <v>1979</v>
      </c>
      <c r="L22" s="17">
        <v>65</v>
      </c>
      <c r="M22" s="17">
        <v>12533</v>
      </c>
      <c r="N22" s="17">
        <v>9177</v>
      </c>
      <c r="O22" s="17">
        <v>12856</v>
      </c>
      <c r="P22" s="17">
        <v>12031</v>
      </c>
      <c r="Q22" s="17">
        <v>40</v>
      </c>
      <c r="R22" s="17">
        <v>78</v>
      </c>
      <c r="S22" s="17">
        <v>3957</v>
      </c>
      <c r="T22" s="17">
        <v>15011</v>
      </c>
      <c r="U22" s="17">
        <v>15598</v>
      </c>
      <c r="V22" s="17">
        <v>6248</v>
      </c>
      <c r="W22" s="17">
        <v>3739</v>
      </c>
      <c r="X22" s="17">
        <v>1927</v>
      </c>
      <c r="Y22" s="17">
        <v>79</v>
      </c>
    </row>
    <row r="23" spans="1:25" x14ac:dyDescent="0.25">
      <c r="A23" s="8" t="s">
        <v>88</v>
      </c>
      <c r="B23" s="8" t="s">
        <v>89</v>
      </c>
      <c r="C23" s="17">
        <v>35665</v>
      </c>
      <c r="D23" s="18">
        <v>4.43</v>
      </c>
      <c r="E23" s="17">
        <v>426</v>
      </c>
      <c r="F23" s="17">
        <v>1749</v>
      </c>
      <c r="G23" s="17">
        <v>4869</v>
      </c>
      <c r="H23" s="17">
        <v>6331</v>
      </c>
      <c r="I23" s="17">
        <v>9269</v>
      </c>
      <c r="J23" s="17">
        <v>6133</v>
      </c>
      <c r="K23" s="17">
        <v>6268</v>
      </c>
      <c r="L23" s="17">
        <v>620</v>
      </c>
      <c r="M23" s="17">
        <v>12110</v>
      </c>
      <c r="N23" s="17">
        <v>12468</v>
      </c>
      <c r="O23" s="17">
        <v>4051</v>
      </c>
      <c r="P23" s="17">
        <v>6910</v>
      </c>
      <c r="Q23" s="17">
        <v>126</v>
      </c>
      <c r="R23" s="17">
        <v>103</v>
      </c>
      <c r="S23" s="17">
        <v>2317</v>
      </c>
      <c r="T23" s="17">
        <v>5933</v>
      </c>
      <c r="U23" s="17">
        <v>8791</v>
      </c>
      <c r="V23" s="17">
        <v>9546</v>
      </c>
      <c r="W23" s="17">
        <v>4576</v>
      </c>
      <c r="X23" s="17">
        <v>3532</v>
      </c>
      <c r="Y23" s="17">
        <v>867</v>
      </c>
    </row>
    <row r="24" spans="1:25" x14ac:dyDescent="0.25">
      <c r="A24" s="8" t="s">
        <v>90</v>
      </c>
      <c r="B24" s="8" t="s">
        <v>91</v>
      </c>
      <c r="C24" s="17">
        <v>47090</v>
      </c>
      <c r="D24" s="18">
        <v>1.07</v>
      </c>
      <c r="E24" s="17">
        <v>4912</v>
      </c>
      <c r="F24" s="17">
        <v>11478</v>
      </c>
      <c r="G24" s="17">
        <v>11599</v>
      </c>
      <c r="H24" s="17">
        <v>6961</v>
      </c>
      <c r="I24" s="17">
        <v>5702</v>
      </c>
      <c r="J24" s="17">
        <v>3895</v>
      </c>
      <c r="K24" s="17">
        <v>2336</v>
      </c>
      <c r="L24" s="17">
        <v>207</v>
      </c>
      <c r="M24" s="17">
        <v>10091</v>
      </c>
      <c r="N24" s="17">
        <v>7114</v>
      </c>
      <c r="O24" s="17">
        <v>17001</v>
      </c>
      <c r="P24" s="17">
        <v>12818</v>
      </c>
      <c r="Q24" s="17">
        <v>66</v>
      </c>
      <c r="R24" s="17">
        <v>214</v>
      </c>
      <c r="S24" s="17">
        <v>5137</v>
      </c>
      <c r="T24" s="17">
        <v>8348</v>
      </c>
      <c r="U24" s="17">
        <v>12434</v>
      </c>
      <c r="V24" s="17">
        <v>12268</v>
      </c>
      <c r="W24" s="17">
        <v>4996</v>
      </c>
      <c r="X24" s="17">
        <v>3626</v>
      </c>
      <c r="Y24" s="17">
        <v>67</v>
      </c>
    </row>
    <row r="25" spans="1:25" x14ac:dyDescent="0.25">
      <c r="A25" s="8" t="s">
        <v>92</v>
      </c>
      <c r="B25" s="8" t="s">
        <v>93</v>
      </c>
      <c r="C25" s="17">
        <v>47635</v>
      </c>
      <c r="D25" s="18">
        <v>0.7</v>
      </c>
      <c r="E25" s="17">
        <v>1198</v>
      </c>
      <c r="F25" s="17">
        <v>9420</v>
      </c>
      <c r="G25" s="17">
        <v>15063</v>
      </c>
      <c r="H25" s="17">
        <v>6208</v>
      </c>
      <c r="I25" s="17">
        <v>6163</v>
      </c>
      <c r="J25" s="17">
        <v>4869</v>
      </c>
      <c r="K25" s="17">
        <v>4047</v>
      </c>
      <c r="L25" s="17">
        <v>667</v>
      </c>
      <c r="M25" s="17">
        <v>10589</v>
      </c>
      <c r="N25" s="17">
        <v>10831</v>
      </c>
      <c r="O25" s="17">
        <v>12917</v>
      </c>
      <c r="P25" s="17">
        <v>13255</v>
      </c>
      <c r="Q25" s="17">
        <v>43</v>
      </c>
      <c r="R25" s="17">
        <v>131</v>
      </c>
      <c r="S25" s="17">
        <v>4906</v>
      </c>
      <c r="T25" s="17">
        <v>12226</v>
      </c>
      <c r="U25" s="17">
        <v>13377</v>
      </c>
      <c r="V25" s="17">
        <v>8074</v>
      </c>
      <c r="W25" s="17">
        <v>4468</v>
      </c>
      <c r="X25" s="17">
        <v>4413</v>
      </c>
      <c r="Y25" s="17">
        <v>40</v>
      </c>
    </row>
    <row r="26" spans="1:25" x14ac:dyDescent="0.25">
      <c r="A26" s="8" t="s">
        <v>94</v>
      </c>
      <c r="B26" s="8" t="s">
        <v>95</v>
      </c>
      <c r="C26" s="17">
        <v>38755</v>
      </c>
      <c r="D26" s="18">
        <v>2.23</v>
      </c>
      <c r="E26" s="17">
        <v>1343</v>
      </c>
      <c r="F26" s="17">
        <v>5232</v>
      </c>
      <c r="G26" s="17">
        <v>4014</v>
      </c>
      <c r="H26" s="17">
        <v>6580</v>
      </c>
      <c r="I26" s="17">
        <v>8248</v>
      </c>
      <c r="J26" s="17">
        <v>6176</v>
      </c>
      <c r="K26" s="17">
        <v>6429</v>
      </c>
      <c r="L26" s="17">
        <v>733</v>
      </c>
      <c r="M26" s="17">
        <v>10974</v>
      </c>
      <c r="N26" s="17">
        <v>11262</v>
      </c>
      <c r="O26" s="17">
        <v>6617</v>
      </c>
      <c r="P26" s="17">
        <v>9813</v>
      </c>
      <c r="Q26" s="17">
        <v>89</v>
      </c>
      <c r="R26" s="17">
        <v>166</v>
      </c>
      <c r="S26" s="17">
        <v>3099</v>
      </c>
      <c r="T26" s="17">
        <v>7926</v>
      </c>
      <c r="U26" s="17">
        <v>9961</v>
      </c>
      <c r="V26" s="17">
        <v>9691</v>
      </c>
      <c r="W26" s="17">
        <v>4220</v>
      </c>
      <c r="X26" s="17">
        <v>3659</v>
      </c>
      <c r="Y26" s="17">
        <v>33</v>
      </c>
    </row>
    <row r="27" spans="1:25" x14ac:dyDescent="0.25">
      <c r="A27" s="8" t="s">
        <v>96</v>
      </c>
      <c r="B27" s="8" t="s">
        <v>97</v>
      </c>
      <c r="C27" s="17">
        <v>52124</v>
      </c>
      <c r="D27" s="18">
        <v>18.18</v>
      </c>
      <c r="E27" s="17">
        <v>5376</v>
      </c>
      <c r="F27" s="17">
        <v>13552</v>
      </c>
      <c r="G27" s="17">
        <v>10062</v>
      </c>
      <c r="H27" s="17">
        <v>9734</v>
      </c>
      <c r="I27" s="17">
        <v>7428</v>
      </c>
      <c r="J27" s="17">
        <v>4330</v>
      </c>
      <c r="K27" s="17">
        <v>1497</v>
      </c>
      <c r="L27" s="17">
        <v>145</v>
      </c>
      <c r="M27" s="17">
        <v>3217</v>
      </c>
      <c r="N27" s="17">
        <v>3493</v>
      </c>
      <c r="O27" s="17">
        <v>5897</v>
      </c>
      <c r="P27" s="17">
        <v>39362</v>
      </c>
      <c r="Q27" s="17">
        <v>155</v>
      </c>
      <c r="R27" s="17">
        <v>1167</v>
      </c>
      <c r="S27" s="17">
        <v>11323</v>
      </c>
      <c r="T27" s="17">
        <v>18662</v>
      </c>
      <c r="U27" s="17">
        <v>10562</v>
      </c>
      <c r="V27" s="17">
        <v>6168</v>
      </c>
      <c r="W27" s="17">
        <v>2511</v>
      </c>
      <c r="X27" s="17">
        <v>1678</v>
      </c>
      <c r="Y27" s="17">
        <v>53</v>
      </c>
    </row>
    <row r="28" spans="1:25" x14ac:dyDescent="0.25">
      <c r="A28" s="8" t="s">
        <v>98</v>
      </c>
      <c r="B28" s="8" t="s">
        <v>99</v>
      </c>
      <c r="C28" s="17">
        <v>61091</v>
      </c>
      <c r="D28" s="18">
        <v>36.01</v>
      </c>
      <c r="E28" s="17">
        <v>5995</v>
      </c>
      <c r="F28" s="17">
        <v>11062</v>
      </c>
      <c r="G28" s="17">
        <v>11171</v>
      </c>
      <c r="H28" s="17">
        <v>9863</v>
      </c>
      <c r="I28" s="17">
        <v>11328</v>
      </c>
      <c r="J28" s="17">
        <v>6327</v>
      </c>
      <c r="K28" s="17">
        <v>4377</v>
      </c>
      <c r="L28" s="17">
        <v>968</v>
      </c>
      <c r="M28" s="17">
        <v>1142</v>
      </c>
      <c r="N28" s="17">
        <v>2333</v>
      </c>
      <c r="O28" s="17">
        <v>4387</v>
      </c>
      <c r="P28" s="17">
        <v>53213</v>
      </c>
      <c r="Q28" s="17">
        <v>16</v>
      </c>
      <c r="R28" s="17">
        <v>1327</v>
      </c>
      <c r="S28" s="17">
        <v>11725</v>
      </c>
      <c r="T28" s="17">
        <v>23141</v>
      </c>
      <c r="U28" s="17">
        <v>13704</v>
      </c>
      <c r="V28" s="17">
        <v>5767</v>
      </c>
      <c r="W28" s="17">
        <v>2742</v>
      </c>
      <c r="X28" s="17">
        <v>2676</v>
      </c>
      <c r="Y28" s="17">
        <v>9</v>
      </c>
    </row>
    <row r="29" spans="1:25" x14ac:dyDescent="0.25">
      <c r="A29" s="8" t="s">
        <v>100</v>
      </c>
      <c r="B29" s="8" t="s">
        <v>101</v>
      </c>
      <c r="C29" s="17">
        <v>40190</v>
      </c>
      <c r="D29" s="18">
        <v>14.25</v>
      </c>
      <c r="E29" s="17">
        <v>2253</v>
      </c>
      <c r="F29" s="17">
        <v>4995</v>
      </c>
      <c r="G29" s="17">
        <v>6398</v>
      </c>
      <c r="H29" s="17">
        <v>5647</v>
      </c>
      <c r="I29" s="17">
        <v>8713</v>
      </c>
      <c r="J29" s="17">
        <v>4959</v>
      </c>
      <c r="K29" s="17">
        <v>6011</v>
      </c>
      <c r="L29" s="17">
        <v>1214</v>
      </c>
      <c r="M29" s="17">
        <v>5468</v>
      </c>
      <c r="N29" s="17">
        <v>5644</v>
      </c>
      <c r="O29" s="17">
        <v>6780</v>
      </c>
      <c r="P29" s="17">
        <v>22288</v>
      </c>
      <c r="Q29" s="17">
        <v>10</v>
      </c>
      <c r="R29" s="17">
        <v>323</v>
      </c>
      <c r="S29" s="17">
        <v>4027</v>
      </c>
      <c r="T29" s="17">
        <v>9255</v>
      </c>
      <c r="U29" s="17">
        <v>9903</v>
      </c>
      <c r="V29" s="17">
        <v>8620</v>
      </c>
      <c r="W29" s="17">
        <v>3576</v>
      </c>
      <c r="X29" s="17">
        <v>4479</v>
      </c>
      <c r="Y29" s="17">
        <v>7</v>
      </c>
    </row>
    <row r="30" spans="1:25" x14ac:dyDescent="0.25">
      <c r="A30" s="8" t="s">
        <v>102</v>
      </c>
      <c r="B30" s="8" t="s">
        <v>103</v>
      </c>
      <c r="C30" s="17">
        <v>50223</v>
      </c>
      <c r="D30" s="18">
        <v>5.3</v>
      </c>
      <c r="E30" s="17">
        <v>6800</v>
      </c>
      <c r="F30" s="17">
        <v>12239</v>
      </c>
      <c r="G30" s="17">
        <v>9586</v>
      </c>
      <c r="H30" s="17">
        <v>6751</v>
      </c>
      <c r="I30" s="17">
        <v>6537</v>
      </c>
      <c r="J30" s="17">
        <v>3751</v>
      </c>
      <c r="K30" s="17">
        <v>3932</v>
      </c>
      <c r="L30" s="17">
        <v>627</v>
      </c>
      <c r="M30" s="17">
        <v>5862</v>
      </c>
      <c r="N30" s="17">
        <v>5101</v>
      </c>
      <c r="O30" s="17">
        <v>4619</v>
      </c>
      <c r="P30" s="17">
        <v>34614</v>
      </c>
      <c r="Q30" s="17">
        <v>27</v>
      </c>
      <c r="R30" s="17">
        <v>1002</v>
      </c>
      <c r="S30" s="17">
        <v>10474</v>
      </c>
      <c r="T30" s="17">
        <v>14919</v>
      </c>
      <c r="U30" s="17">
        <v>10279</v>
      </c>
      <c r="V30" s="17">
        <v>7559</v>
      </c>
      <c r="W30" s="17">
        <v>2998</v>
      </c>
      <c r="X30" s="17">
        <v>2975</v>
      </c>
      <c r="Y30" s="17">
        <v>17</v>
      </c>
    </row>
    <row r="31" spans="1:25" x14ac:dyDescent="0.25">
      <c r="A31" s="8" t="s">
        <v>104</v>
      </c>
      <c r="B31" s="8" t="s">
        <v>105</v>
      </c>
      <c r="C31" s="17">
        <v>44731</v>
      </c>
      <c r="D31" s="18">
        <v>4.72</v>
      </c>
      <c r="E31" s="17">
        <v>3566</v>
      </c>
      <c r="F31" s="17">
        <v>5636</v>
      </c>
      <c r="G31" s="17">
        <v>7009</v>
      </c>
      <c r="H31" s="17">
        <v>7610</v>
      </c>
      <c r="I31" s="17">
        <v>7858</v>
      </c>
      <c r="J31" s="17">
        <v>6134</v>
      </c>
      <c r="K31" s="17">
        <v>5850</v>
      </c>
      <c r="L31" s="17">
        <v>1068</v>
      </c>
      <c r="M31" s="17">
        <v>8526</v>
      </c>
      <c r="N31" s="17">
        <v>8180</v>
      </c>
      <c r="O31" s="17">
        <v>8988</v>
      </c>
      <c r="P31" s="17">
        <v>19023</v>
      </c>
      <c r="Q31" s="17">
        <v>14</v>
      </c>
      <c r="R31" s="17">
        <v>136</v>
      </c>
      <c r="S31" s="17">
        <v>3366</v>
      </c>
      <c r="T31" s="17">
        <v>12233</v>
      </c>
      <c r="U31" s="17">
        <v>10787</v>
      </c>
      <c r="V31" s="17">
        <v>9859</v>
      </c>
      <c r="W31" s="17">
        <v>4425</v>
      </c>
      <c r="X31" s="17">
        <v>3910</v>
      </c>
      <c r="Y31" s="17">
        <v>15</v>
      </c>
    </row>
    <row r="32" spans="1:25" x14ac:dyDescent="0.25">
      <c r="A32" s="8" t="s">
        <v>106</v>
      </c>
      <c r="B32" s="8" t="s">
        <v>107</v>
      </c>
      <c r="C32" s="17">
        <v>14724</v>
      </c>
      <c r="D32" s="18">
        <v>0.05</v>
      </c>
      <c r="E32" s="17">
        <v>4795</v>
      </c>
      <c r="F32" s="17">
        <v>3845</v>
      </c>
      <c r="G32" s="17">
        <v>2835</v>
      </c>
      <c r="H32" s="17">
        <v>1758</v>
      </c>
      <c r="I32" s="17">
        <v>1265</v>
      </c>
      <c r="J32" s="17">
        <v>188</v>
      </c>
      <c r="K32" s="17">
        <v>33</v>
      </c>
      <c r="L32" s="17">
        <v>5</v>
      </c>
      <c r="M32" s="17">
        <v>9350</v>
      </c>
      <c r="N32" s="17">
        <v>2221</v>
      </c>
      <c r="O32" s="17">
        <v>1415</v>
      </c>
      <c r="P32" s="17">
        <v>745</v>
      </c>
      <c r="Q32" s="17">
        <v>993</v>
      </c>
      <c r="R32" s="17">
        <v>86</v>
      </c>
      <c r="S32" s="17">
        <v>996</v>
      </c>
      <c r="T32" s="17">
        <v>2626</v>
      </c>
      <c r="U32" s="17">
        <v>5518</v>
      </c>
      <c r="V32" s="17">
        <v>2320</v>
      </c>
      <c r="W32" s="17">
        <v>1196</v>
      </c>
      <c r="X32" s="17">
        <v>772</v>
      </c>
      <c r="Y32" s="17">
        <v>1210</v>
      </c>
    </row>
    <row r="33" spans="1:25" x14ac:dyDescent="0.25">
      <c r="A33" s="8" t="s">
        <v>108</v>
      </c>
      <c r="B33" s="8" t="s">
        <v>109</v>
      </c>
      <c r="C33" s="17">
        <v>51607</v>
      </c>
      <c r="D33" s="18">
        <v>2.69</v>
      </c>
      <c r="E33" s="17">
        <v>13886</v>
      </c>
      <c r="F33" s="17">
        <v>13849</v>
      </c>
      <c r="G33" s="17">
        <v>4915</v>
      </c>
      <c r="H33" s="17">
        <v>6795</v>
      </c>
      <c r="I33" s="17">
        <v>6358</v>
      </c>
      <c r="J33" s="17">
        <v>3806</v>
      </c>
      <c r="K33" s="17">
        <v>1953</v>
      </c>
      <c r="L33" s="17">
        <v>45</v>
      </c>
      <c r="M33" s="17">
        <v>10236</v>
      </c>
      <c r="N33" s="17">
        <v>12493</v>
      </c>
      <c r="O33" s="17">
        <v>11740</v>
      </c>
      <c r="P33" s="17">
        <v>15031</v>
      </c>
      <c r="Q33" s="17">
        <v>2107</v>
      </c>
      <c r="R33" s="17">
        <v>408</v>
      </c>
      <c r="S33" s="17">
        <v>4481</v>
      </c>
      <c r="T33" s="17">
        <v>18173</v>
      </c>
      <c r="U33" s="17">
        <v>16162</v>
      </c>
      <c r="V33" s="17">
        <v>5476</v>
      </c>
      <c r="W33" s="17">
        <v>3057</v>
      </c>
      <c r="X33" s="17">
        <v>1712</v>
      </c>
      <c r="Y33" s="17">
        <v>2138</v>
      </c>
    </row>
    <row r="34" spans="1:25" x14ac:dyDescent="0.25">
      <c r="A34" s="8" t="s">
        <v>110</v>
      </c>
      <c r="B34" s="8" t="s">
        <v>111</v>
      </c>
      <c r="C34" s="17">
        <v>54084</v>
      </c>
      <c r="D34" s="18">
        <v>29.9</v>
      </c>
      <c r="E34" s="17">
        <v>15423</v>
      </c>
      <c r="F34" s="17">
        <v>10778</v>
      </c>
      <c r="G34" s="17">
        <v>10465</v>
      </c>
      <c r="H34" s="17">
        <v>7286</v>
      </c>
      <c r="I34" s="17">
        <v>5460</v>
      </c>
      <c r="J34" s="17">
        <v>3486</v>
      </c>
      <c r="K34" s="17">
        <v>1096</v>
      </c>
      <c r="L34" s="17">
        <v>90</v>
      </c>
      <c r="M34" s="17">
        <v>297</v>
      </c>
      <c r="N34" s="17">
        <v>770</v>
      </c>
      <c r="O34" s="17">
        <v>3009</v>
      </c>
      <c r="P34" s="17">
        <v>49489</v>
      </c>
      <c r="Q34" s="17">
        <v>519</v>
      </c>
      <c r="R34" s="17">
        <v>5261</v>
      </c>
      <c r="S34" s="17">
        <v>10008</v>
      </c>
      <c r="T34" s="17">
        <v>20505</v>
      </c>
      <c r="U34" s="17">
        <v>10883</v>
      </c>
      <c r="V34" s="17">
        <v>3766</v>
      </c>
      <c r="W34" s="17">
        <v>1533</v>
      </c>
      <c r="X34" s="17">
        <v>999</v>
      </c>
      <c r="Y34" s="17">
        <v>1129</v>
      </c>
    </row>
    <row r="35" spans="1:25" x14ac:dyDescent="0.25">
      <c r="A35" s="8" t="s">
        <v>112</v>
      </c>
      <c r="B35" s="8" t="s">
        <v>113</v>
      </c>
      <c r="C35" s="17">
        <v>44816</v>
      </c>
      <c r="D35" s="18">
        <v>11.43</v>
      </c>
      <c r="E35" s="17">
        <v>12411</v>
      </c>
      <c r="F35" s="17">
        <v>13120</v>
      </c>
      <c r="G35" s="17">
        <v>8110</v>
      </c>
      <c r="H35" s="17">
        <v>5932</v>
      </c>
      <c r="I35" s="17">
        <v>3076</v>
      </c>
      <c r="J35" s="17">
        <v>1794</v>
      </c>
      <c r="K35" s="17">
        <v>368</v>
      </c>
      <c r="L35" s="17">
        <v>5</v>
      </c>
      <c r="M35" s="17">
        <v>3906</v>
      </c>
      <c r="N35" s="17">
        <v>9427</v>
      </c>
      <c r="O35" s="17">
        <v>8142</v>
      </c>
      <c r="P35" s="17">
        <v>22960</v>
      </c>
      <c r="Q35" s="17">
        <v>381</v>
      </c>
      <c r="R35" s="17">
        <v>135</v>
      </c>
      <c r="S35" s="17">
        <v>5398</v>
      </c>
      <c r="T35" s="17">
        <v>19394</v>
      </c>
      <c r="U35" s="17">
        <v>11079</v>
      </c>
      <c r="V35" s="17">
        <v>4845</v>
      </c>
      <c r="W35" s="17">
        <v>1727</v>
      </c>
      <c r="X35" s="17">
        <v>635</v>
      </c>
      <c r="Y35" s="17">
        <v>1603</v>
      </c>
    </row>
    <row r="36" spans="1:25" x14ac:dyDescent="0.25">
      <c r="A36" s="8" t="s">
        <v>114</v>
      </c>
      <c r="B36" s="8" t="s">
        <v>115</v>
      </c>
      <c r="C36" s="17">
        <v>42298</v>
      </c>
      <c r="D36" s="18">
        <v>22.18</v>
      </c>
      <c r="E36" s="17">
        <v>7074</v>
      </c>
      <c r="F36" s="17">
        <v>6884</v>
      </c>
      <c r="G36" s="17">
        <v>9146</v>
      </c>
      <c r="H36" s="17">
        <v>8775</v>
      </c>
      <c r="I36" s="17">
        <v>6692</v>
      </c>
      <c r="J36" s="17">
        <v>2241</v>
      </c>
      <c r="K36" s="17">
        <v>1326</v>
      </c>
      <c r="L36" s="17">
        <v>160</v>
      </c>
      <c r="M36" s="17">
        <v>651</v>
      </c>
      <c r="N36" s="17">
        <v>1832</v>
      </c>
      <c r="O36" s="17">
        <v>2601</v>
      </c>
      <c r="P36" s="17">
        <v>37177</v>
      </c>
      <c r="Q36" s="17">
        <v>37</v>
      </c>
      <c r="R36" s="17">
        <v>2572</v>
      </c>
      <c r="S36" s="17">
        <v>6745</v>
      </c>
      <c r="T36" s="17">
        <v>14701</v>
      </c>
      <c r="U36" s="17">
        <v>10203</v>
      </c>
      <c r="V36" s="17">
        <v>4274</v>
      </c>
      <c r="W36" s="17">
        <v>1696</v>
      </c>
      <c r="X36" s="17">
        <v>1542</v>
      </c>
      <c r="Y36" s="17">
        <v>565</v>
      </c>
    </row>
    <row r="37" spans="1:25" x14ac:dyDescent="0.25">
      <c r="A37" s="8" t="s">
        <v>116</v>
      </c>
      <c r="B37" s="8" t="s">
        <v>117</v>
      </c>
      <c r="C37" s="17">
        <v>42384</v>
      </c>
      <c r="D37" s="18">
        <v>16.12</v>
      </c>
      <c r="E37" s="17">
        <v>13886</v>
      </c>
      <c r="F37" s="17">
        <v>15017</v>
      </c>
      <c r="G37" s="17">
        <v>7549</v>
      </c>
      <c r="H37" s="17">
        <v>3824</v>
      </c>
      <c r="I37" s="17">
        <v>1431</v>
      </c>
      <c r="J37" s="17">
        <v>577</v>
      </c>
      <c r="K37" s="17">
        <v>97</v>
      </c>
      <c r="L37" s="17">
        <v>3</v>
      </c>
      <c r="M37" s="17">
        <v>1540</v>
      </c>
      <c r="N37" s="17">
        <v>5846</v>
      </c>
      <c r="O37" s="17">
        <v>4774</v>
      </c>
      <c r="P37" s="17">
        <v>30158</v>
      </c>
      <c r="Q37" s="17">
        <v>66</v>
      </c>
      <c r="R37" s="17">
        <v>83</v>
      </c>
      <c r="S37" s="17">
        <v>5845</v>
      </c>
      <c r="T37" s="17">
        <v>19954</v>
      </c>
      <c r="U37" s="17">
        <v>10788</v>
      </c>
      <c r="V37" s="17">
        <v>2995</v>
      </c>
      <c r="W37" s="17">
        <v>663</v>
      </c>
      <c r="X37" s="17">
        <v>333</v>
      </c>
      <c r="Y37" s="17">
        <v>1723</v>
      </c>
    </row>
    <row r="38" spans="1:25" x14ac:dyDescent="0.25">
      <c r="A38" s="8" t="s">
        <v>118</v>
      </c>
      <c r="B38" s="8" t="s">
        <v>119</v>
      </c>
      <c r="C38" s="17">
        <v>42394</v>
      </c>
      <c r="D38" s="18">
        <v>23.41</v>
      </c>
      <c r="E38" s="17">
        <v>5681</v>
      </c>
      <c r="F38" s="17">
        <v>9520</v>
      </c>
      <c r="G38" s="17">
        <v>11440</v>
      </c>
      <c r="H38" s="17">
        <v>7724</v>
      </c>
      <c r="I38" s="17">
        <v>4339</v>
      </c>
      <c r="J38" s="17">
        <v>2242</v>
      </c>
      <c r="K38" s="17">
        <v>1385</v>
      </c>
      <c r="L38" s="17">
        <v>63</v>
      </c>
      <c r="M38" s="17">
        <v>891</v>
      </c>
      <c r="N38" s="17">
        <v>5019</v>
      </c>
      <c r="O38" s="17">
        <v>7058</v>
      </c>
      <c r="P38" s="17">
        <v>29319</v>
      </c>
      <c r="Q38" s="17">
        <v>107</v>
      </c>
      <c r="R38" s="17">
        <v>58</v>
      </c>
      <c r="S38" s="17">
        <v>6317</v>
      </c>
      <c r="T38" s="17">
        <v>18759</v>
      </c>
      <c r="U38" s="17">
        <v>10645</v>
      </c>
      <c r="V38" s="17">
        <v>3193</v>
      </c>
      <c r="W38" s="17">
        <v>1589</v>
      </c>
      <c r="X38" s="17">
        <v>1311</v>
      </c>
      <c r="Y38" s="17">
        <v>522</v>
      </c>
    </row>
    <row r="39" spans="1:25" x14ac:dyDescent="0.25">
      <c r="A39" s="8" t="s">
        <v>120</v>
      </c>
      <c r="B39" s="8" t="s">
        <v>121</v>
      </c>
      <c r="C39" s="17">
        <v>43854</v>
      </c>
      <c r="D39" s="18">
        <v>16.27</v>
      </c>
      <c r="E39" s="17">
        <v>5959</v>
      </c>
      <c r="F39" s="17">
        <v>12394</v>
      </c>
      <c r="G39" s="17">
        <v>9983</v>
      </c>
      <c r="H39" s="17">
        <v>4593</v>
      </c>
      <c r="I39" s="17">
        <v>6223</v>
      </c>
      <c r="J39" s="17">
        <v>2602</v>
      </c>
      <c r="K39" s="17">
        <v>1753</v>
      </c>
      <c r="L39" s="17">
        <v>347</v>
      </c>
      <c r="M39" s="17">
        <v>2116</v>
      </c>
      <c r="N39" s="17">
        <v>4339</v>
      </c>
      <c r="O39" s="17">
        <v>5350</v>
      </c>
      <c r="P39" s="17">
        <v>31942</v>
      </c>
      <c r="Q39" s="17">
        <v>107</v>
      </c>
      <c r="R39" s="17">
        <v>94</v>
      </c>
      <c r="S39" s="17">
        <v>5222</v>
      </c>
      <c r="T39" s="17">
        <v>15509</v>
      </c>
      <c r="U39" s="17">
        <v>12132</v>
      </c>
      <c r="V39" s="17">
        <v>4709</v>
      </c>
      <c r="W39" s="17">
        <v>2292</v>
      </c>
      <c r="X39" s="17">
        <v>2682</v>
      </c>
      <c r="Y39" s="17">
        <v>1214</v>
      </c>
    </row>
    <row r="40" spans="1:25" x14ac:dyDescent="0.25">
      <c r="A40" s="8" t="s">
        <v>122</v>
      </c>
      <c r="B40" s="8" t="s">
        <v>123</v>
      </c>
      <c r="C40" s="17">
        <v>40735</v>
      </c>
      <c r="D40" s="18">
        <v>15.01</v>
      </c>
      <c r="E40" s="17">
        <v>7613</v>
      </c>
      <c r="F40" s="17">
        <v>11836</v>
      </c>
      <c r="G40" s="17">
        <v>12237</v>
      </c>
      <c r="H40" s="17">
        <v>4756</v>
      </c>
      <c r="I40" s="17">
        <v>2875</v>
      </c>
      <c r="J40" s="17">
        <v>1064</v>
      </c>
      <c r="K40" s="17">
        <v>354</v>
      </c>
      <c r="L40" s="17">
        <v>0</v>
      </c>
      <c r="M40" s="17">
        <v>2819</v>
      </c>
      <c r="N40" s="17">
        <v>7117</v>
      </c>
      <c r="O40" s="17">
        <v>6532</v>
      </c>
      <c r="P40" s="17">
        <v>24159</v>
      </c>
      <c r="Q40" s="17">
        <v>108</v>
      </c>
      <c r="R40" s="17">
        <v>31</v>
      </c>
      <c r="S40" s="17">
        <v>4806</v>
      </c>
      <c r="T40" s="17">
        <v>13627</v>
      </c>
      <c r="U40" s="17">
        <v>14069</v>
      </c>
      <c r="V40" s="17">
        <v>4343</v>
      </c>
      <c r="W40" s="17">
        <v>1560</v>
      </c>
      <c r="X40" s="17">
        <v>608</v>
      </c>
      <c r="Y40" s="17">
        <v>1691</v>
      </c>
    </row>
    <row r="41" spans="1:25" x14ac:dyDescent="0.25">
      <c r="A41" s="8" t="s">
        <v>124</v>
      </c>
      <c r="B41" s="8" t="s">
        <v>125</v>
      </c>
      <c r="C41" s="17">
        <v>42170</v>
      </c>
      <c r="D41" s="18">
        <v>2.5099999999999998</v>
      </c>
      <c r="E41" s="17">
        <v>15016</v>
      </c>
      <c r="F41" s="17">
        <v>15099</v>
      </c>
      <c r="G41" s="17">
        <v>3231</v>
      </c>
      <c r="H41" s="17">
        <v>3146</v>
      </c>
      <c r="I41" s="17">
        <v>3529</v>
      </c>
      <c r="J41" s="17">
        <v>1696</v>
      </c>
      <c r="K41" s="17">
        <v>432</v>
      </c>
      <c r="L41" s="17">
        <v>21</v>
      </c>
      <c r="M41" s="17">
        <v>7100</v>
      </c>
      <c r="N41" s="17">
        <v>7991</v>
      </c>
      <c r="O41" s="17">
        <v>17630</v>
      </c>
      <c r="P41" s="17">
        <v>9415</v>
      </c>
      <c r="Q41" s="17">
        <v>34</v>
      </c>
      <c r="R41" s="17">
        <v>245</v>
      </c>
      <c r="S41" s="17">
        <v>4266</v>
      </c>
      <c r="T41" s="17">
        <v>15020</v>
      </c>
      <c r="U41" s="17">
        <v>14735</v>
      </c>
      <c r="V41" s="17">
        <v>5542</v>
      </c>
      <c r="W41" s="17">
        <v>1501</v>
      </c>
      <c r="X41" s="17">
        <v>827</v>
      </c>
      <c r="Y41" s="17">
        <v>34</v>
      </c>
    </row>
    <row r="42" spans="1:25" x14ac:dyDescent="0.25">
      <c r="A42" s="8" t="s">
        <v>126</v>
      </c>
      <c r="B42" s="8" t="s">
        <v>127</v>
      </c>
      <c r="C42" s="17">
        <v>46386</v>
      </c>
      <c r="D42" s="18">
        <v>0.3</v>
      </c>
      <c r="E42" s="17">
        <v>3429</v>
      </c>
      <c r="F42" s="17">
        <v>6829</v>
      </c>
      <c r="G42" s="17">
        <v>6908</v>
      </c>
      <c r="H42" s="17">
        <v>8157</v>
      </c>
      <c r="I42" s="17">
        <v>9961</v>
      </c>
      <c r="J42" s="17">
        <v>7657</v>
      </c>
      <c r="K42" s="17">
        <v>3323</v>
      </c>
      <c r="L42" s="17">
        <v>122</v>
      </c>
      <c r="M42" s="17">
        <v>19435</v>
      </c>
      <c r="N42" s="17">
        <v>14196</v>
      </c>
      <c r="O42" s="17">
        <v>5890</v>
      </c>
      <c r="P42" s="17">
        <v>6865</v>
      </c>
      <c r="Q42" s="17">
        <v>0</v>
      </c>
      <c r="R42" s="17">
        <v>380</v>
      </c>
      <c r="S42" s="17">
        <v>4792</v>
      </c>
      <c r="T42" s="17">
        <v>8897</v>
      </c>
      <c r="U42" s="17">
        <v>9161</v>
      </c>
      <c r="V42" s="17">
        <v>9487</v>
      </c>
      <c r="W42" s="17">
        <v>6289</v>
      </c>
      <c r="X42" s="17">
        <v>7380</v>
      </c>
      <c r="Y42" s="17">
        <v>0</v>
      </c>
    </row>
    <row r="43" spans="1:25" x14ac:dyDescent="0.25">
      <c r="A43" s="8" t="s">
        <v>128</v>
      </c>
      <c r="B43" s="8" t="s">
        <v>129</v>
      </c>
      <c r="C43" s="17">
        <v>38876</v>
      </c>
      <c r="D43" s="18">
        <v>2.42</v>
      </c>
      <c r="E43" s="17">
        <v>18989</v>
      </c>
      <c r="F43" s="17">
        <v>5915</v>
      </c>
      <c r="G43" s="17">
        <v>3528</v>
      </c>
      <c r="H43" s="17">
        <v>3364</v>
      </c>
      <c r="I43" s="17">
        <v>3522</v>
      </c>
      <c r="J43" s="17">
        <v>1910</v>
      </c>
      <c r="K43" s="17">
        <v>1433</v>
      </c>
      <c r="L43" s="17">
        <v>215</v>
      </c>
      <c r="M43" s="17">
        <v>4526</v>
      </c>
      <c r="N43" s="17">
        <v>7200</v>
      </c>
      <c r="O43" s="17">
        <v>8091</v>
      </c>
      <c r="P43" s="17">
        <v>18959</v>
      </c>
      <c r="Q43" s="17">
        <v>100</v>
      </c>
      <c r="R43" s="17">
        <v>170</v>
      </c>
      <c r="S43" s="17">
        <v>4308</v>
      </c>
      <c r="T43" s="17">
        <v>11639</v>
      </c>
      <c r="U43" s="17">
        <v>11418</v>
      </c>
      <c r="V43" s="17">
        <v>7067</v>
      </c>
      <c r="W43" s="17">
        <v>2331</v>
      </c>
      <c r="X43" s="17">
        <v>1915</v>
      </c>
      <c r="Y43" s="17">
        <v>28</v>
      </c>
    </row>
    <row r="44" spans="1:25" x14ac:dyDescent="0.25">
      <c r="A44" s="8" t="s">
        <v>130</v>
      </c>
      <c r="B44" s="8" t="s">
        <v>131</v>
      </c>
      <c r="C44" s="17">
        <v>50396</v>
      </c>
      <c r="D44" s="18">
        <v>0.11</v>
      </c>
      <c r="E44" s="17">
        <v>4775</v>
      </c>
      <c r="F44" s="17">
        <v>10875</v>
      </c>
      <c r="G44" s="17">
        <v>9866</v>
      </c>
      <c r="H44" s="17">
        <v>8648</v>
      </c>
      <c r="I44" s="17">
        <v>8903</v>
      </c>
      <c r="J44" s="17">
        <v>4737</v>
      </c>
      <c r="K44" s="17">
        <v>2418</v>
      </c>
      <c r="L44" s="17">
        <v>174</v>
      </c>
      <c r="M44" s="17">
        <v>18013</v>
      </c>
      <c r="N44" s="17">
        <v>12245</v>
      </c>
      <c r="O44" s="17">
        <v>8828</v>
      </c>
      <c r="P44" s="17">
        <v>9917</v>
      </c>
      <c r="Q44" s="17">
        <v>1393</v>
      </c>
      <c r="R44" s="17">
        <v>531</v>
      </c>
      <c r="S44" s="17">
        <v>4969</v>
      </c>
      <c r="T44" s="17">
        <v>13289</v>
      </c>
      <c r="U44" s="17">
        <v>12870</v>
      </c>
      <c r="V44" s="17">
        <v>8303</v>
      </c>
      <c r="W44" s="17">
        <v>4210</v>
      </c>
      <c r="X44" s="17">
        <v>4310</v>
      </c>
      <c r="Y44" s="17">
        <v>1914</v>
      </c>
    </row>
    <row r="45" spans="1:25" x14ac:dyDescent="0.25">
      <c r="A45" s="8" t="s">
        <v>132</v>
      </c>
      <c r="B45" s="8" t="s">
        <v>133</v>
      </c>
      <c r="C45" s="17">
        <v>46319</v>
      </c>
      <c r="D45" s="18">
        <v>0.64</v>
      </c>
      <c r="E45" s="17">
        <v>18823</v>
      </c>
      <c r="F45" s="17">
        <v>8245</v>
      </c>
      <c r="G45" s="17">
        <v>4256</v>
      </c>
      <c r="H45" s="17">
        <v>5484</v>
      </c>
      <c r="I45" s="17">
        <v>5403</v>
      </c>
      <c r="J45" s="17">
        <v>3158</v>
      </c>
      <c r="K45" s="17">
        <v>905</v>
      </c>
      <c r="L45" s="17">
        <v>45</v>
      </c>
      <c r="M45" s="17">
        <v>9446</v>
      </c>
      <c r="N45" s="17">
        <v>13215</v>
      </c>
      <c r="O45" s="17">
        <v>11640</v>
      </c>
      <c r="P45" s="17">
        <v>11992</v>
      </c>
      <c r="Q45" s="17">
        <v>26</v>
      </c>
      <c r="R45" s="17">
        <v>76</v>
      </c>
      <c r="S45" s="17">
        <v>4465</v>
      </c>
      <c r="T45" s="17">
        <v>12251</v>
      </c>
      <c r="U45" s="17">
        <v>14503</v>
      </c>
      <c r="V45" s="17">
        <v>9142</v>
      </c>
      <c r="W45" s="17">
        <v>3405</v>
      </c>
      <c r="X45" s="17">
        <v>2447</v>
      </c>
      <c r="Y45" s="17">
        <v>30</v>
      </c>
    </row>
    <row r="46" spans="1:25" x14ac:dyDescent="0.25">
      <c r="A46" s="8" t="s">
        <v>134</v>
      </c>
      <c r="B46" s="8" t="s">
        <v>135</v>
      </c>
      <c r="C46" s="17">
        <v>48091</v>
      </c>
      <c r="D46" s="18">
        <v>3.35</v>
      </c>
      <c r="E46" s="17">
        <v>13059</v>
      </c>
      <c r="F46" s="17">
        <v>13097</v>
      </c>
      <c r="G46" s="17">
        <v>6196</v>
      </c>
      <c r="H46" s="17">
        <v>5329</v>
      </c>
      <c r="I46" s="17">
        <v>5926</v>
      </c>
      <c r="J46" s="17">
        <v>3216</v>
      </c>
      <c r="K46" s="17">
        <v>1202</v>
      </c>
      <c r="L46" s="17">
        <v>66</v>
      </c>
      <c r="M46" s="17">
        <v>9693</v>
      </c>
      <c r="N46" s="17">
        <v>10245</v>
      </c>
      <c r="O46" s="17">
        <v>10911</v>
      </c>
      <c r="P46" s="17">
        <v>17163</v>
      </c>
      <c r="Q46" s="17">
        <v>79</v>
      </c>
      <c r="R46" s="17">
        <v>224</v>
      </c>
      <c r="S46" s="17">
        <v>5410</v>
      </c>
      <c r="T46" s="17">
        <v>18002</v>
      </c>
      <c r="U46" s="17">
        <v>14580</v>
      </c>
      <c r="V46" s="17">
        <v>5403</v>
      </c>
      <c r="W46" s="17">
        <v>2718</v>
      </c>
      <c r="X46" s="17">
        <v>1673</v>
      </c>
      <c r="Y46" s="17">
        <v>81</v>
      </c>
    </row>
    <row r="47" spans="1:25" x14ac:dyDescent="0.25">
      <c r="A47" s="8" t="s">
        <v>136</v>
      </c>
      <c r="B47" s="8" t="s">
        <v>137</v>
      </c>
      <c r="C47" s="17">
        <v>47235</v>
      </c>
      <c r="D47" s="18">
        <v>1.23</v>
      </c>
      <c r="E47" s="17">
        <v>16066</v>
      </c>
      <c r="F47" s="17">
        <v>7506</v>
      </c>
      <c r="G47" s="17">
        <v>5014</v>
      </c>
      <c r="H47" s="17">
        <v>6152</v>
      </c>
      <c r="I47" s="17">
        <v>6128</v>
      </c>
      <c r="J47" s="17">
        <v>3547</v>
      </c>
      <c r="K47" s="17">
        <v>2537</v>
      </c>
      <c r="L47" s="17">
        <v>285</v>
      </c>
      <c r="M47" s="17">
        <v>11715</v>
      </c>
      <c r="N47" s="17">
        <v>9959</v>
      </c>
      <c r="O47" s="17">
        <v>12045</v>
      </c>
      <c r="P47" s="17">
        <v>13261</v>
      </c>
      <c r="Q47" s="17">
        <v>255</v>
      </c>
      <c r="R47" s="17">
        <v>276</v>
      </c>
      <c r="S47" s="17">
        <v>5231</v>
      </c>
      <c r="T47" s="17">
        <v>11890</v>
      </c>
      <c r="U47" s="17">
        <v>11936</v>
      </c>
      <c r="V47" s="17">
        <v>10062</v>
      </c>
      <c r="W47" s="17">
        <v>3843</v>
      </c>
      <c r="X47" s="17">
        <v>3724</v>
      </c>
      <c r="Y47" s="17">
        <v>273</v>
      </c>
    </row>
    <row r="48" spans="1:25" x14ac:dyDescent="0.25">
      <c r="A48" s="8" t="s">
        <v>138</v>
      </c>
      <c r="B48" s="8" t="s">
        <v>139</v>
      </c>
      <c r="C48" s="17">
        <v>54425</v>
      </c>
      <c r="D48" s="18">
        <v>1.93</v>
      </c>
      <c r="E48" s="17">
        <v>15549</v>
      </c>
      <c r="F48" s="17">
        <v>13952</v>
      </c>
      <c r="G48" s="17">
        <v>5850</v>
      </c>
      <c r="H48" s="17">
        <v>5481</v>
      </c>
      <c r="I48" s="17">
        <v>6789</v>
      </c>
      <c r="J48" s="17">
        <v>4538</v>
      </c>
      <c r="K48" s="17">
        <v>2125</v>
      </c>
      <c r="L48" s="17">
        <v>141</v>
      </c>
      <c r="M48" s="17">
        <v>12212</v>
      </c>
      <c r="N48" s="17">
        <v>12506</v>
      </c>
      <c r="O48" s="17">
        <v>13062</v>
      </c>
      <c r="P48" s="17">
        <v>15609</v>
      </c>
      <c r="Q48" s="17">
        <v>1036</v>
      </c>
      <c r="R48" s="17">
        <v>166</v>
      </c>
      <c r="S48" s="17">
        <v>4967</v>
      </c>
      <c r="T48" s="17">
        <v>16159</v>
      </c>
      <c r="U48" s="17">
        <v>15137</v>
      </c>
      <c r="V48" s="17">
        <v>9467</v>
      </c>
      <c r="W48" s="17">
        <v>4471</v>
      </c>
      <c r="X48" s="17">
        <v>2997</v>
      </c>
      <c r="Y48" s="17">
        <v>1061</v>
      </c>
    </row>
    <row r="49" spans="1:25" x14ac:dyDescent="0.25">
      <c r="A49" s="8" t="s">
        <v>140</v>
      </c>
      <c r="B49" s="8" t="s">
        <v>141</v>
      </c>
      <c r="C49" s="17">
        <v>47569</v>
      </c>
      <c r="D49" s="18">
        <v>1.9</v>
      </c>
      <c r="E49" s="17">
        <v>10432</v>
      </c>
      <c r="F49" s="17">
        <v>16373</v>
      </c>
      <c r="G49" s="17">
        <v>6076</v>
      </c>
      <c r="H49" s="17">
        <v>4898</v>
      </c>
      <c r="I49" s="17">
        <v>5263</v>
      </c>
      <c r="J49" s="17">
        <v>3117</v>
      </c>
      <c r="K49" s="17">
        <v>1343</v>
      </c>
      <c r="L49" s="17">
        <v>67</v>
      </c>
      <c r="M49" s="17">
        <v>11180</v>
      </c>
      <c r="N49" s="17">
        <v>8470</v>
      </c>
      <c r="O49" s="17">
        <v>18638</v>
      </c>
      <c r="P49" s="17">
        <v>9237</v>
      </c>
      <c r="Q49" s="17">
        <v>44</v>
      </c>
      <c r="R49" s="17">
        <v>158</v>
      </c>
      <c r="S49" s="17">
        <v>3392</v>
      </c>
      <c r="T49" s="17">
        <v>9788</v>
      </c>
      <c r="U49" s="17">
        <v>11730</v>
      </c>
      <c r="V49" s="17">
        <v>14827</v>
      </c>
      <c r="W49" s="17">
        <v>4670</v>
      </c>
      <c r="X49" s="17">
        <v>2918</v>
      </c>
      <c r="Y49" s="17">
        <v>86</v>
      </c>
    </row>
    <row r="50" spans="1:25" x14ac:dyDescent="0.25">
      <c r="A50" s="8" t="s">
        <v>142</v>
      </c>
      <c r="B50" s="8" t="s">
        <v>143</v>
      </c>
      <c r="C50" s="17">
        <v>40165</v>
      </c>
      <c r="D50" s="18">
        <v>1.1399999999999999</v>
      </c>
      <c r="E50" s="17">
        <v>980</v>
      </c>
      <c r="F50" s="17">
        <v>12521</v>
      </c>
      <c r="G50" s="17">
        <v>10854</v>
      </c>
      <c r="H50" s="17">
        <v>5324</v>
      </c>
      <c r="I50" s="17">
        <v>4845</v>
      </c>
      <c r="J50" s="17">
        <v>3376</v>
      </c>
      <c r="K50" s="17">
        <v>2094</v>
      </c>
      <c r="L50" s="17">
        <v>171</v>
      </c>
      <c r="M50" s="17">
        <v>8327</v>
      </c>
      <c r="N50" s="17">
        <v>9684</v>
      </c>
      <c r="O50" s="17">
        <v>12740</v>
      </c>
      <c r="P50" s="17">
        <v>9364</v>
      </c>
      <c r="Q50" s="17">
        <v>50</v>
      </c>
      <c r="R50" s="17">
        <v>362</v>
      </c>
      <c r="S50" s="17">
        <v>2521</v>
      </c>
      <c r="T50" s="17">
        <v>9752</v>
      </c>
      <c r="U50" s="17">
        <v>11542</v>
      </c>
      <c r="V50" s="17">
        <v>9934</v>
      </c>
      <c r="W50" s="17">
        <v>3256</v>
      </c>
      <c r="X50" s="17">
        <v>2724</v>
      </c>
      <c r="Y50" s="17">
        <v>74</v>
      </c>
    </row>
    <row r="51" spans="1:25" x14ac:dyDescent="0.25">
      <c r="A51" s="8" t="s">
        <v>144</v>
      </c>
      <c r="B51" s="8" t="s">
        <v>145</v>
      </c>
      <c r="C51" s="17">
        <v>44974</v>
      </c>
      <c r="D51" s="18">
        <v>0.2</v>
      </c>
      <c r="E51" s="17">
        <v>12004</v>
      </c>
      <c r="F51" s="17">
        <v>10530</v>
      </c>
      <c r="G51" s="17">
        <v>6924</v>
      </c>
      <c r="H51" s="17">
        <v>6461</v>
      </c>
      <c r="I51" s="17">
        <v>6061</v>
      </c>
      <c r="J51" s="17">
        <v>2217</v>
      </c>
      <c r="K51" s="17">
        <v>671</v>
      </c>
      <c r="L51" s="17">
        <v>106</v>
      </c>
      <c r="M51" s="17">
        <v>16709</v>
      </c>
      <c r="N51" s="17">
        <v>13709</v>
      </c>
      <c r="O51" s="17">
        <v>8520</v>
      </c>
      <c r="P51" s="17">
        <v>6036</v>
      </c>
      <c r="Q51" s="17">
        <v>0</v>
      </c>
      <c r="R51" s="17">
        <v>710</v>
      </c>
      <c r="S51" s="17">
        <v>4338</v>
      </c>
      <c r="T51" s="17">
        <v>8776</v>
      </c>
      <c r="U51" s="17">
        <v>10882</v>
      </c>
      <c r="V51" s="17">
        <v>8827</v>
      </c>
      <c r="W51" s="17">
        <v>5554</v>
      </c>
      <c r="X51" s="17">
        <v>5887</v>
      </c>
      <c r="Y51" s="17">
        <v>0</v>
      </c>
    </row>
    <row r="52" spans="1:25" x14ac:dyDescent="0.25">
      <c r="A52" s="8" t="s">
        <v>146</v>
      </c>
      <c r="B52" s="8" t="s">
        <v>147</v>
      </c>
      <c r="C52" s="17">
        <v>44216</v>
      </c>
      <c r="D52" s="18">
        <v>8.69</v>
      </c>
      <c r="E52" s="17">
        <v>20577</v>
      </c>
      <c r="F52" s="17">
        <v>7212</v>
      </c>
      <c r="G52" s="17">
        <v>4836</v>
      </c>
      <c r="H52" s="17">
        <v>4543</v>
      </c>
      <c r="I52" s="17">
        <v>4691</v>
      </c>
      <c r="J52" s="17">
        <v>1816</v>
      </c>
      <c r="K52" s="17">
        <v>518</v>
      </c>
      <c r="L52" s="17">
        <v>23</v>
      </c>
      <c r="M52" s="17">
        <v>6343</v>
      </c>
      <c r="N52" s="17">
        <v>9437</v>
      </c>
      <c r="O52" s="17">
        <v>11508</v>
      </c>
      <c r="P52" s="17">
        <v>16879</v>
      </c>
      <c r="Q52" s="17">
        <v>49</v>
      </c>
      <c r="R52" s="17">
        <v>264</v>
      </c>
      <c r="S52" s="17">
        <v>4985</v>
      </c>
      <c r="T52" s="17">
        <v>13438</v>
      </c>
      <c r="U52" s="17">
        <v>12211</v>
      </c>
      <c r="V52" s="17">
        <v>8693</v>
      </c>
      <c r="W52" s="17">
        <v>2772</v>
      </c>
      <c r="X52" s="17">
        <v>1806</v>
      </c>
      <c r="Y52" s="17">
        <v>47</v>
      </c>
    </row>
    <row r="53" spans="1:25" x14ac:dyDescent="0.25">
      <c r="A53" s="8" t="s">
        <v>148</v>
      </c>
      <c r="B53" s="8" t="s">
        <v>149</v>
      </c>
      <c r="C53" s="17">
        <v>48202</v>
      </c>
      <c r="D53" s="18">
        <v>0.57999999999999996</v>
      </c>
      <c r="E53" s="17">
        <v>17800</v>
      </c>
      <c r="F53" s="17">
        <v>8429</v>
      </c>
      <c r="G53" s="17">
        <v>5018</v>
      </c>
      <c r="H53" s="17">
        <v>5323</v>
      </c>
      <c r="I53" s="17">
        <v>7324</v>
      </c>
      <c r="J53" s="17">
        <v>3247</v>
      </c>
      <c r="K53" s="17">
        <v>1005</v>
      </c>
      <c r="L53" s="17">
        <v>56</v>
      </c>
      <c r="M53" s="17">
        <v>11141</v>
      </c>
      <c r="N53" s="17">
        <v>10879</v>
      </c>
      <c r="O53" s="17">
        <v>11887</v>
      </c>
      <c r="P53" s="17">
        <v>14088</v>
      </c>
      <c r="Q53" s="17">
        <v>207</v>
      </c>
      <c r="R53" s="17">
        <v>146</v>
      </c>
      <c r="S53" s="17">
        <v>5068</v>
      </c>
      <c r="T53" s="17">
        <v>11463</v>
      </c>
      <c r="U53" s="17">
        <v>15591</v>
      </c>
      <c r="V53" s="17">
        <v>9450</v>
      </c>
      <c r="W53" s="17">
        <v>3712</v>
      </c>
      <c r="X53" s="17">
        <v>2564</v>
      </c>
      <c r="Y53" s="17">
        <v>208</v>
      </c>
    </row>
    <row r="54" spans="1:25" x14ac:dyDescent="0.25">
      <c r="A54" s="8" t="s">
        <v>150</v>
      </c>
      <c r="B54" s="8" t="s">
        <v>151</v>
      </c>
      <c r="C54" s="17">
        <v>39555</v>
      </c>
      <c r="D54" s="18">
        <v>0.5</v>
      </c>
      <c r="E54" s="17">
        <v>4965</v>
      </c>
      <c r="F54" s="17">
        <v>6829</v>
      </c>
      <c r="G54" s="17">
        <v>6966</v>
      </c>
      <c r="H54" s="17">
        <v>6596</v>
      </c>
      <c r="I54" s="17">
        <v>6918</v>
      </c>
      <c r="J54" s="17">
        <v>4073</v>
      </c>
      <c r="K54" s="17">
        <v>2858</v>
      </c>
      <c r="L54" s="17">
        <v>350</v>
      </c>
      <c r="M54" s="17">
        <v>11556</v>
      </c>
      <c r="N54" s="17">
        <v>8908</v>
      </c>
      <c r="O54" s="17">
        <v>8129</v>
      </c>
      <c r="P54" s="17">
        <v>10138</v>
      </c>
      <c r="Q54" s="17">
        <v>824</v>
      </c>
      <c r="R54" s="17">
        <v>365</v>
      </c>
      <c r="S54" s="17">
        <v>3874</v>
      </c>
      <c r="T54" s="17">
        <v>11487</v>
      </c>
      <c r="U54" s="17">
        <v>10733</v>
      </c>
      <c r="V54" s="17">
        <v>5752</v>
      </c>
      <c r="W54" s="17">
        <v>3330</v>
      </c>
      <c r="X54" s="17">
        <v>3155</v>
      </c>
      <c r="Y54" s="17">
        <v>859</v>
      </c>
    </row>
    <row r="55" spans="1:25" x14ac:dyDescent="0.25">
      <c r="A55" s="8" t="s">
        <v>152</v>
      </c>
      <c r="B55" s="8" t="s">
        <v>153</v>
      </c>
      <c r="C55" s="17">
        <v>48247</v>
      </c>
      <c r="D55" s="18">
        <v>0.28999999999999998</v>
      </c>
      <c r="E55" s="17">
        <v>8279</v>
      </c>
      <c r="F55" s="17">
        <v>11298</v>
      </c>
      <c r="G55" s="17">
        <v>5431</v>
      </c>
      <c r="H55" s="17">
        <v>6121</v>
      </c>
      <c r="I55" s="17">
        <v>7461</v>
      </c>
      <c r="J55" s="17">
        <v>5225</v>
      </c>
      <c r="K55" s="17">
        <v>4027</v>
      </c>
      <c r="L55" s="17">
        <v>405</v>
      </c>
      <c r="M55" s="17">
        <v>17211</v>
      </c>
      <c r="N55" s="17">
        <v>10897</v>
      </c>
      <c r="O55" s="17">
        <v>9557</v>
      </c>
      <c r="P55" s="17">
        <v>9571</v>
      </c>
      <c r="Q55" s="17">
        <v>1011</v>
      </c>
      <c r="R55" s="17">
        <v>216</v>
      </c>
      <c r="S55" s="17">
        <v>5017</v>
      </c>
      <c r="T55" s="17">
        <v>13608</v>
      </c>
      <c r="U55" s="17">
        <v>12261</v>
      </c>
      <c r="V55" s="17">
        <v>6874</v>
      </c>
      <c r="W55" s="17">
        <v>4511</v>
      </c>
      <c r="X55" s="17">
        <v>4940</v>
      </c>
      <c r="Y55" s="17">
        <v>820</v>
      </c>
    </row>
    <row r="56" spans="1:25" x14ac:dyDescent="0.25">
      <c r="A56" s="8" t="s">
        <v>154</v>
      </c>
      <c r="B56" s="8" t="s">
        <v>155</v>
      </c>
      <c r="C56" s="17">
        <v>22452</v>
      </c>
      <c r="D56" s="18">
        <v>0.09</v>
      </c>
      <c r="E56" s="17">
        <v>5412</v>
      </c>
      <c r="F56" s="17">
        <v>4719</v>
      </c>
      <c r="G56" s="17">
        <v>5187</v>
      </c>
      <c r="H56" s="17">
        <v>3649</v>
      </c>
      <c r="I56" s="17">
        <v>2782</v>
      </c>
      <c r="J56" s="17">
        <v>607</v>
      </c>
      <c r="K56" s="17">
        <v>90</v>
      </c>
      <c r="L56" s="17">
        <v>6</v>
      </c>
      <c r="M56" s="17">
        <v>13184</v>
      </c>
      <c r="N56" s="17">
        <v>5406</v>
      </c>
      <c r="O56" s="17">
        <v>2067</v>
      </c>
      <c r="P56" s="17">
        <v>1780</v>
      </c>
      <c r="Q56" s="17">
        <v>15</v>
      </c>
      <c r="R56" s="17">
        <v>136</v>
      </c>
      <c r="S56" s="17">
        <v>1420</v>
      </c>
      <c r="T56" s="17">
        <v>3008</v>
      </c>
      <c r="U56" s="17">
        <v>3620</v>
      </c>
      <c r="V56" s="17">
        <v>1850</v>
      </c>
      <c r="W56" s="17">
        <v>932</v>
      </c>
      <c r="X56" s="17">
        <v>626</v>
      </c>
      <c r="Y56" s="17">
        <v>10860</v>
      </c>
    </row>
    <row r="57" spans="1:25" x14ac:dyDescent="0.25">
      <c r="A57" s="8" t="s">
        <v>156</v>
      </c>
      <c r="B57" s="8" t="s">
        <v>157</v>
      </c>
      <c r="C57" s="17">
        <v>42417</v>
      </c>
      <c r="D57" s="18">
        <v>3.48</v>
      </c>
      <c r="E57" s="17">
        <v>4667</v>
      </c>
      <c r="F57" s="17">
        <v>11276</v>
      </c>
      <c r="G57" s="17">
        <v>8142</v>
      </c>
      <c r="H57" s="17">
        <v>6315</v>
      </c>
      <c r="I57" s="17">
        <v>6318</v>
      </c>
      <c r="J57" s="17">
        <v>3422</v>
      </c>
      <c r="K57" s="17">
        <v>2141</v>
      </c>
      <c r="L57" s="17">
        <v>136</v>
      </c>
      <c r="M57" s="17">
        <v>7480</v>
      </c>
      <c r="N57" s="17">
        <v>9075</v>
      </c>
      <c r="O57" s="17">
        <v>10758</v>
      </c>
      <c r="P57" s="17">
        <v>14961</v>
      </c>
      <c r="Q57" s="17">
        <v>143</v>
      </c>
      <c r="R57" s="17">
        <v>89</v>
      </c>
      <c r="S57" s="17">
        <v>4383</v>
      </c>
      <c r="T57" s="17">
        <v>12942</v>
      </c>
      <c r="U57" s="17">
        <v>11375</v>
      </c>
      <c r="V57" s="17">
        <v>8590</v>
      </c>
      <c r="W57" s="17">
        <v>3196</v>
      </c>
      <c r="X57" s="17">
        <v>1732</v>
      </c>
      <c r="Y57" s="17">
        <v>110</v>
      </c>
    </row>
    <row r="58" spans="1:25" x14ac:dyDescent="0.25">
      <c r="A58" s="8" t="s">
        <v>158</v>
      </c>
      <c r="B58" s="8" t="s">
        <v>159</v>
      </c>
      <c r="C58" s="17">
        <v>44284</v>
      </c>
      <c r="D58" s="18">
        <v>3.16</v>
      </c>
      <c r="E58" s="17">
        <v>9024</v>
      </c>
      <c r="F58" s="17">
        <v>14358</v>
      </c>
      <c r="G58" s="17">
        <v>6464</v>
      </c>
      <c r="H58" s="17">
        <v>5740</v>
      </c>
      <c r="I58" s="17">
        <v>4432</v>
      </c>
      <c r="J58" s="17">
        <v>2681</v>
      </c>
      <c r="K58" s="17">
        <v>1502</v>
      </c>
      <c r="L58" s="17">
        <v>83</v>
      </c>
      <c r="M58" s="17">
        <v>5383</v>
      </c>
      <c r="N58" s="17">
        <v>7329</v>
      </c>
      <c r="O58" s="17">
        <v>8788</v>
      </c>
      <c r="P58" s="17">
        <v>22659</v>
      </c>
      <c r="Q58" s="17">
        <v>125</v>
      </c>
      <c r="R58" s="17">
        <v>817</v>
      </c>
      <c r="S58" s="17">
        <v>6948</v>
      </c>
      <c r="T58" s="17">
        <v>13970</v>
      </c>
      <c r="U58" s="17">
        <v>11449</v>
      </c>
      <c r="V58" s="17">
        <v>7308</v>
      </c>
      <c r="W58" s="17">
        <v>2236</v>
      </c>
      <c r="X58" s="17">
        <v>1494</v>
      </c>
      <c r="Y58" s="17">
        <v>62</v>
      </c>
    </row>
    <row r="59" spans="1:25" x14ac:dyDescent="0.25">
      <c r="A59" s="8" t="s">
        <v>160</v>
      </c>
      <c r="B59" s="8" t="s">
        <v>161</v>
      </c>
      <c r="C59" s="17">
        <v>48296</v>
      </c>
      <c r="D59" s="18">
        <v>0.13</v>
      </c>
      <c r="E59" s="17">
        <v>6856</v>
      </c>
      <c r="F59" s="17">
        <v>10776</v>
      </c>
      <c r="G59" s="17">
        <v>8702</v>
      </c>
      <c r="H59" s="17">
        <v>7095</v>
      </c>
      <c r="I59" s="17">
        <v>7360</v>
      </c>
      <c r="J59" s="17">
        <v>4228</v>
      </c>
      <c r="K59" s="17">
        <v>2958</v>
      </c>
      <c r="L59" s="17">
        <v>321</v>
      </c>
      <c r="M59" s="17">
        <v>15524</v>
      </c>
      <c r="N59" s="17">
        <v>9626</v>
      </c>
      <c r="O59" s="17">
        <v>7690</v>
      </c>
      <c r="P59" s="17">
        <v>14916</v>
      </c>
      <c r="Q59" s="17">
        <v>540</v>
      </c>
      <c r="R59" s="17">
        <v>422</v>
      </c>
      <c r="S59" s="17">
        <v>6384</v>
      </c>
      <c r="T59" s="17">
        <v>14030</v>
      </c>
      <c r="U59" s="17">
        <v>11139</v>
      </c>
      <c r="V59" s="17">
        <v>7029</v>
      </c>
      <c r="W59" s="17">
        <v>4294</v>
      </c>
      <c r="X59" s="17">
        <v>4872</v>
      </c>
      <c r="Y59" s="17">
        <v>126</v>
      </c>
    </row>
    <row r="60" spans="1:25" x14ac:dyDescent="0.25">
      <c r="A60" s="8" t="s">
        <v>162</v>
      </c>
      <c r="B60" s="8" t="s">
        <v>163</v>
      </c>
      <c r="C60" s="17">
        <v>35434</v>
      </c>
      <c r="D60" s="18">
        <v>0.03</v>
      </c>
      <c r="E60" s="17">
        <v>2580</v>
      </c>
      <c r="F60" s="17">
        <v>6384</v>
      </c>
      <c r="G60" s="17">
        <v>9274</v>
      </c>
      <c r="H60" s="17">
        <v>5646</v>
      </c>
      <c r="I60" s="17">
        <v>6562</v>
      </c>
      <c r="J60" s="17">
        <v>3323</v>
      </c>
      <c r="K60" s="17">
        <v>1560</v>
      </c>
      <c r="L60" s="17">
        <v>105</v>
      </c>
      <c r="M60" s="17">
        <v>17696</v>
      </c>
      <c r="N60" s="17">
        <v>7276</v>
      </c>
      <c r="O60" s="17">
        <v>5274</v>
      </c>
      <c r="P60" s="17">
        <v>3074</v>
      </c>
      <c r="Q60" s="17">
        <v>2114</v>
      </c>
      <c r="R60" s="17">
        <v>171</v>
      </c>
      <c r="S60" s="17">
        <v>2132</v>
      </c>
      <c r="T60" s="17">
        <v>7157</v>
      </c>
      <c r="U60" s="17">
        <v>10914</v>
      </c>
      <c r="V60" s="17">
        <v>5927</v>
      </c>
      <c r="W60" s="17">
        <v>3273</v>
      </c>
      <c r="X60" s="17">
        <v>3232</v>
      </c>
      <c r="Y60" s="17">
        <v>2628</v>
      </c>
    </row>
    <row r="61" spans="1:25" x14ac:dyDescent="0.25">
      <c r="A61" s="8" t="s">
        <v>164</v>
      </c>
      <c r="B61" s="8" t="s">
        <v>165</v>
      </c>
      <c r="C61" s="17">
        <v>49813</v>
      </c>
      <c r="D61" s="18">
        <v>9.41</v>
      </c>
      <c r="E61" s="17">
        <v>13005</v>
      </c>
      <c r="F61" s="17">
        <v>10506</v>
      </c>
      <c r="G61" s="17">
        <v>8382</v>
      </c>
      <c r="H61" s="17">
        <v>6501</v>
      </c>
      <c r="I61" s="17">
        <v>6527</v>
      </c>
      <c r="J61" s="17">
        <v>3820</v>
      </c>
      <c r="K61" s="17">
        <v>1065</v>
      </c>
      <c r="L61" s="17">
        <v>7</v>
      </c>
      <c r="M61" s="17">
        <v>7668</v>
      </c>
      <c r="N61" s="17">
        <v>11846</v>
      </c>
      <c r="O61" s="17">
        <v>11438</v>
      </c>
      <c r="P61" s="17">
        <v>18777</v>
      </c>
      <c r="Q61" s="17">
        <v>84</v>
      </c>
      <c r="R61" s="17">
        <v>189</v>
      </c>
      <c r="S61" s="17">
        <v>4002</v>
      </c>
      <c r="T61" s="17">
        <v>16250</v>
      </c>
      <c r="U61" s="17">
        <v>13101</v>
      </c>
      <c r="V61" s="17">
        <v>9941</v>
      </c>
      <c r="W61" s="17">
        <v>3688</v>
      </c>
      <c r="X61" s="17">
        <v>2566</v>
      </c>
      <c r="Y61" s="17">
        <v>76</v>
      </c>
    </row>
    <row r="62" spans="1:25" x14ac:dyDescent="0.25">
      <c r="A62" s="8" t="s">
        <v>166</v>
      </c>
      <c r="B62" s="8" t="s">
        <v>167</v>
      </c>
      <c r="C62" s="17">
        <v>41326</v>
      </c>
      <c r="D62" s="18">
        <v>0.19</v>
      </c>
      <c r="E62" s="17">
        <v>5679</v>
      </c>
      <c r="F62" s="17">
        <v>8714</v>
      </c>
      <c r="G62" s="17">
        <v>4608</v>
      </c>
      <c r="H62" s="17">
        <v>4811</v>
      </c>
      <c r="I62" s="17">
        <v>6401</v>
      </c>
      <c r="J62" s="17">
        <v>5201</v>
      </c>
      <c r="K62" s="17">
        <v>5198</v>
      </c>
      <c r="L62" s="17">
        <v>714</v>
      </c>
      <c r="M62" s="17">
        <v>12102</v>
      </c>
      <c r="N62" s="17">
        <v>8906</v>
      </c>
      <c r="O62" s="17">
        <v>7704</v>
      </c>
      <c r="P62" s="17">
        <v>10758</v>
      </c>
      <c r="Q62" s="17">
        <v>1856</v>
      </c>
      <c r="R62" s="17">
        <v>306</v>
      </c>
      <c r="S62" s="17">
        <v>3833</v>
      </c>
      <c r="T62" s="17">
        <v>11582</v>
      </c>
      <c r="U62" s="17">
        <v>11190</v>
      </c>
      <c r="V62" s="17">
        <v>5359</v>
      </c>
      <c r="W62" s="17">
        <v>3627</v>
      </c>
      <c r="X62" s="17">
        <v>3524</v>
      </c>
      <c r="Y62" s="17">
        <v>1905</v>
      </c>
    </row>
    <row r="63" spans="1:25" x14ac:dyDescent="0.25">
      <c r="A63" s="8" t="s">
        <v>168</v>
      </c>
      <c r="B63" s="8" t="s">
        <v>169</v>
      </c>
      <c r="C63" s="17">
        <v>42148</v>
      </c>
      <c r="D63" s="18">
        <v>0.13</v>
      </c>
      <c r="E63" s="17">
        <v>2207</v>
      </c>
      <c r="F63" s="17">
        <v>4658</v>
      </c>
      <c r="G63" s="17">
        <v>5111</v>
      </c>
      <c r="H63" s="17">
        <v>6460</v>
      </c>
      <c r="I63" s="17">
        <v>8527</v>
      </c>
      <c r="J63" s="17">
        <v>7763</v>
      </c>
      <c r="K63" s="17">
        <v>6977</v>
      </c>
      <c r="L63" s="17">
        <v>445</v>
      </c>
      <c r="M63" s="17">
        <v>22091</v>
      </c>
      <c r="N63" s="17">
        <v>11554</v>
      </c>
      <c r="O63" s="17">
        <v>4591</v>
      </c>
      <c r="P63" s="17">
        <v>3912</v>
      </c>
      <c r="Q63" s="17">
        <v>0</v>
      </c>
      <c r="R63" s="17">
        <v>448</v>
      </c>
      <c r="S63" s="17">
        <v>3403</v>
      </c>
      <c r="T63" s="17">
        <v>6118</v>
      </c>
      <c r="U63" s="17">
        <v>7549</v>
      </c>
      <c r="V63" s="17">
        <v>8992</v>
      </c>
      <c r="W63" s="17">
        <v>6360</v>
      </c>
      <c r="X63" s="17">
        <v>9278</v>
      </c>
      <c r="Y63" s="17">
        <v>0</v>
      </c>
    </row>
    <row r="64" spans="1:25" x14ac:dyDescent="0.25">
      <c r="A64" s="8" t="s">
        <v>170</v>
      </c>
      <c r="B64" s="8" t="s">
        <v>171</v>
      </c>
      <c r="C64" s="17">
        <v>45074</v>
      </c>
      <c r="D64" s="18">
        <v>2.84</v>
      </c>
      <c r="E64" s="17">
        <v>7900</v>
      </c>
      <c r="F64" s="17">
        <v>16841</v>
      </c>
      <c r="G64" s="17">
        <v>7488</v>
      </c>
      <c r="H64" s="17">
        <v>5876</v>
      </c>
      <c r="I64" s="17">
        <v>4466</v>
      </c>
      <c r="J64" s="17">
        <v>1654</v>
      </c>
      <c r="K64" s="17">
        <v>784</v>
      </c>
      <c r="L64" s="17">
        <v>65</v>
      </c>
      <c r="M64" s="17">
        <v>4070</v>
      </c>
      <c r="N64" s="17">
        <v>8580</v>
      </c>
      <c r="O64" s="17">
        <v>9219</v>
      </c>
      <c r="P64" s="17">
        <v>23074</v>
      </c>
      <c r="Q64" s="17">
        <v>131</v>
      </c>
      <c r="R64" s="17">
        <v>109</v>
      </c>
      <c r="S64" s="17">
        <v>6191</v>
      </c>
      <c r="T64" s="17">
        <v>16667</v>
      </c>
      <c r="U64" s="17">
        <v>13018</v>
      </c>
      <c r="V64" s="17">
        <v>5207</v>
      </c>
      <c r="W64" s="17">
        <v>1825</v>
      </c>
      <c r="X64" s="17">
        <v>765</v>
      </c>
      <c r="Y64" s="17">
        <v>1292</v>
      </c>
    </row>
    <row r="65" spans="1:25" x14ac:dyDescent="0.25">
      <c r="A65" s="8"/>
      <c r="B65" s="8"/>
      <c r="C65" s="16"/>
      <c r="D65" s="15"/>
      <c r="E65" s="16"/>
      <c r="F65" s="16"/>
      <c r="G65" s="16"/>
      <c r="H65" s="16"/>
      <c r="I65" s="16"/>
      <c r="J65" s="16"/>
      <c r="K65" s="16"/>
      <c r="L65" s="16"/>
      <c r="M65" s="16"/>
      <c r="N65" s="16"/>
      <c r="O65" s="16"/>
      <c r="P65" s="16"/>
      <c r="Q65" s="16"/>
      <c r="R65" s="16"/>
      <c r="S65" s="16"/>
      <c r="T65" s="16"/>
      <c r="U65" s="16"/>
      <c r="V65" s="16"/>
      <c r="W65" s="16"/>
      <c r="X65" s="16"/>
      <c r="Y65" s="16"/>
    </row>
    <row r="66" spans="1:25" x14ac:dyDescent="0.25">
      <c r="C66" s="16"/>
      <c r="D66" s="15"/>
      <c r="E66" s="16"/>
      <c r="F66" s="16"/>
      <c r="G66" s="16"/>
      <c r="H66" s="16"/>
      <c r="I66" s="16"/>
      <c r="J66" s="16"/>
      <c r="K66" s="16"/>
      <c r="L66" s="16"/>
      <c r="M66" s="16"/>
      <c r="N66" s="16"/>
      <c r="O66" s="16"/>
      <c r="P66" s="16"/>
      <c r="Q66" s="16"/>
      <c r="R66" s="16"/>
      <c r="S66" s="16"/>
      <c r="T66" s="16"/>
      <c r="U66" s="16"/>
      <c r="V66" s="16"/>
      <c r="W66" s="16"/>
      <c r="X66" s="16"/>
      <c r="Y66" s="16"/>
    </row>
    <row r="67" spans="1:25" x14ac:dyDescent="0.25">
      <c r="C67" s="16"/>
      <c r="D67" s="15"/>
      <c r="E67" s="16"/>
      <c r="F67" s="16"/>
      <c r="G67" s="16"/>
      <c r="H67" s="16"/>
      <c r="I67" s="16"/>
      <c r="J67" s="16"/>
      <c r="K67" s="16"/>
      <c r="L67" s="16"/>
      <c r="M67" s="16"/>
      <c r="N67" s="16"/>
      <c r="O67" s="16"/>
      <c r="P67" s="16"/>
      <c r="Q67" s="16"/>
      <c r="R67" s="16"/>
      <c r="S67" s="16"/>
      <c r="T67" s="16"/>
      <c r="U67" s="16"/>
      <c r="V67" s="16"/>
      <c r="W67" s="16"/>
      <c r="X67" s="16"/>
      <c r="Y67" s="16"/>
    </row>
    <row r="68" spans="1:25" x14ac:dyDescent="0.25">
      <c r="C68" s="16"/>
      <c r="D68" s="15"/>
      <c r="E68" s="16"/>
      <c r="F68" s="16"/>
      <c r="G68" s="16"/>
      <c r="H68" s="16"/>
      <c r="I68" s="16"/>
      <c r="J68" s="16"/>
      <c r="K68" s="16"/>
      <c r="L68" s="16"/>
      <c r="M68" s="16"/>
      <c r="N68" s="16"/>
      <c r="O68" s="16"/>
      <c r="P68" s="16"/>
      <c r="Q68" s="16"/>
      <c r="R68" s="16"/>
      <c r="S68" s="16"/>
      <c r="T68" s="16"/>
      <c r="U68" s="16"/>
      <c r="V68" s="16"/>
      <c r="W68" s="16"/>
      <c r="X68" s="16"/>
      <c r="Y68" s="16"/>
    </row>
    <row r="69" spans="1:25" x14ac:dyDescent="0.25">
      <c r="C69" s="16"/>
      <c r="D69" s="15"/>
      <c r="E69" s="16"/>
      <c r="F69" s="16"/>
      <c r="G69" s="16"/>
      <c r="H69" s="16"/>
      <c r="I69" s="16"/>
      <c r="J69" s="16"/>
      <c r="K69" s="16"/>
      <c r="L69" s="16"/>
      <c r="M69" s="16"/>
      <c r="N69" s="16"/>
      <c r="O69" s="16"/>
      <c r="P69" s="16"/>
      <c r="Q69" s="16"/>
      <c r="R69" s="16"/>
      <c r="S69" s="16"/>
      <c r="T69" s="16"/>
      <c r="U69" s="16"/>
      <c r="V69" s="16"/>
      <c r="W69" s="16"/>
      <c r="X69" s="16"/>
      <c r="Y69" s="16"/>
    </row>
    <row r="70" spans="1:25" x14ac:dyDescent="0.25">
      <c r="C70" s="16"/>
      <c r="D70" s="15"/>
      <c r="E70" s="16"/>
      <c r="F70" s="16"/>
      <c r="G70" s="16"/>
      <c r="H70" s="16"/>
      <c r="I70" s="16"/>
      <c r="J70" s="16"/>
      <c r="K70" s="16"/>
      <c r="L70" s="16"/>
      <c r="M70" s="16"/>
      <c r="N70" s="16"/>
      <c r="O70" s="16"/>
      <c r="P70" s="16"/>
      <c r="Q70" s="16"/>
      <c r="R70" s="16"/>
      <c r="S70" s="16"/>
      <c r="T70" s="16"/>
      <c r="U70" s="16"/>
      <c r="V70" s="16"/>
      <c r="W70" s="16"/>
      <c r="X70" s="16"/>
      <c r="Y70" s="16"/>
    </row>
    <row r="71" spans="1:25" x14ac:dyDescent="0.25">
      <c r="C71" s="16"/>
      <c r="D71" s="15"/>
      <c r="E71" s="16"/>
      <c r="F71" s="16"/>
      <c r="G71" s="16"/>
      <c r="H71" s="16"/>
      <c r="I71" s="16"/>
      <c r="J71" s="16"/>
      <c r="K71" s="16"/>
      <c r="L71" s="16"/>
      <c r="M71" s="16"/>
      <c r="N71" s="16"/>
      <c r="O71" s="16"/>
      <c r="P71" s="16"/>
      <c r="Q71" s="16"/>
      <c r="R71" s="16"/>
      <c r="S71" s="16"/>
      <c r="T71" s="16"/>
      <c r="U71" s="16"/>
      <c r="V71" s="16"/>
      <c r="W71" s="16"/>
      <c r="X71" s="16"/>
      <c r="Y71" s="16"/>
    </row>
    <row r="72" spans="1:25" x14ac:dyDescent="0.25">
      <c r="C72" s="16"/>
      <c r="D72" s="15"/>
      <c r="E72" s="16"/>
      <c r="F72" s="16"/>
      <c r="G72" s="16"/>
      <c r="H72" s="16"/>
      <c r="I72" s="16"/>
      <c r="J72" s="16"/>
      <c r="K72" s="16"/>
      <c r="L72" s="16"/>
      <c r="M72" s="16"/>
      <c r="N72" s="16"/>
      <c r="O72" s="16"/>
      <c r="P72" s="16"/>
      <c r="Q72" s="16"/>
      <c r="R72" s="16"/>
      <c r="S72" s="16"/>
      <c r="T72" s="16"/>
      <c r="U72" s="16"/>
      <c r="V72" s="16"/>
      <c r="W72" s="16"/>
      <c r="X72" s="16"/>
      <c r="Y72" s="16"/>
    </row>
    <row r="73" spans="1:25" x14ac:dyDescent="0.25">
      <c r="C73" s="16"/>
      <c r="D73" s="15"/>
      <c r="E73" s="16"/>
      <c r="F73" s="16"/>
      <c r="G73" s="16"/>
      <c r="H73" s="16"/>
      <c r="I73" s="16"/>
      <c r="J73" s="16"/>
      <c r="K73" s="16"/>
      <c r="L73" s="16"/>
      <c r="M73" s="16"/>
      <c r="N73" s="16"/>
      <c r="O73" s="16"/>
      <c r="P73" s="16"/>
      <c r="Q73" s="16"/>
      <c r="R73" s="16"/>
      <c r="S73" s="16"/>
      <c r="T73" s="16"/>
      <c r="U73" s="16"/>
      <c r="V73" s="16"/>
      <c r="W73" s="16"/>
      <c r="X73" s="16"/>
      <c r="Y73" s="16"/>
    </row>
    <row r="74" spans="1:25" x14ac:dyDescent="0.25">
      <c r="C74" s="16"/>
      <c r="D74" s="15"/>
      <c r="E74" s="16"/>
      <c r="F74" s="16"/>
      <c r="G74" s="16"/>
      <c r="H74" s="16"/>
      <c r="I74" s="16"/>
      <c r="J74" s="16"/>
      <c r="K74" s="16"/>
      <c r="L74" s="16"/>
      <c r="M74" s="16"/>
      <c r="N74" s="16"/>
      <c r="O74" s="16"/>
      <c r="P74" s="16"/>
      <c r="Q74" s="16"/>
      <c r="R74" s="16"/>
      <c r="S74" s="16"/>
      <c r="T74" s="16"/>
      <c r="U74" s="16"/>
      <c r="V74" s="16"/>
      <c r="W74" s="16"/>
      <c r="X74" s="16"/>
      <c r="Y74" s="16"/>
    </row>
    <row r="75" spans="1:25" x14ac:dyDescent="0.25">
      <c r="C75" s="16"/>
      <c r="D75" s="15"/>
      <c r="E75" s="16"/>
      <c r="F75" s="16"/>
      <c r="G75" s="16"/>
      <c r="H75" s="16"/>
      <c r="I75" s="16"/>
      <c r="J75" s="16"/>
      <c r="K75" s="16"/>
      <c r="L75" s="16"/>
      <c r="M75" s="16"/>
      <c r="N75" s="16"/>
      <c r="O75" s="16"/>
      <c r="P75" s="16"/>
      <c r="Q75" s="16"/>
      <c r="R75" s="16"/>
      <c r="S75" s="16"/>
      <c r="T75" s="16"/>
      <c r="U75" s="16"/>
      <c r="V75" s="16"/>
      <c r="W75" s="16"/>
      <c r="X75" s="16"/>
      <c r="Y75" s="16"/>
    </row>
    <row r="76" spans="1:25" x14ac:dyDescent="0.25">
      <c r="C76" s="16"/>
      <c r="D76" s="15"/>
      <c r="E76" s="16"/>
      <c r="F76" s="16"/>
      <c r="G76" s="16"/>
      <c r="H76" s="16"/>
      <c r="I76" s="16"/>
      <c r="J76" s="16"/>
      <c r="K76" s="16"/>
      <c r="L76" s="16"/>
      <c r="M76" s="16"/>
      <c r="N76" s="16"/>
      <c r="O76" s="16"/>
      <c r="P76" s="16"/>
      <c r="Q76" s="16"/>
      <c r="R76" s="16"/>
      <c r="S76" s="16"/>
      <c r="T76" s="16"/>
      <c r="U76" s="16"/>
      <c r="V76" s="16"/>
      <c r="W76" s="16"/>
      <c r="X76" s="16"/>
      <c r="Y76" s="16"/>
    </row>
    <row r="77" spans="1:25" x14ac:dyDescent="0.25">
      <c r="C77" s="16"/>
      <c r="D77" s="15"/>
      <c r="E77" s="16"/>
      <c r="F77" s="16"/>
      <c r="G77" s="16"/>
      <c r="H77" s="16"/>
      <c r="I77" s="16"/>
      <c r="J77" s="16"/>
      <c r="K77" s="16"/>
      <c r="L77" s="16"/>
      <c r="M77" s="16"/>
      <c r="N77" s="16"/>
      <c r="O77" s="16"/>
      <c r="P77" s="16"/>
      <c r="Q77" s="16"/>
      <c r="R77" s="16"/>
      <c r="S77" s="16"/>
      <c r="T77" s="16"/>
      <c r="U77" s="16"/>
      <c r="V77" s="16"/>
      <c r="W77" s="16"/>
      <c r="X77" s="16"/>
      <c r="Y77" s="16"/>
    </row>
    <row r="78" spans="1:25" x14ac:dyDescent="0.25">
      <c r="C78" s="16"/>
      <c r="D78" s="15"/>
      <c r="E78" s="16"/>
      <c r="F78" s="16"/>
      <c r="G78" s="16"/>
      <c r="H78" s="16"/>
      <c r="I78" s="16"/>
      <c r="J78" s="16"/>
      <c r="K78" s="16"/>
      <c r="L78" s="16"/>
      <c r="M78" s="16"/>
      <c r="N78" s="16"/>
      <c r="O78" s="16"/>
      <c r="P78" s="16"/>
      <c r="Q78" s="16"/>
      <c r="R78" s="16"/>
      <c r="S78" s="16"/>
      <c r="T78" s="16"/>
      <c r="U78" s="16"/>
      <c r="V78" s="16"/>
      <c r="W78" s="16"/>
      <c r="X78" s="16"/>
      <c r="Y78" s="16"/>
    </row>
    <row r="79" spans="1:25" x14ac:dyDescent="0.25">
      <c r="C79" s="16"/>
      <c r="D79" s="15"/>
      <c r="E79" s="16"/>
      <c r="F79" s="16"/>
      <c r="G79" s="16"/>
      <c r="H79" s="16"/>
      <c r="I79" s="16"/>
      <c r="J79" s="16"/>
      <c r="K79" s="16"/>
      <c r="L79" s="16"/>
      <c r="M79" s="16"/>
      <c r="N79" s="16"/>
      <c r="O79" s="16"/>
      <c r="P79" s="16"/>
      <c r="Q79" s="16"/>
      <c r="R79" s="16"/>
      <c r="S79" s="16"/>
      <c r="T79" s="16"/>
      <c r="U79" s="16"/>
      <c r="V79" s="16"/>
      <c r="W79" s="16"/>
      <c r="X79" s="16"/>
      <c r="Y79" s="16"/>
    </row>
    <row r="80" spans="1:25" x14ac:dyDescent="0.25">
      <c r="C80" s="16"/>
      <c r="D80" s="15"/>
      <c r="E80" s="16"/>
      <c r="F80" s="16"/>
      <c r="G80" s="16"/>
      <c r="H80" s="16"/>
      <c r="I80" s="16"/>
      <c r="J80" s="16"/>
      <c r="K80" s="16"/>
      <c r="L80" s="16"/>
      <c r="M80" s="16"/>
      <c r="N80" s="16"/>
      <c r="O80" s="16"/>
      <c r="P80" s="16"/>
      <c r="Q80" s="16"/>
      <c r="R80" s="16"/>
      <c r="S80" s="16"/>
      <c r="T80" s="16"/>
      <c r="U80" s="16"/>
      <c r="V80" s="16"/>
      <c r="W80" s="16"/>
      <c r="X80" s="16"/>
      <c r="Y80" s="16"/>
    </row>
    <row r="81" spans="3:25" x14ac:dyDescent="0.25">
      <c r="C81" s="16"/>
      <c r="D81" s="15"/>
      <c r="E81" s="16"/>
      <c r="F81" s="16"/>
      <c r="G81" s="16"/>
      <c r="H81" s="16"/>
      <c r="I81" s="16"/>
      <c r="J81" s="16"/>
      <c r="K81" s="16"/>
      <c r="L81" s="16"/>
      <c r="M81" s="16"/>
      <c r="N81" s="16"/>
      <c r="O81" s="16"/>
      <c r="P81" s="16"/>
      <c r="Q81" s="16"/>
      <c r="R81" s="16"/>
      <c r="S81" s="16"/>
      <c r="T81" s="16"/>
      <c r="U81" s="16"/>
      <c r="V81" s="16"/>
      <c r="W81" s="16"/>
      <c r="X81" s="16"/>
      <c r="Y81" s="16"/>
    </row>
    <row r="82" spans="3:25" x14ac:dyDescent="0.25">
      <c r="C82" s="16"/>
      <c r="D82" s="15"/>
      <c r="E82" s="16"/>
      <c r="F82" s="16"/>
      <c r="G82" s="16"/>
      <c r="H82" s="16"/>
      <c r="I82" s="16"/>
      <c r="J82" s="16"/>
      <c r="K82" s="16"/>
      <c r="L82" s="16"/>
      <c r="M82" s="16"/>
      <c r="N82" s="16"/>
      <c r="O82" s="16"/>
      <c r="P82" s="16"/>
      <c r="Q82" s="16"/>
      <c r="R82" s="16"/>
      <c r="S82" s="16"/>
      <c r="T82" s="16"/>
      <c r="U82" s="16"/>
      <c r="V82" s="16"/>
      <c r="W82" s="16"/>
      <c r="X82" s="16"/>
      <c r="Y82" s="16"/>
    </row>
    <row r="83" spans="3:25" x14ac:dyDescent="0.25">
      <c r="C83" s="16"/>
      <c r="D83" s="15"/>
      <c r="E83" s="16"/>
      <c r="F83" s="16"/>
      <c r="G83" s="16"/>
      <c r="H83" s="16"/>
      <c r="I83" s="16"/>
      <c r="J83" s="16"/>
      <c r="K83" s="16"/>
      <c r="L83" s="16"/>
      <c r="M83" s="16"/>
      <c r="N83" s="16"/>
      <c r="O83" s="16"/>
      <c r="P83" s="16"/>
      <c r="Q83" s="16"/>
      <c r="R83" s="16"/>
      <c r="S83" s="16"/>
      <c r="T83" s="16"/>
      <c r="U83" s="16"/>
      <c r="V83" s="16"/>
      <c r="W83" s="16"/>
      <c r="X83" s="16"/>
      <c r="Y83" s="16"/>
    </row>
    <row r="84" spans="3:25" x14ac:dyDescent="0.25">
      <c r="C84" s="16"/>
      <c r="D84" s="15"/>
      <c r="E84" s="16"/>
      <c r="F84" s="16"/>
      <c r="G84" s="16"/>
      <c r="H84" s="16"/>
      <c r="I84" s="16"/>
      <c r="J84" s="16"/>
      <c r="K84" s="16"/>
      <c r="L84" s="16"/>
      <c r="M84" s="16"/>
      <c r="N84" s="16"/>
      <c r="O84" s="16"/>
      <c r="P84" s="16"/>
      <c r="Q84" s="16"/>
      <c r="R84" s="16"/>
      <c r="S84" s="16"/>
      <c r="T84" s="16"/>
      <c r="U84" s="16"/>
      <c r="V84" s="16"/>
      <c r="W84" s="16"/>
      <c r="X84" s="16"/>
      <c r="Y84" s="16"/>
    </row>
    <row r="85" spans="3:25" x14ac:dyDescent="0.25">
      <c r="C85" s="16"/>
      <c r="D85" s="15"/>
      <c r="E85" s="16"/>
      <c r="F85" s="16"/>
      <c r="G85" s="16"/>
      <c r="H85" s="16"/>
      <c r="I85" s="16"/>
      <c r="J85" s="16"/>
      <c r="K85" s="16"/>
      <c r="L85" s="16"/>
      <c r="M85" s="16"/>
      <c r="N85" s="16"/>
      <c r="O85" s="16"/>
      <c r="P85" s="16"/>
      <c r="Q85" s="16"/>
      <c r="R85" s="16"/>
      <c r="S85" s="16"/>
      <c r="T85" s="16"/>
      <c r="U85" s="16"/>
      <c r="V85" s="16"/>
      <c r="W85" s="16"/>
      <c r="X85" s="16"/>
      <c r="Y85" s="16"/>
    </row>
    <row r="86" spans="3:25" x14ac:dyDescent="0.25">
      <c r="C86" s="16"/>
      <c r="D86" s="15"/>
      <c r="E86" s="16"/>
      <c r="F86" s="16"/>
      <c r="G86" s="16"/>
      <c r="H86" s="16"/>
      <c r="I86" s="16"/>
      <c r="J86" s="16"/>
      <c r="K86" s="16"/>
      <c r="L86" s="16"/>
      <c r="M86" s="16"/>
      <c r="N86" s="16"/>
      <c r="O86" s="16"/>
      <c r="P86" s="16"/>
      <c r="Q86" s="16"/>
      <c r="R86" s="16"/>
      <c r="S86" s="16"/>
      <c r="T86" s="16"/>
      <c r="U86" s="16"/>
      <c r="V86" s="16"/>
      <c r="W86" s="16"/>
      <c r="X86" s="16"/>
      <c r="Y86" s="16"/>
    </row>
    <row r="87" spans="3:25" x14ac:dyDescent="0.25">
      <c r="C87" s="16"/>
      <c r="D87" s="15"/>
      <c r="E87" s="16"/>
      <c r="F87" s="16"/>
      <c r="G87" s="16"/>
      <c r="H87" s="16"/>
      <c r="I87" s="16"/>
      <c r="J87" s="16"/>
      <c r="K87" s="16"/>
      <c r="L87" s="16"/>
      <c r="M87" s="16"/>
      <c r="N87" s="16"/>
      <c r="O87" s="16"/>
      <c r="P87" s="16"/>
      <c r="Q87" s="16"/>
      <c r="R87" s="16"/>
      <c r="S87" s="16"/>
      <c r="T87" s="16"/>
      <c r="U87" s="16"/>
      <c r="V87" s="16"/>
      <c r="W87" s="16"/>
      <c r="X87" s="16"/>
      <c r="Y87" s="16"/>
    </row>
    <row r="88" spans="3:25" x14ac:dyDescent="0.25">
      <c r="C88" s="16"/>
      <c r="D88" s="15"/>
      <c r="E88" s="16"/>
      <c r="F88" s="16"/>
      <c r="G88" s="16"/>
      <c r="H88" s="16"/>
      <c r="I88" s="16"/>
      <c r="J88" s="16"/>
      <c r="K88" s="16"/>
      <c r="L88" s="16"/>
      <c r="M88" s="16"/>
      <c r="N88" s="16"/>
      <c r="O88" s="16"/>
      <c r="P88" s="16"/>
      <c r="Q88" s="16"/>
      <c r="R88" s="16"/>
      <c r="S88" s="16"/>
      <c r="T88" s="16"/>
      <c r="U88" s="16"/>
      <c r="V88" s="16"/>
      <c r="W88" s="16"/>
      <c r="X88" s="16"/>
      <c r="Y88" s="16"/>
    </row>
    <row r="89" spans="3:25" x14ac:dyDescent="0.25">
      <c r="C89" s="16"/>
      <c r="D89" s="15"/>
      <c r="E89" s="16"/>
      <c r="F89" s="16"/>
      <c r="G89" s="16"/>
      <c r="H89" s="16"/>
      <c r="I89" s="16"/>
      <c r="J89" s="16"/>
      <c r="K89" s="16"/>
      <c r="L89" s="16"/>
      <c r="M89" s="16"/>
      <c r="N89" s="16"/>
      <c r="O89" s="16"/>
      <c r="P89" s="16"/>
      <c r="Q89" s="16"/>
      <c r="R89" s="16"/>
      <c r="S89" s="16"/>
      <c r="T89" s="16"/>
      <c r="U89" s="16"/>
      <c r="V89" s="16"/>
      <c r="W89" s="16"/>
      <c r="X89" s="16"/>
      <c r="Y89" s="16"/>
    </row>
    <row r="90" spans="3:25" x14ac:dyDescent="0.25">
      <c r="C90" s="16"/>
      <c r="D90" s="15"/>
      <c r="E90" s="16"/>
      <c r="F90" s="16"/>
      <c r="G90" s="16"/>
      <c r="H90" s="16"/>
      <c r="I90" s="16"/>
      <c r="J90" s="16"/>
      <c r="K90" s="16"/>
      <c r="L90" s="16"/>
      <c r="M90" s="16"/>
      <c r="N90" s="16"/>
      <c r="O90" s="16"/>
      <c r="P90" s="16"/>
      <c r="Q90" s="16"/>
      <c r="R90" s="16"/>
      <c r="S90" s="16"/>
      <c r="T90" s="16"/>
      <c r="U90" s="16"/>
      <c r="V90" s="16"/>
      <c r="W90" s="16"/>
      <c r="X90" s="16"/>
      <c r="Y90" s="16"/>
    </row>
    <row r="91" spans="3:25" x14ac:dyDescent="0.25">
      <c r="C91" s="16"/>
      <c r="D91" s="15"/>
      <c r="E91" s="16"/>
      <c r="F91" s="16"/>
      <c r="G91" s="16"/>
      <c r="H91" s="16"/>
      <c r="I91" s="16"/>
      <c r="J91" s="16"/>
      <c r="K91" s="16"/>
      <c r="L91" s="16"/>
      <c r="M91" s="16"/>
      <c r="N91" s="16"/>
      <c r="O91" s="16"/>
      <c r="P91" s="16"/>
      <c r="Q91" s="16"/>
      <c r="R91" s="16"/>
      <c r="S91" s="16"/>
      <c r="T91" s="16"/>
      <c r="U91" s="16"/>
      <c r="V91" s="16"/>
      <c r="W91" s="16"/>
      <c r="X91" s="16"/>
      <c r="Y91" s="16"/>
    </row>
    <row r="92" spans="3:25" x14ac:dyDescent="0.25">
      <c r="C92" s="16"/>
      <c r="D92" s="15"/>
      <c r="E92" s="16"/>
      <c r="F92" s="16"/>
      <c r="G92" s="16"/>
      <c r="H92" s="16"/>
      <c r="I92" s="16"/>
      <c r="J92" s="16"/>
      <c r="K92" s="16"/>
      <c r="L92" s="16"/>
      <c r="M92" s="16"/>
      <c r="N92" s="16"/>
      <c r="O92" s="16"/>
      <c r="P92" s="16"/>
      <c r="Q92" s="16"/>
      <c r="R92" s="16"/>
      <c r="S92" s="16"/>
      <c r="T92" s="16"/>
      <c r="U92" s="16"/>
      <c r="V92" s="16"/>
      <c r="W92" s="16"/>
      <c r="X92" s="16"/>
      <c r="Y92" s="16"/>
    </row>
    <row r="93" spans="3:25" x14ac:dyDescent="0.25">
      <c r="C93" s="16"/>
      <c r="D93" s="15"/>
      <c r="E93" s="16"/>
      <c r="F93" s="16"/>
      <c r="G93" s="16"/>
      <c r="H93" s="16"/>
      <c r="I93" s="16"/>
      <c r="J93" s="16"/>
      <c r="K93" s="16"/>
      <c r="L93" s="16"/>
      <c r="M93" s="16"/>
      <c r="N93" s="16"/>
      <c r="O93" s="16"/>
      <c r="P93" s="16"/>
      <c r="Q93" s="16"/>
      <c r="R93" s="16"/>
      <c r="S93" s="16"/>
      <c r="T93" s="16"/>
      <c r="U93" s="16"/>
      <c r="V93" s="16"/>
      <c r="W93" s="16"/>
      <c r="X93" s="16"/>
      <c r="Y93" s="16"/>
    </row>
    <row r="94" spans="3:25" x14ac:dyDescent="0.25">
      <c r="C94" s="16"/>
      <c r="D94" s="15"/>
      <c r="E94" s="16"/>
      <c r="F94" s="16"/>
      <c r="G94" s="16"/>
      <c r="H94" s="16"/>
      <c r="I94" s="16"/>
      <c r="J94" s="16"/>
      <c r="K94" s="16"/>
      <c r="L94" s="16"/>
      <c r="M94" s="16"/>
      <c r="N94" s="16"/>
      <c r="O94" s="16"/>
      <c r="P94" s="16"/>
      <c r="Q94" s="16"/>
      <c r="R94" s="16"/>
      <c r="S94" s="16"/>
      <c r="T94" s="16"/>
      <c r="U94" s="16"/>
      <c r="V94" s="16"/>
      <c r="W94" s="16"/>
      <c r="X94" s="16"/>
      <c r="Y94" s="16"/>
    </row>
    <row r="95" spans="3:25" x14ac:dyDescent="0.25">
      <c r="C95" s="16"/>
      <c r="D95" s="15"/>
      <c r="E95" s="16"/>
      <c r="F95" s="16"/>
      <c r="G95" s="16"/>
      <c r="H95" s="16"/>
      <c r="I95" s="16"/>
      <c r="J95" s="16"/>
      <c r="K95" s="16"/>
      <c r="L95" s="16"/>
      <c r="M95" s="16"/>
      <c r="N95" s="16"/>
      <c r="O95" s="16"/>
      <c r="P95" s="16"/>
      <c r="Q95" s="16"/>
      <c r="R95" s="16"/>
      <c r="S95" s="16"/>
      <c r="T95" s="16"/>
      <c r="U95" s="16"/>
      <c r="V95" s="16"/>
      <c r="W95" s="16"/>
      <c r="X95" s="16"/>
      <c r="Y95" s="16"/>
    </row>
    <row r="96" spans="3:25" x14ac:dyDescent="0.25">
      <c r="C96" s="16"/>
      <c r="D96" s="15"/>
      <c r="E96" s="16"/>
      <c r="F96" s="16"/>
      <c r="G96" s="16"/>
      <c r="H96" s="16"/>
      <c r="I96" s="16"/>
      <c r="J96" s="16"/>
      <c r="K96" s="16"/>
      <c r="L96" s="16"/>
      <c r="M96" s="16"/>
      <c r="N96" s="16"/>
      <c r="O96" s="16"/>
      <c r="P96" s="16"/>
      <c r="Q96" s="16"/>
      <c r="R96" s="16"/>
      <c r="S96" s="16"/>
      <c r="T96" s="16"/>
      <c r="U96" s="16"/>
      <c r="V96" s="16"/>
      <c r="W96" s="16"/>
      <c r="X96" s="16"/>
      <c r="Y96" s="16"/>
    </row>
    <row r="97" spans="3:25" x14ac:dyDescent="0.25">
      <c r="C97" s="16"/>
      <c r="D97" s="15"/>
      <c r="E97" s="16"/>
      <c r="F97" s="16"/>
      <c r="G97" s="16"/>
      <c r="H97" s="16"/>
      <c r="I97" s="16"/>
      <c r="J97" s="16"/>
      <c r="K97" s="16"/>
      <c r="L97" s="16"/>
      <c r="M97" s="16"/>
      <c r="N97" s="16"/>
      <c r="O97" s="16"/>
      <c r="P97" s="16"/>
      <c r="Q97" s="16"/>
      <c r="R97" s="16"/>
      <c r="S97" s="16"/>
      <c r="T97" s="16"/>
      <c r="U97" s="16"/>
      <c r="V97" s="16"/>
      <c r="W97" s="16"/>
      <c r="X97" s="16"/>
      <c r="Y97" s="16"/>
    </row>
    <row r="98" spans="3:25" x14ac:dyDescent="0.25">
      <c r="C98" s="16"/>
      <c r="D98" s="15"/>
      <c r="E98" s="16"/>
      <c r="F98" s="16"/>
      <c r="G98" s="16"/>
      <c r="H98" s="16"/>
      <c r="I98" s="16"/>
      <c r="J98" s="16"/>
      <c r="K98" s="16"/>
      <c r="L98" s="16"/>
      <c r="M98" s="16"/>
      <c r="N98" s="16"/>
      <c r="O98" s="16"/>
      <c r="P98" s="16"/>
      <c r="Q98" s="16"/>
      <c r="R98" s="16"/>
      <c r="S98" s="16"/>
      <c r="T98" s="16"/>
      <c r="U98" s="16"/>
      <c r="V98" s="16"/>
      <c r="W98" s="16"/>
      <c r="X98" s="16"/>
      <c r="Y98" s="16"/>
    </row>
    <row r="99" spans="3:25" x14ac:dyDescent="0.25">
      <c r="C99" s="16"/>
      <c r="D99" s="15"/>
      <c r="E99" s="16"/>
      <c r="F99" s="16"/>
      <c r="G99" s="16"/>
      <c r="H99" s="16"/>
      <c r="I99" s="16"/>
      <c r="J99" s="16"/>
      <c r="K99" s="16"/>
      <c r="L99" s="16"/>
      <c r="M99" s="16"/>
      <c r="N99" s="16"/>
      <c r="O99" s="16"/>
      <c r="P99" s="16"/>
      <c r="Q99" s="16"/>
      <c r="R99" s="16"/>
      <c r="S99" s="16"/>
      <c r="T99" s="16"/>
      <c r="U99" s="16"/>
      <c r="V99" s="16"/>
      <c r="W99" s="16"/>
      <c r="X99" s="16"/>
      <c r="Y99" s="16"/>
    </row>
    <row r="100" spans="3:25" x14ac:dyDescent="0.25">
      <c r="C100" s="16"/>
      <c r="D100" s="15"/>
      <c r="E100" s="16"/>
      <c r="F100" s="16"/>
      <c r="G100" s="16"/>
      <c r="H100" s="16"/>
      <c r="I100" s="16"/>
      <c r="J100" s="16"/>
      <c r="K100" s="16"/>
      <c r="L100" s="16"/>
      <c r="M100" s="16"/>
      <c r="N100" s="16"/>
      <c r="O100" s="16"/>
      <c r="P100" s="16"/>
      <c r="Q100" s="16"/>
      <c r="R100" s="16"/>
      <c r="S100" s="16"/>
      <c r="T100" s="16"/>
      <c r="U100" s="16"/>
      <c r="V100" s="16"/>
      <c r="W100" s="16"/>
      <c r="X100" s="16"/>
      <c r="Y100" s="16"/>
    </row>
    <row r="101" spans="3:25" x14ac:dyDescent="0.25">
      <c r="C101" s="16"/>
      <c r="D101" s="15"/>
      <c r="E101" s="16"/>
      <c r="F101" s="16"/>
      <c r="G101" s="16"/>
      <c r="H101" s="16"/>
      <c r="I101" s="16"/>
      <c r="J101" s="16"/>
      <c r="K101" s="16"/>
      <c r="L101" s="16"/>
      <c r="M101" s="16"/>
      <c r="N101" s="16"/>
      <c r="O101" s="16"/>
      <c r="P101" s="16"/>
      <c r="Q101" s="16"/>
      <c r="R101" s="16"/>
      <c r="S101" s="16"/>
      <c r="T101" s="16"/>
      <c r="U101" s="16"/>
      <c r="V101" s="16"/>
      <c r="W101" s="16"/>
      <c r="X101" s="16"/>
      <c r="Y101" s="16"/>
    </row>
    <row r="102" spans="3:25" x14ac:dyDescent="0.25">
      <c r="C102" s="16"/>
      <c r="D102" s="15"/>
      <c r="E102" s="16"/>
      <c r="F102" s="16"/>
      <c r="G102" s="16"/>
      <c r="H102" s="16"/>
      <c r="I102" s="16"/>
      <c r="J102" s="16"/>
      <c r="K102" s="16"/>
      <c r="L102" s="16"/>
      <c r="M102" s="16"/>
      <c r="N102" s="16"/>
      <c r="O102" s="16"/>
      <c r="P102" s="16"/>
      <c r="Q102" s="16"/>
      <c r="R102" s="16"/>
      <c r="S102" s="16"/>
      <c r="T102" s="16"/>
      <c r="U102" s="16"/>
      <c r="V102" s="16"/>
      <c r="W102" s="16"/>
      <c r="X102" s="16"/>
      <c r="Y102" s="16"/>
    </row>
    <row r="103" spans="3:25" x14ac:dyDescent="0.25">
      <c r="C103" s="16"/>
      <c r="D103" s="15"/>
      <c r="E103" s="16"/>
      <c r="F103" s="16"/>
      <c r="G103" s="16"/>
      <c r="H103" s="16"/>
      <c r="I103" s="16"/>
      <c r="J103" s="16"/>
      <c r="K103" s="16"/>
      <c r="L103" s="16"/>
      <c r="M103" s="16"/>
      <c r="N103" s="16"/>
      <c r="O103" s="16"/>
      <c r="P103" s="16"/>
      <c r="Q103" s="16"/>
      <c r="R103" s="16"/>
      <c r="S103" s="16"/>
      <c r="T103" s="16"/>
      <c r="U103" s="16"/>
      <c r="V103" s="16"/>
      <c r="W103" s="16"/>
      <c r="X103" s="16"/>
      <c r="Y103" s="16"/>
    </row>
    <row r="104" spans="3:25" x14ac:dyDescent="0.25">
      <c r="C104" s="16"/>
      <c r="D104" s="15"/>
      <c r="E104" s="16"/>
      <c r="F104" s="16"/>
      <c r="G104" s="16"/>
      <c r="H104" s="16"/>
      <c r="I104" s="16"/>
      <c r="J104" s="16"/>
      <c r="K104" s="16"/>
      <c r="L104" s="16"/>
      <c r="M104" s="16"/>
      <c r="N104" s="16"/>
      <c r="O104" s="16"/>
      <c r="P104" s="16"/>
      <c r="Q104" s="16"/>
      <c r="R104" s="16"/>
      <c r="S104" s="16"/>
      <c r="T104" s="16"/>
      <c r="U104" s="16"/>
      <c r="V104" s="16"/>
      <c r="W104" s="16"/>
      <c r="X104" s="16"/>
      <c r="Y104" s="16"/>
    </row>
    <row r="105" spans="3:25" x14ac:dyDescent="0.25">
      <c r="C105" s="16"/>
      <c r="D105" s="15"/>
      <c r="E105" s="16"/>
      <c r="F105" s="16"/>
      <c r="G105" s="16"/>
      <c r="H105" s="16"/>
      <c r="I105" s="16"/>
      <c r="J105" s="16"/>
      <c r="K105" s="16"/>
      <c r="L105" s="16"/>
      <c r="M105" s="16"/>
      <c r="N105" s="16"/>
      <c r="O105" s="16"/>
      <c r="P105" s="16"/>
      <c r="Q105" s="16"/>
      <c r="R105" s="16"/>
      <c r="S105" s="16"/>
      <c r="T105" s="16"/>
      <c r="U105" s="16"/>
      <c r="V105" s="16"/>
      <c r="W105" s="16"/>
      <c r="X105" s="16"/>
      <c r="Y105" s="16"/>
    </row>
    <row r="106" spans="3:25" x14ac:dyDescent="0.25">
      <c r="C106" s="16"/>
      <c r="D106" s="15"/>
      <c r="E106" s="16"/>
      <c r="F106" s="16"/>
      <c r="G106" s="16"/>
      <c r="H106" s="16"/>
      <c r="I106" s="16"/>
      <c r="J106" s="16"/>
      <c r="K106" s="16"/>
      <c r="L106" s="16"/>
      <c r="M106" s="16"/>
      <c r="N106" s="16"/>
      <c r="O106" s="16"/>
      <c r="P106" s="16"/>
      <c r="Q106" s="16"/>
      <c r="R106" s="16"/>
      <c r="S106" s="16"/>
      <c r="T106" s="16"/>
      <c r="U106" s="16"/>
      <c r="V106" s="16"/>
      <c r="W106" s="16"/>
      <c r="X106" s="16"/>
      <c r="Y106" s="16"/>
    </row>
    <row r="107" spans="3:25" x14ac:dyDescent="0.25">
      <c r="C107" s="16"/>
      <c r="D107" s="15"/>
      <c r="E107" s="16"/>
      <c r="F107" s="16"/>
      <c r="G107" s="16"/>
      <c r="H107" s="16"/>
      <c r="I107" s="16"/>
      <c r="J107" s="16"/>
      <c r="K107" s="16"/>
      <c r="L107" s="16"/>
      <c r="M107" s="16"/>
      <c r="N107" s="16"/>
      <c r="O107" s="16"/>
      <c r="P107" s="16"/>
      <c r="Q107" s="16"/>
      <c r="R107" s="16"/>
      <c r="S107" s="16"/>
      <c r="T107" s="16"/>
      <c r="U107" s="16"/>
      <c r="V107" s="16"/>
      <c r="W107" s="16"/>
      <c r="X107" s="16"/>
      <c r="Y107" s="16"/>
    </row>
    <row r="108" spans="3:25" x14ac:dyDescent="0.25">
      <c r="C108" s="16"/>
      <c r="D108" s="15"/>
      <c r="E108" s="16"/>
      <c r="F108" s="16"/>
      <c r="G108" s="16"/>
      <c r="H108" s="16"/>
      <c r="I108" s="16"/>
      <c r="J108" s="16"/>
      <c r="K108" s="16"/>
      <c r="L108" s="16"/>
      <c r="M108" s="16"/>
      <c r="N108" s="16"/>
      <c r="O108" s="16"/>
      <c r="P108" s="16"/>
      <c r="Q108" s="16"/>
      <c r="R108" s="16"/>
      <c r="S108" s="16"/>
      <c r="T108" s="16"/>
      <c r="U108" s="16"/>
      <c r="V108" s="16"/>
      <c r="W108" s="16"/>
      <c r="X108" s="16"/>
      <c r="Y108" s="16"/>
    </row>
    <row r="109" spans="3:25" x14ac:dyDescent="0.25">
      <c r="C109" s="16"/>
      <c r="D109" s="15"/>
      <c r="E109" s="16"/>
      <c r="F109" s="16"/>
      <c r="G109" s="16"/>
      <c r="H109" s="16"/>
      <c r="I109" s="16"/>
      <c r="J109" s="16"/>
      <c r="K109" s="16"/>
      <c r="L109" s="16"/>
      <c r="M109" s="16"/>
      <c r="N109" s="16"/>
      <c r="O109" s="16"/>
      <c r="P109" s="16"/>
      <c r="Q109" s="16"/>
      <c r="R109" s="16"/>
      <c r="S109" s="16"/>
      <c r="T109" s="16"/>
      <c r="U109" s="16"/>
      <c r="V109" s="16"/>
      <c r="W109" s="16"/>
      <c r="X109" s="16"/>
      <c r="Y109" s="16"/>
    </row>
    <row r="110" spans="3:25" x14ac:dyDescent="0.25">
      <c r="C110" s="16"/>
      <c r="D110" s="15"/>
      <c r="E110" s="16"/>
      <c r="F110" s="16"/>
      <c r="G110" s="16"/>
      <c r="H110" s="16"/>
      <c r="I110" s="16"/>
      <c r="J110" s="16"/>
      <c r="K110" s="16"/>
      <c r="L110" s="16"/>
      <c r="M110" s="16"/>
      <c r="N110" s="16"/>
      <c r="O110" s="16"/>
      <c r="P110" s="16"/>
      <c r="Q110" s="16"/>
      <c r="R110" s="16"/>
      <c r="S110" s="16"/>
      <c r="T110" s="16"/>
      <c r="U110" s="16"/>
      <c r="V110" s="16"/>
      <c r="W110" s="16"/>
      <c r="X110" s="16"/>
      <c r="Y110" s="16"/>
    </row>
    <row r="111" spans="3:25" x14ac:dyDescent="0.25">
      <c r="C111" s="16"/>
      <c r="D111" s="15"/>
      <c r="E111" s="16"/>
      <c r="F111" s="16"/>
      <c r="G111" s="16"/>
      <c r="H111" s="16"/>
      <c r="I111" s="16"/>
      <c r="J111" s="16"/>
      <c r="K111" s="16"/>
      <c r="L111" s="16"/>
      <c r="M111" s="16"/>
      <c r="N111" s="16"/>
      <c r="O111" s="16"/>
      <c r="P111" s="16"/>
      <c r="Q111" s="16"/>
      <c r="R111" s="16"/>
      <c r="S111" s="16"/>
      <c r="T111" s="16"/>
      <c r="U111" s="16"/>
      <c r="V111" s="16"/>
      <c r="W111" s="16"/>
      <c r="X111" s="16"/>
      <c r="Y111" s="16"/>
    </row>
    <row r="112" spans="3:25" x14ac:dyDescent="0.25">
      <c r="C112" s="16"/>
      <c r="D112" s="15"/>
      <c r="E112" s="16"/>
      <c r="F112" s="16"/>
      <c r="G112" s="16"/>
      <c r="H112" s="16"/>
      <c r="I112" s="16"/>
      <c r="J112" s="16"/>
      <c r="K112" s="16"/>
      <c r="L112" s="16"/>
      <c r="M112" s="16"/>
      <c r="N112" s="16"/>
      <c r="O112" s="16"/>
      <c r="P112" s="16"/>
      <c r="Q112" s="16"/>
      <c r="R112" s="16"/>
      <c r="S112" s="16"/>
      <c r="T112" s="16"/>
      <c r="U112" s="16"/>
      <c r="V112" s="16"/>
      <c r="W112" s="16"/>
      <c r="X112" s="16"/>
      <c r="Y112" s="16"/>
    </row>
    <row r="113" spans="3:25" x14ac:dyDescent="0.25">
      <c r="C113" s="16"/>
      <c r="D113" s="15"/>
      <c r="E113" s="16"/>
      <c r="F113" s="16"/>
      <c r="G113" s="16"/>
      <c r="H113" s="16"/>
      <c r="I113" s="16"/>
      <c r="J113" s="16"/>
      <c r="K113" s="16"/>
      <c r="L113" s="16"/>
      <c r="M113" s="16"/>
      <c r="N113" s="16"/>
      <c r="O113" s="16"/>
      <c r="P113" s="16"/>
      <c r="Q113" s="16"/>
      <c r="R113" s="16"/>
      <c r="S113" s="16"/>
      <c r="T113" s="16"/>
      <c r="U113" s="16"/>
      <c r="V113" s="16"/>
      <c r="W113" s="16"/>
      <c r="X113" s="16"/>
      <c r="Y113" s="16"/>
    </row>
    <row r="114" spans="3:25" x14ac:dyDescent="0.25">
      <c r="C114" s="16"/>
      <c r="D114" s="15"/>
      <c r="E114" s="16"/>
      <c r="F114" s="16"/>
      <c r="G114" s="16"/>
      <c r="H114" s="16"/>
      <c r="I114" s="16"/>
      <c r="J114" s="16"/>
      <c r="K114" s="16"/>
      <c r="L114" s="16"/>
      <c r="M114" s="16"/>
      <c r="N114" s="16"/>
      <c r="O114" s="16"/>
      <c r="P114" s="16"/>
      <c r="Q114" s="16"/>
      <c r="R114" s="16"/>
      <c r="S114" s="16"/>
      <c r="T114" s="16"/>
      <c r="U114" s="16"/>
      <c r="V114" s="16"/>
      <c r="W114" s="16"/>
      <c r="X114" s="16"/>
      <c r="Y114" s="16"/>
    </row>
    <row r="115" spans="3:25" x14ac:dyDescent="0.25">
      <c r="C115" s="16"/>
      <c r="D115" s="15"/>
      <c r="E115" s="16"/>
      <c r="F115" s="16"/>
      <c r="G115" s="16"/>
      <c r="H115" s="16"/>
      <c r="I115" s="16"/>
      <c r="J115" s="16"/>
      <c r="K115" s="16"/>
      <c r="L115" s="16"/>
      <c r="M115" s="16"/>
      <c r="N115" s="16"/>
      <c r="O115" s="16"/>
      <c r="P115" s="16"/>
      <c r="Q115" s="16"/>
      <c r="R115" s="16"/>
      <c r="S115" s="16"/>
      <c r="T115" s="16"/>
      <c r="U115" s="16"/>
      <c r="V115" s="16"/>
      <c r="W115" s="16"/>
      <c r="X115" s="16"/>
      <c r="Y115" s="16"/>
    </row>
    <row r="116" spans="3:25" x14ac:dyDescent="0.25">
      <c r="C116" s="16"/>
      <c r="D116" s="15"/>
      <c r="E116" s="16"/>
      <c r="F116" s="16"/>
      <c r="G116" s="16"/>
      <c r="H116" s="16"/>
      <c r="I116" s="16"/>
      <c r="J116" s="16"/>
      <c r="K116" s="16"/>
      <c r="L116" s="16"/>
      <c r="M116" s="16"/>
      <c r="N116" s="16"/>
      <c r="O116" s="16"/>
      <c r="P116" s="16"/>
      <c r="Q116" s="16"/>
      <c r="R116" s="16"/>
      <c r="S116" s="16"/>
      <c r="T116" s="16"/>
      <c r="U116" s="16"/>
      <c r="V116" s="16"/>
      <c r="W116" s="16"/>
      <c r="X116" s="16"/>
      <c r="Y116" s="16"/>
    </row>
    <row r="117" spans="3:25" x14ac:dyDescent="0.25">
      <c r="C117" s="16"/>
      <c r="D117" s="15"/>
      <c r="E117" s="16"/>
      <c r="F117" s="16"/>
      <c r="G117" s="16"/>
      <c r="H117" s="16"/>
      <c r="I117" s="16"/>
      <c r="J117" s="16"/>
      <c r="K117" s="16"/>
      <c r="L117" s="16"/>
      <c r="M117" s="16"/>
      <c r="N117" s="16"/>
      <c r="O117" s="16"/>
      <c r="P117" s="16"/>
      <c r="Q117" s="16"/>
      <c r="R117" s="16"/>
      <c r="S117" s="16"/>
      <c r="T117" s="16"/>
      <c r="U117" s="16"/>
      <c r="V117" s="16"/>
      <c r="W117" s="16"/>
      <c r="X117" s="16"/>
      <c r="Y117" s="16"/>
    </row>
    <row r="118" spans="3:25" x14ac:dyDescent="0.25">
      <c r="C118" s="16"/>
      <c r="D118" s="15"/>
      <c r="E118" s="16"/>
      <c r="F118" s="16"/>
      <c r="G118" s="16"/>
      <c r="H118" s="16"/>
      <c r="I118" s="16"/>
      <c r="J118" s="16"/>
      <c r="K118" s="16"/>
      <c r="L118" s="16"/>
      <c r="M118" s="16"/>
      <c r="N118" s="16"/>
      <c r="O118" s="16"/>
      <c r="P118" s="16"/>
      <c r="Q118" s="16"/>
      <c r="R118" s="16"/>
      <c r="S118" s="16"/>
      <c r="T118" s="16"/>
      <c r="U118" s="16"/>
      <c r="V118" s="16"/>
      <c r="W118" s="16"/>
      <c r="X118" s="16"/>
      <c r="Y118" s="16"/>
    </row>
    <row r="119" spans="3:25" x14ac:dyDescent="0.25">
      <c r="C119" s="16"/>
      <c r="D119" s="15"/>
      <c r="E119" s="16"/>
      <c r="F119" s="16"/>
      <c r="G119" s="16"/>
      <c r="H119" s="16"/>
      <c r="I119" s="16"/>
      <c r="J119" s="16"/>
      <c r="K119" s="16"/>
      <c r="L119" s="16"/>
      <c r="M119" s="16"/>
      <c r="N119" s="16"/>
      <c r="O119" s="16"/>
      <c r="P119" s="16"/>
      <c r="Q119" s="16"/>
      <c r="R119" s="16"/>
      <c r="S119" s="16"/>
      <c r="T119" s="16"/>
      <c r="U119" s="16"/>
      <c r="V119" s="16"/>
      <c r="W119" s="16"/>
      <c r="X119" s="16"/>
      <c r="Y119" s="16"/>
    </row>
    <row r="120" spans="3:25" x14ac:dyDescent="0.25">
      <c r="C120" s="16"/>
      <c r="D120" s="15"/>
      <c r="E120" s="16"/>
      <c r="F120" s="16"/>
      <c r="G120" s="16"/>
      <c r="H120" s="16"/>
      <c r="I120" s="16"/>
      <c r="J120" s="16"/>
      <c r="K120" s="16"/>
      <c r="L120" s="16"/>
      <c r="M120" s="16"/>
      <c r="N120" s="16"/>
      <c r="O120" s="16"/>
      <c r="P120" s="16"/>
      <c r="Q120" s="16"/>
      <c r="R120" s="16"/>
      <c r="S120" s="16"/>
      <c r="T120" s="16"/>
      <c r="U120" s="16"/>
      <c r="V120" s="16"/>
      <c r="W120" s="16"/>
      <c r="X120" s="16"/>
      <c r="Y120" s="16"/>
    </row>
    <row r="121" spans="3:25" x14ac:dyDescent="0.25">
      <c r="C121" s="16"/>
      <c r="D121" s="15"/>
      <c r="E121" s="16"/>
      <c r="F121" s="16"/>
      <c r="G121" s="16"/>
      <c r="H121" s="16"/>
      <c r="I121" s="16"/>
      <c r="J121" s="16"/>
      <c r="K121" s="16"/>
      <c r="L121" s="16"/>
      <c r="M121" s="16"/>
      <c r="N121" s="16"/>
      <c r="O121" s="16"/>
      <c r="P121" s="16"/>
      <c r="Q121" s="16"/>
      <c r="R121" s="16"/>
      <c r="S121" s="16"/>
      <c r="T121" s="16"/>
      <c r="U121" s="16"/>
      <c r="V121" s="16"/>
      <c r="W121" s="16"/>
      <c r="X121" s="16"/>
      <c r="Y121" s="16"/>
    </row>
    <row r="122" spans="3:25" x14ac:dyDescent="0.25">
      <c r="C122" s="16"/>
      <c r="D122" s="15"/>
      <c r="E122" s="16"/>
      <c r="F122" s="16"/>
      <c r="G122" s="16"/>
      <c r="H122" s="16"/>
      <c r="I122" s="16"/>
      <c r="J122" s="16"/>
      <c r="K122" s="16"/>
      <c r="L122" s="16"/>
      <c r="M122" s="16"/>
      <c r="N122" s="16"/>
      <c r="O122" s="16"/>
      <c r="P122" s="16"/>
      <c r="Q122" s="16"/>
      <c r="R122" s="16"/>
      <c r="S122" s="16"/>
      <c r="T122" s="16"/>
      <c r="U122" s="16"/>
      <c r="V122" s="16"/>
      <c r="W122" s="16"/>
      <c r="X122" s="16"/>
      <c r="Y122" s="16"/>
    </row>
    <row r="123" spans="3:25" x14ac:dyDescent="0.25">
      <c r="C123" s="16"/>
      <c r="D123" s="15"/>
      <c r="E123" s="16"/>
      <c r="F123" s="16"/>
      <c r="G123" s="16"/>
      <c r="H123" s="16"/>
      <c r="I123" s="16"/>
      <c r="J123" s="16"/>
      <c r="K123" s="16"/>
      <c r="L123" s="16"/>
      <c r="M123" s="16"/>
      <c r="N123" s="16"/>
      <c r="O123" s="16"/>
      <c r="P123" s="16"/>
      <c r="Q123" s="16"/>
      <c r="R123" s="16"/>
      <c r="S123" s="16"/>
      <c r="T123" s="16"/>
      <c r="U123" s="16"/>
      <c r="V123" s="16"/>
      <c r="W123" s="16"/>
      <c r="X123" s="16"/>
      <c r="Y123" s="16"/>
    </row>
    <row r="124" spans="3:25" x14ac:dyDescent="0.25">
      <c r="C124" s="16"/>
      <c r="D124" s="15"/>
      <c r="E124" s="16"/>
      <c r="F124" s="16"/>
      <c r="G124" s="16"/>
      <c r="H124" s="16"/>
      <c r="I124" s="16"/>
      <c r="J124" s="16"/>
      <c r="K124" s="16"/>
      <c r="L124" s="16"/>
      <c r="M124" s="16"/>
      <c r="N124" s="16"/>
      <c r="O124" s="16"/>
      <c r="P124" s="16"/>
      <c r="Q124" s="16"/>
      <c r="R124" s="16"/>
      <c r="S124" s="16"/>
      <c r="T124" s="16"/>
      <c r="U124" s="16"/>
      <c r="V124" s="16"/>
      <c r="W124" s="16"/>
      <c r="X124" s="16"/>
      <c r="Y124" s="16"/>
    </row>
    <row r="125" spans="3:25" x14ac:dyDescent="0.25">
      <c r="C125" s="16"/>
      <c r="D125" s="15"/>
      <c r="E125" s="16"/>
      <c r="F125" s="16"/>
      <c r="G125" s="16"/>
      <c r="H125" s="16"/>
      <c r="I125" s="16"/>
      <c r="J125" s="16"/>
      <c r="K125" s="16"/>
      <c r="L125" s="16"/>
      <c r="M125" s="16"/>
      <c r="N125" s="16"/>
      <c r="O125" s="16"/>
      <c r="P125" s="16"/>
      <c r="Q125" s="16"/>
      <c r="R125" s="16"/>
      <c r="S125" s="16"/>
      <c r="T125" s="16"/>
      <c r="U125" s="16"/>
      <c r="V125" s="16"/>
      <c r="W125" s="16"/>
      <c r="X125" s="16"/>
      <c r="Y125" s="16"/>
    </row>
    <row r="126" spans="3:25" x14ac:dyDescent="0.25">
      <c r="C126" s="16"/>
      <c r="D126" s="15"/>
      <c r="E126" s="16"/>
      <c r="F126" s="16"/>
      <c r="G126" s="16"/>
      <c r="H126" s="16"/>
      <c r="I126" s="16"/>
      <c r="J126" s="16"/>
      <c r="K126" s="16"/>
      <c r="L126" s="16"/>
      <c r="M126" s="16"/>
      <c r="N126" s="16"/>
      <c r="O126" s="16"/>
      <c r="P126" s="16"/>
      <c r="Q126" s="16"/>
      <c r="R126" s="16"/>
      <c r="S126" s="16"/>
      <c r="T126" s="16"/>
      <c r="U126" s="16"/>
      <c r="V126" s="16"/>
      <c r="W126" s="16"/>
      <c r="X126" s="16"/>
      <c r="Y126" s="16"/>
    </row>
    <row r="127" spans="3:25" x14ac:dyDescent="0.25">
      <c r="C127" s="16"/>
      <c r="D127" s="15"/>
      <c r="E127" s="16"/>
      <c r="F127" s="16"/>
      <c r="G127" s="16"/>
      <c r="H127" s="16"/>
      <c r="I127" s="16"/>
      <c r="J127" s="16"/>
      <c r="K127" s="16"/>
      <c r="L127" s="16"/>
      <c r="M127" s="16"/>
      <c r="N127" s="16"/>
      <c r="O127" s="16"/>
      <c r="P127" s="16"/>
      <c r="Q127" s="16"/>
      <c r="R127" s="16"/>
      <c r="S127" s="16"/>
      <c r="T127" s="16"/>
      <c r="U127" s="16"/>
      <c r="V127" s="16"/>
      <c r="W127" s="16"/>
      <c r="X127" s="16"/>
      <c r="Y127" s="16"/>
    </row>
    <row r="128" spans="3:25" x14ac:dyDescent="0.25">
      <c r="C128" s="16"/>
      <c r="D128" s="15"/>
      <c r="E128" s="16"/>
      <c r="F128" s="16"/>
      <c r="G128" s="16"/>
      <c r="H128" s="16"/>
      <c r="I128" s="16"/>
      <c r="J128" s="16"/>
      <c r="K128" s="16"/>
      <c r="L128" s="16"/>
      <c r="M128" s="16"/>
      <c r="N128" s="16"/>
      <c r="O128" s="16"/>
      <c r="P128" s="16"/>
      <c r="Q128" s="16"/>
      <c r="R128" s="16"/>
      <c r="S128" s="16"/>
      <c r="T128" s="16"/>
      <c r="U128" s="16"/>
      <c r="V128" s="16"/>
      <c r="W128" s="16"/>
      <c r="X128" s="16"/>
      <c r="Y128" s="16"/>
    </row>
    <row r="129" spans="3:25" x14ac:dyDescent="0.25">
      <c r="C129" s="16"/>
      <c r="D129" s="15"/>
      <c r="E129" s="16"/>
      <c r="F129" s="16"/>
      <c r="G129" s="16"/>
      <c r="H129" s="16"/>
      <c r="I129" s="16"/>
      <c r="J129" s="16"/>
      <c r="K129" s="16"/>
      <c r="L129" s="16"/>
      <c r="M129" s="16"/>
      <c r="N129" s="16"/>
      <c r="O129" s="16"/>
      <c r="P129" s="16"/>
      <c r="Q129" s="16"/>
      <c r="R129" s="16"/>
      <c r="S129" s="16"/>
      <c r="T129" s="16"/>
      <c r="U129" s="16"/>
      <c r="V129" s="16"/>
      <c r="W129" s="16"/>
      <c r="X129" s="16"/>
      <c r="Y129" s="16"/>
    </row>
    <row r="130" spans="3:25" x14ac:dyDescent="0.25">
      <c r="C130" s="16"/>
      <c r="D130" s="15"/>
      <c r="E130" s="16"/>
      <c r="F130" s="16"/>
      <c r="G130" s="16"/>
      <c r="H130" s="16"/>
      <c r="I130" s="16"/>
      <c r="J130" s="16"/>
      <c r="K130" s="16"/>
      <c r="L130" s="16"/>
      <c r="M130" s="16"/>
      <c r="N130" s="16"/>
      <c r="O130" s="16"/>
      <c r="P130" s="16"/>
      <c r="Q130" s="16"/>
      <c r="R130" s="16"/>
      <c r="S130" s="16"/>
      <c r="T130" s="16"/>
      <c r="U130" s="16"/>
      <c r="V130" s="16"/>
      <c r="W130" s="16"/>
      <c r="X130" s="16"/>
      <c r="Y130" s="16"/>
    </row>
    <row r="131" spans="3:25" x14ac:dyDescent="0.25">
      <c r="C131" s="16"/>
      <c r="D131" s="15"/>
      <c r="E131" s="16"/>
      <c r="F131" s="16"/>
      <c r="G131" s="16"/>
      <c r="H131" s="16"/>
      <c r="I131" s="16"/>
      <c r="J131" s="16"/>
      <c r="K131" s="16"/>
      <c r="L131" s="16"/>
      <c r="M131" s="16"/>
      <c r="N131" s="16"/>
      <c r="O131" s="16"/>
      <c r="P131" s="16"/>
      <c r="Q131" s="16"/>
      <c r="R131" s="16"/>
      <c r="S131" s="16"/>
      <c r="T131" s="16"/>
      <c r="U131" s="16"/>
      <c r="V131" s="16"/>
      <c r="W131" s="16"/>
      <c r="X131" s="16"/>
      <c r="Y131" s="16"/>
    </row>
    <row r="132" spans="3:25" x14ac:dyDescent="0.25">
      <c r="C132" s="16"/>
      <c r="D132" s="15"/>
      <c r="E132" s="16"/>
      <c r="F132" s="16"/>
      <c r="G132" s="16"/>
      <c r="H132" s="16"/>
      <c r="I132" s="16"/>
      <c r="J132" s="16"/>
      <c r="K132" s="16"/>
      <c r="L132" s="16"/>
      <c r="M132" s="16"/>
      <c r="N132" s="16"/>
      <c r="O132" s="16"/>
      <c r="P132" s="16"/>
      <c r="Q132" s="16"/>
      <c r="R132" s="16"/>
      <c r="S132" s="16"/>
      <c r="T132" s="16"/>
      <c r="U132" s="16"/>
      <c r="V132" s="16"/>
      <c r="W132" s="16"/>
      <c r="X132" s="16"/>
      <c r="Y132" s="16"/>
    </row>
    <row r="133" spans="3:25" x14ac:dyDescent="0.25">
      <c r="C133" s="16"/>
      <c r="D133" s="15"/>
      <c r="E133" s="16"/>
      <c r="F133" s="16"/>
      <c r="G133" s="16"/>
      <c r="H133" s="16"/>
      <c r="I133" s="16"/>
      <c r="J133" s="16"/>
      <c r="K133" s="16"/>
      <c r="L133" s="16"/>
      <c r="M133" s="16"/>
      <c r="N133" s="16"/>
      <c r="O133" s="16"/>
      <c r="P133" s="16"/>
      <c r="Q133" s="16"/>
      <c r="R133" s="16"/>
      <c r="S133" s="16"/>
      <c r="T133" s="16"/>
      <c r="U133" s="16"/>
      <c r="V133" s="16"/>
      <c r="W133" s="16"/>
      <c r="X133" s="16"/>
      <c r="Y133" s="16"/>
    </row>
    <row r="134" spans="3:25" x14ac:dyDescent="0.25">
      <c r="C134" s="16"/>
      <c r="D134" s="15"/>
      <c r="E134" s="16"/>
      <c r="F134" s="16"/>
      <c r="G134" s="16"/>
      <c r="H134" s="16"/>
      <c r="I134" s="16"/>
      <c r="J134" s="16"/>
      <c r="K134" s="16"/>
      <c r="L134" s="16"/>
      <c r="M134" s="16"/>
      <c r="N134" s="16"/>
      <c r="O134" s="16"/>
      <c r="P134" s="16"/>
      <c r="Q134" s="16"/>
      <c r="R134" s="16"/>
      <c r="S134" s="16"/>
      <c r="T134" s="16"/>
      <c r="U134" s="16"/>
      <c r="V134" s="16"/>
      <c r="W134" s="16"/>
      <c r="X134" s="16"/>
      <c r="Y134" s="16"/>
    </row>
    <row r="135" spans="3:25" x14ac:dyDescent="0.25">
      <c r="C135" s="16"/>
      <c r="D135" s="15"/>
      <c r="E135" s="16"/>
      <c r="F135" s="16"/>
      <c r="G135" s="16"/>
      <c r="H135" s="16"/>
      <c r="I135" s="16"/>
      <c r="J135" s="16"/>
      <c r="K135" s="16"/>
      <c r="L135" s="16"/>
      <c r="M135" s="16"/>
      <c r="N135" s="16"/>
      <c r="O135" s="16"/>
      <c r="P135" s="16"/>
      <c r="Q135" s="16"/>
      <c r="R135" s="16"/>
      <c r="S135" s="16"/>
      <c r="T135" s="16"/>
      <c r="U135" s="16"/>
      <c r="V135" s="16"/>
      <c r="W135" s="16"/>
      <c r="X135" s="16"/>
      <c r="Y135" s="16"/>
    </row>
    <row r="136" spans="3:25" x14ac:dyDescent="0.25">
      <c r="C136" s="16"/>
      <c r="D136" s="15"/>
      <c r="E136" s="16"/>
      <c r="F136" s="16"/>
      <c r="G136" s="16"/>
      <c r="H136" s="16"/>
      <c r="I136" s="16"/>
      <c r="J136" s="16"/>
      <c r="K136" s="16"/>
      <c r="L136" s="16"/>
      <c r="M136" s="16"/>
      <c r="N136" s="16"/>
      <c r="O136" s="16"/>
      <c r="P136" s="16"/>
      <c r="Q136" s="16"/>
      <c r="R136" s="16"/>
      <c r="S136" s="16"/>
      <c r="T136" s="16"/>
      <c r="U136" s="16"/>
      <c r="V136" s="16"/>
      <c r="W136" s="16"/>
      <c r="X136" s="16"/>
      <c r="Y136" s="16"/>
    </row>
    <row r="137" spans="3:25" x14ac:dyDescent="0.25">
      <c r="C137" s="16"/>
      <c r="D137" s="15"/>
      <c r="E137" s="16"/>
      <c r="F137" s="16"/>
      <c r="G137" s="16"/>
      <c r="H137" s="16"/>
      <c r="I137" s="16"/>
      <c r="J137" s="16"/>
      <c r="K137" s="16"/>
      <c r="L137" s="16"/>
      <c r="M137" s="16"/>
      <c r="N137" s="16"/>
      <c r="O137" s="16"/>
      <c r="P137" s="16"/>
      <c r="Q137" s="16"/>
      <c r="R137" s="16"/>
      <c r="S137" s="16"/>
      <c r="T137" s="16"/>
      <c r="U137" s="16"/>
      <c r="V137" s="16"/>
      <c r="W137" s="16"/>
      <c r="X137" s="16"/>
      <c r="Y137" s="16"/>
    </row>
    <row r="138" spans="3:25" x14ac:dyDescent="0.25">
      <c r="C138" s="16"/>
      <c r="D138" s="15"/>
      <c r="E138" s="16"/>
      <c r="F138" s="16"/>
      <c r="G138" s="16"/>
      <c r="H138" s="16"/>
      <c r="I138" s="16"/>
      <c r="J138" s="16"/>
      <c r="K138" s="16"/>
      <c r="L138" s="16"/>
      <c r="M138" s="16"/>
      <c r="N138" s="16"/>
      <c r="O138" s="16"/>
      <c r="P138" s="16"/>
      <c r="Q138" s="16"/>
      <c r="R138" s="16"/>
      <c r="S138" s="16"/>
      <c r="T138" s="16"/>
      <c r="U138" s="16"/>
      <c r="V138" s="16"/>
      <c r="W138" s="16"/>
      <c r="X138" s="16"/>
      <c r="Y138" s="16"/>
    </row>
    <row r="139" spans="3:25" x14ac:dyDescent="0.25">
      <c r="C139" s="16"/>
      <c r="D139" s="15"/>
      <c r="E139" s="16"/>
      <c r="F139" s="16"/>
      <c r="G139" s="16"/>
      <c r="H139" s="16"/>
      <c r="I139" s="16"/>
      <c r="J139" s="16"/>
      <c r="K139" s="16"/>
      <c r="L139" s="16"/>
      <c r="M139" s="16"/>
      <c r="N139" s="16"/>
      <c r="O139" s="16"/>
      <c r="P139" s="16"/>
      <c r="Q139" s="16"/>
      <c r="R139" s="16"/>
      <c r="S139" s="16"/>
      <c r="T139" s="16"/>
      <c r="U139" s="16"/>
      <c r="V139" s="16"/>
      <c r="W139" s="16"/>
      <c r="X139" s="16"/>
      <c r="Y139" s="16"/>
    </row>
    <row r="140" spans="3:25" x14ac:dyDescent="0.25">
      <c r="C140" s="16"/>
      <c r="D140" s="15"/>
      <c r="E140" s="16"/>
      <c r="F140" s="16"/>
      <c r="G140" s="16"/>
      <c r="H140" s="16"/>
      <c r="I140" s="16"/>
      <c r="J140" s="16"/>
      <c r="K140" s="16"/>
      <c r="L140" s="16"/>
      <c r="M140" s="16"/>
      <c r="N140" s="16"/>
      <c r="O140" s="16"/>
      <c r="P140" s="16"/>
      <c r="Q140" s="16"/>
      <c r="R140" s="16"/>
      <c r="S140" s="16"/>
      <c r="T140" s="16"/>
      <c r="U140" s="16"/>
      <c r="V140" s="16"/>
      <c r="W140" s="16"/>
      <c r="X140" s="16"/>
      <c r="Y140" s="16"/>
    </row>
    <row r="141" spans="3:25" x14ac:dyDescent="0.25">
      <c r="C141" s="16"/>
      <c r="D141" s="15"/>
      <c r="E141" s="16"/>
      <c r="F141" s="16"/>
      <c r="G141" s="16"/>
      <c r="H141" s="16"/>
      <c r="I141" s="16"/>
      <c r="J141" s="16"/>
      <c r="K141" s="16"/>
      <c r="L141" s="16"/>
      <c r="M141" s="16"/>
      <c r="N141" s="16"/>
      <c r="O141" s="16"/>
      <c r="P141" s="16"/>
      <c r="Q141" s="16"/>
      <c r="R141" s="16"/>
      <c r="S141" s="16"/>
      <c r="T141" s="16"/>
      <c r="U141" s="16"/>
      <c r="V141" s="16"/>
      <c r="W141" s="16"/>
      <c r="X141" s="16"/>
      <c r="Y141" s="16"/>
    </row>
    <row r="142" spans="3:25" x14ac:dyDescent="0.25">
      <c r="C142" s="16"/>
      <c r="D142" s="15"/>
      <c r="E142" s="16"/>
      <c r="F142" s="16"/>
      <c r="G142" s="16"/>
      <c r="H142" s="16"/>
      <c r="I142" s="16"/>
      <c r="J142" s="16"/>
      <c r="K142" s="16"/>
      <c r="L142" s="16"/>
      <c r="M142" s="16"/>
      <c r="N142" s="16"/>
      <c r="O142" s="16"/>
      <c r="P142" s="16"/>
      <c r="Q142" s="16"/>
      <c r="R142" s="16"/>
      <c r="S142" s="16"/>
      <c r="T142" s="16"/>
      <c r="U142" s="16"/>
      <c r="V142" s="16"/>
      <c r="W142" s="16"/>
      <c r="X142" s="16"/>
      <c r="Y142" s="16"/>
    </row>
    <row r="143" spans="3:25" x14ac:dyDescent="0.25">
      <c r="C143" s="16"/>
      <c r="D143" s="15"/>
      <c r="E143" s="16"/>
      <c r="F143" s="16"/>
      <c r="G143" s="16"/>
      <c r="H143" s="16"/>
      <c r="I143" s="16"/>
      <c r="J143" s="16"/>
      <c r="K143" s="16"/>
      <c r="L143" s="16"/>
      <c r="M143" s="16"/>
      <c r="N143" s="16"/>
      <c r="O143" s="16"/>
      <c r="P143" s="16"/>
      <c r="Q143" s="16"/>
      <c r="R143" s="16"/>
      <c r="S143" s="16"/>
      <c r="T143" s="16"/>
      <c r="U143" s="16"/>
      <c r="V143" s="16"/>
      <c r="W143" s="16"/>
      <c r="X143" s="16"/>
      <c r="Y143" s="16"/>
    </row>
    <row r="144" spans="3:25" x14ac:dyDescent="0.25">
      <c r="C144" s="16"/>
      <c r="D144" s="15"/>
      <c r="E144" s="16"/>
      <c r="F144" s="16"/>
      <c r="G144" s="16"/>
      <c r="H144" s="16"/>
      <c r="I144" s="16"/>
      <c r="J144" s="16"/>
      <c r="K144" s="16"/>
      <c r="L144" s="16"/>
      <c r="M144" s="16"/>
      <c r="N144" s="16"/>
      <c r="O144" s="16"/>
      <c r="P144" s="16"/>
      <c r="Q144" s="16"/>
      <c r="R144" s="16"/>
      <c r="S144" s="16"/>
      <c r="T144" s="16"/>
      <c r="U144" s="16"/>
      <c r="V144" s="16"/>
      <c r="W144" s="16"/>
      <c r="X144" s="16"/>
      <c r="Y144" s="16"/>
    </row>
    <row r="145" spans="3:25" x14ac:dyDescent="0.25">
      <c r="C145" s="16"/>
      <c r="D145" s="15"/>
      <c r="E145" s="16"/>
      <c r="F145" s="16"/>
      <c r="G145" s="16"/>
      <c r="H145" s="16"/>
      <c r="I145" s="16"/>
      <c r="J145" s="16"/>
      <c r="K145" s="16"/>
      <c r="L145" s="16"/>
      <c r="M145" s="16"/>
      <c r="N145" s="16"/>
      <c r="O145" s="16"/>
      <c r="P145" s="16"/>
      <c r="Q145" s="16"/>
      <c r="R145" s="16"/>
      <c r="S145" s="16"/>
      <c r="T145" s="16"/>
      <c r="U145" s="16"/>
      <c r="V145" s="16"/>
      <c r="W145" s="16"/>
      <c r="X145" s="16"/>
      <c r="Y145" s="16"/>
    </row>
    <row r="146" spans="3:25" x14ac:dyDescent="0.25">
      <c r="C146" s="16"/>
      <c r="D146" s="15"/>
      <c r="E146" s="16"/>
      <c r="F146" s="16"/>
      <c r="G146" s="16"/>
      <c r="H146" s="16"/>
      <c r="I146" s="16"/>
      <c r="J146" s="16"/>
      <c r="K146" s="16"/>
      <c r="L146" s="16"/>
      <c r="M146" s="16"/>
      <c r="N146" s="16"/>
      <c r="O146" s="16"/>
      <c r="P146" s="16"/>
      <c r="Q146" s="16"/>
      <c r="R146" s="16"/>
      <c r="S146" s="16"/>
      <c r="T146" s="16"/>
      <c r="U146" s="16"/>
      <c r="V146" s="16"/>
      <c r="W146" s="16"/>
      <c r="X146" s="16"/>
      <c r="Y146" s="16"/>
    </row>
    <row r="147" spans="3:25" x14ac:dyDescent="0.25">
      <c r="C147" s="16"/>
      <c r="D147" s="15"/>
      <c r="E147" s="16"/>
      <c r="F147" s="16"/>
      <c r="G147" s="16"/>
      <c r="H147" s="16"/>
      <c r="I147" s="16"/>
      <c r="J147" s="16"/>
      <c r="K147" s="16"/>
      <c r="L147" s="16"/>
      <c r="M147" s="16"/>
      <c r="N147" s="16"/>
      <c r="O147" s="16"/>
      <c r="P147" s="16"/>
      <c r="Q147" s="16"/>
      <c r="R147" s="16"/>
      <c r="S147" s="16"/>
      <c r="T147" s="16"/>
      <c r="U147" s="16"/>
      <c r="V147" s="16"/>
      <c r="W147" s="16"/>
      <c r="X147" s="16"/>
      <c r="Y147" s="16"/>
    </row>
    <row r="148" spans="3:25" x14ac:dyDescent="0.25">
      <c r="C148" s="16"/>
      <c r="D148" s="15"/>
      <c r="E148" s="16"/>
      <c r="F148" s="16"/>
      <c r="G148" s="16"/>
      <c r="H148" s="16"/>
      <c r="I148" s="16"/>
      <c r="J148" s="16"/>
      <c r="K148" s="16"/>
      <c r="L148" s="16"/>
      <c r="M148" s="16"/>
      <c r="N148" s="16"/>
      <c r="O148" s="16"/>
      <c r="P148" s="16"/>
      <c r="Q148" s="16"/>
      <c r="R148" s="16"/>
      <c r="S148" s="16"/>
      <c r="T148" s="16"/>
      <c r="U148" s="16"/>
      <c r="V148" s="16"/>
      <c r="W148" s="16"/>
      <c r="X148" s="16"/>
      <c r="Y148" s="16"/>
    </row>
    <row r="149" spans="3:25" x14ac:dyDescent="0.25">
      <c r="C149" s="16"/>
      <c r="D149" s="15"/>
      <c r="E149" s="16"/>
      <c r="F149" s="16"/>
      <c r="G149" s="16"/>
      <c r="H149" s="16"/>
      <c r="I149" s="16"/>
      <c r="J149" s="16"/>
      <c r="K149" s="16"/>
      <c r="L149" s="16"/>
      <c r="M149" s="16"/>
      <c r="N149" s="16"/>
      <c r="O149" s="16"/>
      <c r="P149" s="16"/>
      <c r="Q149" s="16"/>
      <c r="R149" s="16"/>
      <c r="S149" s="16"/>
      <c r="T149" s="16"/>
      <c r="U149" s="16"/>
      <c r="V149" s="16"/>
      <c r="W149" s="16"/>
      <c r="X149" s="16"/>
      <c r="Y149" s="16"/>
    </row>
    <row r="150" spans="3:25" x14ac:dyDescent="0.25">
      <c r="C150" s="16"/>
      <c r="D150" s="15"/>
      <c r="E150" s="16"/>
      <c r="F150" s="16"/>
      <c r="G150" s="16"/>
      <c r="H150" s="16"/>
      <c r="I150" s="16"/>
      <c r="J150" s="16"/>
      <c r="K150" s="16"/>
      <c r="L150" s="16"/>
      <c r="M150" s="16"/>
      <c r="N150" s="16"/>
      <c r="O150" s="16"/>
      <c r="P150" s="16"/>
      <c r="Q150" s="16"/>
      <c r="R150" s="16"/>
      <c r="S150" s="16"/>
      <c r="T150" s="16"/>
      <c r="U150" s="16"/>
      <c r="V150" s="16"/>
      <c r="W150" s="16"/>
      <c r="X150" s="16"/>
      <c r="Y150" s="16"/>
    </row>
    <row r="151" spans="3:25" x14ac:dyDescent="0.25">
      <c r="C151" s="16"/>
      <c r="D151" s="15"/>
      <c r="E151" s="16"/>
      <c r="F151" s="16"/>
      <c r="G151" s="16"/>
      <c r="H151" s="16"/>
      <c r="I151" s="16"/>
      <c r="J151" s="16"/>
      <c r="K151" s="16"/>
      <c r="L151" s="16"/>
      <c r="M151" s="16"/>
      <c r="N151" s="16"/>
      <c r="O151" s="16"/>
      <c r="P151" s="16"/>
      <c r="Q151" s="16"/>
      <c r="R151" s="16"/>
      <c r="S151" s="16"/>
      <c r="T151" s="16"/>
      <c r="U151" s="16"/>
      <c r="V151" s="16"/>
      <c r="W151" s="16"/>
      <c r="X151" s="16"/>
      <c r="Y151" s="16"/>
    </row>
    <row r="152" spans="3:25" x14ac:dyDescent="0.25">
      <c r="C152" s="16"/>
      <c r="D152" s="15"/>
      <c r="E152" s="16"/>
      <c r="F152" s="16"/>
      <c r="G152" s="16"/>
      <c r="H152" s="16"/>
      <c r="I152" s="16"/>
      <c r="J152" s="16"/>
      <c r="K152" s="16"/>
      <c r="L152" s="16"/>
      <c r="M152" s="16"/>
      <c r="N152" s="16"/>
      <c r="O152" s="16"/>
      <c r="P152" s="16"/>
      <c r="Q152" s="16"/>
      <c r="R152" s="16"/>
      <c r="S152" s="16"/>
      <c r="T152" s="16"/>
      <c r="U152" s="16"/>
      <c r="V152" s="16"/>
      <c r="W152" s="16"/>
      <c r="X152" s="16"/>
      <c r="Y152" s="16"/>
    </row>
    <row r="153" spans="3:25" x14ac:dyDescent="0.25">
      <c r="C153" s="16"/>
      <c r="D153" s="15"/>
      <c r="E153" s="16"/>
      <c r="F153" s="16"/>
      <c r="G153" s="16"/>
      <c r="H153" s="16"/>
      <c r="I153" s="16"/>
      <c r="J153" s="16"/>
      <c r="K153" s="16"/>
      <c r="L153" s="16"/>
      <c r="M153" s="16"/>
      <c r="N153" s="16"/>
      <c r="O153" s="16"/>
      <c r="P153" s="16"/>
      <c r="Q153" s="16"/>
      <c r="R153" s="16"/>
      <c r="S153" s="16"/>
      <c r="T153" s="16"/>
      <c r="U153" s="16"/>
      <c r="V153" s="16"/>
      <c r="W153" s="16"/>
      <c r="X153" s="16"/>
      <c r="Y153" s="16"/>
    </row>
    <row r="154" spans="3:25" x14ac:dyDescent="0.25">
      <c r="C154" s="16"/>
      <c r="D154" s="15"/>
      <c r="E154" s="16"/>
      <c r="F154" s="16"/>
      <c r="G154" s="16"/>
      <c r="H154" s="16"/>
      <c r="I154" s="16"/>
      <c r="J154" s="16"/>
      <c r="K154" s="16"/>
      <c r="L154" s="16"/>
      <c r="M154" s="16"/>
      <c r="N154" s="16"/>
      <c r="O154" s="16"/>
      <c r="P154" s="16"/>
      <c r="Q154" s="16"/>
      <c r="R154" s="16"/>
      <c r="S154" s="16"/>
      <c r="T154" s="16"/>
      <c r="U154" s="16"/>
      <c r="V154" s="16"/>
      <c r="W154" s="16"/>
      <c r="X154" s="16"/>
      <c r="Y154" s="16"/>
    </row>
    <row r="155" spans="3:25" x14ac:dyDescent="0.25">
      <c r="C155" s="16"/>
      <c r="D155" s="15"/>
      <c r="E155" s="16"/>
      <c r="F155" s="16"/>
      <c r="G155" s="16"/>
      <c r="H155" s="16"/>
      <c r="I155" s="16"/>
      <c r="J155" s="16"/>
      <c r="K155" s="16"/>
      <c r="L155" s="16"/>
      <c r="M155" s="16"/>
      <c r="N155" s="16"/>
      <c r="O155" s="16"/>
      <c r="P155" s="16"/>
      <c r="Q155" s="16"/>
      <c r="R155" s="16"/>
      <c r="S155" s="16"/>
      <c r="T155" s="16"/>
      <c r="U155" s="16"/>
      <c r="V155" s="16"/>
      <c r="W155" s="16"/>
      <c r="X155" s="16"/>
      <c r="Y155" s="16"/>
    </row>
    <row r="156" spans="3:25" x14ac:dyDescent="0.25">
      <c r="C156" s="16"/>
      <c r="D156" s="15"/>
      <c r="E156" s="16"/>
      <c r="F156" s="16"/>
      <c r="G156" s="16"/>
      <c r="H156" s="16"/>
      <c r="I156" s="16"/>
      <c r="J156" s="16"/>
      <c r="K156" s="16"/>
      <c r="L156" s="16"/>
      <c r="M156" s="16"/>
      <c r="N156" s="16"/>
      <c r="O156" s="16"/>
      <c r="P156" s="16"/>
      <c r="Q156" s="16"/>
      <c r="R156" s="16"/>
      <c r="S156" s="16"/>
      <c r="T156" s="16"/>
      <c r="U156" s="16"/>
      <c r="V156" s="16"/>
      <c r="W156" s="16"/>
      <c r="X156" s="16"/>
      <c r="Y156" s="16"/>
    </row>
    <row r="157" spans="3:25" x14ac:dyDescent="0.25">
      <c r="C157" s="16"/>
      <c r="D157" s="15"/>
      <c r="E157" s="16"/>
      <c r="F157" s="16"/>
      <c r="G157" s="16"/>
      <c r="H157" s="16"/>
      <c r="I157" s="16"/>
      <c r="J157" s="16"/>
      <c r="K157" s="16"/>
      <c r="L157" s="16"/>
      <c r="M157" s="16"/>
      <c r="N157" s="16"/>
      <c r="O157" s="16"/>
      <c r="P157" s="16"/>
      <c r="Q157" s="16"/>
      <c r="R157" s="16"/>
      <c r="S157" s="16"/>
      <c r="T157" s="16"/>
      <c r="U157" s="16"/>
      <c r="V157" s="16"/>
      <c r="W157" s="16"/>
      <c r="X157" s="16"/>
      <c r="Y157" s="16"/>
    </row>
    <row r="158" spans="3:25" x14ac:dyDescent="0.25">
      <c r="C158" s="16"/>
      <c r="D158" s="15"/>
      <c r="E158" s="16"/>
      <c r="F158" s="16"/>
      <c r="G158" s="16"/>
      <c r="H158" s="16"/>
      <c r="I158" s="16"/>
      <c r="J158" s="16"/>
      <c r="K158" s="16"/>
      <c r="L158" s="16"/>
      <c r="M158" s="16"/>
      <c r="N158" s="16"/>
      <c r="O158" s="16"/>
      <c r="P158" s="16"/>
      <c r="Q158" s="16"/>
      <c r="R158" s="16"/>
      <c r="S158" s="16"/>
      <c r="T158" s="16"/>
      <c r="U158" s="16"/>
      <c r="V158" s="16"/>
      <c r="W158" s="16"/>
      <c r="X158" s="16"/>
      <c r="Y158" s="16"/>
    </row>
    <row r="159" spans="3:25" x14ac:dyDescent="0.25">
      <c r="C159" s="16"/>
      <c r="D159" s="15"/>
      <c r="E159" s="16"/>
      <c r="F159" s="16"/>
      <c r="G159" s="16"/>
      <c r="H159" s="16"/>
      <c r="I159" s="16"/>
      <c r="J159" s="16"/>
      <c r="K159" s="16"/>
      <c r="L159" s="16"/>
      <c r="M159" s="16"/>
      <c r="N159" s="16"/>
      <c r="O159" s="16"/>
      <c r="P159" s="16"/>
      <c r="Q159" s="16"/>
      <c r="R159" s="16"/>
      <c r="S159" s="16"/>
      <c r="T159" s="16"/>
      <c r="U159" s="16"/>
      <c r="V159" s="16"/>
      <c r="W159" s="16"/>
      <c r="X159" s="16"/>
      <c r="Y159" s="16"/>
    </row>
    <row r="160" spans="3:25" x14ac:dyDescent="0.25">
      <c r="C160" s="16"/>
      <c r="D160" s="15"/>
      <c r="E160" s="16"/>
      <c r="F160" s="16"/>
      <c r="G160" s="16"/>
      <c r="H160" s="16"/>
      <c r="I160" s="16"/>
      <c r="J160" s="16"/>
      <c r="K160" s="16"/>
      <c r="L160" s="16"/>
      <c r="M160" s="16"/>
      <c r="N160" s="16"/>
      <c r="O160" s="16"/>
      <c r="P160" s="16"/>
      <c r="Q160" s="16"/>
      <c r="R160" s="16"/>
      <c r="S160" s="16"/>
      <c r="T160" s="16"/>
      <c r="U160" s="16"/>
      <c r="V160" s="16"/>
      <c r="W160" s="16"/>
      <c r="X160" s="16"/>
      <c r="Y160" s="16"/>
    </row>
    <row r="161" spans="3:25" x14ac:dyDescent="0.25">
      <c r="C161" s="16"/>
      <c r="D161" s="15"/>
      <c r="E161" s="16"/>
      <c r="F161" s="16"/>
      <c r="G161" s="16"/>
      <c r="H161" s="16"/>
      <c r="I161" s="16"/>
      <c r="J161" s="16"/>
      <c r="K161" s="16"/>
      <c r="L161" s="16"/>
      <c r="M161" s="16"/>
      <c r="N161" s="16"/>
      <c r="O161" s="16"/>
      <c r="P161" s="16"/>
      <c r="Q161" s="16"/>
      <c r="R161" s="16"/>
      <c r="S161" s="16"/>
      <c r="T161" s="16"/>
      <c r="U161" s="16"/>
      <c r="V161" s="16"/>
      <c r="W161" s="16"/>
      <c r="X161" s="16"/>
      <c r="Y161" s="16"/>
    </row>
    <row r="162" spans="3:25" x14ac:dyDescent="0.25">
      <c r="C162" s="16"/>
      <c r="D162" s="15"/>
      <c r="E162" s="16"/>
      <c r="F162" s="16"/>
      <c r="G162" s="16"/>
      <c r="H162" s="16"/>
      <c r="I162" s="16"/>
      <c r="J162" s="16"/>
      <c r="K162" s="16"/>
      <c r="L162" s="16"/>
      <c r="M162" s="16"/>
      <c r="N162" s="16"/>
      <c r="O162" s="16"/>
      <c r="P162" s="16"/>
      <c r="Q162" s="16"/>
      <c r="R162" s="16"/>
      <c r="S162" s="16"/>
      <c r="T162" s="16"/>
      <c r="U162" s="16"/>
      <c r="V162" s="16"/>
      <c r="W162" s="16"/>
      <c r="X162" s="16"/>
      <c r="Y162" s="16"/>
    </row>
    <row r="163" spans="3:25" x14ac:dyDescent="0.25">
      <c r="C163" s="16"/>
      <c r="D163" s="15"/>
      <c r="E163" s="16"/>
      <c r="F163" s="16"/>
      <c r="G163" s="16"/>
      <c r="H163" s="16"/>
      <c r="I163" s="16"/>
      <c r="J163" s="16"/>
      <c r="K163" s="16"/>
      <c r="L163" s="16"/>
      <c r="M163" s="16"/>
      <c r="N163" s="16"/>
      <c r="O163" s="16"/>
      <c r="P163" s="16"/>
      <c r="Q163" s="16"/>
      <c r="R163" s="16"/>
      <c r="S163" s="16"/>
      <c r="T163" s="16"/>
      <c r="U163" s="16"/>
      <c r="V163" s="16"/>
      <c r="W163" s="16"/>
      <c r="X163" s="16"/>
      <c r="Y163" s="16"/>
    </row>
    <row r="164" spans="3:25" x14ac:dyDescent="0.25">
      <c r="C164" s="16"/>
      <c r="D164" s="15"/>
      <c r="E164" s="16"/>
      <c r="F164" s="16"/>
      <c r="G164" s="16"/>
      <c r="H164" s="16"/>
      <c r="I164" s="16"/>
      <c r="J164" s="16"/>
      <c r="K164" s="16"/>
      <c r="L164" s="16"/>
      <c r="M164" s="16"/>
      <c r="N164" s="16"/>
      <c r="O164" s="16"/>
      <c r="P164" s="16"/>
      <c r="Q164" s="16"/>
      <c r="R164" s="16"/>
      <c r="S164" s="16"/>
      <c r="T164" s="16"/>
      <c r="U164" s="16"/>
      <c r="V164" s="16"/>
      <c r="W164" s="16"/>
      <c r="X164" s="16"/>
      <c r="Y164" s="16"/>
    </row>
    <row r="165" spans="3:25" x14ac:dyDescent="0.25">
      <c r="C165" s="16"/>
      <c r="D165" s="15"/>
      <c r="E165" s="16"/>
      <c r="F165" s="16"/>
      <c r="G165" s="16"/>
      <c r="H165" s="16"/>
      <c r="I165" s="16"/>
      <c r="J165" s="16"/>
      <c r="K165" s="16"/>
      <c r="L165" s="16"/>
      <c r="M165" s="16"/>
      <c r="N165" s="16"/>
      <c r="O165" s="16"/>
      <c r="P165" s="16"/>
      <c r="Q165" s="16"/>
      <c r="R165" s="16"/>
      <c r="S165" s="16"/>
      <c r="T165" s="16"/>
      <c r="U165" s="16"/>
      <c r="V165" s="16"/>
      <c r="W165" s="16"/>
      <c r="X165" s="16"/>
      <c r="Y165" s="16"/>
    </row>
    <row r="166" spans="3:25" x14ac:dyDescent="0.25">
      <c r="C166" s="16"/>
      <c r="D166" s="15"/>
      <c r="E166" s="16"/>
      <c r="F166" s="16"/>
      <c r="G166" s="16"/>
      <c r="H166" s="16"/>
      <c r="I166" s="16"/>
      <c r="J166" s="16"/>
      <c r="K166" s="16"/>
      <c r="L166" s="16"/>
      <c r="M166" s="16"/>
      <c r="N166" s="16"/>
      <c r="O166" s="16"/>
      <c r="P166" s="16"/>
      <c r="Q166" s="16"/>
      <c r="R166" s="16"/>
      <c r="S166" s="16"/>
      <c r="T166" s="16"/>
      <c r="U166" s="16"/>
      <c r="V166" s="16"/>
      <c r="W166" s="16"/>
      <c r="X166" s="16"/>
      <c r="Y166" s="16"/>
    </row>
    <row r="167" spans="3:25" x14ac:dyDescent="0.25">
      <c r="C167" s="16"/>
      <c r="D167" s="15"/>
      <c r="E167" s="16"/>
      <c r="F167" s="16"/>
      <c r="G167" s="16"/>
      <c r="H167" s="16"/>
      <c r="I167" s="16"/>
      <c r="J167" s="16"/>
      <c r="K167" s="16"/>
      <c r="L167" s="16"/>
      <c r="M167" s="16"/>
      <c r="N167" s="16"/>
      <c r="O167" s="16"/>
      <c r="P167" s="16"/>
      <c r="Q167" s="16"/>
      <c r="R167" s="16"/>
      <c r="S167" s="16"/>
      <c r="T167" s="16"/>
      <c r="U167" s="16"/>
      <c r="V167" s="16"/>
      <c r="W167" s="16"/>
      <c r="X167" s="16"/>
      <c r="Y167" s="16"/>
    </row>
    <row r="168" spans="3:25" x14ac:dyDescent="0.25">
      <c r="C168" s="16"/>
      <c r="D168" s="15"/>
      <c r="E168" s="16"/>
      <c r="F168" s="16"/>
      <c r="G168" s="16"/>
      <c r="H168" s="16"/>
      <c r="I168" s="16"/>
      <c r="J168" s="16"/>
      <c r="K168" s="16"/>
      <c r="L168" s="16"/>
      <c r="M168" s="16"/>
      <c r="N168" s="16"/>
      <c r="O168" s="16"/>
      <c r="P168" s="16"/>
      <c r="Q168" s="16"/>
      <c r="R168" s="16"/>
      <c r="S168" s="16"/>
      <c r="T168" s="16"/>
      <c r="U168" s="16"/>
      <c r="V168" s="16"/>
      <c r="W168" s="16"/>
      <c r="X168" s="16"/>
      <c r="Y168" s="16"/>
    </row>
    <row r="169" spans="3:25" x14ac:dyDescent="0.25">
      <c r="C169" s="16"/>
      <c r="D169" s="15"/>
      <c r="E169" s="16"/>
      <c r="F169" s="16"/>
      <c r="G169" s="16"/>
      <c r="H169" s="16"/>
      <c r="I169" s="16"/>
      <c r="J169" s="16"/>
      <c r="K169" s="16"/>
      <c r="L169" s="16"/>
      <c r="M169" s="16"/>
      <c r="N169" s="16"/>
      <c r="O169" s="16"/>
      <c r="P169" s="16"/>
      <c r="Q169" s="16"/>
      <c r="R169" s="16"/>
      <c r="S169" s="16"/>
      <c r="T169" s="16"/>
      <c r="U169" s="16"/>
      <c r="V169" s="16"/>
      <c r="W169" s="16"/>
      <c r="X169" s="16"/>
      <c r="Y169" s="16"/>
    </row>
    <row r="170" spans="3:25" x14ac:dyDescent="0.25">
      <c r="C170" s="16"/>
      <c r="D170" s="15"/>
      <c r="E170" s="16"/>
      <c r="F170" s="16"/>
      <c r="G170" s="16"/>
      <c r="H170" s="16"/>
      <c r="I170" s="16"/>
      <c r="J170" s="16"/>
      <c r="K170" s="16"/>
      <c r="L170" s="16"/>
      <c r="M170" s="16"/>
      <c r="N170" s="16"/>
      <c r="O170" s="16"/>
      <c r="P170" s="16"/>
      <c r="Q170" s="16"/>
      <c r="R170" s="16"/>
      <c r="S170" s="16"/>
      <c r="T170" s="16"/>
      <c r="U170" s="16"/>
      <c r="V170" s="16"/>
      <c r="W170" s="16"/>
      <c r="X170" s="16"/>
      <c r="Y170" s="16"/>
    </row>
    <row r="171" spans="3:25" x14ac:dyDescent="0.25">
      <c r="C171" s="16"/>
      <c r="D171" s="15"/>
      <c r="E171" s="16"/>
      <c r="F171" s="16"/>
      <c r="G171" s="16"/>
      <c r="H171" s="16"/>
      <c r="I171" s="16"/>
      <c r="J171" s="16"/>
      <c r="K171" s="16"/>
      <c r="L171" s="16"/>
      <c r="M171" s="16"/>
      <c r="N171" s="16"/>
      <c r="O171" s="16"/>
      <c r="P171" s="16"/>
      <c r="Q171" s="16"/>
      <c r="R171" s="16"/>
      <c r="S171" s="16"/>
      <c r="T171" s="16"/>
      <c r="U171" s="16"/>
      <c r="V171" s="16"/>
      <c r="W171" s="16"/>
      <c r="X171" s="16"/>
      <c r="Y171" s="16"/>
    </row>
    <row r="172" spans="3:25" x14ac:dyDescent="0.25">
      <c r="C172" s="16"/>
      <c r="D172" s="15"/>
      <c r="E172" s="16"/>
      <c r="F172" s="16"/>
      <c r="G172" s="16"/>
      <c r="H172" s="16"/>
      <c r="I172" s="16"/>
      <c r="J172" s="16"/>
      <c r="K172" s="16"/>
      <c r="L172" s="16"/>
      <c r="M172" s="16"/>
      <c r="N172" s="16"/>
      <c r="O172" s="16"/>
      <c r="P172" s="16"/>
      <c r="Q172" s="16"/>
      <c r="R172" s="16"/>
      <c r="S172" s="16"/>
      <c r="T172" s="16"/>
      <c r="U172" s="16"/>
      <c r="V172" s="16"/>
      <c r="W172" s="16"/>
      <c r="X172" s="16"/>
      <c r="Y172" s="16"/>
    </row>
    <row r="173" spans="3:25" x14ac:dyDescent="0.25">
      <c r="C173" s="16"/>
      <c r="D173" s="15"/>
      <c r="E173" s="16"/>
      <c r="F173" s="16"/>
      <c r="G173" s="16"/>
      <c r="H173" s="16"/>
      <c r="I173" s="16"/>
      <c r="J173" s="16"/>
      <c r="K173" s="16"/>
      <c r="L173" s="16"/>
      <c r="M173" s="16"/>
      <c r="N173" s="16"/>
      <c r="O173" s="16"/>
      <c r="P173" s="16"/>
      <c r="Q173" s="16"/>
      <c r="R173" s="16"/>
      <c r="S173" s="16"/>
      <c r="T173" s="16"/>
      <c r="U173" s="16"/>
      <c r="V173" s="16"/>
      <c r="W173" s="16"/>
      <c r="X173" s="16"/>
      <c r="Y173" s="16"/>
    </row>
    <row r="174" spans="3:25" x14ac:dyDescent="0.25">
      <c r="C174" s="16"/>
      <c r="D174" s="15"/>
      <c r="E174" s="16"/>
      <c r="F174" s="16"/>
      <c r="G174" s="16"/>
      <c r="H174" s="16"/>
      <c r="I174" s="16"/>
      <c r="J174" s="16"/>
      <c r="K174" s="16"/>
      <c r="L174" s="16"/>
      <c r="M174" s="16"/>
      <c r="N174" s="16"/>
      <c r="O174" s="16"/>
      <c r="P174" s="16"/>
      <c r="Q174" s="16"/>
      <c r="R174" s="16"/>
      <c r="S174" s="16"/>
      <c r="T174" s="16"/>
      <c r="U174" s="16"/>
      <c r="V174" s="16"/>
      <c r="W174" s="16"/>
      <c r="X174" s="16"/>
      <c r="Y174" s="16"/>
    </row>
    <row r="175" spans="3:25" x14ac:dyDescent="0.25">
      <c r="C175" s="16"/>
      <c r="D175" s="15"/>
      <c r="E175" s="16"/>
      <c r="F175" s="16"/>
      <c r="G175" s="16"/>
      <c r="H175" s="16"/>
      <c r="I175" s="16"/>
      <c r="J175" s="16"/>
      <c r="K175" s="16"/>
      <c r="L175" s="16"/>
      <c r="M175" s="16"/>
      <c r="N175" s="16"/>
      <c r="O175" s="16"/>
      <c r="P175" s="16"/>
      <c r="Q175" s="16"/>
      <c r="R175" s="16"/>
      <c r="S175" s="16"/>
      <c r="T175" s="16"/>
      <c r="U175" s="16"/>
      <c r="V175" s="16"/>
      <c r="W175" s="16"/>
      <c r="X175" s="16"/>
      <c r="Y175" s="16"/>
    </row>
    <row r="176" spans="3:25" x14ac:dyDescent="0.25">
      <c r="C176" s="16"/>
      <c r="D176" s="15"/>
      <c r="E176" s="16"/>
      <c r="F176" s="16"/>
      <c r="G176" s="16"/>
      <c r="H176" s="16"/>
      <c r="I176" s="16"/>
      <c r="J176" s="16"/>
      <c r="K176" s="16"/>
      <c r="L176" s="16"/>
      <c r="M176" s="16"/>
      <c r="N176" s="16"/>
      <c r="O176" s="16"/>
      <c r="P176" s="16"/>
      <c r="Q176" s="16"/>
      <c r="R176" s="16"/>
      <c r="S176" s="16"/>
      <c r="T176" s="16"/>
      <c r="U176" s="16"/>
      <c r="V176" s="16"/>
      <c r="W176" s="16"/>
      <c r="X176" s="16"/>
      <c r="Y176" s="16"/>
    </row>
    <row r="177" spans="3:25" x14ac:dyDescent="0.25">
      <c r="C177" s="16"/>
      <c r="D177" s="15"/>
      <c r="E177" s="16"/>
      <c r="F177" s="16"/>
      <c r="G177" s="16"/>
      <c r="H177" s="16"/>
      <c r="I177" s="16"/>
      <c r="J177" s="16"/>
      <c r="K177" s="16"/>
      <c r="L177" s="16"/>
      <c r="M177" s="16"/>
      <c r="N177" s="16"/>
      <c r="O177" s="16"/>
      <c r="P177" s="16"/>
      <c r="Q177" s="16"/>
      <c r="R177" s="16"/>
      <c r="S177" s="16"/>
      <c r="T177" s="16"/>
      <c r="U177" s="16"/>
      <c r="V177" s="16"/>
      <c r="W177" s="16"/>
      <c r="X177" s="16"/>
      <c r="Y177" s="16"/>
    </row>
    <row r="178" spans="3:25" x14ac:dyDescent="0.25">
      <c r="C178" s="16"/>
      <c r="D178" s="15"/>
      <c r="E178" s="16"/>
      <c r="F178" s="16"/>
      <c r="G178" s="16"/>
      <c r="H178" s="16"/>
      <c r="I178" s="16"/>
      <c r="J178" s="16"/>
      <c r="K178" s="16"/>
      <c r="L178" s="16"/>
      <c r="M178" s="16"/>
      <c r="N178" s="16"/>
      <c r="O178" s="16"/>
      <c r="P178" s="16"/>
      <c r="Q178" s="16"/>
      <c r="R178" s="16"/>
      <c r="S178" s="16"/>
      <c r="T178" s="16"/>
      <c r="U178" s="16"/>
      <c r="V178" s="16"/>
      <c r="W178" s="16"/>
      <c r="X178" s="16"/>
      <c r="Y178" s="16"/>
    </row>
    <row r="179" spans="3:25" x14ac:dyDescent="0.25">
      <c r="C179" s="16"/>
      <c r="D179" s="15"/>
      <c r="E179" s="16"/>
      <c r="F179" s="16"/>
      <c r="G179" s="16"/>
      <c r="H179" s="16"/>
      <c r="I179" s="16"/>
      <c r="J179" s="16"/>
      <c r="K179" s="16"/>
      <c r="L179" s="16"/>
      <c r="M179" s="16"/>
      <c r="N179" s="16"/>
      <c r="O179" s="16"/>
      <c r="P179" s="16"/>
      <c r="Q179" s="16"/>
      <c r="R179" s="16"/>
      <c r="S179" s="16"/>
      <c r="T179" s="16"/>
      <c r="U179" s="16"/>
      <c r="V179" s="16"/>
      <c r="W179" s="16"/>
      <c r="X179" s="16"/>
      <c r="Y179" s="16"/>
    </row>
    <row r="180" spans="3:25" x14ac:dyDescent="0.25">
      <c r="C180" s="16"/>
      <c r="D180" s="15"/>
      <c r="E180" s="16"/>
      <c r="F180" s="16"/>
      <c r="G180" s="16"/>
      <c r="H180" s="16"/>
      <c r="I180" s="16"/>
      <c r="J180" s="16"/>
      <c r="K180" s="16"/>
      <c r="L180" s="16"/>
      <c r="M180" s="16"/>
      <c r="N180" s="16"/>
      <c r="O180" s="16"/>
      <c r="P180" s="16"/>
      <c r="Q180" s="16"/>
      <c r="R180" s="16"/>
      <c r="S180" s="16"/>
      <c r="T180" s="16"/>
      <c r="U180" s="16"/>
      <c r="V180" s="16"/>
      <c r="W180" s="16"/>
      <c r="X180" s="16"/>
      <c r="Y180" s="16"/>
    </row>
    <row r="181" spans="3:25" x14ac:dyDescent="0.25">
      <c r="C181" s="16"/>
      <c r="D181" s="15"/>
      <c r="E181" s="16"/>
      <c r="F181" s="16"/>
      <c r="G181" s="16"/>
      <c r="H181" s="16"/>
      <c r="I181" s="16"/>
      <c r="J181" s="16"/>
      <c r="K181" s="16"/>
      <c r="L181" s="16"/>
      <c r="M181" s="16"/>
      <c r="N181" s="16"/>
      <c r="O181" s="16"/>
      <c r="P181" s="16"/>
      <c r="Q181" s="16"/>
      <c r="R181" s="16"/>
      <c r="S181" s="16"/>
      <c r="T181" s="16"/>
      <c r="U181" s="16"/>
      <c r="V181" s="16"/>
      <c r="W181" s="16"/>
      <c r="X181" s="16"/>
      <c r="Y181" s="16"/>
    </row>
    <row r="182" spans="3:25" x14ac:dyDescent="0.25">
      <c r="C182" s="16"/>
      <c r="D182" s="15"/>
      <c r="E182" s="16"/>
      <c r="F182" s="16"/>
      <c r="G182" s="16"/>
      <c r="H182" s="16"/>
      <c r="I182" s="16"/>
      <c r="J182" s="16"/>
      <c r="K182" s="16"/>
      <c r="L182" s="16"/>
      <c r="M182" s="16"/>
      <c r="N182" s="16"/>
      <c r="O182" s="16"/>
      <c r="P182" s="16"/>
      <c r="Q182" s="16"/>
      <c r="R182" s="16"/>
      <c r="S182" s="16"/>
      <c r="T182" s="16"/>
      <c r="U182" s="16"/>
      <c r="V182" s="16"/>
      <c r="W182" s="16"/>
      <c r="X182" s="16"/>
      <c r="Y182" s="16"/>
    </row>
    <row r="183" spans="3:25" x14ac:dyDescent="0.25">
      <c r="C183" s="16"/>
      <c r="D183" s="15"/>
      <c r="E183" s="16"/>
      <c r="F183" s="16"/>
      <c r="G183" s="16"/>
      <c r="H183" s="16"/>
      <c r="I183" s="16"/>
      <c r="J183" s="16"/>
      <c r="K183" s="16"/>
      <c r="L183" s="16"/>
      <c r="M183" s="16"/>
      <c r="N183" s="16"/>
      <c r="O183" s="16"/>
      <c r="P183" s="16"/>
      <c r="Q183" s="16"/>
      <c r="R183" s="16"/>
      <c r="S183" s="16"/>
      <c r="T183" s="16"/>
      <c r="U183" s="16"/>
      <c r="V183" s="16"/>
      <c r="W183" s="16"/>
      <c r="X183" s="16"/>
      <c r="Y183" s="16"/>
    </row>
    <row r="184" spans="3:25" x14ac:dyDescent="0.25">
      <c r="C184" s="16"/>
      <c r="D184" s="15"/>
      <c r="E184" s="16"/>
      <c r="F184" s="16"/>
      <c r="G184" s="16"/>
      <c r="H184" s="16"/>
      <c r="I184" s="16"/>
      <c r="J184" s="16"/>
      <c r="K184" s="16"/>
      <c r="L184" s="16"/>
      <c r="M184" s="16"/>
      <c r="N184" s="16"/>
      <c r="O184" s="16"/>
      <c r="P184" s="16"/>
      <c r="Q184" s="16"/>
      <c r="R184" s="16"/>
      <c r="S184" s="16"/>
      <c r="T184" s="16"/>
      <c r="U184" s="16"/>
      <c r="V184" s="16"/>
      <c r="W184" s="16"/>
      <c r="X184" s="16"/>
      <c r="Y184" s="16"/>
    </row>
    <row r="185" spans="3:25" x14ac:dyDescent="0.25">
      <c r="C185" s="16"/>
      <c r="D185" s="15"/>
      <c r="E185" s="16"/>
      <c r="F185" s="16"/>
      <c r="G185" s="16"/>
      <c r="H185" s="16"/>
      <c r="I185" s="16"/>
      <c r="J185" s="16"/>
      <c r="K185" s="16"/>
      <c r="L185" s="16"/>
      <c r="M185" s="16"/>
      <c r="N185" s="16"/>
      <c r="O185" s="16"/>
      <c r="P185" s="16"/>
      <c r="Q185" s="16"/>
      <c r="R185" s="16"/>
      <c r="S185" s="16"/>
      <c r="T185" s="16"/>
      <c r="U185" s="16"/>
      <c r="V185" s="16"/>
      <c r="W185" s="16"/>
      <c r="X185" s="16"/>
      <c r="Y185" s="16"/>
    </row>
    <row r="186" spans="3:25" x14ac:dyDescent="0.25">
      <c r="C186" s="16"/>
      <c r="D186" s="15"/>
      <c r="E186" s="16"/>
      <c r="F186" s="16"/>
      <c r="G186" s="16"/>
      <c r="H186" s="16"/>
      <c r="I186" s="16"/>
      <c r="J186" s="16"/>
      <c r="K186" s="16"/>
      <c r="L186" s="16"/>
      <c r="M186" s="16"/>
      <c r="N186" s="16"/>
      <c r="O186" s="16"/>
      <c r="P186" s="16"/>
      <c r="Q186" s="16"/>
      <c r="R186" s="16"/>
      <c r="S186" s="16"/>
      <c r="T186" s="16"/>
      <c r="U186" s="16"/>
      <c r="V186" s="16"/>
      <c r="W186" s="16"/>
      <c r="X186" s="16"/>
      <c r="Y186" s="16"/>
    </row>
    <row r="187" spans="3:25" x14ac:dyDescent="0.25">
      <c r="C187" s="16"/>
      <c r="D187" s="15"/>
      <c r="E187" s="16"/>
      <c r="F187" s="16"/>
      <c r="G187" s="16"/>
      <c r="H187" s="16"/>
      <c r="I187" s="16"/>
      <c r="J187" s="16"/>
      <c r="K187" s="16"/>
      <c r="L187" s="16"/>
      <c r="M187" s="16"/>
      <c r="N187" s="16"/>
      <c r="O187" s="16"/>
      <c r="P187" s="16"/>
      <c r="Q187" s="16"/>
      <c r="R187" s="16"/>
      <c r="S187" s="16"/>
      <c r="T187" s="16"/>
      <c r="U187" s="16"/>
      <c r="V187" s="16"/>
      <c r="W187" s="16"/>
      <c r="X187" s="16"/>
      <c r="Y187" s="16"/>
    </row>
    <row r="188" spans="3:25" x14ac:dyDescent="0.25">
      <c r="C188" s="16"/>
      <c r="D188" s="15"/>
      <c r="E188" s="16"/>
      <c r="F188" s="16"/>
      <c r="G188" s="16"/>
      <c r="H188" s="16"/>
      <c r="I188" s="16"/>
      <c r="J188" s="16"/>
      <c r="K188" s="16"/>
      <c r="L188" s="16"/>
      <c r="M188" s="16"/>
      <c r="N188" s="16"/>
      <c r="O188" s="16"/>
      <c r="P188" s="16"/>
      <c r="Q188" s="16"/>
      <c r="R188" s="16"/>
      <c r="S188" s="16"/>
      <c r="T188" s="16"/>
      <c r="U188" s="16"/>
      <c r="V188" s="16"/>
      <c r="W188" s="16"/>
      <c r="X188" s="16"/>
      <c r="Y188" s="16"/>
    </row>
    <row r="189" spans="3:25" x14ac:dyDescent="0.25">
      <c r="C189" s="16"/>
      <c r="D189" s="15"/>
      <c r="E189" s="16"/>
      <c r="F189" s="16"/>
      <c r="G189" s="16"/>
      <c r="H189" s="16"/>
      <c r="I189" s="16"/>
      <c r="J189" s="16"/>
      <c r="K189" s="16"/>
      <c r="L189" s="16"/>
      <c r="M189" s="16"/>
      <c r="N189" s="16"/>
      <c r="O189" s="16"/>
      <c r="P189" s="16"/>
      <c r="Q189" s="16"/>
      <c r="R189" s="16"/>
      <c r="S189" s="16"/>
      <c r="T189" s="16"/>
      <c r="U189" s="16"/>
      <c r="V189" s="16"/>
      <c r="W189" s="16"/>
      <c r="X189" s="16"/>
      <c r="Y189" s="16"/>
    </row>
    <row r="190" spans="3:25" x14ac:dyDescent="0.25">
      <c r="C190" s="16"/>
      <c r="D190" s="15"/>
      <c r="E190" s="16"/>
      <c r="F190" s="16"/>
      <c r="G190" s="16"/>
      <c r="H190" s="16"/>
      <c r="I190" s="16"/>
      <c r="J190" s="16"/>
      <c r="K190" s="16"/>
      <c r="L190" s="16"/>
      <c r="M190" s="16"/>
      <c r="N190" s="16"/>
      <c r="O190" s="16"/>
      <c r="P190" s="16"/>
      <c r="Q190" s="16"/>
      <c r="R190" s="16"/>
      <c r="S190" s="16"/>
      <c r="T190" s="16"/>
      <c r="U190" s="16"/>
      <c r="V190" s="16"/>
      <c r="W190" s="16"/>
      <c r="X190" s="16"/>
      <c r="Y190" s="16"/>
    </row>
    <row r="191" spans="3:25" x14ac:dyDescent="0.25">
      <c r="C191" s="16"/>
      <c r="D191" s="15"/>
      <c r="E191" s="16"/>
      <c r="F191" s="16"/>
      <c r="G191" s="16"/>
      <c r="H191" s="16"/>
      <c r="I191" s="16"/>
      <c r="J191" s="16"/>
      <c r="K191" s="16"/>
      <c r="L191" s="16"/>
      <c r="M191" s="16"/>
      <c r="N191" s="16"/>
      <c r="O191" s="16"/>
      <c r="P191" s="16"/>
      <c r="Q191" s="16"/>
      <c r="R191" s="16"/>
      <c r="S191" s="16"/>
      <c r="T191" s="16"/>
      <c r="U191" s="16"/>
      <c r="V191" s="16"/>
      <c r="W191" s="16"/>
      <c r="X191" s="16"/>
      <c r="Y191" s="16"/>
    </row>
    <row r="192" spans="3:25" x14ac:dyDescent="0.25">
      <c r="C192" s="16"/>
      <c r="D192" s="15"/>
      <c r="E192" s="16"/>
      <c r="F192" s="16"/>
      <c r="G192" s="16"/>
      <c r="H192" s="16"/>
      <c r="I192" s="16"/>
      <c r="J192" s="16"/>
      <c r="K192" s="16"/>
      <c r="L192" s="16"/>
      <c r="M192" s="16"/>
      <c r="N192" s="16"/>
      <c r="O192" s="16"/>
      <c r="P192" s="16"/>
      <c r="Q192" s="16"/>
      <c r="R192" s="16"/>
      <c r="S192" s="16"/>
      <c r="T192" s="16"/>
      <c r="U192" s="16"/>
      <c r="V192" s="16"/>
      <c r="W192" s="16"/>
      <c r="X192" s="16"/>
      <c r="Y192" s="16"/>
    </row>
    <row r="193" spans="3:25" x14ac:dyDescent="0.25">
      <c r="C193" s="16"/>
      <c r="D193" s="15"/>
      <c r="E193" s="16"/>
      <c r="F193" s="16"/>
      <c r="G193" s="16"/>
      <c r="H193" s="16"/>
      <c r="I193" s="16"/>
      <c r="J193" s="16"/>
      <c r="K193" s="16"/>
      <c r="L193" s="16"/>
      <c r="M193" s="16"/>
      <c r="N193" s="16"/>
      <c r="O193" s="16"/>
      <c r="P193" s="16"/>
      <c r="Q193" s="16"/>
      <c r="R193" s="16"/>
      <c r="S193" s="16"/>
      <c r="T193" s="16"/>
      <c r="U193" s="16"/>
      <c r="V193" s="16"/>
      <c r="W193" s="16"/>
      <c r="X193" s="16"/>
      <c r="Y193" s="16"/>
    </row>
    <row r="194" spans="3:25" x14ac:dyDescent="0.25">
      <c r="C194" s="16"/>
      <c r="D194" s="15"/>
      <c r="E194" s="16"/>
      <c r="F194" s="16"/>
      <c r="G194" s="16"/>
      <c r="H194" s="16"/>
      <c r="I194" s="16"/>
      <c r="J194" s="16"/>
      <c r="K194" s="16"/>
      <c r="L194" s="16"/>
      <c r="M194" s="16"/>
      <c r="N194" s="16"/>
      <c r="O194" s="16"/>
      <c r="P194" s="16"/>
      <c r="Q194" s="16"/>
      <c r="R194" s="16"/>
      <c r="S194" s="16"/>
      <c r="T194" s="16"/>
      <c r="U194" s="16"/>
      <c r="V194" s="16"/>
      <c r="W194" s="16"/>
      <c r="X194" s="16"/>
      <c r="Y194" s="16"/>
    </row>
    <row r="195" spans="3:25" x14ac:dyDescent="0.25">
      <c r="C195" s="16"/>
      <c r="D195" s="15"/>
      <c r="E195" s="16"/>
      <c r="F195" s="16"/>
      <c r="G195" s="16"/>
      <c r="H195" s="16"/>
      <c r="I195" s="16"/>
      <c r="J195" s="16"/>
      <c r="K195" s="16"/>
      <c r="L195" s="16"/>
      <c r="M195" s="16"/>
      <c r="N195" s="16"/>
      <c r="O195" s="16"/>
      <c r="P195" s="16"/>
      <c r="Q195" s="16"/>
      <c r="R195" s="16"/>
      <c r="S195" s="16"/>
      <c r="T195" s="16"/>
      <c r="U195" s="16"/>
      <c r="V195" s="16"/>
      <c r="W195" s="16"/>
      <c r="X195" s="16"/>
      <c r="Y195" s="16"/>
    </row>
    <row r="196" spans="3:25" x14ac:dyDescent="0.25">
      <c r="C196" s="16"/>
      <c r="D196" s="15"/>
      <c r="E196" s="16"/>
      <c r="F196" s="16"/>
      <c r="G196" s="16"/>
      <c r="H196" s="16"/>
      <c r="I196" s="16"/>
      <c r="J196" s="16"/>
      <c r="K196" s="16"/>
      <c r="L196" s="16"/>
      <c r="M196" s="16"/>
      <c r="N196" s="16"/>
      <c r="O196" s="16"/>
      <c r="P196" s="16"/>
      <c r="Q196" s="16"/>
      <c r="R196" s="16"/>
      <c r="S196" s="16"/>
      <c r="T196" s="16"/>
      <c r="U196" s="16"/>
      <c r="V196" s="16"/>
      <c r="W196" s="16"/>
      <c r="X196" s="16"/>
      <c r="Y196" s="16"/>
    </row>
    <row r="197" spans="3:25" x14ac:dyDescent="0.25">
      <c r="C197" s="16"/>
      <c r="D197" s="15"/>
      <c r="E197" s="16"/>
      <c r="F197" s="16"/>
      <c r="G197" s="16"/>
      <c r="H197" s="16"/>
      <c r="I197" s="16"/>
      <c r="J197" s="16"/>
      <c r="K197" s="16"/>
      <c r="L197" s="16"/>
      <c r="M197" s="16"/>
      <c r="N197" s="16"/>
      <c r="O197" s="16"/>
      <c r="P197" s="16"/>
      <c r="Q197" s="16"/>
      <c r="R197" s="16"/>
      <c r="S197" s="16"/>
      <c r="T197" s="16"/>
      <c r="U197" s="16"/>
      <c r="V197" s="16"/>
      <c r="W197" s="16"/>
      <c r="X197" s="16"/>
      <c r="Y197" s="16"/>
    </row>
    <row r="198" spans="3:25" x14ac:dyDescent="0.25">
      <c r="C198" s="16"/>
      <c r="D198" s="15"/>
      <c r="E198" s="16"/>
      <c r="F198" s="16"/>
      <c r="G198" s="16"/>
      <c r="H198" s="16"/>
      <c r="I198" s="16"/>
      <c r="J198" s="16"/>
      <c r="K198" s="16"/>
      <c r="L198" s="16"/>
      <c r="M198" s="16"/>
      <c r="N198" s="16"/>
      <c r="O198" s="16"/>
      <c r="P198" s="16"/>
      <c r="Q198" s="16"/>
      <c r="R198" s="16"/>
      <c r="S198" s="16"/>
      <c r="T198" s="16"/>
      <c r="U198" s="16"/>
      <c r="V198" s="16"/>
      <c r="W198" s="16"/>
      <c r="X198" s="16"/>
      <c r="Y198" s="16"/>
    </row>
    <row r="199" spans="3:25" x14ac:dyDescent="0.25">
      <c r="C199" s="16"/>
      <c r="D199" s="15"/>
      <c r="E199" s="16"/>
      <c r="F199" s="16"/>
      <c r="G199" s="16"/>
      <c r="H199" s="16"/>
      <c r="I199" s="16"/>
      <c r="J199" s="16"/>
      <c r="K199" s="16"/>
      <c r="L199" s="16"/>
      <c r="M199" s="16"/>
      <c r="N199" s="16"/>
      <c r="O199" s="16"/>
      <c r="P199" s="16"/>
      <c r="Q199" s="16"/>
      <c r="R199" s="16"/>
      <c r="S199" s="16"/>
      <c r="T199" s="16"/>
      <c r="U199" s="16"/>
      <c r="V199" s="16"/>
      <c r="W199" s="16"/>
      <c r="X199" s="16"/>
      <c r="Y199" s="16"/>
    </row>
    <row r="200" spans="3:25" x14ac:dyDescent="0.25">
      <c r="C200" s="16"/>
      <c r="D200" s="15"/>
      <c r="E200" s="16"/>
      <c r="F200" s="16"/>
      <c r="G200" s="16"/>
      <c r="H200" s="16"/>
      <c r="I200" s="16"/>
      <c r="J200" s="16"/>
      <c r="K200" s="16"/>
      <c r="L200" s="16"/>
      <c r="M200" s="16"/>
      <c r="N200" s="16"/>
      <c r="O200" s="16"/>
      <c r="P200" s="16"/>
      <c r="Q200" s="16"/>
      <c r="R200" s="16"/>
      <c r="S200" s="16"/>
      <c r="T200" s="16"/>
      <c r="U200" s="16"/>
      <c r="V200" s="16"/>
      <c r="W200" s="16"/>
      <c r="X200" s="16"/>
      <c r="Y200" s="16"/>
    </row>
    <row r="201" spans="3:25" x14ac:dyDescent="0.25">
      <c r="C201" s="16"/>
      <c r="D201" s="15"/>
      <c r="E201" s="16"/>
      <c r="F201" s="16"/>
      <c r="G201" s="16"/>
      <c r="H201" s="16"/>
      <c r="I201" s="16"/>
      <c r="J201" s="16"/>
      <c r="K201" s="16"/>
      <c r="L201" s="16"/>
      <c r="M201" s="16"/>
      <c r="N201" s="16"/>
      <c r="O201" s="16"/>
      <c r="P201" s="16"/>
      <c r="Q201" s="16"/>
      <c r="R201" s="16"/>
      <c r="S201" s="16"/>
      <c r="T201" s="16"/>
      <c r="U201" s="16"/>
      <c r="V201" s="16"/>
      <c r="W201" s="16"/>
      <c r="X201" s="16"/>
      <c r="Y201" s="16"/>
    </row>
    <row r="202" spans="3:25" x14ac:dyDescent="0.25">
      <c r="C202" s="16"/>
      <c r="D202" s="15"/>
      <c r="E202" s="16"/>
      <c r="F202" s="16"/>
      <c r="G202" s="16"/>
      <c r="H202" s="16"/>
      <c r="I202" s="16"/>
      <c r="J202" s="16"/>
      <c r="K202" s="16"/>
      <c r="L202" s="16"/>
      <c r="M202" s="16"/>
      <c r="N202" s="16"/>
      <c r="O202" s="16"/>
      <c r="P202" s="16"/>
      <c r="Q202" s="16"/>
      <c r="R202" s="16"/>
      <c r="S202" s="16"/>
      <c r="T202" s="16"/>
      <c r="U202" s="16"/>
      <c r="V202" s="16"/>
      <c r="W202" s="16"/>
      <c r="X202" s="16"/>
      <c r="Y202" s="16"/>
    </row>
    <row r="203" spans="3:25" x14ac:dyDescent="0.25">
      <c r="C203" s="16"/>
      <c r="D203" s="15"/>
      <c r="E203" s="16"/>
      <c r="F203" s="16"/>
      <c r="G203" s="16"/>
      <c r="H203" s="16"/>
      <c r="I203" s="16"/>
      <c r="J203" s="16"/>
      <c r="K203" s="16"/>
      <c r="L203" s="16"/>
      <c r="M203" s="16"/>
      <c r="N203" s="16"/>
      <c r="O203" s="16"/>
      <c r="P203" s="16"/>
      <c r="Q203" s="16"/>
      <c r="R203" s="16"/>
      <c r="S203" s="16"/>
      <c r="T203" s="16"/>
      <c r="U203" s="16"/>
      <c r="V203" s="16"/>
      <c r="W203" s="16"/>
      <c r="X203" s="16"/>
      <c r="Y203" s="16"/>
    </row>
    <row r="204" spans="3:25" x14ac:dyDescent="0.25">
      <c r="C204" s="16"/>
      <c r="D204" s="15"/>
      <c r="E204" s="16"/>
      <c r="F204" s="16"/>
      <c r="G204" s="16"/>
      <c r="H204" s="16"/>
      <c r="I204" s="16"/>
      <c r="J204" s="16"/>
      <c r="K204" s="16"/>
      <c r="L204" s="16"/>
      <c r="M204" s="16"/>
      <c r="N204" s="16"/>
      <c r="O204" s="16"/>
      <c r="P204" s="16"/>
      <c r="Q204" s="16"/>
      <c r="R204" s="16"/>
      <c r="S204" s="16"/>
      <c r="T204" s="16"/>
      <c r="U204" s="16"/>
      <c r="V204" s="16"/>
      <c r="W204" s="16"/>
      <c r="X204" s="16"/>
      <c r="Y204" s="16"/>
    </row>
    <row r="205" spans="3:25" x14ac:dyDescent="0.25">
      <c r="C205" s="16"/>
      <c r="D205" s="15"/>
      <c r="E205" s="16"/>
      <c r="F205" s="16"/>
      <c r="G205" s="16"/>
      <c r="H205" s="16"/>
      <c r="I205" s="16"/>
      <c r="J205" s="16"/>
      <c r="K205" s="16"/>
      <c r="L205" s="16"/>
      <c r="M205" s="16"/>
      <c r="N205" s="16"/>
      <c r="O205" s="16"/>
      <c r="P205" s="16"/>
      <c r="Q205" s="16"/>
      <c r="R205" s="16"/>
      <c r="S205" s="16"/>
      <c r="T205" s="16"/>
      <c r="U205" s="16"/>
      <c r="V205" s="16"/>
      <c r="W205" s="16"/>
      <c r="X205" s="16"/>
      <c r="Y205" s="16"/>
    </row>
    <row r="206" spans="3:25" x14ac:dyDescent="0.25">
      <c r="C206" s="16"/>
      <c r="D206" s="15"/>
      <c r="E206" s="16"/>
      <c r="F206" s="16"/>
      <c r="G206" s="16"/>
      <c r="H206" s="16"/>
      <c r="I206" s="16"/>
      <c r="J206" s="16"/>
      <c r="K206" s="16"/>
      <c r="L206" s="16"/>
      <c r="M206" s="16"/>
      <c r="N206" s="16"/>
      <c r="O206" s="16"/>
      <c r="P206" s="16"/>
      <c r="Q206" s="16"/>
      <c r="R206" s="16"/>
      <c r="S206" s="16"/>
      <c r="T206" s="16"/>
      <c r="U206" s="16"/>
      <c r="V206" s="16"/>
      <c r="W206" s="16"/>
      <c r="X206" s="16"/>
      <c r="Y206" s="16"/>
    </row>
    <row r="207" spans="3:25" x14ac:dyDescent="0.25">
      <c r="C207" s="16"/>
      <c r="D207" s="15"/>
      <c r="E207" s="16"/>
      <c r="F207" s="16"/>
      <c r="G207" s="16"/>
      <c r="H207" s="16"/>
      <c r="I207" s="16"/>
      <c r="J207" s="16"/>
      <c r="K207" s="16"/>
      <c r="L207" s="16"/>
      <c r="M207" s="16"/>
      <c r="N207" s="16"/>
      <c r="O207" s="16"/>
      <c r="P207" s="16"/>
      <c r="Q207" s="16"/>
      <c r="R207" s="16"/>
      <c r="S207" s="16"/>
      <c r="T207" s="16"/>
      <c r="U207" s="16"/>
      <c r="V207" s="16"/>
      <c r="W207" s="16"/>
      <c r="X207" s="16"/>
      <c r="Y207" s="16"/>
    </row>
    <row r="208" spans="3:25" x14ac:dyDescent="0.25">
      <c r="C208" s="16"/>
      <c r="D208" s="15"/>
      <c r="E208" s="16"/>
      <c r="F208" s="16"/>
      <c r="G208" s="16"/>
      <c r="H208" s="16"/>
      <c r="I208" s="16"/>
      <c r="J208" s="16"/>
      <c r="K208" s="16"/>
      <c r="L208" s="16"/>
      <c r="M208" s="16"/>
      <c r="N208" s="16"/>
      <c r="O208" s="16"/>
      <c r="P208" s="16"/>
      <c r="Q208" s="16"/>
      <c r="R208" s="16"/>
      <c r="S208" s="16"/>
      <c r="T208" s="16"/>
      <c r="U208" s="16"/>
      <c r="V208" s="16"/>
      <c r="W208" s="16"/>
      <c r="X208" s="16"/>
      <c r="Y208" s="16"/>
    </row>
    <row r="209" spans="3:25" x14ac:dyDescent="0.25">
      <c r="C209" s="16"/>
      <c r="D209" s="15"/>
      <c r="E209" s="16"/>
      <c r="F209" s="16"/>
      <c r="G209" s="16"/>
      <c r="H209" s="16"/>
      <c r="I209" s="16"/>
      <c r="J209" s="16"/>
      <c r="K209" s="16"/>
      <c r="L209" s="16"/>
      <c r="M209" s="16"/>
      <c r="N209" s="16"/>
      <c r="O209" s="16"/>
      <c r="P209" s="16"/>
      <c r="Q209" s="16"/>
      <c r="R209" s="16"/>
      <c r="S209" s="16"/>
      <c r="T209" s="16"/>
      <c r="U209" s="16"/>
      <c r="V209" s="16"/>
      <c r="W209" s="16"/>
      <c r="X209" s="16"/>
      <c r="Y209" s="16"/>
    </row>
    <row r="210" spans="3:25" x14ac:dyDescent="0.25">
      <c r="C210" s="16"/>
      <c r="D210" s="15"/>
      <c r="E210" s="16"/>
      <c r="F210" s="16"/>
      <c r="G210" s="16"/>
      <c r="H210" s="16"/>
      <c r="I210" s="16"/>
      <c r="J210" s="16"/>
      <c r="K210" s="16"/>
      <c r="L210" s="16"/>
      <c r="M210" s="16"/>
      <c r="N210" s="16"/>
      <c r="O210" s="16"/>
      <c r="P210" s="16"/>
      <c r="Q210" s="16"/>
      <c r="R210" s="16"/>
      <c r="S210" s="16"/>
      <c r="T210" s="16"/>
      <c r="U210" s="16"/>
      <c r="V210" s="16"/>
      <c r="W210" s="16"/>
      <c r="X210" s="16"/>
      <c r="Y210" s="16"/>
    </row>
    <row r="211" spans="3:25" x14ac:dyDescent="0.25">
      <c r="C211" s="16"/>
      <c r="D211" s="15"/>
      <c r="E211" s="16"/>
      <c r="F211" s="16"/>
      <c r="G211" s="16"/>
      <c r="H211" s="16"/>
      <c r="I211" s="16"/>
      <c r="J211" s="16"/>
      <c r="K211" s="16"/>
      <c r="L211" s="16"/>
      <c r="M211" s="16"/>
      <c r="N211" s="16"/>
      <c r="O211" s="16"/>
      <c r="P211" s="16"/>
      <c r="Q211" s="16"/>
      <c r="R211" s="16"/>
      <c r="S211" s="16"/>
      <c r="T211" s="16"/>
      <c r="U211" s="16"/>
      <c r="V211" s="16"/>
      <c r="W211" s="16"/>
      <c r="X211" s="16"/>
      <c r="Y211" s="16"/>
    </row>
    <row r="212" spans="3:25" x14ac:dyDescent="0.25">
      <c r="C212" s="16"/>
      <c r="D212" s="15"/>
      <c r="E212" s="16"/>
      <c r="F212" s="16"/>
      <c r="G212" s="16"/>
      <c r="H212" s="16"/>
      <c r="I212" s="16"/>
      <c r="J212" s="16"/>
      <c r="K212" s="16"/>
      <c r="L212" s="16"/>
      <c r="M212" s="16"/>
      <c r="N212" s="16"/>
      <c r="O212" s="16"/>
      <c r="P212" s="16"/>
      <c r="Q212" s="16"/>
      <c r="R212" s="16"/>
      <c r="S212" s="16"/>
      <c r="T212" s="16"/>
      <c r="U212" s="16"/>
      <c r="V212" s="16"/>
      <c r="W212" s="16"/>
      <c r="X212" s="16"/>
      <c r="Y212" s="16"/>
    </row>
    <row r="213" spans="3:25" x14ac:dyDescent="0.25">
      <c r="C213" s="16"/>
      <c r="D213" s="15"/>
      <c r="E213" s="16"/>
      <c r="F213" s="16"/>
      <c r="G213" s="16"/>
      <c r="H213" s="16"/>
      <c r="I213" s="16"/>
      <c r="J213" s="16"/>
      <c r="K213" s="16"/>
      <c r="L213" s="16"/>
      <c r="M213" s="16"/>
      <c r="N213" s="16"/>
      <c r="O213" s="16"/>
      <c r="P213" s="16"/>
      <c r="Q213" s="16"/>
      <c r="R213" s="16"/>
      <c r="S213" s="16"/>
      <c r="T213" s="16"/>
      <c r="U213" s="16"/>
      <c r="V213" s="16"/>
      <c r="W213" s="16"/>
      <c r="X213" s="16"/>
      <c r="Y213" s="16"/>
    </row>
    <row r="214" spans="3:25" x14ac:dyDescent="0.25">
      <c r="C214" s="16"/>
      <c r="D214" s="15"/>
      <c r="E214" s="16"/>
      <c r="F214" s="16"/>
      <c r="G214" s="16"/>
      <c r="H214" s="16"/>
      <c r="I214" s="16"/>
      <c r="J214" s="16"/>
      <c r="K214" s="16"/>
      <c r="L214" s="16"/>
      <c r="M214" s="16"/>
      <c r="N214" s="16"/>
      <c r="O214" s="16"/>
      <c r="P214" s="16"/>
      <c r="Q214" s="16"/>
      <c r="R214" s="16"/>
      <c r="S214" s="16"/>
      <c r="T214" s="16"/>
      <c r="U214" s="16"/>
      <c r="V214" s="16"/>
      <c r="W214" s="16"/>
      <c r="X214" s="16"/>
      <c r="Y214" s="16"/>
    </row>
    <row r="215" spans="3:25" x14ac:dyDescent="0.25">
      <c r="C215" s="16"/>
      <c r="D215" s="15"/>
      <c r="E215" s="16"/>
      <c r="F215" s="16"/>
      <c r="G215" s="16"/>
      <c r="H215" s="16"/>
      <c r="I215" s="16"/>
      <c r="J215" s="16"/>
      <c r="K215" s="16"/>
      <c r="L215" s="16"/>
      <c r="M215" s="16"/>
      <c r="N215" s="16"/>
      <c r="O215" s="16"/>
      <c r="P215" s="16"/>
      <c r="Q215" s="16"/>
      <c r="R215" s="16"/>
      <c r="S215" s="16"/>
      <c r="T215" s="16"/>
      <c r="U215" s="16"/>
      <c r="V215" s="16"/>
      <c r="W215" s="16"/>
      <c r="X215" s="16"/>
      <c r="Y215" s="16"/>
    </row>
    <row r="216" spans="3:25" x14ac:dyDescent="0.25">
      <c r="C216" s="16"/>
      <c r="D216" s="15"/>
      <c r="E216" s="16"/>
      <c r="F216" s="16"/>
      <c r="G216" s="16"/>
      <c r="H216" s="16"/>
      <c r="I216" s="16"/>
      <c r="J216" s="16"/>
      <c r="K216" s="16"/>
      <c r="L216" s="16"/>
      <c r="M216" s="16"/>
      <c r="N216" s="16"/>
      <c r="O216" s="16"/>
      <c r="P216" s="16"/>
      <c r="Q216" s="16"/>
      <c r="R216" s="16"/>
      <c r="S216" s="16"/>
      <c r="T216" s="16"/>
      <c r="U216" s="16"/>
      <c r="V216" s="16"/>
      <c r="W216" s="16"/>
      <c r="X216" s="16"/>
      <c r="Y216" s="16"/>
    </row>
    <row r="217" spans="3:25" x14ac:dyDescent="0.25">
      <c r="C217" s="16"/>
      <c r="D217" s="15"/>
      <c r="E217" s="16"/>
      <c r="F217" s="16"/>
      <c r="G217" s="16"/>
      <c r="H217" s="16"/>
      <c r="I217" s="16"/>
      <c r="J217" s="16"/>
      <c r="K217" s="16"/>
      <c r="L217" s="16"/>
      <c r="M217" s="16"/>
      <c r="N217" s="16"/>
      <c r="O217" s="16"/>
      <c r="P217" s="16"/>
      <c r="Q217" s="16"/>
      <c r="R217" s="16"/>
      <c r="S217" s="16"/>
      <c r="T217" s="16"/>
      <c r="U217" s="16"/>
      <c r="V217" s="16"/>
      <c r="W217" s="16"/>
      <c r="X217" s="16"/>
      <c r="Y217" s="16"/>
    </row>
    <row r="218" spans="3:25" x14ac:dyDescent="0.25">
      <c r="C218" s="16"/>
      <c r="D218" s="15"/>
      <c r="E218" s="16"/>
      <c r="F218" s="16"/>
      <c r="G218" s="16"/>
      <c r="H218" s="16"/>
      <c r="I218" s="16"/>
      <c r="J218" s="16"/>
      <c r="K218" s="16"/>
      <c r="L218" s="16"/>
      <c r="M218" s="16"/>
      <c r="N218" s="16"/>
      <c r="O218" s="16"/>
      <c r="P218" s="16"/>
      <c r="Q218" s="16"/>
      <c r="R218" s="16"/>
      <c r="S218" s="16"/>
      <c r="T218" s="16"/>
      <c r="U218" s="16"/>
      <c r="V218" s="16"/>
      <c r="W218" s="16"/>
      <c r="X218" s="16"/>
      <c r="Y218" s="16"/>
    </row>
    <row r="219" spans="3:25" x14ac:dyDescent="0.25">
      <c r="C219" s="16"/>
      <c r="D219" s="15"/>
      <c r="E219" s="16"/>
      <c r="F219" s="16"/>
      <c r="G219" s="16"/>
      <c r="H219" s="16"/>
      <c r="I219" s="16"/>
      <c r="J219" s="16"/>
      <c r="K219" s="16"/>
      <c r="L219" s="16"/>
      <c r="M219" s="16"/>
      <c r="N219" s="16"/>
      <c r="O219" s="16"/>
      <c r="P219" s="16"/>
      <c r="Q219" s="16"/>
      <c r="R219" s="16"/>
      <c r="S219" s="16"/>
      <c r="T219" s="16"/>
      <c r="U219" s="16"/>
      <c r="V219" s="16"/>
      <c r="W219" s="16"/>
      <c r="X219" s="16"/>
      <c r="Y219" s="16"/>
    </row>
    <row r="220" spans="3:25" x14ac:dyDescent="0.25">
      <c r="C220" s="16"/>
      <c r="D220" s="15"/>
      <c r="E220" s="16"/>
      <c r="F220" s="16"/>
      <c r="G220" s="16"/>
      <c r="H220" s="16"/>
      <c r="I220" s="16"/>
      <c r="J220" s="16"/>
      <c r="K220" s="16"/>
      <c r="L220" s="16"/>
      <c r="M220" s="16"/>
      <c r="N220" s="16"/>
      <c r="O220" s="16"/>
      <c r="P220" s="16"/>
      <c r="Q220" s="16"/>
      <c r="R220" s="16"/>
      <c r="S220" s="16"/>
      <c r="T220" s="16"/>
      <c r="U220" s="16"/>
      <c r="V220" s="16"/>
      <c r="W220" s="16"/>
      <c r="X220" s="16"/>
      <c r="Y220" s="16"/>
    </row>
    <row r="221" spans="3:25" x14ac:dyDescent="0.25">
      <c r="C221" s="16"/>
      <c r="D221" s="15"/>
      <c r="E221" s="16"/>
      <c r="F221" s="16"/>
      <c r="G221" s="16"/>
      <c r="H221" s="16"/>
      <c r="I221" s="16"/>
      <c r="J221" s="16"/>
      <c r="K221" s="16"/>
      <c r="L221" s="16"/>
      <c r="M221" s="16"/>
      <c r="N221" s="16"/>
      <c r="O221" s="16"/>
      <c r="P221" s="16"/>
      <c r="Q221" s="16"/>
      <c r="R221" s="16"/>
      <c r="S221" s="16"/>
      <c r="T221" s="16"/>
      <c r="U221" s="16"/>
      <c r="V221" s="16"/>
      <c r="W221" s="16"/>
      <c r="X221" s="16"/>
      <c r="Y221" s="16"/>
    </row>
    <row r="222" spans="3:25" x14ac:dyDescent="0.25">
      <c r="C222" s="16"/>
      <c r="D222" s="15"/>
      <c r="E222" s="16"/>
      <c r="F222" s="16"/>
      <c r="G222" s="16"/>
      <c r="H222" s="16"/>
      <c r="I222" s="16"/>
      <c r="J222" s="16"/>
      <c r="K222" s="16"/>
      <c r="L222" s="16"/>
      <c r="M222" s="16"/>
      <c r="N222" s="16"/>
      <c r="O222" s="16"/>
      <c r="P222" s="16"/>
      <c r="Q222" s="16"/>
      <c r="R222" s="16"/>
      <c r="S222" s="16"/>
      <c r="T222" s="16"/>
      <c r="U222" s="16"/>
      <c r="V222" s="16"/>
      <c r="W222" s="16"/>
      <c r="X222" s="16"/>
      <c r="Y222" s="16"/>
    </row>
    <row r="223" spans="3:25" x14ac:dyDescent="0.25">
      <c r="C223" s="16"/>
      <c r="D223" s="15"/>
      <c r="E223" s="16"/>
      <c r="F223" s="16"/>
      <c r="G223" s="16"/>
      <c r="H223" s="16"/>
      <c r="I223" s="16"/>
      <c r="J223" s="16"/>
      <c r="K223" s="16"/>
      <c r="L223" s="16"/>
      <c r="M223" s="16"/>
      <c r="N223" s="16"/>
      <c r="O223" s="16"/>
      <c r="P223" s="16"/>
      <c r="Q223" s="16"/>
      <c r="R223" s="16"/>
      <c r="S223" s="16"/>
      <c r="T223" s="16"/>
      <c r="U223" s="16"/>
      <c r="V223" s="16"/>
      <c r="W223" s="16"/>
      <c r="X223" s="16"/>
      <c r="Y223" s="16"/>
    </row>
    <row r="224" spans="3:25" x14ac:dyDescent="0.25">
      <c r="C224" s="16"/>
      <c r="D224" s="15"/>
      <c r="E224" s="16"/>
      <c r="F224" s="16"/>
      <c r="G224" s="16"/>
      <c r="H224" s="16"/>
      <c r="I224" s="16"/>
      <c r="J224" s="16"/>
      <c r="K224" s="16"/>
      <c r="L224" s="16"/>
      <c r="M224" s="16"/>
      <c r="N224" s="16"/>
      <c r="O224" s="16"/>
      <c r="P224" s="16"/>
      <c r="Q224" s="16"/>
      <c r="R224" s="16"/>
      <c r="S224" s="16"/>
      <c r="T224" s="16"/>
      <c r="U224" s="16"/>
      <c r="V224" s="16"/>
      <c r="W224" s="16"/>
      <c r="X224" s="16"/>
      <c r="Y224" s="16"/>
    </row>
    <row r="225" spans="3:25" x14ac:dyDescent="0.25">
      <c r="C225" s="16"/>
      <c r="D225" s="15"/>
      <c r="E225" s="16"/>
      <c r="F225" s="16"/>
      <c r="G225" s="16"/>
      <c r="H225" s="16"/>
      <c r="I225" s="16"/>
      <c r="J225" s="16"/>
      <c r="K225" s="16"/>
      <c r="L225" s="16"/>
      <c r="M225" s="16"/>
      <c r="N225" s="16"/>
      <c r="O225" s="16"/>
      <c r="P225" s="16"/>
      <c r="Q225" s="16"/>
      <c r="R225" s="16"/>
      <c r="S225" s="16"/>
      <c r="T225" s="16"/>
      <c r="U225" s="16"/>
      <c r="V225" s="16"/>
      <c r="W225" s="16"/>
      <c r="X225" s="16"/>
      <c r="Y225" s="16"/>
    </row>
    <row r="226" spans="3:25" x14ac:dyDescent="0.25">
      <c r="C226" s="16"/>
      <c r="D226" s="15"/>
      <c r="E226" s="16"/>
      <c r="F226" s="16"/>
      <c r="G226" s="16"/>
      <c r="H226" s="16"/>
      <c r="I226" s="16"/>
      <c r="J226" s="16"/>
      <c r="K226" s="16"/>
      <c r="L226" s="16"/>
      <c r="M226" s="16"/>
      <c r="N226" s="16"/>
      <c r="O226" s="16"/>
      <c r="P226" s="16"/>
      <c r="Q226" s="16"/>
      <c r="R226" s="16"/>
      <c r="S226" s="16"/>
      <c r="T226" s="16"/>
      <c r="U226" s="16"/>
      <c r="V226" s="16"/>
      <c r="W226" s="16"/>
      <c r="X226" s="16"/>
      <c r="Y226" s="16"/>
    </row>
    <row r="227" spans="3:25" x14ac:dyDescent="0.25">
      <c r="C227" s="16"/>
      <c r="D227" s="15"/>
      <c r="E227" s="16"/>
      <c r="F227" s="16"/>
      <c r="G227" s="16"/>
      <c r="H227" s="16"/>
      <c r="I227" s="16"/>
      <c r="J227" s="16"/>
      <c r="K227" s="16"/>
      <c r="L227" s="16"/>
      <c r="M227" s="16"/>
      <c r="N227" s="16"/>
      <c r="O227" s="16"/>
      <c r="P227" s="16"/>
      <c r="Q227" s="16"/>
      <c r="R227" s="16"/>
      <c r="S227" s="16"/>
      <c r="T227" s="16"/>
      <c r="U227" s="16"/>
      <c r="V227" s="16"/>
      <c r="W227" s="16"/>
      <c r="X227" s="16"/>
      <c r="Y227" s="16"/>
    </row>
    <row r="228" spans="3:25" x14ac:dyDescent="0.25">
      <c r="C228" s="16"/>
      <c r="D228" s="15"/>
      <c r="E228" s="16"/>
      <c r="F228" s="16"/>
      <c r="G228" s="16"/>
      <c r="H228" s="16"/>
      <c r="I228" s="16"/>
      <c r="J228" s="16"/>
      <c r="K228" s="16"/>
      <c r="L228" s="16"/>
      <c r="M228" s="16"/>
      <c r="N228" s="16"/>
      <c r="O228" s="16"/>
      <c r="P228" s="16"/>
      <c r="Q228" s="16"/>
      <c r="R228" s="16"/>
      <c r="S228" s="16"/>
      <c r="T228" s="16"/>
      <c r="U228" s="16"/>
      <c r="V228" s="16"/>
      <c r="W228" s="16"/>
      <c r="X228" s="16"/>
      <c r="Y228" s="16"/>
    </row>
    <row r="229" spans="3:25" x14ac:dyDescent="0.25">
      <c r="C229" s="16"/>
      <c r="D229" s="15"/>
      <c r="E229" s="16"/>
      <c r="F229" s="16"/>
      <c r="G229" s="16"/>
      <c r="H229" s="16"/>
      <c r="I229" s="16"/>
      <c r="J229" s="16"/>
      <c r="K229" s="16"/>
      <c r="L229" s="16"/>
      <c r="M229" s="16"/>
      <c r="N229" s="16"/>
      <c r="O229" s="16"/>
      <c r="P229" s="16"/>
      <c r="Q229" s="16"/>
      <c r="R229" s="16"/>
      <c r="S229" s="16"/>
      <c r="T229" s="16"/>
      <c r="U229" s="16"/>
      <c r="V229" s="16"/>
      <c r="W229" s="16"/>
      <c r="X229" s="16"/>
      <c r="Y229" s="16"/>
    </row>
    <row r="230" spans="3:25" x14ac:dyDescent="0.25">
      <c r="C230" s="16"/>
      <c r="D230" s="15"/>
      <c r="E230" s="16"/>
      <c r="F230" s="16"/>
      <c r="G230" s="16"/>
      <c r="H230" s="16"/>
      <c r="I230" s="16"/>
      <c r="J230" s="16"/>
      <c r="K230" s="16"/>
      <c r="L230" s="16"/>
      <c r="M230" s="16"/>
      <c r="N230" s="16"/>
      <c r="O230" s="16"/>
      <c r="P230" s="16"/>
      <c r="Q230" s="16"/>
      <c r="R230" s="16"/>
      <c r="S230" s="16"/>
      <c r="T230" s="16"/>
      <c r="U230" s="16"/>
      <c r="V230" s="16"/>
      <c r="W230" s="16"/>
      <c r="X230" s="16"/>
      <c r="Y230" s="16"/>
    </row>
    <row r="231" spans="3:25" x14ac:dyDescent="0.25">
      <c r="C231" s="16"/>
      <c r="D231" s="15"/>
      <c r="E231" s="16"/>
      <c r="F231" s="16"/>
      <c r="G231" s="16"/>
      <c r="H231" s="16"/>
      <c r="I231" s="16"/>
      <c r="J231" s="16"/>
      <c r="K231" s="16"/>
      <c r="L231" s="16"/>
      <c r="M231" s="16"/>
      <c r="N231" s="16"/>
      <c r="O231" s="16"/>
      <c r="P231" s="16"/>
      <c r="Q231" s="16"/>
      <c r="R231" s="16"/>
      <c r="S231" s="16"/>
      <c r="T231" s="16"/>
      <c r="U231" s="16"/>
      <c r="V231" s="16"/>
      <c r="W231" s="16"/>
      <c r="X231" s="16"/>
      <c r="Y231" s="16"/>
    </row>
    <row r="232" spans="3:25" x14ac:dyDescent="0.25">
      <c r="C232" s="16"/>
      <c r="D232" s="15"/>
      <c r="E232" s="16"/>
      <c r="F232" s="16"/>
      <c r="G232" s="16"/>
      <c r="H232" s="16"/>
      <c r="I232" s="16"/>
      <c r="J232" s="16"/>
      <c r="K232" s="16"/>
      <c r="L232" s="16"/>
      <c r="M232" s="16"/>
      <c r="N232" s="16"/>
      <c r="O232" s="16"/>
      <c r="P232" s="16"/>
      <c r="Q232" s="16"/>
      <c r="R232" s="16"/>
      <c r="S232" s="16"/>
      <c r="T232" s="16"/>
      <c r="U232" s="16"/>
      <c r="V232" s="16"/>
      <c r="W232" s="16"/>
      <c r="X232" s="16"/>
      <c r="Y232" s="16"/>
    </row>
    <row r="233" spans="3:25" x14ac:dyDescent="0.25">
      <c r="C233" s="16"/>
      <c r="D233" s="15"/>
      <c r="E233" s="16"/>
      <c r="F233" s="16"/>
      <c r="G233" s="16"/>
      <c r="H233" s="16"/>
      <c r="I233" s="16"/>
      <c r="J233" s="16"/>
      <c r="K233" s="16"/>
      <c r="L233" s="16"/>
      <c r="M233" s="16"/>
      <c r="N233" s="16"/>
      <c r="O233" s="16"/>
      <c r="P233" s="16"/>
      <c r="Q233" s="16"/>
      <c r="R233" s="16"/>
      <c r="S233" s="16"/>
      <c r="T233" s="16"/>
      <c r="U233" s="16"/>
      <c r="V233" s="16"/>
      <c r="W233" s="16"/>
      <c r="X233" s="16"/>
      <c r="Y233" s="16"/>
    </row>
    <row r="234" spans="3:25" x14ac:dyDescent="0.25">
      <c r="C234" s="16"/>
      <c r="D234" s="15"/>
      <c r="E234" s="16"/>
      <c r="F234" s="16"/>
      <c r="G234" s="16"/>
      <c r="H234" s="16"/>
      <c r="I234" s="16"/>
      <c r="J234" s="16"/>
      <c r="K234" s="16"/>
      <c r="L234" s="16"/>
      <c r="M234" s="16"/>
      <c r="N234" s="16"/>
      <c r="O234" s="16"/>
      <c r="P234" s="16"/>
      <c r="Q234" s="16"/>
      <c r="R234" s="16"/>
      <c r="S234" s="16"/>
      <c r="T234" s="16"/>
      <c r="U234" s="16"/>
      <c r="V234" s="16"/>
      <c r="W234" s="16"/>
      <c r="X234" s="16"/>
      <c r="Y234" s="16"/>
    </row>
    <row r="235" spans="3:25" x14ac:dyDescent="0.25">
      <c r="C235" s="16"/>
      <c r="D235" s="15"/>
      <c r="E235" s="16"/>
      <c r="F235" s="16"/>
      <c r="G235" s="16"/>
      <c r="H235" s="16"/>
      <c r="I235" s="16"/>
      <c r="J235" s="16"/>
      <c r="K235" s="16"/>
      <c r="L235" s="16"/>
      <c r="M235" s="16"/>
      <c r="N235" s="16"/>
      <c r="O235" s="16"/>
      <c r="P235" s="16"/>
      <c r="Q235" s="16"/>
      <c r="R235" s="16"/>
      <c r="S235" s="16"/>
      <c r="T235" s="16"/>
      <c r="U235" s="16"/>
      <c r="V235" s="16"/>
      <c r="W235" s="16"/>
      <c r="X235" s="16"/>
      <c r="Y235" s="16"/>
    </row>
    <row r="236" spans="3:25" x14ac:dyDescent="0.25">
      <c r="C236" s="16"/>
      <c r="D236" s="15"/>
      <c r="E236" s="16"/>
      <c r="F236" s="16"/>
      <c r="G236" s="16"/>
      <c r="H236" s="16"/>
      <c r="I236" s="16"/>
      <c r="J236" s="16"/>
      <c r="K236" s="16"/>
      <c r="L236" s="16"/>
      <c r="M236" s="16"/>
      <c r="N236" s="16"/>
      <c r="O236" s="16"/>
      <c r="P236" s="16"/>
      <c r="Q236" s="16"/>
      <c r="R236" s="16"/>
      <c r="S236" s="16"/>
      <c r="T236" s="16"/>
      <c r="U236" s="16"/>
      <c r="V236" s="16"/>
      <c r="W236" s="16"/>
      <c r="X236" s="16"/>
      <c r="Y236" s="16"/>
    </row>
    <row r="237" spans="3:25" x14ac:dyDescent="0.25">
      <c r="C237" s="16"/>
      <c r="D237" s="15"/>
      <c r="E237" s="16"/>
      <c r="F237" s="16"/>
      <c r="G237" s="16"/>
      <c r="H237" s="16"/>
      <c r="I237" s="16"/>
      <c r="J237" s="16"/>
      <c r="K237" s="16"/>
      <c r="L237" s="16"/>
      <c r="M237" s="16"/>
      <c r="N237" s="16"/>
      <c r="O237" s="16"/>
      <c r="P237" s="16"/>
      <c r="Q237" s="16"/>
      <c r="R237" s="16"/>
      <c r="S237" s="16"/>
      <c r="T237" s="16"/>
      <c r="U237" s="16"/>
      <c r="V237" s="16"/>
      <c r="W237" s="16"/>
      <c r="X237" s="16"/>
      <c r="Y237" s="16"/>
    </row>
    <row r="238" spans="3:25" x14ac:dyDescent="0.25">
      <c r="C238" s="16"/>
      <c r="D238" s="15"/>
      <c r="E238" s="16"/>
      <c r="F238" s="16"/>
      <c r="G238" s="16"/>
      <c r="H238" s="16"/>
      <c r="I238" s="16"/>
      <c r="J238" s="16"/>
      <c r="K238" s="16"/>
      <c r="L238" s="16"/>
      <c r="M238" s="16"/>
      <c r="N238" s="16"/>
      <c r="O238" s="16"/>
      <c r="P238" s="16"/>
      <c r="Q238" s="16"/>
      <c r="R238" s="16"/>
      <c r="S238" s="16"/>
      <c r="T238" s="16"/>
      <c r="U238" s="16"/>
      <c r="V238" s="16"/>
      <c r="W238" s="16"/>
      <c r="X238" s="16"/>
      <c r="Y238" s="16"/>
    </row>
    <row r="239" spans="3:25" x14ac:dyDescent="0.25">
      <c r="C239" s="16"/>
      <c r="D239" s="15"/>
      <c r="E239" s="16"/>
      <c r="F239" s="16"/>
      <c r="G239" s="16"/>
      <c r="H239" s="16"/>
      <c r="I239" s="16"/>
      <c r="J239" s="16"/>
      <c r="K239" s="16"/>
      <c r="L239" s="16"/>
      <c r="M239" s="16"/>
      <c r="N239" s="16"/>
      <c r="O239" s="16"/>
      <c r="P239" s="16"/>
      <c r="Q239" s="16"/>
      <c r="R239" s="16"/>
      <c r="S239" s="16"/>
      <c r="T239" s="16"/>
      <c r="U239" s="16"/>
      <c r="V239" s="16"/>
      <c r="W239" s="16"/>
      <c r="X239" s="16"/>
      <c r="Y239" s="16"/>
    </row>
    <row r="240" spans="3:25" x14ac:dyDescent="0.25">
      <c r="C240" s="16"/>
      <c r="D240" s="15"/>
      <c r="E240" s="16"/>
      <c r="F240" s="16"/>
      <c r="G240" s="16"/>
      <c r="H240" s="16"/>
      <c r="I240" s="16"/>
      <c r="J240" s="16"/>
      <c r="K240" s="16"/>
      <c r="L240" s="16"/>
      <c r="M240" s="16"/>
      <c r="N240" s="16"/>
      <c r="O240" s="16"/>
      <c r="P240" s="16"/>
      <c r="Q240" s="16"/>
      <c r="R240" s="16"/>
      <c r="S240" s="16"/>
      <c r="T240" s="16"/>
      <c r="U240" s="16"/>
      <c r="V240" s="16"/>
      <c r="W240" s="16"/>
      <c r="X240" s="16"/>
      <c r="Y240" s="16"/>
    </row>
    <row r="241" spans="3:25" x14ac:dyDescent="0.25">
      <c r="C241" s="16"/>
      <c r="D241" s="15"/>
      <c r="E241" s="16"/>
      <c r="F241" s="16"/>
      <c r="G241" s="16"/>
      <c r="H241" s="16"/>
      <c r="I241" s="16"/>
      <c r="J241" s="16"/>
      <c r="K241" s="16"/>
      <c r="L241" s="16"/>
      <c r="M241" s="16"/>
      <c r="N241" s="16"/>
      <c r="O241" s="16"/>
      <c r="P241" s="16"/>
      <c r="Q241" s="16"/>
      <c r="R241" s="16"/>
      <c r="S241" s="16"/>
      <c r="T241" s="16"/>
      <c r="U241" s="16"/>
      <c r="V241" s="16"/>
      <c r="W241" s="16"/>
      <c r="X241" s="16"/>
      <c r="Y241" s="16"/>
    </row>
    <row r="242" spans="3:25" x14ac:dyDescent="0.25">
      <c r="C242" s="16"/>
      <c r="D242" s="15"/>
      <c r="E242" s="16"/>
      <c r="F242" s="16"/>
      <c r="G242" s="16"/>
      <c r="H242" s="16"/>
      <c r="I242" s="16"/>
      <c r="J242" s="16"/>
      <c r="K242" s="16"/>
      <c r="L242" s="16"/>
      <c r="M242" s="16"/>
      <c r="N242" s="16"/>
      <c r="O242" s="16"/>
      <c r="P242" s="16"/>
      <c r="Q242" s="16"/>
      <c r="R242" s="16"/>
      <c r="S242" s="16"/>
      <c r="T242" s="16"/>
      <c r="U242" s="16"/>
      <c r="V242" s="16"/>
      <c r="W242" s="16"/>
      <c r="X242" s="16"/>
      <c r="Y242" s="16"/>
    </row>
    <row r="243" spans="3:25" x14ac:dyDescent="0.25">
      <c r="C243" s="16"/>
      <c r="D243" s="15"/>
      <c r="E243" s="16"/>
      <c r="F243" s="16"/>
      <c r="G243" s="16"/>
      <c r="H243" s="16"/>
      <c r="I243" s="16"/>
      <c r="J243" s="16"/>
      <c r="K243" s="16"/>
      <c r="L243" s="16"/>
      <c r="M243" s="16"/>
      <c r="N243" s="16"/>
      <c r="O243" s="16"/>
      <c r="P243" s="16"/>
      <c r="Q243" s="16"/>
      <c r="R243" s="16"/>
      <c r="S243" s="16"/>
      <c r="T243" s="16"/>
      <c r="U243" s="16"/>
      <c r="V243" s="16"/>
      <c r="W243" s="16"/>
      <c r="X243" s="16"/>
      <c r="Y243" s="16"/>
    </row>
    <row r="244" spans="3:25" x14ac:dyDescent="0.25">
      <c r="C244" s="16"/>
      <c r="D244" s="15"/>
      <c r="E244" s="16"/>
      <c r="F244" s="16"/>
      <c r="G244" s="16"/>
      <c r="H244" s="16"/>
      <c r="I244" s="16"/>
      <c r="J244" s="16"/>
      <c r="K244" s="16"/>
      <c r="L244" s="16"/>
      <c r="M244" s="16"/>
      <c r="N244" s="16"/>
      <c r="O244" s="16"/>
      <c r="P244" s="16"/>
      <c r="Q244" s="16"/>
      <c r="R244" s="16"/>
      <c r="S244" s="16"/>
      <c r="T244" s="16"/>
      <c r="U244" s="16"/>
      <c r="V244" s="16"/>
      <c r="W244" s="16"/>
      <c r="X244" s="16"/>
      <c r="Y244" s="16"/>
    </row>
    <row r="245" spans="3:25" x14ac:dyDescent="0.25">
      <c r="C245" s="16"/>
      <c r="D245" s="15"/>
      <c r="E245" s="16"/>
      <c r="F245" s="16"/>
      <c r="G245" s="16"/>
      <c r="H245" s="16"/>
      <c r="I245" s="16"/>
      <c r="J245" s="16"/>
      <c r="K245" s="16"/>
      <c r="L245" s="16"/>
      <c r="M245" s="16"/>
      <c r="N245" s="16"/>
      <c r="O245" s="16"/>
      <c r="P245" s="16"/>
      <c r="Q245" s="16"/>
      <c r="R245" s="16"/>
      <c r="S245" s="16"/>
      <c r="T245" s="16"/>
      <c r="U245" s="16"/>
      <c r="V245" s="16"/>
      <c r="W245" s="16"/>
      <c r="X245" s="16"/>
      <c r="Y245" s="16"/>
    </row>
    <row r="246" spans="3:25" x14ac:dyDescent="0.25">
      <c r="C246" s="16"/>
      <c r="D246" s="15"/>
      <c r="E246" s="16"/>
      <c r="F246" s="16"/>
      <c r="G246" s="16"/>
      <c r="H246" s="16"/>
      <c r="I246" s="16"/>
      <c r="J246" s="16"/>
      <c r="K246" s="16"/>
      <c r="L246" s="16"/>
      <c r="M246" s="16"/>
      <c r="N246" s="16"/>
      <c r="O246" s="16"/>
      <c r="P246" s="16"/>
      <c r="Q246" s="16"/>
      <c r="R246" s="16"/>
      <c r="S246" s="16"/>
      <c r="T246" s="16"/>
      <c r="U246" s="16"/>
      <c r="V246" s="16"/>
      <c r="W246" s="16"/>
      <c r="X246" s="16"/>
      <c r="Y246" s="16"/>
    </row>
    <row r="247" spans="3:25" x14ac:dyDescent="0.25">
      <c r="C247" s="16"/>
      <c r="D247" s="15"/>
      <c r="E247" s="16"/>
      <c r="F247" s="16"/>
      <c r="G247" s="16"/>
      <c r="H247" s="16"/>
      <c r="I247" s="16"/>
      <c r="J247" s="16"/>
      <c r="K247" s="16"/>
      <c r="L247" s="16"/>
      <c r="M247" s="16"/>
      <c r="N247" s="16"/>
      <c r="O247" s="16"/>
      <c r="P247" s="16"/>
      <c r="Q247" s="16"/>
      <c r="R247" s="16"/>
      <c r="S247" s="16"/>
      <c r="T247" s="16"/>
      <c r="U247" s="16"/>
      <c r="V247" s="16"/>
      <c r="W247" s="16"/>
      <c r="X247" s="16"/>
      <c r="Y247" s="16"/>
    </row>
    <row r="248" spans="3:25" x14ac:dyDescent="0.25">
      <c r="C248" s="16"/>
      <c r="D248" s="15"/>
      <c r="E248" s="16"/>
      <c r="F248" s="16"/>
      <c r="G248" s="16"/>
      <c r="H248" s="16"/>
      <c r="I248" s="16"/>
      <c r="J248" s="16"/>
      <c r="K248" s="16"/>
      <c r="L248" s="16"/>
      <c r="M248" s="16"/>
      <c r="N248" s="16"/>
      <c r="O248" s="16"/>
      <c r="P248" s="16"/>
      <c r="Q248" s="16"/>
      <c r="R248" s="16"/>
      <c r="S248" s="16"/>
      <c r="T248" s="16"/>
      <c r="U248" s="16"/>
      <c r="V248" s="16"/>
      <c r="W248" s="16"/>
      <c r="X248" s="16"/>
      <c r="Y248" s="16"/>
    </row>
    <row r="249" spans="3:25" x14ac:dyDescent="0.25">
      <c r="C249" s="16"/>
      <c r="D249" s="15"/>
      <c r="E249" s="16"/>
      <c r="F249" s="16"/>
      <c r="G249" s="16"/>
      <c r="H249" s="16"/>
      <c r="I249" s="16"/>
      <c r="J249" s="16"/>
      <c r="K249" s="16"/>
      <c r="L249" s="16"/>
      <c r="M249" s="16"/>
      <c r="N249" s="16"/>
      <c r="O249" s="16"/>
      <c r="P249" s="16"/>
      <c r="Q249" s="16"/>
      <c r="R249" s="16"/>
      <c r="S249" s="16"/>
      <c r="T249" s="16"/>
      <c r="U249" s="16"/>
      <c r="V249" s="16"/>
      <c r="W249" s="16"/>
      <c r="X249" s="16"/>
      <c r="Y249" s="16"/>
    </row>
    <row r="250" spans="3:25" x14ac:dyDescent="0.25">
      <c r="C250" s="16"/>
      <c r="D250" s="15"/>
      <c r="E250" s="16"/>
      <c r="F250" s="16"/>
      <c r="G250" s="16"/>
      <c r="H250" s="16"/>
      <c r="I250" s="16"/>
      <c r="J250" s="16"/>
      <c r="K250" s="16"/>
      <c r="L250" s="16"/>
      <c r="M250" s="16"/>
      <c r="N250" s="16"/>
      <c r="O250" s="16"/>
      <c r="P250" s="16"/>
      <c r="Q250" s="16"/>
      <c r="R250" s="16"/>
      <c r="S250" s="16"/>
      <c r="T250" s="16"/>
      <c r="U250" s="16"/>
      <c r="V250" s="16"/>
      <c r="W250" s="16"/>
      <c r="X250" s="16"/>
      <c r="Y250" s="16"/>
    </row>
    <row r="251" spans="3:25" x14ac:dyDescent="0.25">
      <c r="C251" s="16"/>
      <c r="D251" s="15"/>
      <c r="E251" s="16"/>
      <c r="F251" s="16"/>
      <c r="G251" s="16"/>
      <c r="H251" s="16"/>
      <c r="I251" s="16"/>
      <c r="J251" s="16"/>
      <c r="K251" s="16"/>
      <c r="L251" s="16"/>
      <c r="M251" s="16"/>
      <c r="N251" s="16"/>
      <c r="O251" s="16"/>
      <c r="P251" s="16"/>
      <c r="Q251" s="16"/>
      <c r="R251" s="16"/>
      <c r="S251" s="16"/>
      <c r="T251" s="16"/>
      <c r="U251" s="16"/>
      <c r="V251" s="16"/>
      <c r="W251" s="16"/>
      <c r="X251" s="16"/>
      <c r="Y251" s="16"/>
    </row>
    <row r="252" spans="3:25" x14ac:dyDescent="0.25">
      <c r="C252" s="16"/>
      <c r="D252" s="15"/>
      <c r="E252" s="16"/>
      <c r="F252" s="16"/>
      <c r="G252" s="16"/>
      <c r="H252" s="16"/>
      <c r="I252" s="16"/>
      <c r="J252" s="16"/>
      <c r="K252" s="16"/>
      <c r="L252" s="16"/>
      <c r="M252" s="16"/>
      <c r="N252" s="16"/>
      <c r="O252" s="16"/>
      <c r="P252" s="16"/>
      <c r="Q252" s="16"/>
      <c r="R252" s="16"/>
      <c r="S252" s="16"/>
      <c r="T252" s="16"/>
      <c r="U252" s="16"/>
      <c r="V252" s="16"/>
      <c r="W252" s="16"/>
      <c r="X252" s="16"/>
      <c r="Y252" s="16"/>
    </row>
    <row r="253" spans="3:25" x14ac:dyDescent="0.25">
      <c r="C253" s="16"/>
      <c r="D253" s="15"/>
      <c r="E253" s="16"/>
      <c r="F253" s="16"/>
      <c r="G253" s="16"/>
      <c r="H253" s="16"/>
      <c r="I253" s="16"/>
      <c r="J253" s="16"/>
      <c r="K253" s="16"/>
      <c r="L253" s="16"/>
      <c r="M253" s="16"/>
      <c r="N253" s="16"/>
      <c r="O253" s="16"/>
      <c r="P253" s="16"/>
      <c r="Q253" s="16"/>
      <c r="R253" s="16"/>
      <c r="S253" s="16"/>
      <c r="T253" s="16"/>
      <c r="U253" s="16"/>
      <c r="V253" s="16"/>
      <c r="W253" s="16"/>
      <c r="X253" s="16"/>
      <c r="Y253" s="16"/>
    </row>
    <row r="254" spans="3:25" x14ac:dyDescent="0.25">
      <c r="C254" s="16"/>
      <c r="D254" s="15"/>
      <c r="E254" s="16"/>
      <c r="F254" s="16"/>
      <c r="G254" s="16"/>
      <c r="H254" s="16"/>
      <c r="I254" s="16"/>
      <c r="J254" s="16"/>
      <c r="K254" s="16"/>
      <c r="L254" s="16"/>
      <c r="M254" s="16"/>
      <c r="N254" s="16"/>
      <c r="O254" s="16"/>
      <c r="P254" s="16"/>
      <c r="Q254" s="16"/>
      <c r="R254" s="16"/>
      <c r="S254" s="16"/>
      <c r="T254" s="16"/>
      <c r="U254" s="16"/>
      <c r="V254" s="16"/>
      <c r="W254" s="16"/>
      <c r="X254" s="16"/>
      <c r="Y254" s="16"/>
    </row>
    <row r="255" spans="3:25" x14ac:dyDescent="0.25">
      <c r="C255" s="16"/>
      <c r="D255" s="15"/>
      <c r="E255" s="16"/>
      <c r="F255" s="16"/>
      <c r="G255" s="16"/>
      <c r="H255" s="16"/>
      <c r="I255" s="16"/>
      <c r="J255" s="16"/>
      <c r="K255" s="16"/>
      <c r="L255" s="16"/>
      <c r="M255" s="16"/>
      <c r="N255" s="16"/>
      <c r="O255" s="16"/>
      <c r="P255" s="16"/>
      <c r="Q255" s="16"/>
      <c r="R255" s="16"/>
      <c r="S255" s="16"/>
      <c r="T255" s="16"/>
      <c r="U255" s="16"/>
      <c r="V255" s="16"/>
      <c r="W255" s="16"/>
      <c r="X255" s="16"/>
      <c r="Y255" s="16"/>
    </row>
    <row r="256" spans="3:25" x14ac:dyDescent="0.25">
      <c r="C256" s="16"/>
      <c r="D256" s="15"/>
      <c r="E256" s="16"/>
      <c r="F256" s="16"/>
      <c r="G256" s="16"/>
      <c r="H256" s="16"/>
      <c r="I256" s="16"/>
      <c r="J256" s="16"/>
      <c r="K256" s="16"/>
      <c r="L256" s="16"/>
      <c r="M256" s="16"/>
      <c r="N256" s="16"/>
      <c r="O256" s="16"/>
      <c r="P256" s="16"/>
      <c r="Q256" s="16"/>
      <c r="R256" s="16"/>
      <c r="S256" s="16"/>
      <c r="T256" s="16"/>
      <c r="U256" s="16"/>
      <c r="V256" s="16"/>
      <c r="W256" s="16"/>
      <c r="X256" s="16"/>
      <c r="Y256" s="16"/>
    </row>
    <row r="257" spans="3:25" x14ac:dyDescent="0.25">
      <c r="C257" s="16"/>
      <c r="D257" s="15"/>
      <c r="E257" s="16"/>
      <c r="F257" s="16"/>
      <c r="G257" s="16"/>
      <c r="H257" s="16"/>
      <c r="I257" s="16"/>
      <c r="J257" s="16"/>
      <c r="K257" s="16"/>
      <c r="L257" s="16"/>
      <c r="M257" s="16"/>
      <c r="N257" s="16"/>
      <c r="O257" s="16"/>
      <c r="P257" s="16"/>
      <c r="Q257" s="16"/>
      <c r="R257" s="16"/>
      <c r="S257" s="16"/>
      <c r="T257" s="16"/>
      <c r="U257" s="16"/>
      <c r="V257" s="16"/>
      <c r="W257" s="16"/>
      <c r="X257" s="16"/>
      <c r="Y257" s="16"/>
    </row>
    <row r="258" spans="3:25" x14ac:dyDescent="0.25">
      <c r="C258" s="16"/>
      <c r="D258" s="15"/>
      <c r="E258" s="16"/>
      <c r="F258" s="16"/>
      <c r="G258" s="16"/>
      <c r="H258" s="16"/>
      <c r="I258" s="16"/>
      <c r="J258" s="16"/>
      <c r="K258" s="16"/>
      <c r="L258" s="16"/>
      <c r="M258" s="16"/>
      <c r="N258" s="16"/>
      <c r="O258" s="16"/>
      <c r="P258" s="16"/>
      <c r="Q258" s="16"/>
      <c r="R258" s="16"/>
      <c r="S258" s="16"/>
      <c r="T258" s="16"/>
      <c r="U258" s="16"/>
      <c r="V258" s="16"/>
      <c r="W258" s="16"/>
      <c r="X258" s="16"/>
      <c r="Y258" s="16"/>
    </row>
    <row r="259" spans="3:25" x14ac:dyDescent="0.25">
      <c r="C259" s="16"/>
      <c r="D259" s="15"/>
      <c r="E259" s="16"/>
      <c r="F259" s="16"/>
      <c r="G259" s="16"/>
      <c r="H259" s="16"/>
      <c r="I259" s="16"/>
      <c r="J259" s="16"/>
      <c r="K259" s="16"/>
      <c r="L259" s="16"/>
      <c r="M259" s="16"/>
      <c r="N259" s="16"/>
      <c r="O259" s="16"/>
      <c r="P259" s="16"/>
      <c r="Q259" s="16"/>
      <c r="R259" s="16"/>
      <c r="S259" s="16"/>
      <c r="T259" s="16"/>
      <c r="U259" s="16"/>
      <c r="V259" s="16"/>
      <c r="W259" s="16"/>
      <c r="X259" s="16"/>
      <c r="Y259" s="16"/>
    </row>
    <row r="260" spans="3:25" x14ac:dyDescent="0.25">
      <c r="C260" s="16"/>
      <c r="D260" s="15"/>
      <c r="E260" s="16"/>
      <c r="F260" s="16"/>
      <c r="G260" s="16"/>
      <c r="H260" s="16"/>
      <c r="I260" s="16"/>
      <c r="J260" s="16"/>
      <c r="K260" s="16"/>
      <c r="L260" s="16"/>
      <c r="M260" s="16"/>
      <c r="N260" s="16"/>
      <c r="O260" s="16"/>
      <c r="P260" s="16"/>
      <c r="Q260" s="16"/>
      <c r="R260" s="16"/>
      <c r="S260" s="16"/>
      <c r="T260" s="16"/>
      <c r="U260" s="16"/>
      <c r="V260" s="16"/>
      <c r="W260" s="16"/>
      <c r="X260" s="16"/>
      <c r="Y260" s="16"/>
    </row>
    <row r="261" spans="3:25" x14ac:dyDescent="0.25">
      <c r="C261" s="16"/>
      <c r="D261" s="15"/>
      <c r="E261" s="16"/>
      <c r="F261" s="16"/>
      <c r="G261" s="16"/>
      <c r="H261" s="16"/>
      <c r="I261" s="16"/>
      <c r="J261" s="16"/>
      <c r="K261" s="16"/>
      <c r="L261" s="16"/>
      <c r="M261" s="16"/>
      <c r="N261" s="16"/>
      <c r="O261" s="16"/>
      <c r="P261" s="16"/>
      <c r="Q261" s="16"/>
      <c r="R261" s="16"/>
      <c r="S261" s="16"/>
      <c r="T261" s="16"/>
      <c r="U261" s="16"/>
      <c r="V261" s="16"/>
      <c r="W261" s="16"/>
      <c r="X261" s="16"/>
      <c r="Y261" s="16"/>
    </row>
    <row r="262" spans="3:25" x14ac:dyDescent="0.25">
      <c r="C262" s="16"/>
      <c r="D262" s="15"/>
      <c r="E262" s="16"/>
      <c r="F262" s="16"/>
      <c r="G262" s="16"/>
      <c r="H262" s="16"/>
      <c r="I262" s="16"/>
      <c r="J262" s="16"/>
      <c r="K262" s="16"/>
      <c r="L262" s="16"/>
      <c r="M262" s="16"/>
      <c r="N262" s="16"/>
      <c r="O262" s="16"/>
      <c r="P262" s="16"/>
      <c r="Q262" s="16"/>
      <c r="R262" s="16"/>
      <c r="S262" s="16"/>
      <c r="T262" s="16"/>
      <c r="U262" s="16"/>
      <c r="V262" s="16"/>
      <c r="W262" s="16"/>
      <c r="X262" s="16"/>
      <c r="Y262" s="16"/>
    </row>
    <row r="263" spans="3:25" x14ac:dyDescent="0.25">
      <c r="C263" s="16"/>
      <c r="D263" s="15"/>
      <c r="E263" s="16"/>
      <c r="F263" s="16"/>
      <c r="G263" s="16"/>
      <c r="H263" s="16"/>
      <c r="I263" s="16"/>
      <c r="J263" s="16"/>
      <c r="K263" s="16"/>
      <c r="L263" s="16"/>
      <c r="M263" s="16"/>
      <c r="N263" s="16"/>
      <c r="O263" s="16"/>
      <c r="P263" s="16"/>
      <c r="Q263" s="16"/>
      <c r="R263" s="16"/>
      <c r="S263" s="16"/>
      <c r="T263" s="16"/>
      <c r="U263" s="16"/>
      <c r="V263" s="16"/>
      <c r="W263" s="16"/>
      <c r="X263" s="16"/>
      <c r="Y263" s="16"/>
    </row>
    <row r="264" spans="3:25" x14ac:dyDescent="0.25">
      <c r="C264" s="16"/>
      <c r="D264" s="15"/>
      <c r="E264" s="16"/>
      <c r="F264" s="16"/>
      <c r="G264" s="16"/>
      <c r="H264" s="16"/>
      <c r="I264" s="16"/>
      <c r="J264" s="16"/>
      <c r="K264" s="16"/>
      <c r="L264" s="16"/>
      <c r="M264" s="16"/>
      <c r="N264" s="16"/>
      <c r="O264" s="16"/>
      <c r="P264" s="16"/>
      <c r="Q264" s="16"/>
      <c r="R264" s="16"/>
      <c r="S264" s="16"/>
      <c r="T264" s="16"/>
      <c r="U264" s="16"/>
      <c r="V264" s="16"/>
      <c r="W264" s="16"/>
      <c r="X264" s="16"/>
      <c r="Y264" s="16"/>
    </row>
    <row r="265" spans="3:25" x14ac:dyDescent="0.25">
      <c r="C265" s="16"/>
      <c r="D265" s="15"/>
      <c r="E265" s="16"/>
      <c r="F265" s="16"/>
      <c r="G265" s="16"/>
      <c r="H265" s="16"/>
      <c r="I265" s="16"/>
      <c r="J265" s="16"/>
      <c r="K265" s="16"/>
      <c r="L265" s="16"/>
      <c r="M265" s="16"/>
      <c r="N265" s="16"/>
      <c r="O265" s="16"/>
      <c r="P265" s="16"/>
      <c r="Q265" s="16"/>
      <c r="R265" s="16"/>
      <c r="S265" s="16"/>
      <c r="T265" s="16"/>
      <c r="U265" s="16"/>
      <c r="V265" s="16"/>
      <c r="W265" s="16"/>
      <c r="X265" s="16"/>
      <c r="Y265" s="16"/>
    </row>
    <row r="266" spans="3:25" x14ac:dyDescent="0.25">
      <c r="C266" s="16"/>
      <c r="D266" s="15"/>
      <c r="E266" s="16"/>
      <c r="F266" s="16"/>
      <c r="G266" s="16"/>
      <c r="H266" s="16"/>
      <c r="I266" s="16"/>
      <c r="J266" s="16"/>
      <c r="K266" s="16"/>
      <c r="L266" s="16"/>
      <c r="M266" s="16"/>
      <c r="N266" s="16"/>
      <c r="O266" s="16"/>
      <c r="P266" s="16"/>
      <c r="Q266" s="16"/>
      <c r="R266" s="16"/>
      <c r="S266" s="16"/>
      <c r="T266" s="16"/>
      <c r="U266" s="16"/>
      <c r="V266" s="16"/>
      <c r="W266" s="16"/>
      <c r="X266" s="16"/>
      <c r="Y266" s="16"/>
    </row>
    <row r="267" spans="3:25" x14ac:dyDescent="0.25">
      <c r="C267" s="16"/>
      <c r="D267" s="15"/>
      <c r="E267" s="16"/>
      <c r="F267" s="16"/>
      <c r="G267" s="16"/>
      <c r="H267" s="16"/>
      <c r="I267" s="16"/>
      <c r="J267" s="16"/>
      <c r="K267" s="16"/>
      <c r="L267" s="16"/>
      <c r="M267" s="16"/>
      <c r="N267" s="16"/>
      <c r="O267" s="16"/>
      <c r="P267" s="16"/>
      <c r="Q267" s="16"/>
      <c r="R267" s="16"/>
      <c r="S267" s="16"/>
      <c r="T267" s="16"/>
      <c r="U267" s="16"/>
      <c r="V267" s="16"/>
      <c r="W267" s="16"/>
      <c r="X267" s="16"/>
      <c r="Y267" s="16"/>
    </row>
    <row r="268" spans="3:25" x14ac:dyDescent="0.25">
      <c r="C268" s="16"/>
      <c r="D268" s="15"/>
      <c r="E268" s="16"/>
      <c r="F268" s="16"/>
      <c r="G268" s="16"/>
      <c r="H268" s="16"/>
      <c r="I268" s="16"/>
      <c r="J268" s="16"/>
      <c r="K268" s="16"/>
      <c r="L268" s="16"/>
      <c r="M268" s="16"/>
      <c r="N268" s="16"/>
      <c r="O268" s="16"/>
      <c r="P268" s="16"/>
      <c r="Q268" s="16"/>
      <c r="R268" s="16"/>
      <c r="S268" s="16"/>
      <c r="T268" s="16"/>
      <c r="U268" s="16"/>
      <c r="V268" s="16"/>
      <c r="W268" s="16"/>
      <c r="X268" s="16"/>
      <c r="Y268" s="16"/>
    </row>
    <row r="269" spans="3:25" x14ac:dyDescent="0.25">
      <c r="C269" s="16"/>
      <c r="D269" s="15"/>
      <c r="E269" s="16"/>
      <c r="F269" s="16"/>
      <c r="G269" s="16"/>
      <c r="H269" s="16"/>
      <c r="I269" s="16"/>
      <c r="J269" s="16"/>
      <c r="K269" s="16"/>
      <c r="L269" s="16"/>
      <c r="M269" s="16"/>
      <c r="N269" s="16"/>
      <c r="O269" s="16"/>
      <c r="P269" s="16"/>
      <c r="Q269" s="16"/>
      <c r="R269" s="16"/>
      <c r="S269" s="16"/>
      <c r="T269" s="16"/>
      <c r="U269" s="16"/>
      <c r="V269" s="16"/>
      <c r="W269" s="16"/>
      <c r="X269" s="16"/>
      <c r="Y269" s="16"/>
    </row>
    <row r="270" spans="3:25" x14ac:dyDescent="0.25">
      <c r="C270" s="16"/>
      <c r="D270" s="15"/>
      <c r="E270" s="16"/>
      <c r="F270" s="16"/>
      <c r="G270" s="16"/>
      <c r="H270" s="16"/>
      <c r="I270" s="16"/>
      <c r="J270" s="16"/>
      <c r="K270" s="16"/>
      <c r="L270" s="16"/>
      <c r="M270" s="16"/>
      <c r="N270" s="16"/>
      <c r="O270" s="16"/>
      <c r="P270" s="16"/>
      <c r="Q270" s="16"/>
      <c r="R270" s="16"/>
      <c r="S270" s="16"/>
      <c r="T270" s="16"/>
      <c r="U270" s="16"/>
      <c r="V270" s="16"/>
      <c r="W270" s="16"/>
      <c r="X270" s="16"/>
      <c r="Y270" s="16"/>
    </row>
    <row r="271" spans="3:25" x14ac:dyDescent="0.25">
      <c r="C271" s="16"/>
      <c r="D271" s="15"/>
      <c r="E271" s="16"/>
      <c r="F271" s="16"/>
      <c r="G271" s="16"/>
      <c r="H271" s="16"/>
      <c r="I271" s="16"/>
      <c r="J271" s="16"/>
      <c r="K271" s="16"/>
      <c r="L271" s="16"/>
      <c r="M271" s="16"/>
      <c r="N271" s="16"/>
      <c r="O271" s="16"/>
      <c r="P271" s="16"/>
      <c r="Q271" s="16"/>
      <c r="R271" s="16"/>
      <c r="S271" s="16"/>
      <c r="T271" s="16"/>
      <c r="U271" s="16"/>
      <c r="V271" s="16"/>
      <c r="W271" s="16"/>
      <c r="X271" s="16"/>
      <c r="Y271" s="16"/>
    </row>
    <row r="272" spans="3:25" x14ac:dyDescent="0.25">
      <c r="C272" s="16"/>
      <c r="D272" s="15"/>
      <c r="E272" s="16"/>
      <c r="F272" s="16"/>
      <c r="G272" s="16"/>
      <c r="H272" s="16"/>
      <c r="I272" s="16"/>
      <c r="J272" s="16"/>
      <c r="K272" s="16"/>
      <c r="L272" s="16"/>
      <c r="M272" s="16"/>
      <c r="N272" s="16"/>
      <c r="O272" s="16"/>
      <c r="P272" s="16"/>
      <c r="Q272" s="16"/>
      <c r="R272" s="16"/>
      <c r="S272" s="16"/>
      <c r="T272" s="16"/>
      <c r="U272" s="16"/>
      <c r="V272" s="16"/>
      <c r="W272" s="16"/>
      <c r="X272" s="16"/>
      <c r="Y272" s="16"/>
    </row>
    <row r="273" spans="3:25" x14ac:dyDescent="0.25">
      <c r="C273" s="16"/>
      <c r="D273" s="15"/>
      <c r="E273" s="16"/>
      <c r="F273" s="16"/>
      <c r="G273" s="16"/>
      <c r="H273" s="16"/>
      <c r="I273" s="16"/>
      <c r="J273" s="16"/>
      <c r="K273" s="16"/>
      <c r="L273" s="16"/>
      <c r="M273" s="16"/>
      <c r="N273" s="16"/>
      <c r="O273" s="16"/>
      <c r="P273" s="16"/>
      <c r="Q273" s="16"/>
      <c r="R273" s="16"/>
      <c r="S273" s="16"/>
      <c r="T273" s="16"/>
      <c r="U273" s="16"/>
      <c r="V273" s="16"/>
      <c r="W273" s="16"/>
      <c r="X273" s="16"/>
      <c r="Y273" s="16"/>
    </row>
    <row r="274" spans="3:25" x14ac:dyDescent="0.25">
      <c r="C274" s="16"/>
      <c r="D274" s="15"/>
      <c r="E274" s="16"/>
      <c r="F274" s="16"/>
      <c r="G274" s="16"/>
      <c r="H274" s="16"/>
      <c r="I274" s="16"/>
      <c r="J274" s="16"/>
      <c r="K274" s="16"/>
      <c r="L274" s="16"/>
      <c r="M274" s="16"/>
      <c r="N274" s="16"/>
      <c r="O274" s="16"/>
      <c r="P274" s="16"/>
      <c r="Q274" s="16"/>
      <c r="R274" s="16"/>
      <c r="S274" s="16"/>
      <c r="T274" s="16"/>
      <c r="U274" s="16"/>
      <c r="V274" s="16"/>
      <c r="W274" s="16"/>
      <c r="X274" s="16"/>
      <c r="Y274" s="16"/>
    </row>
    <row r="275" spans="3:25" x14ac:dyDescent="0.25">
      <c r="C275" s="16"/>
      <c r="D275" s="15"/>
      <c r="E275" s="16"/>
      <c r="F275" s="16"/>
      <c r="G275" s="16"/>
      <c r="H275" s="16"/>
      <c r="I275" s="16"/>
      <c r="J275" s="16"/>
      <c r="K275" s="16"/>
      <c r="L275" s="16"/>
      <c r="M275" s="16"/>
      <c r="N275" s="16"/>
      <c r="O275" s="16"/>
      <c r="P275" s="16"/>
      <c r="Q275" s="16"/>
      <c r="R275" s="16"/>
      <c r="S275" s="16"/>
      <c r="T275" s="16"/>
      <c r="U275" s="16"/>
      <c r="V275" s="16"/>
      <c r="W275" s="16"/>
      <c r="X275" s="16"/>
      <c r="Y275" s="16"/>
    </row>
    <row r="276" spans="3:25" x14ac:dyDescent="0.25">
      <c r="C276" s="16"/>
      <c r="D276" s="15"/>
      <c r="E276" s="16"/>
      <c r="F276" s="16"/>
      <c r="G276" s="16"/>
      <c r="H276" s="16"/>
      <c r="I276" s="16"/>
      <c r="J276" s="16"/>
      <c r="K276" s="16"/>
      <c r="L276" s="16"/>
      <c r="M276" s="16"/>
      <c r="N276" s="16"/>
      <c r="O276" s="16"/>
      <c r="P276" s="16"/>
      <c r="Q276" s="16"/>
      <c r="R276" s="16"/>
      <c r="S276" s="16"/>
      <c r="T276" s="16"/>
      <c r="U276" s="16"/>
      <c r="V276" s="16"/>
      <c r="W276" s="16"/>
      <c r="X276" s="16"/>
      <c r="Y276" s="16"/>
    </row>
    <row r="277" spans="3:25" x14ac:dyDescent="0.25">
      <c r="C277" s="16"/>
      <c r="D277" s="15"/>
      <c r="E277" s="16"/>
      <c r="F277" s="16"/>
      <c r="G277" s="16"/>
      <c r="H277" s="16"/>
      <c r="I277" s="16"/>
      <c r="J277" s="16"/>
      <c r="K277" s="16"/>
      <c r="L277" s="16"/>
      <c r="M277" s="16"/>
      <c r="N277" s="16"/>
      <c r="O277" s="16"/>
      <c r="P277" s="16"/>
      <c r="Q277" s="16"/>
      <c r="R277" s="16"/>
      <c r="S277" s="16"/>
      <c r="T277" s="16"/>
      <c r="U277" s="16"/>
      <c r="V277" s="16"/>
      <c r="W277" s="16"/>
      <c r="X277" s="16"/>
      <c r="Y277" s="16"/>
    </row>
    <row r="278" spans="3:25" x14ac:dyDescent="0.25">
      <c r="C278" s="16"/>
      <c r="D278" s="15"/>
      <c r="E278" s="16"/>
      <c r="F278" s="16"/>
      <c r="G278" s="16"/>
      <c r="H278" s="16"/>
      <c r="I278" s="16"/>
      <c r="J278" s="16"/>
      <c r="K278" s="16"/>
      <c r="L278" s="16"/>
      <c r="M278" s="16"/>
      <c r="N278" s="16"/>
      <c r="O278" s="16"/>
      <c r="P278" s="16"/>
      <c r="Q278" s="16"/>
      <c r="R278" s="16"/>
      <c r="S278" s="16"/>
      <c r="T278" s="16"/>
      <c r="U278" s="16"/>
      <c r="V278" s="16"/>
      <c r="W278" s="16"/>
      <c r="X278" s="16"/>
      <c r="Y278" s="16"/>
    </row>
    <row r="279" spans="3:25" x14ac:dyDescent="0.25">
      <c r="C279" s="16"/>
      <c r="D279" s="15"/>
      <c r="E279" s="16"/>
      <c r="F279" s="16"/>
      <c r="G279" s="16"/>
      <c r="H279" s="16"/>
      <c r="I279" s="16"/>
      <c r="J279" s="16"/>
      <c r="K279" s="16"/>
      <c r="L279" s="16"/>
      <c r="M279" s="16"/>
      <c r="N279" s="16"/>
      <c r="O279" s="16"/>
      <c r="P279" s="16"/>
      <c r="Q279" s="16"/>
      <c r="R279" s="16"/>
      <c r="S279" s="16"/>
      <c r="T279" s="16"/>
      <c r="U279" s="16"/>
      <c r="V279" s="16"/>
      <c r="W279" s="16"/>
      <c r="X279" s="16"/>
      <c r="Y279" s="16"/>
    </row>
    <row r="280" spans="3:25" x14ac:dyDescent="0.25">
      <c r="C280" s="16"/>
      <c r="D280" s="15"/>
      <c r="E280" s="16"/>
      <c r="F280" s="16"/>
      <c r="G280" s="16"/>
      <c r="H280" s="16"/>
      <c r="I280" s="16"/>
      <c r="J280" s="16"/>
      <c r="K280" s="16"/>
      <c r="L280" s="16"/>
      <c r="M280" s="16"/>
      <c r="N280" s="16"/>
      <c r="O280" s="16"/>
      <c r="P280" s="16"/>
      <c r="Q280" s="16"/>
      <c r="R280" s="16"/>
      <c r="S280" s="16"/>
      <c r="T280" s="16"/>
      <c r="U280" s="16"/>
      <c r="V280" s="16"/>
      <c r="W280" s="16"/>
      <c r="X280" s="16"/>
      <c r="Y280" s="16"/>
    </row>
    <row r="281" spans="3:25" x14ac:dyDescent="0.25">
      <c r="C281" s="16"/>
      <c r="D281" s="15"/>
      <c r="E281" s="16"/>
      <c r="F281" s="16"/>
      <c r="G281" s="16"/>
      <c r="H281" s="16"/>
      <c r="I281" s="16"/>
      <c r="J281" s="16"/>
      <c r="K281" s="16"/>
      <c r="L281" s="16"/>
      <c r="M281" s="16"/>
      <c r="N281" s="16"/>
      <c r="O281" s="16"/>
      <c r="P281" s="16"/>
      <c r="Q281" s="16"/>
      <c r="R281" s="16"/>
      <c r="S281" s="16"/>
      <c r="T281" s="16"/>
      <c r="U281" s="16"/>
      <c r="V281" s="16"/>
      <c r="W281" s="16"/>
      <c r="X281" s="16"/>
      <c r="Y281" s="16"/>
    </row>
    <row r="282" spans="3:25" x14ac:dyDescent="0.25">
      <c r="C282" s="16"/>
      <c r="D282" s="15"/>
      <c r="E282" s="16"/>
      <c r="F282" s="16"/>
      <c r="G282" s="16"/>
      <c r="H282" s="16"/>
      <c r="I282" s="16"/>
      <c r="J282" s="16"/>
      <c r="K282" s="16"/>
      <c r="L282" s="16"/>
      <c r="M282" s="16"/>
      <c r="N282" s="16"/>
      <c r="O282" s="16"/>
      <c r="P282" s="16"/>
      <c r="Q282" s="16"/>
      <c r="R282" s="16"/>
      <c r="S282" s="16"/>
      <c r="T282" s="16"/>
      <c r="U282" s="16"/>
      <c r="V282" s="16"/>
      <c r="W282" s="16"/>
      <c r="X282" s="16"/>
      <c r="Y282" s="16"/>
    </row>
    <row r="283" spans="3:25" x14ac:dyDescent="0.25">
      <c r="C283" s="16"/>
      <c r="D283" s="15"/>
      <c r="E283" s="16"/>
      <c r="F283" s="16"/>
      <c r="G283" s="16"/>
      <c r="H283" s="16"/>
      <c r="I283" s="16"/>
      <c r="J283" s="16"/>
      <c r="K283" s="16"/>
      <c r="L283" s="16"/>
      <c r="M283" s="16"/>
      <c r="N283" s="16"/>
      <c r="O283" s="16"/>
      <c r="P283" s="16"/>
      <c r="Q283" s="16"/>
      <c r="R283" s="16"/>
      <c r="S283" s="16"/>
      <c r="T283" s="16"/>
      <c r="U283" s="16"/>
      <c r="V283" s="16"/>
      <c r="W283" s="16"/>
      <c r="X283" s="16"/>
      <c r="Y283" s="16"/>
    </row>
    <row r="284" spans="3:25" x14ac:dyDescent="0.25">
      <c r="C284" s="16"/>
      <c r="D284" s="15"/>
      <c r="E284" s="16"/>
      <c r="F284" s="16"/>
      <c r="G284" s="16"/>
      <c r="H284" s="16"/>
      <c r="I284" s="16"/>
      <c r="J284" s="16"/>
      <c r="K284" s="16"/>
      <c r="L284" s="16"/>
      <c r="M284" s="16"/>
      <c r="N284" s="16"/>
      <c r="O284" s="16"/>
      <c r="P284" s="16"/>
      <c r="Q284" s="16"/>
      <c r="R284" s="16"/>
      <c r="S284" s="16"/>
      <c r="T284" s="16"/>
      <c r="U284" s="16"/>
      <c r="V284" s="16"/>
      <c r="W284" s="16"/>
      <c r="X284" s="16"/>
      <c r="Y284" s="16"/>
    </row>
    <row r="285" spans="3:25" x14ac:dyDescent="0.25">
      <c r="C285" s="16"/>
      <c r="D285" s="15"/>
      <c r="E285" s="16"/>
      <c r="F285" s="16"/>
      <c r="G285" s="16"/>
      <c r="H285" s="16"/>
      <c r="I285" s="16"/>
      <c r="J285" s="16"/>
      <c r="K285" s="16"/>
      <c r="L285" s="16"/>
      <c r="M285" s="16"/>
      <c r="N285" s="16"/>
      <c r="O285" s="16"/>
      <c r="P285" s="16"/>
      <c r="Q285" s="16"/>
      <c r="R285" s="16"/>
      <c r="S285" s="16"/>
      <c r="T285" s="16"/>
      <c r="U285" s="16"/>
      <c r="V285" s="16"/>
      <c r="W285" s="16"/>
      <c r="X285" s="16"/>
      <c r="Y285" s="16"/>
    </row>
    <row r="286" spans="3:25" x14ac:dyDescent="0.25">
      <c r="C286" s="16"/>
      <c r="D286" s="15"/>
      <c r="E286" s="16"/>
      <c r="F286" s="16"/>
      <c r="G286" s="16"/>
      <c r="H286" s="16"/>
      <c r="I286" s="16"/>
      <c r="J286" s="16"/>
      <c r="K286" s="16"/>
      <c r="L286" s="16"/>
      <c r="M286" s="16"/>
      <c r="N286" s="16"/>
      <c r="O286" s="16"/>
      <c r="P286" s="16"/>
      <c r="Q286" s="16"/>
      <c r="R286" s="16"/>
      <c r="S286" s="16"/>
      <c r="T286" s="16"/>
      <c r="U286" s="16"/>
      <c r="V286" s="16"/>
      <c r="W286" s="16"/>
      <c r="X286" s="16"/>
      <c r="Y286" s="16"/>
    </row>
    <row r="287" spans="3:25" x14ac:dyDescent="0.25">
      <c r="C287" s="16"/>
      <c r="D287" s="15"/>
      <c r="E287" s="16"/>
      <c r="F287" s="16"/>
      <c r="G287" s="16"/>
      <c r="H287" s="16"/>
      <c r="I287" s="16"/>
      <c r="J287" s="16"/>
      <c r="K287" s="16"/>
      <c r="L287" s="16"/>
      <c r="M287" s="16"/>
      <c r="N287" s="16"/>
      <c r="O287" s="16"/>
      <c r="P287" s="16"/>
      <c r="Q287" s="16"/>
      <c r="R287" s="16"/>
      <c r="S287" s="16"/>
      <c r="T287" s="16"/>
      <c r="U287" s="16"/>
      <c r="V287" s="16"/>
      <c r="W287" s="16"/>
      <c r="X287" s="16"/>
      <c r="Y287" s="16"/>
    </row>
    <row r="288" spans="3:25" x14ac:dyDescent="0.25">
      <c r="C288" s="16"/>
      <c r="D288" s="15"/>
      <c r="E288" s="16"/>
      <c r="F288" s="16"/>
      <c r="G288" s="16"/>
      <c r="H288" s="16"/>
      <c r="I288" s="16"/>
      <c r="J288" s="16"/>
      <c r="K288" s="16"/>
      <c r="L288" s="16"/>
      <c r="M288" s="16"/>
      <c r="N288" s="16"/>
      <c r="O288" s="16"/>
      <c r="P288" s="16"/>
      <c r="Q288" s="16"/>
      <c r="R288" s="16"/>
      <c r="S288" s="16"/>
      <c r="T288" s="16"/>
      <c r="U288" s="16"/>
      <c r="V288" s="16"/>
      <c r="W288" s="16"/>
      <c r="X288" s="16"/>
      <c r="Y288" s="16"/>
    </row>
    <row r="289" spans="3:25" x14ac:dyDescent="0.25">
      <c r="C289" s="16"/>
      <c r="D289" s="15"/>
      <c r="E289" s="16"/>
      <c r="F289" s="16"/>
      <c r="G289" s="16"/>
      <c r="H289" s="16"/>
      <c r="I289" s="16"/>
      <c r="J289" s="16"/>
      <c r="K289" s="16"/>
      <c r="L289" s="16"/>
      <c r="M289" s="16"/>
      <c r="N289" s="16"/>
      <c r="O289" s="16"/>
      <c r="P289" s="16"/>
      <c r="Q289" s="16"/>
      <c r="R289" s="16"/>
      <c r="S289" s="16"/>
      <c r="T289" s="16"/>
      <c r="U289" s="16"/>
      <c r="V289" s="16"/>
      <c r="W289" s="16"/>
      <c r="X289" s="16"/>
      <c r="Y289" s="16"/>
    </row>
    <row r="290" spans="3:25" x14ac:dyDescent="0.25">
      <c r="C290" s="16"/>
      <c r="D290" s="15"/>
      <c r="E290" s="16"/>
      <c r="F290" s="16"/>
      <c r="G290" s="16"/>
      <c r="H290" s="16"/>
      <c r="I290" s="16"/>
      <c r="J290" s="16"/>
      <c r="K290" s="16"/>
      <c r="L290" s="16"/>
      <c r="M290" s="16"/>
      <c r="N290" s="16"/>
      <c r="O290" s="16"/>
      <c r="P290" s="16"/>
      <c r="Q290" s="16"/>
      <c r="R290" s="16"/>
      <c r="S290" s="16"/>
      <c r="T290" s="16"/>
      <c r="U290" s="16"/>
      <c r="V290" s="16"/>
      <c r="W290" s="16"/>
      <c r="X290" s="16"/>
      <c r="Y290" s="16"/>
    </row>
    <row r="291" spans="3:25" x14ac:dyDescent="0.25">
      <c r="C291" s="16"/>
      <c r="D291" s="15"/>
      <c r="E291" s="16"/>
      <c r="F291" s="16"/>
      <c r="G291" s="16"/>
      <c r="H291" s="16"/>
      <c r="I291" s="16"/>
      <c r="J291" s="16"/>
      <c r="K291" s="16"/>
      <c r="L291" s="16"/>
      <c r="M291" s="16"/>
      <c r="N291" s="16"/>
      <c r="O291" s="16"/>
      <c r="P291" s="16"/>
      <c r="Q291" s="16"/>
      <c r="R291" s="16"/>
      <c r="S291" s="16"/>
      <c r="T291" s="16"/>
      <c r="U291" s="16"/>
      <c r="V291" s="16"/>
      <c r="W291" s="16"/>
      <c r="X291" s="16"/>
      <c r="Y291" s="16"/>
    </row>
    <row r="292" spans="3:25" x14ac:dyDescent="0.25">
      <c r="C292" s="16"/>
      <c r="D292" s="15"/>
      <c r="E292" s="16"/>
      <c r="F292" s="16"/>
      <c r="G292" s="16"/>
      <c r="H292" s="16"/>
      <c r="I292" s="16"/>
      <c r="J292" s="16"/>
      <c r="K292" s="16"/>
      <c r="L292" s="16"/>
      <c r="M292" s="16"/>
      <c r="N292" s="16"/>
      <c r="O292" s="16"/>
      <c r="P292" s="16"/>
      <c r="Q292" s="16"/>
      <c r="R292" s="16"/>
      <c r="S292" s="16"/>
      <c r="T292" s="16"/>
      <c r="U292" s="16"/>
      <c r="V292" s="16"/>
      <c r="W292" s="16"/>
      <c r="X292" s="16"/>
      <c r="Y292" s="16"/>
    </row>
    <row r="293" spans="3:25" x14ac:dyDescent="0.25">
      <c r="C293" s="16"/>
      <c r="D293" s="15"/>
      <c r="E293" s="16"/>
      <c r="F293" s="16"/>
      <c r="G293" s="16"/>
      <c r="H293" s="16"/>
      <c r="I293" s="16"/>
      <c r="J293" s="16"/>
      <c r="K293" s="16"/>
      <c r="L293" s="16"/>
      <c r="M293" s="16"/>
      <c r="N293" s="16"/>
      <c r="O293" s="16"/>
      <c r="P293" s="16"/>
      <c r="Q293" s="16"/>
      <c r="R293" s="16"/>
      <c r="S293" s="16"/>
      <c r="T293" s="16"/>
      <c r="U293" s="16"/>
      <c r="V293" s="16"/>
      <c r="W293" s="16"/>
      <c r="X293" s="16"/>
      <c r="Y293" s="16"/>
    </row>
    <row r="294" spans="3:25" x14ac:dyDescent="0.25">
      <c r="C294" s="16"/>
      <c r="D294" s="15"/>
      <c r="E294" s="16"/>
      <c r="F294" s="16"/>
      <c r="G294" s="16"/>
      <c r="H294" s="16"/>
      <c r="I294" s="16"/>
      <c r="J294" s="16"/>
      <c r="K294" s="16"/>
      <c r="L294" s="16"/>
      <c r="M294" s="16"/>
      <c r="N294" s="16"/>
      <c r="O294" s="16"/>
      <c r="P294" s="16"/>
      <c r="Q294" s="16"/>
      <c r="R294" s="16"/>
      <c r="S294" s="16"/>
      <c r="T294" s="16"/>
      <c r="U294" s="16"/>
      <c r="V294" s="16"/>
      <c r="W294" s="16"/>
      <c r="X294" s="16"/>
      <c r="Y294" s="16"/>
    </row>
    <row r="295" spans="3:25" x14ac:dyDescent="0.25">
      <c r="C295" s="16"/>
      <c r="D295" s="15"/>
      <c r="E295" s="16"/>
      <c r="F295" s="16"/>
      <c r="G295" s="16"/>
      <c r="H295" s="16"/>
      <c r="I295" s="16"/>
      <c r="J295" s="16"/>
      <c r="K295" s="16"/>
      <c r="L295" s="16"/>
      <c r="M295" s="16"/>
      <c r="N295" s="16"/>
      <c r="O295" s="16"/>
      <c r="P295" s="16"/>
      <c r="Q295" s="16"/>
      <c r="R295" s="16"/>
      <c r="S295" s="16"/>
      <c r="T295" s="16"/>
      <c r="U295" s="16"/>
      <c r="V295" s="16"/>
      <c r="W295" s="16"/>
      <c r="X295" s="16"/>
      <c r="Y295" s="16"/>
    </row>
    <row r="296" spans="3:25" x14ac:dyDescent="0.25">
      <c r="C296" s="16"/>
      <c r="D296" s="15"/>
      <c r="E296" s="16"/>
      <c r="F296" s="16"/>
      <c r="G296" s="16"/>
      <c r="H296" s="16"/>
      <c r="I296" s="16"/>
      <c r="J296" s="16"/>
      <c r="K296" s="16"/>
      <c r="L296" s="16"/>
      <c r="M296" s="16"/>
      <c r="N296" s="16"/>
      <c r="O296" s="16"/>
      <c r="P296" s="16"/>
      <c r="Q296" s="16"/>
      <c r="R296" s="16"/>
      <c r="S296" s="16"/>
      <c r="T296" s="16"/>
      <c r="U296" s="16"/>
      <c r="V296" s="16"/>
      <c r="W296" s="16"/>
      <c r="X296" s="16"/>
      <c r="Y296" s="16"/>
    </row>
    <row r="297" spans="3:25" x14ac:dyDescent="0.25">
      <c r="C297" s="16"/>
      <c r="D297" s="15"/>
      <c r="E297" s="16"/>
      <c r="F297" s="16"/>
      <c r="G297" s="16"/>
      <c r="H297" s="16"/>
      <c r="I297" s="16"/>
      <c r="J297" s="16"/>
      <c r="K297" s="16"/>
      <c r="L297" s="16"/>
      <c r="M297" s="16"/>
      <c r="N297" s="16"/>
      <c r="O297" s="16"/>
      <c r="P297" s="16"/>
      <c r="Q297" s="16"/>
      <c r="R297" s="16"/>
      <c r="S297" s="16"/>
      <c r="T297" s="16"/>
      <c r="U297" s="16"/>
      <c r="V297" s="16"/>
      <c r="W297" s="16"/>
      <c r="X297" s="16"/>
      <c r="Y297" s="16"/>
    </row>
    <row r="298" spans="3:25" x14ac:dyDescent="0.25">
      <c r="C298" s="16"/>
      <c r="D298" s="15"/>
      <c r="E298" s="16"/>
      <c r="F298" s="16"/>
      <c r="G298" s="16"/>
      <c r="H298" s="16"/>
      <c r="I298" s="16"/>
      <c r="J298" s="16"/>
      <c r="K298" s="16"/>
      <c r="L298" s="16"/>
      <c r="M298" s="16"/>
      <c r="N298" s="16"/>
      <c r="O298" s="16"/>
      <c r="P298" s="16"/>
      <c r="Q298" s="16"/>
      <c r="R298" s="16"/>
      <c r="S298" s="16"/>
      <c r="T298" s="16"/>
      <c r="U298" s="16"/>
      <c r="V298" s="16"/>
      <c r="W298" s="16"/>
      <c r="X298" s="16"/>
      <c r="Y298" s="16"/>
    </row>
    <row r="299" spans="3:25" x14ac:dyDescent="0.25">
      <c r="C299" s="16"/>
      <c r="D299" s="15"/>
      <c r="E299" s="16"/>
      <c r="F299" s="16"/>
      <c r="G299" s="16"/>
      <c r="H299" s="16"/>
      <c r="I299" s="16"/>
      <c r="J299" s="16"/>
      <c r="K299" s="16"/>
      <c r="L299" s="16"/>
      <c r="M299" s="16"/>
      <c r="N299" s="16"/>
      <c r="O299" s="16"/>
      <c r="P299" s="16"/>
      <c r="Q299" s="16"/>
      <c r="R299" s="16"/>
      <c r="S299" s="16"/>
      <c r="T299" s="16"/>
      <c r="U299" s="16"/>
      <c r="V299" s="16"/>
      <c r="W299" s="16"/>
      <c r="X299" s="16"/>
      <c r="Y299" s="16"/>
    </row>
    <row r="300" spans="3:25" x14ac:dyDescent="0.25">
      <c r="C300" s="16"/>
      <c r="D300" s="15"/>
      <c r="E300" s="16"/>
      <c r="F300" s="16"/>
      <c r="G300" s="16"/>
      <c r="H300" s="16"/>
      <c r="I300" s="16"/>
      <c r="J300" s="16"/>
      <c r="K300" s="16"/>
      <c r="L300" s="16"/>
      <c r="M300" s="16"/>
      <c r="N300" s="16"/>
      <c r="O300" s="16"/>
      <c r="P300" s="16"/>
      <c r="Q300" s="16"/>
      <c r="R300" s="16"/>
      <c r="S300" s="16"/>
      <c r="T300" s="16"/>
      <c r="U300" s="16"/>
      <c r="V300" s="16"/>
      <c r="W300" s="16"/>
      <c r="X300" s="16"/>
      <c r="Y300" s="16"/>
    </row>
    <row r="301" spans="3:25" x14ac:dyDescent="0.25">
      <c r="C301" s="16"/>
      <c r="D301" s="15"/>
      <c r="E301" s="16"/>
      <c r="F301" s="16"/>
      <c r="G301" s="16"/>
      <c r="H301" s="16"/>
      <c r="I301" s="16"/>
      <c r="J301" s="16"/>
      <c r="K301" s="16"/>
      <c r="L301" s="16"/>
      <c r="M301" s="16"/>
      <c r="N301" s="16"/>
      <c r="O301" s="16"/>
      <c r="P301" s="16"/>
      <c r="Q301" s="16"/>
      <c r="R301" s="16"/>
      <c r="S301" s="16"/>
      <c r="T301" s="16"/>
      <c r="U301" s="16"/>
      <c r="V301" s="16"/>
      <c r="W301" s="16"/>
      <c r="X301" s="16"/>
      <c r="Y301" s="16"/>
    </row>
    <row r="302" spans="3:25" x14ac:dyDescent="0.25">
      <c r="C302" s="16"/>
      <c r="D302" s="15"/>
      <c r="E302" s="16"/>
      <c r="F302" s="16"/>
      <c r="G302" s="16"/>
      <c r="H302" s="16"/>
      <c r="I302" s="16"/>
      <c r="J302" s="16"/>
      <c r="K302" s="16"/>
      <c r="L302" s="16"/>
      <c r="M302" s="16"/>
      <c r="N302" s="16"/>
      <c r="O302" s="16"/>
      <c r="P302" s="16"/>
      <c r="Q302" s="16"/>
      <c r="R302" s="16"/>
      <c r="S302" s="16"/>
      <c r="T302" s="16"/>
      <c r="U302" s="16"/>
      <c r="V302" s="16"/>
      <c r="W302" s="16"/>
      <c r="X302" s="16"/>
      <c r="Y302" s="16"/>
    </row>
    <row r="303" spans="3:25" x14ac:dyDescent="0.25">
      <c r="C303" s="16"/>
      <c r="D303" s="15"/>
      <c r="E303" s="16"/>
      <c r="F303" s="16"/>
      <c r="G303" s="16"/>
      <c r="H303" s="16"/>
      <c r="I303" s="16"/>
      <c r="J303" s="16"/>
      <c r="K303" s="16"/>
      <c r="L303" s="16"/>
      <c r="M303" s="16"/>
      <c r="N303" s="16"/>
      <c r="O303" s="16"/>
      <c r="P303" s="16"/>
      <c r="Q303" s="16"/>
      <c r="R303" s="16"/>
      <c r="S303" s="16"/>
      <c r="T303" s="16"/>
      <c r="U303" s="16"/>
      <c r="V303" s="16"/>
      <c r="W303" s="16"/>
      <c r="X303" s="16"/>
      <c r="Y303" s="16"/>
    </row>
    <row r="304" spans="3:25" x14ac:dyDescent="0.25">
      <c r="C304" s="16"/>
      <c r="D304" s="15"/>
      <c r="E304" s="16"/>
      <c r="F304" s="16"/>
      <c r="G304" s="16"/>
      <c r="H304" s="16"/>
      <c r="I304" s="16"/>
      <c r="J304" s="16"/>
      <c r="K304" s="16"/>
      <c r="L304" s="16"/>
      <c r="M304" s="16"/>
      <c r="N304" s="16"/>
      <c r="O304" s="16"/>
      <c r="P304" s="16"/>
      <c r="Q304" s="16"/>
      <c r="R304" s="16"/>
      <c r="S304" s="16"/>
      <c r="T304" s="16"/>
      <c r="U304" s="16"/>
      <c r="V304" s="16"/>
      <c r="W304" s="16"/>
      <c r="X304" s="16"/>
      <c r="Y304" s="16"/>
    </row>
    <row r="305" spans="3:25" x14ac:dyDescent="0.25">
      <c r="C305" s="16"/>
      <c r="D305" s="15"/>
      <c r="E305" s="16"/>
      <c r="F305" s="16"/>
      <c r="G305" s="16"/>
      <c r="H305" s="16"/>
      <c r="I305" s="16"/>
      <c r="J305" s="16"/>
      <c r="K305" s="16"/>
      <c r="L305" s="16"/>
      <c r="M305" s="16"/>
      <c r="N305" s="16"/>
      <c r="O305" s="16"/>
      <c r="P305" s="16"/>
      <c r="Q305" s="16"/>
      <c r="R305" s="16"/>
      <c r="S305" s="16"/>
      <c r="T305" s="16"/>
      <c r="U305" s="16"/>
      <c r="V305" s="16"/>
      <c r="W305" s="16"/>
      <c r="X305" s="16"/>
      <c r="Y305" s="16"/>
    </row>
    <row r="306" spans="3:25" x14ac:dyDescent="0.25">
      <c r="C306" s="16"/>
      <c r="D306" s="15"/>
      <c r="E306" s="16"/>
      <c r="F306" s="16"/>
      <c r="G306" s="16"/>
      <c r="H306" s="16"/>
      <c r="I306" s="16"/>
      <c r="J306" s="16"/>
      <c r="K306" s="16"/>
      <c r="L306" s="16"/>
      <c r="M306" s="16"/>
      <c r="N306" s="16"/>
      <c r="O306" s="16"/>
      <c r="P306" s="16"/>
      <c r="Q306" s="16"/>
      <c r="R306" s="16"/>
      <c r="S306" s="16"/>
      <c r="T306" s="16"/>
      <c r="U306" s="16"/>
      <c r="V306" s="16"/>
      <c r="W306" s="16"/>
      <c r="X306" s="16"/>
      <c r="Y306" s="16"/>
    </row>
    <row r="307" spans="3:25" x14ac:dyDescent="0.25">
      <c r="C307" s="16"/>
      <c r="D307" s="15"/>
      <c r="E307" s="16"/>
      <c r="F307" s="16"/>
      <c r="G307" s="16"/>
      <c r="H307" s="16"/>
      <c r="I307" s="16"/>
      <c r="J307" s="16"/>
      <c r="K307" s="16"/>
      <c r="L307" s="16"/>
      <c r="M307" s="16"/>
      <c r="N307" s="16"/>
      <c r="O307" s="16"/>
      <c r="P307" s="16"/>
      <c r="Q307" s="16"/>
      <c r="R307" s="16"/>
      <c r="S307" s="16"/>
      <c r="T307" s="16"/>
      <c r="U307" s="16"/>
      <c r="V307" s="16"/>
      <c r="W307" s="16"/>
      <c r="X307" s="16"/>
      <c r="Y307" s="16"/>
    </row>
    <row r="308" spans="3:25" x14ac:dyDescent="0.25">
      <c r="C308" s="16"/>
      <c r="D308" s="15"/>
      <c r="E308" s="16"/>
      <c r="F308" s="16"/>
      <c r="G308" s="16"/>
      <c r="H308" s="16"/>
      <c r="I308" s="16"/>
      <c r="J308" s="16"/>
      <c r="K308" s="16"/>
      <c r="L308" s="16"/>
      <c r="M308" s="16"/>
      <c r="N308" s="16"/>
      <c r="O308" s="16"/>
      <c r="P308" s="16"/>
      <c r="Q308" s="16"/>
      <c r="R308" s="16"/>
      <c r="S308" s="16"/>
      <c r="T308" s="16"/>
      <c r="U308" s="16"/>
      <c r="V308" s="16"/>
      <c r="W308" s="16"/>
      <c r="X308" s="16"/>
      <c r="Y308" s="16"/>
    </row>
    <row r="309" spans="3:25" x14ac:dyDescent="0.25">
      <c r="C309" s="16"/>
      <c r="D309" s="15"/>
      <c r="E309" s="16"/>
      <c r="F309" s="16"/>
      <c r="G309" s="16"/>
      <c r="H309" s="16"/>
      <c r="I309" s="16"/>
      <c r="J309" s="16"/>
      <c r="K309" s="16"/>
      <c r="L309" s="16"/>
      <c r="M309" s="16"/>
      <c r="N309" s="16"/>
      <c r="O309" s="16"/>
      <c r="P309" s="16"/>
      <c r="Q309" s="16"/>
      <c r="R309" s="16"/>
      <c r="S309" s="16"/>
      <c r="T309" s="16"/>
      <c r="U309" s="16"/>
      <c r="V309" s="16"/>
      <c r="W309" s="16"/>
      <c r="X309" s="16"/>
      <c r="Y309" s="16"/>
    </row>
    <row r="310" spans="3:25" x14ac:dyDescent="0.25">
      <c r="C310" s="16"/>
      <c r="D310" s="15"/>
      <c r="E310" s="16"/>
      <c r="F310" s="16"/>
      <c r="G310" s="16"/>
      <c r="H310" s="16"/>
      <c r="I310" s="16"/>
      <c r="J310" s="16"/>
      <c r="K310" s="16"/>
      <c r="L310" s="16"/>
      <c r="M310" s="16"/>
      <c r="N310" s="16"/>
      <c r="O310" s="16"/>
      <c r="P310" s="16"/>
      <c r="Q310" s="16"/>
      <c r="R310" s="16"/>
      <c r="S310" s="16"/>
      <c r="T310" s="16"/>
      <c r="U310" s="16"/>
      <c r="V310" s="16"/>
      <c r="W310" s="16"/>
      <c r="X310" s="16"/>
      <c r="Y310" s="16"/>
    </row>
    <row r="311" spans="3:25" x14ac:dyDescent="0.25">
      <c r="C311" s="16"/>
      <c r="D311" s="15"/>
      <c r="E311" s="16"/>
      <c r="F311" s="16"/>
      <c r="G311" s="16"/>
      <c r="H311" s="16"/>
      <c r="I311" s="16"/>
      <c r="J311" s="16"/>
      <c r="K311" s="16"/>
      <c r="L311" s="16"/>
      <c r="M311" s="16"/>
      <c r="N311" s="16"/>
      <c r="O311" s="16"/>
      <c r="P311" s="16"/>
      <c r="Q311" s="16"/>
      <c r="R311" s="16"/>
      <c r="S311" s="16"/>
      <c r="T311" s="16"/>
      <c r="U311" s="16"/>
      <c r="V311" s="16"/>
      <c r="W311" s="16"/>
      <c r="X311" s="16"/>
      <c r="Y311" s="16"/>
    </row>
    <row r="312" spans="3:25" x14ac:dyDescent="0.25">
      <c r="C312" s="16"/>
      <c r="D312" s="15"/>
      <c r="E312" s="16"/>
      <c r="F312" s="16"/>
      <c r="G312" s="16"/>
      <c r="H312" s="16"/>
      <c r="I312" s="16"/>
      <c r="J312" s="16"/>
      <c r="K312" s="16"/>
      <c r="L312" s="16"/>
      <c r="M312" s="16"/>
      <c r="N312" s="16"/>
      <c r="O312" s="16"/>
      <c r="P312" s="16"/>
      <c r="Q312" s="16"/>
      <c r="R312" s="16"/>
      <c r="S312" s="16"/>
      <c r="T312" s="16"/>
      <c r="U312" s="16"/>
      <c r="V312" s="16"/>
      <c r="W312" s="16"/>
      <c r="X312" s="16"/>
      <c r="Y312" s="16"/>
    </row>
    <row r="313" spans="3:25" x14ac:dyDescent="0.25">
      <c r="C313" s="16"/>
      <c r="D313" s="15"/>
      <c r="E313" s="16"/>
      <c r="F313" s="16"/>
      <c r="G313" s="16"/>
      <c r="H313" s="16"/>
      <c r="I313" s="16"/>
      <c r="J313" s="16"/>
      <c r="K313" s="16"/>
      <c r="L313" s="16"/>
      <c r="M313" s="16"/>
      <c r="N313" s="16"/>
      <c r="O313" s="16"/>
      <c r="P313" s="16"/>
      <c r="Q313" s="16"/>
      <c r="R313" s="16"/>
      <c r="S313" s="16"/>
      <c r="T313" s="16"/>
      <c r="U313" s="16"/>
      <c r="V313" s="16"/>
      <c r="W313" s="16"/>
      <c r="X313" s="16"/>
      <c r="Y313" s="16"/>
    </row>
    <row r="314" spans="3:25" x14ac:dyDescent="0.25">
      <c r="C314" s="16"/>
      <c r="D314" s="15"/>
      <c r="E314" s="16"/>
      <c r="F314" s="16"/>
      <c r="G314" s="16"/>
      <c r="H314" s="16"/>
      <c r="I314" s="16"/>
      <c r="J314" s="16"/>
      <c r="K314" s="16"/>
      <c r="L314" s="16"/>
      <c r="M314" s="16"/>
      <c r="N314" s="16"/>
      <c r="O314" s="16"/>
      <c r="P314" s="16"/>
      <c r="Q314" s="16"/>
      <c r="R314" s="16"/>
      <c r="S314" s="16"/>
      <c r="T314" s="16"/>
      <c r="U314" s="16"/>
      <c r="V314" s="16"/>
      <c r="W314" s="16"/>
      <c r="X314" s="16"/>
      <c r="Y314" s="16"/>
    </row>
    <row r="315" spans="3:25" x14ac:dyDescent="0.25">
      <c r="C315" s="16"/>
      <c r="D315" s="15"/>
      <c r="E315" s="16"/>
      <c r="F315" s="16"/>
      <c r="G315" s="16"/>
      <c r="H315" s="16"/>
      <c r="I315" s="16"/>
      <c r="J315" s="16"/>
      <c r="K315" s="16"/>
      <c r="L315" s="16"/>
      <c r="M315" s="16"/>
      <c r="N315" s="16"/>
      <c r="O315" s="16"/>
      <c r="P315" s="16"/>
      <c r="Q315" s="16"/>
      <c r="R315" s="16"/>
      <c r="S315" s="16"/>
      <c r="T315" s="16"/>
      <c r="U315" s="16"/>
      <c r="V315" s="16"/>
      <c r="W315" s="16"/>
      <c r="X315" s="16"/>
      <c r="Y315" s="16"/>
    </row>
    <row r="316" spans="3:25" x14ac:dyDescent="0.25">
      <c r="C316" s="16"/>
      <c r="D316" s="15"/>
      <c r="E316" s="16"/>
      <c r="F316" s="16"/>
      <c r="G316" s="16"/>
      <c r="H316" s="16"/>
      <c r="I316" s="16"/>
      <c r="J316" s="16"/>
      <c r="K316" s="16"/>
      <c r="L316" s="16"/>
      <c r="M316" s="16"/>
      <c r="N316" s="16"/>
      <c r="O316" s="16"/>
      <c r="P316" s="16"/>
      <c r="Q316" s="16"/>
      <c r="R316" s="16"/>
      <c r="S316" s="16"/>
      <c r="T316" s="16"/>
      <c r="U316" s="16"/>
      <c r="V316" s="16"/>
      <c r="W316" s="16"/>
      <c r="X316" s="16"/>
      <c r="Y316" s="16"/>
    </row>
    <row r="317" spans="3:25" x14ac:dyDescent="0.25">
      <c r="C317" s="16"/>
      <c r="D317" s="15"/>
      <c r="E317" s="16"/>
      <c r="F317" s="16"/>
      <c r="G317" s="16"/>
      <c r="H317" s="16"/>
      <c r="I317" s="16"/>
      <c r="J317" s="16"/>
      <c r="K317" s="16"/>
      <c r="L317" s="16"/>
      <c r="M317" s="16"/>
      <c r="N317" s="16"/>
      <c r="O317" s="16"/>
      <c r="P317" s="16"/>
      <c r="Q317" s="16"/>
      <c r="R317" s="16"/>
      <c r="S317" s="16"/>
      <c r="T317" s="16"/>
      <c r="U317" s="16"/>
      <c r="V317" s="16"/>
      <c r="W317" s="16"/>
      <c r="X317" s="16"/>
      <c r="Y317" s="16"/>
    </row>
    <row r="318" spans="3:25" x14ac:dyDescent="0.25">
      <c r="C318" s="16"/>
      <c r="D318" s="15"/>
      <c r="E318" s="16"/>
      <c r="F318" s="16"/>
      <c r="G318" s="16"/>
      <c r="H318" s="16"/>
      <c r="I318" s="16"/>
      <c r="J318" s="16"/>
      <c r="K318" s="16"/>
      <c r="L318" s="16"/>
      <c r="M318" s="16"/>
      <c r="N318" s="16"/>
      <c r="O318" s="16"/>
      <c r="P318" s="16"/>
      <c r="Q318" s="16"/>
      <c r="R318" s="16"/>
      <c r="S318" s="16"/>
      <c r="T318" s="16"/>
      <c r="U318" s="16"/>
      <c r="V318" s="16"/>
      <c r="W318" s="16"/>
      <c r="X318" s="16"/>
      <c r="Y318" s="16"/>
    </row>
    <row r="319" spans="3:25" x14ac:dyDescent="0.25">
      <c r="C319" s="16"/>
      <c r="D319" s="15"/>
      <c r="E319" s="16"/>
      <c r="F319" s="16"/>
      <c r="G319" s="16"/>
      <c r="H319" s="16"/>
      <c r="I319" s="16"/>
      <c r="J319" s="16"/>
      <c r="K319" s="16"/>
      <c r="L319" s="16"/>
      <c r="M319" s="16"/>
      <c r="N319" s="16"/>
      <c r="O319" s="16"/>
      <c r="P319" s="16"/>
      <c r="Q319" s="16"/>
      <c r="R319" s="16"/>
      <c r="S319" s="16"/>
      <c r="T319" s="16"/>
      <c r="U319" s="16"/>
      <c r="V319" s="16"/>
      <c r="W319" s="16"/>
      <c r="X319" s="16"/>
      <c r="Y319" s="16"/>
    </row>
    <row r="320" spans="3:25" x14ac:dyDescent="0.25">
      <c r="C320" s="16"/>
      <c r="D320" s="15"/>
      <c r="E320" s="16"/>
      <c r="F320" s="16"/>
      <c r="G320" s="16"/>
      <c r="H320" s="16"/>
      <c r="I320" s="16"/>
      <c r="J320" s="16"/>
      <c r="K320" s="16"/>
      <c r="L320" s="16"/>
      <c r="M320" s="16"/>
      <c r="N320" s="16"/>
      <c r="O320" s="16"/>
      <c r="P320" s="16"/>
      <c r="Q320" s="16"/>
      <c r="R320" s="16"/>
      <c r="S320" s="16"/>
      <c r="T320" s="16"/>
      <c r="U320" s="16"/>
      <c r="V320" s="16"/>
      <c r="W320" s="16"/>
      <c r="X320" s="16"/>
      <c r="Y320" s="16"/>
    </row>
    <row r="321" spans="3:25" x14ac:dyDescent="0.25">
      <c r="C321" s="16"/>
      <c r="D321" s="15"/>
      <c r="E321" s="16"/>
      <c r="F321" s="16"/>
      <c r="G321" s="16"/>
      <c r="H321" s="16"/>
      <c r="I321" s="16"/>
      <c r="J321" s="16"/>
      <c r="K321" s="16"/>
      <c r="L321" s="16"/>
      <c r="M321" s="16"/>
      <c r="N321" s="16"/>
      <c r="O321" s="16"/>
      <c r="P321" s="16"/>
      <c r="Q321" s="16"/>
      <c r="R321" s="16"/>
      <c r="S321" s="16"/>
      <c r="T321" s="16"/>
      <c r="U321" s="16"/>
      <c r="V321" s="16"/>
      <c r="W321" s="16"/>
      <c r="X321" s="16"/>
      <c r="Y321" s="16"/>
    </row>
    <row r="322" spans="3:25" x14ac:dyDescent="0.25">
      <c r="C322" s="16"/>
      <c r="D322" s="15"/>
      <c r="E322" s="16"/>
      <c r="F322" s="16"/>
      <c r="G322" s="16"/>
      <c r="H322" s="16"/>
      <c r="I322" s="16"/>
      <c r="J322" s="16"/>
      <c r="K322" s="16"/>
      <c r="L322" s="16"/>
      <c r="M322" s="16"/>
      <c r="N322" s="16"/>
      <c r="O322" s="16"/>
      <c r="P322" s="16"/>
      <c r="Q322" s="16"/>
      <c r="R322" s="16"/>
      <c r="S322" s="16"/>
      <c r="T322" s="16"/>
      <c r="U322" s="16"/>
      <c r="V322" s="16"/>
      <c r="W322" s="16"/>
      <c r="X322" s="16"/>
      <c r="Y322" s="16"/>
    </row>
    <row r="323" spans="3:25" x14ac:dyDescent="0.25">
      <c r="C323" s="16"/>
      <c r="D323" s="15"/>
      <c r="E323" s="16"/>
      <c r="F323" s="16"/>
      <c r="G323" s="16"/>
      <c r="H323" s="16"/>
      <c r="I323" s="16"/>
      <c r="J323" s="16"/>
      <c r="K323" s="16"/>
      <c r="L323" s="16"/>
      <c r="M323" s="16"/>
      <c r="N323" s="16"/>
      <c r="O323" s="16"/>
      <c r="P323" s="16"/>
      <c r="Q323" s="16"/>
      <c r="R323" s="16"/>
      <c r="S323" s="16"/>
      <c r="T323" s="16"/>
      <c r="U323" s="16"/>
      <c r="V323" s="16"/>
      <c r="W323" s="16"/>
      <c r="X323" s="16"/>
      <c r="Y323" s="16"/>
    </row>
    <row r="324" spans="3:25" x14ac:dyDescent="0.25">
      <c r="C324" s="16"/>
      <c r="D324" s="15"/>
      <c r="E324" s="16"/>
      <c r="F324" s="16"/>
      <c r="G324" s="16"/>
      <c r="H324" s="16"/>
      <c r="I324" s="16"/>
      <c r="J324" s="16"/>
      <c r="K324" s="16"/>
      <c r="L324" s="16"/>
      <c r="M324" s="16"/>
      <c r="N324" s="16"/>
      <c r="O324" s="16"/>
      <c r="P324" s="16"/>
      <c r="Q324" s="16"/>
      <c r="R324" s="16"/>
      <c r="S324" s="16"/>
      <c r="T324" s="16"/>
      <c r="U324" s="16"/>
      <c r="V324" s="16"/>
      <c r="W324" s="16"/>
      <c r="X324" s="16"/>
      <c r="Y324" s="16"/>
    </row>
    <row r="325" spans="3:25" x14ac:dyDescent="0.25">
      <c r="C325" s="16"/>
      <c r="D325" s="15"/>
      <c r="E325" s="16"/>
      <c r="F325" s="16"/>
      <c r="G325" s="16"/>
      <c r="H325" s="16"/>
      <c r="I325" s="16"/>
      <c r="J325" s="16"/>
      <c r="K325" s="16"/>
      <c r="L325" s="16"/>
      <c r="M325" s="16"/>
      <c r="N325" s="16"/>
      <c r="O325" s="16"/>
      <c r="P325" s="16"/>
      <c r="Q325" s="16"/>
      <c r="R325" s="16"/>
      <c r="S325" s="16"/>
      <c r="T325" s="16"/>
      <c r="U325" s="16"/>
      <c r="V325" s="16"/>
      <c r="W325" s="16"/>
      <c r="X325" s="16"/>
      <c r="Y325" s="16"/>
    </row>
    <row r="326" spans="3:25" x14ac:dyDescent="0.25">
      <c r="C326" s="16"/>
      <c r="D326" s="15"/>
      <c r="E326" s="16"/>
      <c r="F326" s="16"/>
      <c r="G326" s="16"/>
      <c r="H326" s="16"/>
      <c r="I326" s="16"/>
      <c r="J326" s="16"/>
      <c r="K326" s="16"/>
      <c r="L326" s="16"/>
      <c r="M326" s="16"/>
      <c r="N326" s="16"/>
      <c r="O326" s="16"/>
      <c r="P326" s="16"/>
      <c r="Q326" s="16"/>
      <c r="R326" s="16"/>
      <c r="S326" s="16"/>
      <c r="T326" s="16"/>
      <c r="U326" s="16"/>
      <c r="V326" s="16"/>
      <c r="W326" s="16"/>
      <c r="X326" s="16"/>
      <c r="Y326" s="16"/>
    </row>
    <row r="327" spans="3:25" x14ac:dyDescent="0.25">
      <c r="C327" s="8"/>
      <c r="D327" s="8"/>
      <c r="E327" s="8"/>
      <c r="F327" s="8"/>
      <c r="G327" s="8"/>
      <c r="H327" s="8"/>
      <c r="I327" s="8"/>
      <c r="J327" s="8"/>
      <c r="K327" s="8"/>
      <c r="L327" s="8"/>
      <c r="M327" s="8"/>
      <c r="N327" s="8"/>
      <c r="O327" s="8"/>
      <c r="P327" s="8"/>
      <c r="Q327" s="8"/>
      <c r="R327" s="8"/>
      <c r="S327" s="8"/>
      <c r="T327" s="8"/>
      <c r="U327" s="8"/>
      <c r="V327" s="8"/>
      <c r="W327" s="8"/>
      <c r="X327" s="8"/>
      <c r="Y327"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sheetData>
  <pageMargins left="0.7" right="0.7" top="0.75" bottom="0.75" header="0.3" footer="0.3"/>
  <pageSetup paperSize="9" orientation="portrait"/>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0"/>
  <sheetViews>
    <sheetView zoomScaleNormal="100" workbookViewId="0"/>
  </sheetViews>
  <sheetFormatPr defaultRowHeight="15" x14ac:dyDescent="0.25"/>
  <cols>
    <col min="1" max="1" width="12.36328125" customWidth="1"/>
    <col min="2" max="2" width="35" bestFit="1" customWidth="1"/>
    <col min="3" max="12" width="13.6328125" customWidth="1"/>
  </cols>
  <sheetData>
    <row r="1" spans="1:13" ht="18" customHeight="1" x14ac:dyDescent="0.4">
      <c r="A1" s="33" t="s">
        <v>39</v>
      </c>
      <c r="B1" s="6"/>
      <c r="C1" s="6"/>
      <c r="E1" s="6"/>
      <c r="F1" s="6"/>
      <c r="G1" s="6"/>
      <c r="H1" s="9"/>
      <c r="I1" s="9"/>
    </row>
    <row r="2" spans="1:13" ht="18" customHeight="1" x14ac:dyDescent="0.3">
      <c r="A2" s="5" t="s">
        <v>23</v>
      </c>
      <c r="B2" s="6"/>
      <c r="C2" s="6"/>
      <c r="E2" s="6"/>
      <c r="F2" s="6"/>
      <c r="G2" s="6"/>
      <c r="H2" s="9"/>
      <c r="I2" s="9"/>
    </row>
    <row r="3" spans="1:13" ht="18" customHeight="1" x14ac:dyDescent="0.3">
      <c r="A3" s="5" t="s">
        <v>49</v>
      </c>
      <c r="B3" s="6"/>
      <c r="C3" s="6"/>
      <c r="E3" s="6"/>
      <c r="F3" s="6"/>
      <c r="G3" s="6"/>
      <c r="H3" s="9"/>
      <c r="I3" s="9"/>
    </row>
    <row r="4" spans="1:13" ht="18" customHeight="1" x14ac:dyDescent="0.3">
      <c r="A4" s="7" t="str">
        <f>HYPERLINK("#'Table of contents'!A1", "Back to contents")</f>
        <v>Back to contents</v>
      </c>
      <c r="B4" s="6"/>
      <c r="C4" s="6"/>
      <c r="E4" s="6"/>
      <c r="F4" s="6"/>
      <c r="G4" s="6"/>
      <c r="H4" s="9"/>
      <c r="I4" s="9"/>
    </row>
    <row r="5" spans="1:13" ht="63" customHeight="1" x14ac:dyDescent="0.25">
      <c r="A5" s="41" t="s">
        <v>191</v>
      </c>
      <c r="B5" s="41" t="s">
        <v>192</v>
      </c>
      <c r="C5" s="40" t="s">
        <v>50</v>
      </c>
      <c r="D5" s="40" t="s">
        <v>51</v>
      </c>
      <c r="E5" s="40" t="s">
        <v>183</v>
      </c>
      <c r="F5" s="40" t="s">
        <v>184</v>
      </c>
      <c r="G5" s="40" t="s">
        <v>185</v>
      </c>
      <c r="H5" s="40" t="s">
        <v>186</v>
      </c>
      <c r="I5" s="40" t="s">
        <v>187</v>
      </c>
      <c r="J5" s="40" t="s">
        <v>188</v>
      </c>
      <c r="K5" s="40" t="s">
        <v>189</v>
      </c>
      <c r="L5" s="40" t="s">
        <v>190</v>
      </c>
      <c r="M5" s="27"/>
    </row>
    <row r="6" spans="1:13" ht="23.25" customHeight="1" x14ac:dyDescent="0.25">
      <c r="A6" s="28" t="s">
        <v>52</v>
      </c>
      <c r="B6" s="28" t="s">
        <v>53</v>
      </c>
      <c r="C6" s="10">
        <v>2622508</v>
      </c>
      <c r="D6" s="11">
        <v>0.33649028043251794</v>
      </c>
      <c r="E6" s="10">
        <v>548381</v>
      </c>
      <c r="F6" s="10">
        <v>601251</v>
      </c>
      <c r="G6" s="10">
        <v>421940</v>
      </c>
      <c r="H6" s="10">
        <v>352947</v>
      </c>
      <c r="I6" s="10">
        <v>351464</v>
      </c>
      <c r="J6" s="10">
        <v>202969</v>
      </c>
      <c r="K6" s="10">
        <v>129583</v>
      </c>
      <c r="L6" s="10">
        <v>13973</v>
      </c>
      <c r="M6" s="8"/>
    </row>
    <row r="7" spans="1:13" x14ac:dyDescent="0.25">
      <c r="A7" s="12" t="s">
        <v>54</v>
      </c>
      <c r="B7" s="12" t="s">
        <v>55</v>
      </c>
      <c r="C7" s="13">
        <v>55080</v>
      </c>
      <c r="D7" s="14">
        <v>11.1</v>
      </c>
      <c r="E7" s="13">
        <v>14695</v>
      </c>
      <c r="F7" s="13">
        <v>16689</v>
      </c>
      <c r="G7" s="13">
        <v>9173</v>
      </c>
      <c r="H7" s="13">
        <v>7302</v>
      </c>
      <c r="I7" s="13">
        <v>3406</v>
      </c>
      <c r="J7" s="13">
        <v>2080</v>
      </c>
      <c r="K7" s="13">
        <v>1681</v>
      </c>
      <c r="L7" s="13">
        <v>54</v>
      </c>
      <c r="M7" s="8"/>
    </row>
    <row r="8" spans="1:13" x14ac:dyDescent="0.25">
      <c r="A8" s="12" t="s">
        <v>56</v>
      </c>
      <c r="B8" s="12" t="s">
        <v>57</v>
      </c>
      <c r="C8" s="13">
        <v>49258</v>
      </c>
      <c r="D8" s="14">
        <v>6.07</v>
      </c>
      <c r="E8" s="13">
        <v>8175</v>
      </c>
      <c r="F8" s="13">
        <v>9311</v>
      </c>
      <c r="G8" s="13">
        <v>6981</v>
      </c>
      <c r="H8" s="13">
        <v>6105</v>
      </c>
      <c r="I8" s="13">
        <v>7521</v>
      </c>
      <c r="J8" s="13">
        <v>4887</v>
      </c>
      <c r="K8" s="13">
        <v>5316</v>
      </c>
      <c r="L8" s="13">
        <v>962</v>
      </c>
    </row>
    <row r="9" spans="1:13" x14ac:dyDescent="0.25">
      <c r="A9" s="12" t="s">
        <v>58</v>
      </c>
      <c r="B9" s="12" t="s">
        <v>59</v>
      </c>
      <c r="C9" s="13">
        <v>39194</v>
      </c>
      <c r="D9" s="14">
        <v>1.65</v>
      </c>
      <c r="E9" s="13">
        <v>15107</v>
      </c>
      <c r="F9" s="13">
        <v>8190</v>
      </c>
      <c r="G9" s="13">
        <v>5017</v>
      </c>
      <c r="H9" s="13">
        <v>4391</v>
      </c>
      <c r="I9" s="13">
        <v>3879</v>
      </c>
      <c r="J9" s="13">
        <v>2099</v>
      </c>
      <c r="K9" s="13">
        <v>498</v>
      </c>
      <c r="L9" s="13">
        <v>13</v>
      </c>
    </row>
    <row r="10" spans="1:13" x14ac:dyDescent="0.25">
      <c r="A10" s="12" t="s">
        <v>60</v>
      </c>
      <c r="B10" s="12" t="s">
        <v>61</v>
      </c>
      <c r="C10" s="13">
        <v>42847</v>
      </c>
      <c r="D10" s="14">
        <v>0.22</v>
      </c>
      <c r="E10" s="13">
        <v>13922</v>
      </c>
      <c r="F10" s="13">
        <v>10355</v>
      </c>
      <c r="G10" s="13">
        <v>5159</v>
      </c>
      <c r="H10" s="13">
        <v>5526</v>
      </c>
      <c r="I10" s="13">
        <v>4886</v>
      </c>
      <c r="J10" s="13">
        <v>1841</v>
      </c>
      <c r="K10" s="13">
        <v>1031</v>
      </c>
      <c r="L10" s="13">
        <v>127</v>
      </c>
    </row>
    <row r="11" spans="1:13" x14ac:dyDescent="0.25">
      <c r="A11" s="12" t="s">
        <v>62</v>
      </c>
      <c r="B11" s="12" t="s">
        <v>63</v>
      </c>
      <c r="C11" s="13">
        <v>48055</v>
      </c>
      <c r="D11" s="14">
        <v>7.0000000000000007E-2</v>
      </c>
      <c r="E11" s="13">
        <v>7604</v>
      </c>
      <c r="F11" s="13">
        <v>10039</v>
      </c>
      <c r="G11" s="13">
        <v>9474</v>
      </c>
      <c r="H11" s="13">
        <v>6072</v>
      </c>
      <c r="I11" s="13">
        <v>7516</v>
      </c>
      <c r="J11" s="13">
        <v>4234</v>
      </c>
      <c r="K11" s="13">
        <v>2867</v>
      </c>
      <c r="L11" s="13">
        <v>249</v>
      </c>
    </row>
    <row r="12" spans="1:13" x14ac:dyDescent="0.25">
      <c r="A12" s="12" t="s">
        <v>64</v>
      </c>
      <c r="B12" s="12" t="s">
        <v>65</v>
      </c>
      <c r="C12" s="13">
        <v>45540</v>
      </c>
      <c r="D12" s="14">
        <v>0.28000000000000003</v>
      </c>
      <c r="E12" s="13">
        <v>12511</v>
      </c>
      <c r="F12" s="13">
        <v>9041</v>
      </c>
      <c r="G12" s="13">
        <v>6544</v>
      </c>
      <c r="H12" s="13">
        <v>5810</v>
      </c>
      <c r="I12" s="13">
        <v>6087</v>
      </c>
      <c r="J12" s="13">
        <v>3135</v>
      </c>
      <c r="K12" s="13">
        <v>2196</v>
      </c>
      <c r="L12" s="13">
        <v>216</v>
      </c>
    </row>
    <row r="13" spans="1:13" x14ac:dyDescent="0.25">
      <c r="A13" s="12" t="s">
        <v>66</v>
      </c>
      <c r="B13" s="12" t="s">
        <v>67</v>
      </c>
      <c r="C13" s="13">
        <v>43828</v>
      </c>
      <c r="D13" s="14">
        <v>0.28000000000000003</v>
      </c>
      <c r="E13" s="13">
        <v>15643</v>
      </c>
      <c r="F13" s="13">
        <v>6824</v>
      </c>
      <c r="G13" s="13">
        <v>5357</v>
      </c>
      <c r="H13" s="13">
        <v>5838</v>
      </c>
      <c r="I13" s="13">
        <v>6830</v>
      </c>
      <c r="J13" s="13">
        <v>2555</v>
      </c>
      <c r="K13" s="13">
        <v>736</v>
      </c>
      <c r="L13" s="13">
        <v>45</v>
      </c>
    </row>
    <row r="14" spans="1:13" x14ac:dyDescent="0.25">
      <c r="A14" s="12" t="s">
        <v>68</v>
      </c>
      <c r="B14" s="12" t="s">
        <v>69</v>
      </c>
      <c r="C14" s="13">
        <v>48823</v>
      </c>
      <c r="D14" s="14">
        <v>0.13</v>
      </c>
      <c r="E14" s="13">
        <v>14683</v>
      </c>
      <c r="F14" s="13">
        <v>11093</v>
      </c>
      <c r="G14" s="13">
        <v>6028</v>
      </c>
      <c r="H14" s="13">
        <v>5132</v>
      </c>
      <c r="I14" s="13">
        <v>5266</v>
      </c>
      <c r="J14" s="13">
        <v>3629</v>
      </c>
      <c r="K14" s="13">
        <v>2710</v>
      </c>
      <c r="L14" s="13">
        <v>282</v>
      </c>
    </row>
    <row r="15" spans="1:13" x14ac:dyDescent="0.25">
      <c r="A15" s="12" t="s">
        <v>70</v>
      </c>
      <c r="B15" s="12" t="s">
        <v>71</v>
      </c>
      <c r="C15" s="13">
        <v>31871</v>
      </c>
      <c r="D15" s="14">
        <v>0.04</v>
      </c>
      <c r="E15" s="13">
        <v>12222</v>
      </c>
      <c r="F15" s="13">
        <v>5969</v>
      </c>
      <c r="G15" s="13">
        <v>4571</v>
      </c>
      <c r="H15" s="13">
        <v>4452</v>
      </c>
      <c r="I15" s="13">
        <v>3104</v>
      </c>
      <c r="J15" s="13">
        <v>1057</v>
      </c>
      <c r="K15" s="13">
        <v>448</v>
      </c>
      <c r="L15" s="13">
        <v>48</v>
      </c>
    </row>
    <row r="16" spans="1:13" x14ac:dyDescent="0.25">
      <c r="A16" s="12" t="s">
        <v>72</v>
      </c>
      <c r="B16" s="12" t="s">
        <v>73</v>
      </c>
      <c r="C16" s="13">
        <v>41936</v>
      </c>
      <c r="D16" s="14">
        <v>2</v>
      </c>
      <c r="E16" s="13">
        <v>6158</v>
      </c>
      <c r="F16" s="13">
        <v>14697</v>
      </c>
      <c r="G16" s="13">
        <v>5407</v>
      </c>
      <c r="H16" s="13">
        <v>5328</v>
      </c>
      <c r="I16" s="13">
        <v>6067</v>
      </c>
      <c r="J16" s="13">
        <v>2903</v>
      </c>
      <c r="K16" s="13">
        <v>1288</v>
      </c>
      <c r="L16" s="13">
        <v>88</v>
      </c>
    </row>
    <row r="17" spans="1:12" x14ac:dyDescent="0.25">
      <c r="A17" s="12" t="s">
        <v>74</v>
      </c>
      <c r="B17" s="12" t="s">
        <v>75</v>
      </c>
      <c r="C17" s="13">
        <v>42631</v>
      </c>
      <c r="D17" s="14">
        <v>5.39</v>
      </c>
      <c r="E17" s="13">
        <v>11065</v>
      </c>
      <c r="F17" s="13">
        <v>10836</v>
      </c>
      <c r="G17" s="13">
        <v>7117</v>
      </c>
      <c r="H17" s="13">
        <v>5256</v>
      </c>
      <c r="I17" s="13">
        <v>4823</v>
      </c>
      <c r="J17" s="13">
        <v>2761</v>
      </c>
      <c r="K17" s="13">
        <v>767</v>
      </c>
      <c r="L17" s="13">
        <v>6</v>
      </c>
    </row>
    <row r="18" spans="1:12" x14ac:dyDescent="0.25">
      <c r="A18" s="12" t="s">
        <v>76</v>
      </c>
      <c r="B18" s="12" t="s">
        <v>77</v>
      </c>
      <c r="C18" s="13">
        <v>39917</v>
      </c>
      <c r="D18" s="14">
        <v>2.04</v>
      </c>
      <c r="E18" s="13">
        <v>7171</v>
      </c>
      <c r="F18" s="13">
        <v>13234</v>
      </c>
      <c r="G18" s="13">
        <v>6065</v>
      </c>
      <c r="H18" s="13">
        <v>4571</v>
      </c>
      <c r="I18" s="13">
        <v>4144</v>
      </c>
      <c r="J18" s="13">
        <v>3048</v>
      </c>
      <c r="K18" s="13">
        <v>1572</v>
      </c>
      <c r="L18" s="13">
        <v>112</v>
      </c>
    </row>
    <row r="19" spans="1:12" x14ac:dyDescent="0.25">
      <c r="A19" s="12" t="s">
        <v>78</v>
      </c>
      <c r="B19" s="12" t="s">
        <v>79</v>
      </c>
      <c r="C19" s="13">
        <v>48811</v>
      </c>
      <c r="D19" s="14">
        <v>0.12</v>
      </c>
      <c r="E19" s="13">
        <v>7250</v>
      </c>
      <c r="F19" s="13">
        <v>14781</v>
      </c>
      <c r="G19" s="13">
        <v>7917</v>
      </c>
      <c r="H19" s="13">
        <v>6909</v>
      </c>
      <c r="I19" s="13">
        <v>6982</v>
      </c>
      <c r="J19" s="13">
        <v>3261</v>
      </c>
      <c r="K19" s="13">
        <v>1606</v>
      </c>
      <c r="L19" s="13">
        <v>105</v>
      </c>
    </row>
    <row r="20" spans="1:12" x14ac:dyDescent="0.25">
      <c r="A20" s="12" t="s">
        <v>80</v>
      </c>
      <c r="B20" s="12" t="s">
        <v>81</v>
      </c>
      <c r="C20" s="13">
        <v>42164</v>
      </c>
      <c r="D20" s="14">
        <v>0.1</v>
      </c>
      <c r="E20" s="13">
        <v>8233</v>
      </c>
      <c r="F20" s="13">
        <v>10330</v>
      </c>
      <c r="G20" s="13">
        <v>5972</v>
      </c>
      <c r="H20" s="13">
        <v>4951</v>
      </c>
      <c r="I20" s="13">
        <v>5719</v>
      </c>
      <c r="J20" s="13">
        <v>3755</v>
      </c>
      <c r="K20" s="13">
        <v>2921</v>
      </c>
      <c r="L20" s="13">
        <v>283</v>
      </c>
    </row>
    <row r="21" spans="1:12" x14ac:dyDescent="0.25">
      <c r="A21" s="12" t="s">
        <v>82</v>
      </c>
      <c r="B21" s="12" t="s">
        <v>83</v>
      </c>
      <c r="C21" s="13">
        <v>42701</v>
      </c>
      <c r="D21" s="14">
        <v>2.75</v>
      </c>
      <c r="E21" s="13">
        <v>10488</v>
      </c>
      <c r="F21" s="13">
        <v>9662</v>
      </c>
      <c r="G21" s="13">
        <v>5856</v>
      </c>
      <c r="H21" s="13">
        <v>6945</v>
      </c>
      <c r="I21" s="13">
        <v>6052</v>
      </c>
      <c r="J21" s="13">
        <v>2574</v>
      </c>
      <c r="K21" s="13">
        <v>1070</v>
      </c>
      <c r="L21" s="13">
        <v>54</v>
      </c>
    </row>
    <row r="22" spans="1:12" x14ac:dyDescent="0.25">
      <c r="A22" s="12" t="s">
        <v>84</v>
      </c>
      <c r="B22" s="12" t="s">
        <v>85</v>
      </c>
      <c r="C22" s="13">
        <v>45650</v>
      </c>
      <c r="D22" s="14">
        <v>4.24</v>
      </c>
      <c r="E22" s="13">
        <v>19029</v>
      </c>
      <c r="F22" s="13">
        <v>10018</v>
      </c>
      <c r="G22" s="13">
        <v>5568</v>
      </c>
      <c r="H22" s="13">
        <v>5176</v>
      </c>
      <c r="I22" s="13">
        <v>4065</v>
      </c>
      <c r="J22" s="13">
        <v>1106</v>
      </c>
      <c r="K22" s="13">
        <v>661</v>
      </c>
      <c r="L22" s="13">
        <v>27</v>
      </c>
    </row>
    <row r="23" spans="1:12" x14ac:dyDescent="0.25">
      <c r="A23" s="12" t="s">
        <v>86</v>
      </c>
      <c r="B23" s="12" t="s">
        <v>87</v>
      </c>
      <c r="C23" s="13">
        <v>47156</v>
      </c>
      <c r="D23" s="14">
        <v>2.11</v>
      </c>
      <c r="E23" s="13">
        <v>7403</v>
      </c>
      <c r="F23" s="13">
        <v>13513</v>
      </c>
      <c r="G23" s="13">
        <v>6723</v>
      </c>
      <c r="H23" s="13">
        <v>5696</v>
      </c>
      <c r="I23" s="13">
        <v>7109</v>
      </c>
      <c r="J23" s="13">
        <v>4590</v>
      </c>
      <c r="K23" s="13">
        <v>2055</v>
      </c>
      <c r="L23" s="13">
        <v>67</v>
      </c>
    </row>
    <row r="24" spans="1:12" x14ac:dyDescent="0.25">
      <c r="A24" s="12" t="s">
        <v>88</v>
      </c>
      <c r="B24" s="12" t="s">
        <v>89</v>
      </c>
      <c r="C24" s="13">
        <v>35817</v>
      </c>
      <c r="D24" s="14">
        <v>4.4400000000000004</v>
      </c>
      <c r="E24" s="13">
        <v>425</v>
      </c>
      <c r="F24" s="13">
        <v>1749</v>
      </c>
      <c r="G24" s="13">
        <v>4866</v>
      </c>
      <c r="H24" s="13">
        <v>6328</v>
      </c>
      <c r="I24" s="13">
        <v>9295</v>
      </c>
      <c r="J24" s="13">
        <v>6190</v>
      </c>
      <c r="K24" s="13">
        <v>6343</v>
      </c>
      <c r="L24" s="13">
        <v>621</v>
      </c>
    </row>
    <row r="25" spans="1:12" x14ac:dyDescent="0.25">
      <c r="A25" s="12" t="s">
        <v>90</v>
      </c>
      <c r="B25" s="12" t="s">
        <v>91</v>
      </c>
      <c r="C25" s="13">
        <v>47584</v>
      </c>
      <c r="D25" s="14">
        <v>1.08</v>
      </c>
      <c r="E25" s="13">
        <v>4906</v>
      </c>
      <c r="F25" s="13">
        <v>11488</v>
      </c>
      <c r="G25" s="13">
        <v>11637</v>
      </c>
      <c r="H25" s="13">
        <v>7095</v>
      </c>
      <c r="I25" s="13">
        <v>5761</v>
      </c>
      <c r="J25" s="13">
        <v>4042</v>
      </c>
      <c r="K25" s="13">
        <v>2437</v>
      </c>
      <c r="L25" s="13">
        <v>218</v>
      </c>
    </row>
    <row r="26" spans="1:12" x14ac:dyDescent="0.25">
      <c r="A26" s="12" t="s">
        <v>92</v>
      </c>
      <c r="B26" s="12" t="s">
        <v>93</v>
      </c>
      <c r="C26" s="13">
        <v>48317</v>
      </c>
      <c r="D26" s="14">
        <v>0.71</v>
      </c>
      <c r="E26" s="13">
        <v>1196</v>
      </c>
      <c r="F26" s="13">
        <v>9419</v>
      </c>
      <c r="G26" s="13">
        <v>15191</v>
      </c>
      <c r="H26" s="13">
        <v>6340</v>
      </c>
      <c r="I26" s="13">
        <v>6283</v>
      </c>
      <c r="J26" s="13">
        <v>4975</v>
      </c>
      <c r="K26" s="13">
        <v>4242</v>
      </c>
      <c r="L26" s="13">
        <v>671</v>
      </c>
    </row>
    <row r="27" spans="1:12" x14ac:dyDescent="0.25">
      <c r="A27" s="12" t="s">
        <v>94</v>
      </c>
      <c r="B27" s="12" t="s">
        <v>95</v>
      </c>
      <c r="C27" s="13">
        <v>38964</v>
      </c>
      <c r="D27" s="14">
        <v>2.2400000000000002</v>
      </c>
      <c r="E27" s="13">
        <v>1332</v>
      </c>
      <c r="F27" s="13">
        <v>5233</v>
      </c>
      <c r="G27" s="13">
        <v>4012</v>
      </c>
      <c r="H27" s="13">
        <v>6621</v>
      </c>
      <c r="I27" s="13">
        <v>8254</v>
      </c>
      <c r="J27" s="13">
        <v>6233</v>
      </c>
      <c r="K27" s="13">
        <v>6532</v>
      </c>
      <c r="L27" s="13">
        <v>747</v>
      </c>
    </row>
    <row r="28" spans="1:12" x14ac:dyDescent="0.25">
      <c r="A28" s="12" t="s">
        <v>96</v>
      </c>
      <c r="B28" s="12" t="s">
        <v>97</v>
      </c>
      <c r="C28" s="13">
        <v>52930</v>
      </c>
      <c r="D28" s="14">
        <v>18.46</v>
      </c>
      <c r="E28" s="13">
        <v>5437</v>
      </c>
      <c r="F28" s="13">
        <v>13619</v>
      </c>
      <c r="G28" s="13">
        <v>10230</v>
      </c>
      <c r="H28" s="13">
        <v>9966</v>
      </c>
      <c r="I28" s="13">
        <v>7609</v>
      </c>
      <c r="J28" s="13">
        <v>4381</v>
      </c>
      <c r="K28" s="13">
        <v>1540</v>
      </c>
      <c r="L28" s="13">
        <v>148</v>
      </c>
    </row>
    <row r="29" spans="1:12" x14ac:dyDescent="0.25">
      <c r="A29" s="12" t="s">
        <v>98</v>
      </c>
      <c r="B29" s="12" t="s">
        <v>99</v>
      </c>
      <c r="C29" s="13">
        <v>61396</v>
      </c>
      <c r="D29" s="14">
        <v>36.19</v>
      </c>
      <c r="E29" s="13">
        <v>6001</v>
      </c>
      <c r="F29" s="13">
        <v>11092</v>
      </c>
      <c r="G29" s="13">
        <v>11230</v>
      </c>
      <c r="H29" s="13">
        <v>10003</v>
      </c>
      <c r="I29" s="13">
        <v>11339</v>
      </c>
      <c r="J29" s="13">
        <v>6356</v>
      </c>
      <c r="K29" s="13">
        <v>4398</v>
      </c>
      <c r="L29" s="13">
        <v>977</v>
      </c>
    </row>
    <row r="30" spans="1:12" x14ac:dyDescent="0.25">
      <c r="A30" s="12" t="s">
        <v>100</v>
      </c>
      <c r="B30" s="12" t="s">
        <v>101</v>
      </c>
      <c r="C30" s="13">
        <v>40667</v>
      </c>
      <c r="D30" s="14">
        <v>14.41</v>
      </c>
      <c r="E30" s="13">
        <v>2358</v>
      </c>
      <c r="F30" s="13">
        <v>4995</v>
      </c>
      <c r="G30" s="13">
        <v>6428</v>
      </c>
      <c r="H30" s="13">
        <v>5706</v>
      </c>
      <c r="I30" s="13">
        <v>8822</v>
      </c>
      <c r="J30" s="13">
        <v>5024</v>
      </c>
      <c r="K30" s="13">
        <v>6110</v>
      </c>
      <c r="L30" s="13">
        <v>1224</v>
      </c>
    </row>
    <row r="31" spans="1:12" x14ac:dyDescent="0.25">
      <c r="A31" s="12" t="s">
        <v>102</v>
      </c>
      <c r="B31" s="12" t="s">
        <v>103</v>
      </c>
      <c r="C31" s="13">
        <v>50823</v>
      </c>
      <c r="D31" s="14">
        <v>5.36</v>
      </c>
      <c r="E31" s="13">
        <v>6803</v>
      </c>
      <c r="F31" s="13">
        <v>12488</v>
      </c>
      <c r="G31" s="13">
        <v>9668</v>
      </c>
      <c r="H31" s="13">
        <v>6816</v>
      </c>
      <c r="I31" s="13">
        <v>6579</v>
      </c>
      <c r="J31" s="13">
        <v>3811</v>
      </c>
      <c r="K31" s="13">
        <v>4012</v>
      </c>
      <c r="L31" s="13">
        <v>646</v>
      </c>
    </row>
    <row r="32" spans="1:12" x14ac:dyDescent="0.25">
      <c r="A32" s="12" t="s">
        <v>104</v>
      </c>
      <c r="B32" s="12" t="s">
        <v>105</v>
      </c>
      <c r="C32" s="13">
        <v>45248</v>
      </c>
      <c r="D32" s="14">
        <v>4.78</v>
      </c>
      <c r="E32" s="13">
        <v>3563</v>
      </c>
      <c r="F32" s="13">
        <v>5679</v>
      </c>
      <c r="G32" s="13">
        <v>7073</v>
      </c>
      <c r="H32" s="13">
        <v>7700</v>
      </c>
      <c r="I32" s="13">
        <v>7968</v>
      </c>
      <c r="J32" s="13">
        <v>6223</v>
      </c>
      <c r="K32" s="13">
        <v>5957</v>
      </c>
      <c r="L32" s="13">
        <v>1085</v>
      </c>
    </row>
    <row r="33" spans="1:12" x14ac:dyDescent="0.25">
      <c r="A33" s="12" t="s">
        <v>106</v>
      </c>
      <c r="B33" s="12" t="s">
        <v>107</v>
      </c>
      <c r="C33" s="13">
        <v>14717</v>
      </c>
      <c r="D33" s="14">
        <v>0.05</v>
      </c>
      <c r="E33" s="13">
        <v>4784</v>
      </c>
      <c r="F33" s="13">
        <v>3835</v>
      </c>
      <c r="G33" s="13">
        <v>2822</v>
      </c>
      <c r="H33" s="13">
        <v>1765</v>
      </c>
      <c r="I33" s="13">
        <v>1283</v>
      </c>
      <c r="J33" s="13">
        <v>190</v>
      </c>
      <c r="K33" s="13">
        <v>33</v>
      </c>
      <c r="L33" s="13">
        <v>5</v>
      </c>
    </row>
    <row r="34" spans="1:12" x14ac:dyDescent="0.25">
      <c r="A34" s="12" t="s">
        <v>108</v>
      </c>
      <c r="B34" s="12" t="s">
        <v>109</v>
      </c>
      <c r="C34" s="13">
        <v>51981</v>
      </c>
      <c r="D34" s="14">
        <v>2.71</v>
      </c>
      <c r="E34" s="13">
        <v>13891</v>
      </c>
      <c r="F34" s="13">
        <v>13848</v>
      </c>
      <c r="G34" s="13">
        <v>4961</v>
      </c>
      <c r="H34" s="13">
        <v>6854</v>
      </c>
      <c r="I34" s="13">
        <v>6434</v>
      </c>
      <c r="J34" s="13">
        <v>3906</v>
      </c>
      <c r="K34" s="13">
        <v>2039</v>
      </c>
      <c r="L34" s="13">
        <v>48</v>
      </c>
    </row>
    <row r="35" spans="1:12" x14ac:dyDescent="0.25">
      <c r="A35" s="12" t="s">
        <v>110</v>
      </c>
      <c r="B35" s="12" t="s">
        <v>111</v>
      </c>
      <c r="C35" s="13">
        <v>54714</v>
      </c>
      <c r="D35" s="14">
        <v>30.25</v>
      </c>
      <c r="E35" s="13">
        <v>15543</v>
      </c>
      <c r="F35" s="13">
        <v>10870</v>
      </c>
      <c r="G35" s="13">
        <v>10677</v>
      </c>
      <c r="H35" s="13">
        <v>7444</v>
      </c>
      <c r="I35" s="13">
        <v>5504</v>
      </c>
      <c r="J35" s="13">
        <v>3492</v>
      </c>
      <c r="K35" s="13">
        <v>1094</v>
      </c>
      <c r="L35" s="13">
        <v>90</v>
      </c>
    </row>
    <row r="36" spans="1:12" x14ac:dyDescent="0.25">
      <c r="A36" s="12" t="s">
        <v>112</v>
      </c>
      <c r="B36" s="12" t="s">
        <v>113</v>
      </c>
      <c r="C36" s="13">
        <v>45213</v>
      </c>
      <c r="D36" s="14">
        <v>11.53</v>
      </c>
      <c r="E36" s="13">
        <v>12346</v>
      </c>
      <c r="F36" s="13">
        <v>13166</v>
      </c>
      <c r="G36" s="13">
        <v>8221</v>
      </c>
      <c r="H36" s="13">
        <v>6029</v>
      </c>
      <c r="I36" s="13">
        <v>3152</v>
      </c>
      <c r="J36" s="13">
        <v>1901</v>
      </c>
      <c r="K36" s="13">
        <v>393</v>
      </c>
      <c r="L36" s="13">
        <v>5</v>
      </c>
    </row>
    <row r="37" spans="1:12" x14ac:dyDescent="0.25">
      <c r="A37" s="12" t="s">
        <v>114</v>
      </c>
      <c r="B37" s="12" t="s">
        <v>115</v>
      </c>
      <c r="C37" s="13">
        <v>43087</v>
      </c>
      <c r="D37" s="14">
        <v>22.59</v>
      </c>
      <c r="E37" s="13">
        <v>7726</v>
      </c>
      <c r="F37" s="13">
        <v>6892</v>
      </c>
      <c r="G37" s="13">
        <v>9172</v>
      </c>
      <c r="H37" s="13">
        <v>8818</v>
      </c>
      <c r="I37" s="13">
        <v>6725</v>
      </c>
      <c r="J37" s="13">
        <v>2247</v>
      </c>
      <c r="K37" s="13">
        <v>1346</v>
      </c>
      <c r="L37" s="13">
        <v>161</v>
      </c>
    </row>
    <row r="38" spans="1:12" x14ac:dyDescent="0.25">
      <c r="A38" s="12" t="s">
        <v>116</v>
      </c>
      <c r="B38" s="12" t="s">
        <v>117</v>
      </c>
      <c r="C38" s="13">
        <v>42452</v>
      </c>
      <c r="D38" s="14">
        <v>16.149999999999999</v>
      </c>
      <c r="E38" s="13">
        <v>13740</v>
      </c>
      <c r="F38" s="13">
        <v>15067</v>
      </c>
      <c r="G38" s="13">
        <v>7628</v>
      </c>
      <c r="H38" s="13">
        <v>3842</v>
      </c>
      <c r="I38" s="13">
        <v>1422</v>
      </c>
      <c r="J38" s="13">
        <v>641</v>
      </c>
      <c r="K38" s="13">
        <v>109</v>
      </c>
      <c r="L38" s="13">
        <v>3</v>
      </c>
    </row>
    <row r="39" spans="1:12" x14ac:dyDescent="0.25">
      <c r="A39" s="12" t="s">
        <v>118</v>
      </c>
      <c r="B39" s="12" t="s">
        <v>119</v>
      </c>
      <c r="C39" s="13">
        <v>42563</v>
      </c>
      <c r="D39" s="14">
        <v>23.5</v>
      </c>
      <c r="E39" s="13">
        <v>5695</v>
      </c>
      <c r="F39" s="13">
        <v>9532</v>
      </c>
      <c r="G39" s="13">
        <v>11508</v>
      </c>
      <c r="H39" s="13">
        <v>7740</v>
      </c>
      <c r="I39" s="13">
        <v>4389</v>
      </c>
      <c r="J39" s="13">
        <v>2253</v>
      </c>
      <c r="K39" s="13">
        <v>1383</v>
      </c>
      <c r="L39" s="13">
        <v>63</v>
      </c>
    </row>
    <row r="40" spans="1:12" x14ac:dyDescent="0.25">
      <c r="A40" s="12" t="s">
        <v>120</v>
      </c>
      <c r="B40" s="12" t="s">
        <v>121</v>
      </c>
      <c r="C40" s="13">
        <v>44032</v>
      </c>
      <c r="D40" s="14">
        <v>16.34</v>
      </c>
      <c r="E40" s="13">
        <v>6012</v>
      </c>
      <c r="F40" s="13">
        <v>12418</v>
      </c>
      <c r="G40" s="13">
        <v>9982</v>
      </c>
      <c r="H40" s="13">
        <v>4618</v>
      </c>
      <c r="I40" s="13">
        <v>6286</v>
      </c>
      <c r="J40" s="13">
        <v>2614</v>
      </c>
      <c r="K40" s="13">
        <v>1754</v>
      </c>
      <c r="L40" s="13">
        <v>348</v>
      </c>
    </row>
    <row r="41" spans="1:12" x14ac:dyDescent="0.25">
      <c r="A41" s="12" t="s">
        <v>122</v>
      </c>
      <c r="B41" s="12" t="s">
        <v>123</v>
      </c>
      <c r="C41" s="13">
        <v>41008</v>
      </c>
      <c r="D41" s="14">
        <v>15.11</v>
      </c>
      <c r="E41" s="13">
        <v>7619</v>
      </c>
      <c r="F41" s="13">
        <v>11864</v>
      </c>
      <c r="G41" s="13">
        <v>12291</v>
      </c>
      <c r="H41" s="13">
        <v>4804</v>
      </c>
      <c r="I41" s="13">
        <v>2929</v>
      </c>
      <c r="J41" s="13">
        <v>1095</v>
      </c>
      <c r="K41" s="13">
        <v>406</v>
      </c>
      <c r="L41" s="13">
        <v>0</v>
      </c>
    </row>
    <row r="42" spans="1:12" x14ac:dyDescent="0.25">
      <c r="A42" s="12" t="s">
        <v>124</v>
      </c>
      <c r="B42" s="12" t="s">
        <v>125</v>
      </c>
      <c r="C42" s="13">
        <v>42274</v>
      </c>
      <c r="D42" s="14">
        <v>2.5099999999999998</v>
      </c>
      <c r="E42" s="13">
        <v>14974</v>
      </c>
      <c r="F42" s="13">
        <v>15133</v>
      </c>
      <c r="G42" s="13">
        <v>3240</v>
      </c>
      <c r="H42" s="13">
        <v>3185</v>
      </c>
      <c r="I42" s="13">
        <v>3560</v>
      </c>
      <c r="J42" s="13">
        <v>1720</v>
      </c>
      <c r="K42" s="13">
        <v>441</v>
      </c>
      <c r="L42" s="13">
        <v>21</v>
      </c>
    </row>
    <row r="43" spans="1:12" x14ac:dyDescent="0.25">
      <c r="A43" s="12" t="s">
        <v>126</v>
      </c>
      <c r="B43" s="12" t="s">
        <v>127</v>
      </c>
      <c r="C43" s="13">
        <v>46872</v>
      </c>
      <c r="D43" s="14">
        <v>0.3</v>
      </c>
      <c r="E43" s="13">
        <v>3441</v>
      </c>
      <c r="F43" s="13">
        <v>6851</v>
      </c>
      <c r="G43" s="13">
        <v>6962</v>
      </c>
      <c r="H43" s="13">
        <v>8232</v>
      </c>
      <c r="I43" s="13">
        <v>10061</v>
      </c>
      <c r="J43" s="13">
        <v>7795</v>
      </c>
      <c r="K43" s="13">
        <v>3408</v>
      </c>
      <c r="L43" s="13">
        <v>122</v>
      </c>
    </row>
    <row r="44" spans="1:12" x14ac:dyDescent="0.25">
      <c r="A44" s="12" t="s">
        <v>128</v>
      </c>
      <c r="B44" s="12" t="s">
        <v>129</v>
      </c>
      <c r="C44" s="13">
        <v>38987</v>
      </c>
      <c r="D44" s="14">
        <v>2.4300000000000002</v>
      </c>
      <c r="E44" s="13">
        <v>18987</v>
      </c>
      <c r="F44" s="13">
        <v>5957</v>
      </c>
      <c r="G44" s="13">
        <v>3535</v>
      </c>
      <c r="H44" s="13">
        <v>3375</v>
      </c>
      <c r="I44" s="13">
        <v>3567</v>
      </c>
      <c r="J44" s="13">
        <v>1915</v>
      </c>
      <c r="K44" s="13">
        <v>1436</v>
      </c>
      <c r="L44" s="13">
        <v>215</v>
      </c>
    </row>
    <row r="45" spans="1:12" x14ac:dyDescent="0.25">
      <c r="A45" s="12" t="s">
        <v>130</v>
      </c>
      <c r="B45" s="12" t="s">
        <v>131</v>
      </c>
      <c r="C45" s="13">
        <v>50845</v>
      </c>
      <c r="D45" s="14">
        <v>0.11</v>
      </c>
      <c r="E45" s="13">
        <v>4769</v>
      </c>
      <c r="F45" s="13">
        <v>10871</v>
      </c>
      <c r="G45" s="13">
        <v>9943</v>
      </c>
      <c r="H45" s="13">
        <v>8749</v>
      </c>
      <c r="I45" s="13">
        <v>9061</v>
      </c>
      <c r="J45" s="13">
        <v>4816</v>
      </c>
      <c r="K45" s="13">
        <v>2460</v>
      </c>
      <c r="L45" s="13">
        <v>176</v>
      </c>
    </row>
    <row r="46" spans="1:12" x14ac:dyDescent="0.25">
      <c r="A46" s="12" t="s">
        <v>132</v>
      </c>
      <c r="B46" s="12" t="s">
        <v>133</v>
      </c>
      <c r="C46" s="13">
        <v>46425</v>
      </c>
      <c r="D46" s="14">
        <v>0.64</v>
      </c>
      <c r="E46" s="13">
        <v>18641</v>
      </c>
      <c r="F46" s="13">
        <v>8251</v>
      </c>
      <c r="G46" s="13">
        <v>4312</v>
      </c>
      <c r="H46" s="13">
        <v>5538</v>
      </c>
      <c r="I46" s="13">
        <v>5486</v>
      </c>
      <c r="J46" s="13">
        <v>3236</v>
      </c>
      <c r="K46" s="13">
        <v>916</v>
      </c>
      <c r="L46" s="13">
        <v>45</v>
      </c>
    </row>
    <row r="47" spans="1:12" x14ac:dyDescent="0.25">
      <c r="A47" s="12" t="s">
        <v>134</v>
      </c>
      <c r="B47" s="12" t="s">
        <v>135</v>
      </c>
      <c r="C47" s="13">
        <v>48354</v>
      </c>
      <c r="D47" s="14">
        <v>3.36</v>
      </c>
      <c r="E47" s="13">
        <v>13071</v>
      </c>
      <c r="F47" s="13">
        <v>13119</v>
      </c>
      <c r="G47" s="13">
        <v>6257</v>
      </c>
      <c r="H47" s="13">
        <v>5364</v>
      </c>
      <c r="I47" s="13">
        <v>5987</v>
      </c>
      <c r="J47" s="13">
        <v>3276</v>
      </c>
      <c r="K47" s="13">
        <v>1214</v>
      </c>
      <c r="L47" s="13">
        <v>66</v>
      </c>
    </row>
    <row r="48" spans="1:12" x14ac:dyDescent="0.25">
      <c r="A48" s="12" t="s">
        <v>136</v>
      </c>
      <c r="B48" s="12" t="s">
        <v>137</v>
      </c>
      <c r="C48" s="13">
        <v>47611</v>
      </c>
      <c r="D48" s="14">
        <v>1.24</v>
      </c>
      <c r="E48" s="13">
        <v>16064</v>
      </c>
      <c r="F48" s="13">
        <v>7542</v>
      </c>
      <c r="G48" s="13">
        <v>5054</v>
      </c>
      <c r="H48" s="13">
        <v>6226</v>
      </c>
      <c r="I48" s="13">
        <v>6220</v>
      </c>
      <c r="J48" s="13">
        <v>3658</v>
      </c>
      <c r="K48" s="13">
        <v>2560</v>
      </c>
      <c r="L48" s="13">
        <v>287</v>
      </c>
    </row>
    <row r="49" spans="1:12" x14ac:dyDescent="0.25">
      <c r="A49" s="12" t="s">
        <v>138</v>
      </c>
      <c r="B49" s="12" t="s">
        <v>139</v>
      </c>
      <c r="C49" s="13">
        <v>54937</v>
      </c>
      <c r="D49" s="14">
        <v>1.95</v>
      </c>
      <c r="E49" s="13">
        <v>15587</v>
      </c>
      <c r="F49" s="13">
        <v>14022</v>
      </c>
      <c r="G49" s="13">
        <v>5893</v>
      </c>
      <c r="H49" s="13">
        <v>5621</v>
      </c>
      <c r="I49" s="13">
        <v>6877</v>
      </c>
      <c r="J49" s="13">
        <v>4642</v>
      </c>
      <c r="K49" s="13">
        <v>2152</v>
      </c>
      <c r="L49" s="13">
        <v>143</v>
      </c>
    </row>
    <row r="50" spans="1:12" x14ac:dyDescent="0.25">
      <c r="A50" s="12" t="s">
        <v>140</v>
      </c>
      <c r="B50" s="12" t="s">
        <v>141</v>
      </c>
      <c r="C50" s="13">
        <v>48034</v>
      </c>
      <c r="D50" s="14">
        <v>1.91</v>
      </c>
      <c r="E50" s="13">
        <v>10460</v>
      </c>
      <c r="F50" s="13">
        <v>16402</v>
      </c>
      <c r="G50" s="13">
        <v>6146</v>
      </c>
      <c r="H50" s="13">
        <v>4992</v>
      </c>
      <c r="I50" s="13">
        <v>5330</v>
      </c>
      <c r="J50" s="13">
        <v>3222</v>
      </c>
      <c r="K50" s="13">
        <v>1414</v>
      </c>
      <c r="L50" s="13">
        <v>68</v>
      </c>
    </row>
    <row r="51" spans="1:12" x14ac:dyDescent="0.25">
      <c r="A51" s="12" t="s">
        <v>142</v>
      </c>
      <c r="B51" s="12" t="s">
        <v>143</v>
      </c>
      <c r="C51" s="13">
        <v>40807</v>
      </c>
      <c r="D51" s="14">
        <v>1.1499999999999999</v>
      </c>
      <c r="E51" s="13">
        <v>978</v>
      </c>
      <c r="F51" s="13">
        <v>12533</v>
      </c>
      <c r="G51" s="13">
        <v>10926</v>
      </c>
      <c r="H51" s="13">
        <v>5471</v>
      </c>
      <c r="I51" s="13">
        <v>4956</v>
      </c>
      <c r="J51" s="13">
        <v>3525</v>
      </c>
      <c r="K51" s="13">
        <v>2239</v>
      </c>
      <c r="L51" s="13">
        <v>179</v>
      </c>
    </row>
    <row r="52" spans="1:12" x14ac:dyDescent="0.25">
      <c r="A52" s="12" t="s">
        <v>144</v>
      </c>
      <c r="B52" s="12" t="s">
        <v>145</v>
      </c>
      <c r="C52" s="13">
        <v>45328</v>
      </c>
      <c r="D52" s="14">
        <v>0.2</v>
      </c>
      <c r="E52" s="13">
        <v>11996</v>
      </c>
      <c r="F52" s="13">
        <v>10516</v>
      </c>
      <c r="G52" s="13">
        <v>7003</v>
      </c>
      <c r="H52" s="13">
        <v>6525</v>
      </c>
      <c r="I52" s="13">
        <v>6199</v>
      </c>
      <c r="J52" s="13">
        <v>2300</v>
      </c>
      <c r="K52" s="13">
        <v>681</v>
      </c>
      <c r="L52" s="13">
        <v>108</v>
      </c>
    </row>
    <row r="53" spans="1:12" x14ac:dyDescent="0.25">
      <c r="A53" s="12" t="s">
        <v>146</v>
      </c>
      <c r="B53" s="12" t="s">
        <v>147</v>
      </c>
      <c r="C53" s="13">
        <v>44488</v>
      </c>
      <c r="D53" s="14">
        <v>8.75</v>
      </c>
      <c r="E53" s="13">
        <v>20547</v>
      </c>
      <c r="F53" s="13">
        <v>7232</v>
      </c>
      <c r="G53" s="13">
        <v>4857</v>
      </c>
      <c r="H53" s="13">
        <v>4621</v>
      </c>
      <c r="I53" s="13">
        <v>4783</v>
      </c>
      <c r="J53" s="13">
        <v>1888</v>
      </c>
      <c r="K53" s="13">
        <v>537</v>
      </c>
      <c r="L53" s="13">
        <v>23</v>
      </c>
    </row>
    <row r="54" spans="1:12" x14ac:dyDescent="0.25">
      <c r="A54" s="12" t="s">
        <v>148</v>
      </c>
      <c r="B54" s="12" t="s">
        <v>149</v>
      </c>
      <c r="C54" s="13">
        <v>48328</v>
      </c>
      <c r="D54" s="14">
        <v>0.57999999999999996</v>
      </c>
      <c r="E54" s="13">
        <v>17802</v>
      </c>
      <c r="F54" s="13">
        <v>8474</v>
      </c>
      <c r="G54" s="13">
        <v>5057</v>
      </c>
      <c r="H54" s="13">
        <v>5330</v>
      </c>
      <c r="I54" s="13">
        <v>7333</v>
      </c>
      <c r="J54" s="13">
        <v>3265</v>
      </c>
      <c r="K54" s="13">
        <v>1011</v>
      </c>
      <c r="L54" s="13">
        <v>56</v>
      </c>
    </row>
    <row r="55" spans="1:12" x14ac:dyDescent="0.25">
      <c r="A55" s="12" t="s">
        <v>150</v>
      </c>
      <c r="B55" s="12" t="s">
        <v>151</v>
      </c>
      <c r="C55" s="13">
        <v>39742</v>
      </c>
      <c r="D55" s="14">
        <v>0.5</v>
      </c>
      <c r="E55" s="13">
        <v>4954</v>
      </c>
      <c r="F55" s="13">
        <v>6835</v>
      </c>
      <c r="G55" s="13">
        <v>6979</v>
      </c>
      <c r="H55" s="13">
        <v>6659</v>
      </c>
      <c r="I55" s="13">
        <v>6975</v>
      </c>
      <c r="J55" s="13">
        <v>4102</v>
      </c>
      <c r="K55" s="13">
        <v>2879</v>
      </c>
      <c r="L55" s="13">
        <v>359</v>
      </c>
    </row>
    <row r="56" spans="1:12" x14ac:dyDescent="0.25">
      <c r="A56" s="12" t="s">
        <v>152</v>
      </c>
      <c r="B56" s="12" t="s">
        <v>153</v>
      </c>
      <c r="C56" s="13">
        <v>48709</v>
      </c>
      <c r="D56" s="14">
        <v>0.28999999999999998</v>
      </c>
      <c r="E56" s="13">
        <v>8268</v>
      </c>
      <c r="F56" s="13">
        <v>11319</v>
      </c>
      <c r="G56" s="13">
        <v>5462</v>
      </c>
      <c r="H56" s="13">
        <v>6255</v>
      </c>
      <c r="I56" s="13">
        <v>7581</v>
      </c>
      <c r="J56" s="13">
        <v>5332</v>
      </c>
      <c r="K56" s="13">
        <v>4083</v>
      </c>
      <c r="L56" s="13">
        <v>409</v>
      </c>
    </row>
    <row r="57" spans="1:12" x14ac:dyDescent="0.25">
      <c r="A57" s="12" t="s">
        <v>154</v>
      </c>
      <c r="B57" s="12" t="s">
        <v>155</v>
      </c>
      <c r="C57" s="13">
        <v>22596</v>
      </c>
      <c r="D57" s="14">
        <v>0.09</v>
      </c>
      <c r="E57" s="13">
        <v>5377</v>
      </c>
      <c r="F57" s="13">
        <v>4730</v>
      </c>
      <c r="G57" s="13">
        <v>5221</v>
      </c>
      <c r="H57" s="13">
        <v>3715</v>
      </c>
      <c r="I57" s="13">
        <v>2834</v>
      </c>
      <c r="J57" s="13">
        <v>623</v>
      </c>
      <c r="K57" s="13">
        <v>90</v>
      </c>
      <c r="L57" s="13">
        <v>6</v>
      </c>
    </row>
    <row r="58" spans="1:12" x14ac:dyDescent="0.25">
      <c r="A58" s="12" t="s">
        <v>156</v>
      </c>
      <c r="B58" s="12" t="s">
        <v>157</v>
      </c>
      <c r="C58" s="13">
        <v>43159</v>
      </c>
      <c r="D58" s="14">
        <v>3.54</v>
      </c>
      <c r="E58" s="13">
        <v>4666</v>
      </c>
      <c r="F58" s="13">
        <v>11320</v>
      </c>
      <c r="G58" s="13">
        <v>8217</v>
      </c>
      <c r="H58" s="13">
        <v>6546</v>
      </c>
      <c r="I58" s="13">
        <v>6501</v>
      </c>
      <c r="J58" s="13">
        <v>3524</v>
      </c>
      <c r="K58" s="13">
        <v>2246</v>
      </c>
      <c r="L58" s="13">
        <v>139</v>
      </c>
    </row>
    <row r="59" spans="1:12" x14ac:dyDescent="0.25">
      <c r="A59" s="12" t="s">
        <v>158</v>
      </c>
      <c r="B59" s="12" t="s">
        <v>159</v>
      </c>
      <c r="C59" s="13">
        <v>44294</v>
      </c>
      <c r="D59" s="14">
        <v>3.16</v>
      </c>
      <c r="E59" s="13">
        <v>8886</v>
      </c>
      <c r="F59" s="13">
        <v>14357</v>
      </c>
      <c r="G59" s="13">
        <v>6478</v>
      </c>
      <c r="H59" s="13">
        <v>5786</v>
      </c>
      <c r="I59" s="13">
        <v>4473</v>
      </c>
      <c r="J59" s="13">
        <v>2726</v>
      </c>
      <c r="K59" s="13">
        <v>1505</v>
      </c>
      <c r="L59" s="13">
        <v>83</v>
      </c>
    </row>
    <row r="60" spans="1:12" x14ac:dyDescent="0.25">
      <c r="A60" s="12" t="s">
        <v>160</v>
      </c>
      <c r="B60" s="12" t="s">
        <v>161</v>
      </c>
      <c r="C60" s="13">
        <v>48557</v>
      </c>
      <c r="D60" s="14">
        <v>0.13</v>
      </c>
      <c r="E60" s="13">
        <v>6858</v>
      </c>
      <c r="F60" s="13">
        <v>10818</v>
      </c>
      <c r="G60" s="13">
        <v>8800</v>
      </c>
      <c r="H60" s="13">
        <v>7154</v>
      </c>
      <c r="I60" s="13">
        <v>7370</v>
      </c>
      <c r="J60" s="13">
        <v>4256</v>
      </c>
      <c r="K60" s="13">
        <v>2977</v>
      </c>
      <c r="L60" s="13">
        <v>324</v>
      </c>
    </row>
    <row r="61" spans="1:12" x14ac:dyDescent="0.25">
      <c r="A61" s="12" t="s">
        <v>162</v>
      </c>
      <c r="B61" s="12" t="s">
        <v>163</v>
      </c>
      <c r="C61" s="13">
        <v>35742</v>
      </c>
      <c r="D61" s="14">
        <v>0.03</v>
      </c>
      <c r="E61" s="13">
        <v>2576</v>
      </c>
      <c r="F61" s="13">
        <v>6385</v>
      </c>
      <c r="G61" s="13">
        <v>9333</v>
      </c>
      <c r="H61" s="13">
        <v>5733</v>
      </c>
      <c r="I61" s="13">
        <v>6628</v>
      </c>
      <c r="J61" s="13">
        <v>3398</v>
      </c>
      <c r="K61" s="13">
        <v>1583</v>
      </c>
      <c r="L61" s="13">
        <v>106</v>
      </c>
    </row>
    <row r="62" spans="1:12" x14ac:dyDescent="0.25">
      <c r="A62" s="12" t="s">
        <v>164</v>
      </c>
      <c r="B62" s="12" t="s">
        <v>165</v>
      </c>
      <c r="C62" s="13">
        <v>50259</v>
      </c>
      <c r="D62" s="14">
        <v>9.5</v>
      </c>
      <c r="E62" s="13">
        <v>13000</v>
      </c>
      <c r="F62" s="13">
        <v>10513</v>
      </c>
      <c r="G62" s="13">
        <v>8496</v>
      </c>
      <c r="H62" s="13">
        <v>6619</v>
      </c>
      <c r="I62" s="13">
        <v>6660</v>
      </c>
      <c r="J62" s="13">
        <v>3888</v>
      </c>
      <c r="K62" s="13">
        <v>1076</v>
      </c>
      <c r="L62" s="13">
        <v>7</v>
      </c>
    </row>
    <row r="63" spans="1:12" x14ac:dyDescent="0.25">
      <c r="A63" s="12" t="s">
        <v>166</v>
      </c>
      <c r="B63" s="12" t="s">
        <v>167</v>
      </c>
      <c r="C63" s="13">
        <v>41553</v>
      </c>
      <c r="D63" s="14">
        <v>0.19</v>
      </c>
      <c r="E63" s="13">
        <v>5673</v>
      </c>
      <c r="F63" s="13">
        <v>8741</v>
      </c>
      <c r="G63" s="13">
        <v>4617</v>
      </c>
      <c r="H63" s="13">
        <v>4894</v>
      </c>
      <c r="I63" s="13">
        <v>6406</v>
      </c>
      <c r="J63" s="13">
        <v>5248</v>
      </c>
      <c r="K63" s="13">
        <v>5257</v>
      </c>
      <c r="L63" s="13">
        <v>717</v>
      </c>
    </row>
    <row r="64" spans="1:12" x14ac:dyDescent="0.25">
      <c r="A64" s="12" t="s">
        <v>168</v>
      </c>
      <c r="B64" s="12" t="s">
        <v>169</v>
      </c>
      <c r="C64" s="13">
        <v>42405</v>
      </c>
      <c r="D64" s="14">
        <v>0.13</v>
      </c>
      <c r="E64" s="13">
        <v>2174</v>
      </c>
      <c r="F64" s="13">
        <v>4666</v>
      </c>
      <c r="G64" s="13">
        <v>5119</v>
      </c>
      <c r="H64" s="13">
        <v>6512</v>
      </c>
      <c r="I64" s="13">
        <v>8564</v>
      </c>
      <c r="J64" s="13">
        <v>7847</v>
      </c>
      <c r="K64" s="13">
        <v>7072</v>
      </c>
      <c r="L64" s="13">
        <v>451</v>
      </c>
    </row>
    <row r="65" spans="1:12" x14ac:dyDescent="0.25">
      <c r="A65" s="12" t="s">
        <v>170</v>
      </c>
      <c r="B65" s="12" t="s">
        <v>171</v>
      </c>
      <c r="C65" s="13">
        <v>45227</v>
      </c>
      <c r="D65" s="14">
        <v>2.85</v>
      </c>
      <c r="E65" s="13">
        <v>7896</v>
      </c>
      <c r="F65" s="13">
        <v>16828</v>
      </c>
      <c r="G65" s="13">
        <v>7507</v>
      </c>
      <c r="H65" s="13">
        <v>5896</v>
      </c>
      <c r="I65" s="13">
        <v>4562</v>
      </c>
      <c r="J65" s="13">
        <v>1678</v>
      </c>
      <c r="K65" s="13">
        <v>795</v>
      </c>
      <c r="L65" s="13">
        <v>65</v>
      </c>
    </row>
    <row r="66" spans="1:12" x14ac:dyDescent="0.25">
      <c r="A66" s="8"/>
      <c r="B66" s="8"/>
      <c r="C66" s="8"/>
      <c r="D66" s="8"/>
      <c r="E66" s="8"/>
      <c r="F66" s="8"/>
      <c r="G66" s="8"/>
      <c r="H66" s="8"/>
      <c r="I66" s="8"/>
      <c r="J66" s="8"/>
      <c r="K66" s="8"/>
      <c r="L66" s="8"/>
    </row>
    <row r="359" spans="1:12" x14ac:dyDescent="0.25">
      <c r="A359" s="8"/>
      <c r="B359" s="8"/>
      <c r="C359" s="8"/>
      <c r="D359" s="8"/>
      <c r="E359" s="8"/>
      <c r="F359" s="8"/>
      <c r="G359" s="8"/>
      <c r="H359" s="8"/>
      <c r="I359" s="8"/>
      <c r="J359" s="8"/>
      <c r="K359" s="8"/>
      <c r="L359" s="8"/>
    </row>
    <row r="360" spans="1:12" x14ac:dyDescent="0.25">
      <c r="A360" s="8"/>
      <c r="B360" s="8"/>
      <c r="C360" s="8"/>
      <c r="D360" s="8"/>
      <c r="E360" s="8"/>
      <c r="F360" s="8"/>
      <c r="G360" s="8"/>
      <c r="H360" s="8"/>
      <c r="I360" s="8"/>
      <c r="J360" s="8"/>
      <c r="K360" s="8"/>
      <c r="L360" s="8"/>
    </row>
  </sheetData>
  <pageMargins left="0.75" right="0.75" top="1" bottom="1" header="0.5" footer="0.5"/>
  <pageSetup paperSize="9" scale="48" orientation="landscape"/>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0"/>
  <sheetViews>
    <sheetView zoomScaleNormal="100" workbookViewId="0"/>
  </sheetViews>
  <sheetFormatPr defaultRowHeight="15" x14ac:dyDescent="0.25"/>
  <cols>
    <col min="1" max="1" width="12.36328125" customWidth="1"/>
    <col min="2" max="2" width="35" bestFit="1" customWidth="1"/>
    <col min="3" max="12" width="13.6328125" customWidth="1"/>
  </cols>
  <sheetData>
    <row r="1" spans="1:13" ht="18" customHeight="1" x14ac:dyDescent="0.4">
      <c r="A1" s="33" t="s">
        <v>40</v>
      </c>
      <c r="B1" s="6"/>
      <c r="C1" s="6"/>
      <c r="E1" s="6"/>
      <c r="F1" s="6"/>
      <c r="G1" s="6"/>
      <c r="H1" s="9"/>
      <c r="I1" s="9"/>
    </row>
    <row r="2" spans="1:13" ht="18" customHeight="1" x14ac:dyDescent="0.3">
      <c r="A2" s="5" t="s">
        <v>23</v>
      </c>
      <c r="B2" s="6"/>
      <c r="C2" s="6"/>
      <c r="E2" s="6"/>
      <c r="F2" s="6"/>
      <c r="G2" s="6"/>
      <c r="H2" s="9"/>
      <c r="I2" s="9"/>
    </row>
    <row r="3" spans="1:13" ht="18" customHeight="1" x14ac:dyDescent="0.3">
      <c r="A3" s="5" t="s">
        <v>49</v>
      </c>
      <c r="B3" s="6"/>
      <c r="C3" s="6"/>
      <c r="E3" s="6"/>
      <c r="F3" s="6"/>
      <c r="G3" s="6"/>
      <c r="H3" s="9"/>
      <c r="I3" s="9"/>
    </row>
    <row r="4" spans="1:13" ht="18" customHeight="1" x14ac:dyDescent="0.3">
      <c r="A4" s="7" t="str">
        <f>HYPERLINK("#'Table of contents'!A1", "Back to contents")</f>
        <v>Back to contents</v>
      </c>
      <c r="B4" s="6"/>
      <c r="C4" s="6"/>
      <c r="E4" s="6"/>
      <c r="F4" s="6"/>
      <c r="G4" s="6"/>
      <c r="H4" s="9"/>
      <c r="I4" s="9"/>
    </row>
    <row r="5" spans="1:13" ht="63" customHeight="1" x14ac:dyDescent="0.25">
      <c r="A5" s="41" t="s">
        <v>191</v>
      </c>
      <c r="B5" s="41" t="s">
        <v>192</v>
      </c>
      <c r="C5" s="40" t="s">
        <v>50</v>
      </c>
      <c r="D5" s="40" t="s">
        <v>51</v>
      </c>
      <c r="E5" s="40" t="s">
        <v>183</v>
      </c>
      <c r="F5" s="40" t="s">
        <v>184</v>
      </c>
      <c r="G5" s="40" t="s">
        <v>185</v>
      </c>
      <c r="H5" s="40" t="s">
        <v>186</v>
      </c>
      <c r="I5" s="40" t="s">
        <v>187</v>
      </c>
      <c r="J5" s="40" t="s">
        <v>188</v>
      </c>
      <c r="K5" s="40" t="s">
        <v>189</v>
      </c>
      <c r="L5" s="40" t="s">
        <v>190</v>
      </c>
      <c r="M5" s="27"/>
    </row>
    <row r="6" spans="1:13" ht="23.25" customHeight="1" x14ac:dyDescent="0.25">
      <c r="A6" s="28" t="s">
        <v>52</v>
      </c>
      <c r="B6" s="28" t="s">
        <v>53</v>
      </c>
      <c r="C6" s="10">
        <v>2645950</v>
      </c>
      <c r="D6" s="11">
        <v>0.33949809019092447</v>
      </c>
      <c r="E6" s="10">
        <v>549780</v>
      </c>
      <c r="F6" s="10">
        <v>603142</v>
      </c>
      <c r="G6" s="10">
        <v>426124</v>
      </c>
      <c r="H6" s="10">
        <v>357944</v>
      </c>
      <c r="I6" s="10">
        <v>355916</v>
      </c>
      <c r="J6" s="10">
        <v>206859</v>
      </c>
      <c r="K6" s="10">
        <v>131999</v>
      </c>
      <c r="L6" s="10">
        <v>14186</v>
      </c>
      <c r="M6" s="8"/>
    </row>
    <row r="7" spans="1:13" x14ac:dyDescent="0.25">
      <c r="A7" s="12" t="s">
        <v>54</v>
      </c>
      <c r="B7" s="12" t="s">
        <v>55</v>
      </c>
      <c r="C7" s="13">
        <v>55826</v>
      </c>
      <c r="D7" s="14">
        <v>11.25</v>
      </c>
      <c r="E7" s="13">
        <v>15178</v>
      </c>
      <c r="F7" s="13">
        <v>16587</v>
      </c>
      <c r="G7" s="13">
        <v>9243</v>
      </c>
      <c r="H7" s="13">
        <v>7471</v>
      </c>
      <c r="I7" s="13">
        <v>3483</v>
      </c>
      <c r="J7" s="13">
        <v>2114</v>
      </c>
      <c r="K7" s="13">
        <v>1695</v>
      </c>
      <c r="L7" s="13">
        <v>55</v>
      </c>
      <c r="M7" s="8"/>
    </row>
    <row r="8" spans="1:13" x14ac:dyDescent="0.25">
      <c r="A8" s="12" t="s">
        <v>56</v>
      </c>
      <c r="B8" s="12" t="s">
        <v>57</v>
      </c>
      <c r="C8" s="13">
        <v>49886</v>
      </c>
      <c r="D8" s="14">
        <v>6.15</v>
      </c>
      <c r="E8" s="13">
        <v>8405</v>
      </c>
      <c r="F8" s="13">
        <v>9338</v>
      </c>
      <c r="G8" s="13">
        <v>7030</v>
      </c>
      <c r="H8" s="13">
        <v>6178</v>
      </c>
      <c r="I8" s="13">
        <v>7606</v>
      </c>
      <c r="J8" s="13">
        <v>4968</v>
      </c>
      <c r="K8" s="13">
        <v>5375</v>
      </c>
      <c r="L8" s="13">
        <v>986</v>
      </c>
    </row>
    <row r="9" spans="1:13" x14ac:dyDescent="0.25">
      <c r="A9" s="12" t="s">
        <v>58</v>
      </c>
      <c r="B9" s="12" t="s">
        <v>59</v>
      </c>
      <c r="C9" s="13">
        <v>39399</v>
      </c>
      <c r="D9" s="14">
        <v>1.66</v>
      </c>
      <c r="E9" s="13">
        <v>15111</v>
      </c>
      <c r="F9" s="13">
        <v>8189</v>
      </c>
      <c r="G9" s="13">
        <v>5018</v>
      </c>
      <c r="H9" s="13">
        <v>4441</v>
      </c>
      <c r="I9" s="13">
        <v>3947</v>
      </c>
      <c r="J9" s="13">
        <v>2177</v>
      </c>
      <c r="K9" s="13">
        <v>503</v>
      </c>
      <c r="L9" s="13">
        <v>13</v>
      </c>
    </row>
    <row r="10" spans="1:13" x14ac:dyDescent="0.25">
      <c r="A10" s="12" t="s">
        <v>60</v>
      </c>
      <c r="B10" s="12" t="s">
        <v>61</v>
      </c>
      <c r="C10" s="13">
        <v>43052</v>
      </c>
      <c r="D10" s="14">
        <v>0.22</v>
      </c>
      <c r="E10" s="13">
        <v>13903</v>
      </c>
      <c r="F10" s="13">
        <v>10389</v>
      </c>
      <c r="G10" s="13">
        <v>5216</v>
      </c>
      <c r="H10" s="13">
        <v>5572</v>
      </c>
      <c r="I10" s="13">
        <v>4954</v>
      </c>
      <c r="J10" s="13">
        <v>1849</v>
      </c>
      <c r="K10" s="13">
        <v>1043</v>
      </c>
      <c r="L10" s="13">
        <v>126</v>
      </c>
    </row>
    <row r="11" spans="1:13" x14ac:dyDescent="0.25">
      <c r="A11" s="12" t="s">
        <v>62</v>
      </c>
      <c r="B11" s="12" t="s">
        <v>63</v>
      </c>
      <c r="C11" s="13">
        <v>48223</v>
      </c>
      <c r="D11" s="14">
        <v>7.0000000000000007E-2</v>
      </c>
      <c r="E11" s="13">
        <v>7508</v>
      </c>
      <c r="F11" s="13">
        <v>10037</v>
      </c>
      <c r="G11" s="13">
        <v>9512</v>
      </c>
      <c r="H11" s="13">
        <v>6142</v>
      </c>
      <c r="I11" s="13">
        <v>7572</v>
      </c>
      <c r="J11" s="13">
        <v>4295</v>
      </c>
      <c r="K11" s="13">
        <v>2903</v>
      </c>
      <c r="L11" s="13">
        <v>254</v>
      </c>
    </row>
    <row r="12" spans="1:13" x14ac:dyDescent="0.25">
      <c r="A12" s="12" t="s">
        <v>64</v>
      </c>
      <c r="B12" s="12" t="s">
        <v>65</v>
      </c>
      <c r="C12" s="13">
        <v>45609</v>
      </c>
      <c r="D12" s="14">
        <v>0.28000000000000003</v>
      </c>
      <c r="E12" s="13">
        <v>12420</v>
      </c>
      <c r="F12" s="13">
        <v>9084</v>
      </c>
      <c r="G12" s="13">
        <v>6593</v>
      </c>
      <c r="H12" s="13">
        <v>5816</v>
      </c>
      <c r="I12" s="13">
        <v>6110</v>
      </c>
      <c r="J12" s="13">
        <v>3160</v>
      </c>
      <c r="K12" s="13">
        <v>2208</v>
      </c>
      <c r="L12" s="13">
        <v>218</v>
      </c>
    </row>
    <row r="13" spans="1:13" x14ac:dyDescent="0.25">
      <c r="A13" s="12" t="s">
        <v>66</v>
      </c>
      <c r="B13" s="12" t="s">
        <v>67</v>
      </c>
      <c r="C13" s="13">
        <v>44170</v>
      </c>
      <c r="D13" s="14">
        <v>0.28000000000000003</v>
      </c>
      <c r="E13" s="13">
        <v>15652</v>
      </c>
      <c r="F13" s="13">
        <v>6842</v>
      </c>
      <c r="G13" s="13">
        <v>5411</v>
      </c>
      <c r="H13" s="13">
        <v>5925</v>
      </c>
      <c r="I13" s="13">
        <v>6931</v>
      </c>
      <c r="J13" s="13">
        <v>2610</v>
      </c>
      <c r="K13" s="13">
        <v>753</v>
      </c>
      <c r="L13" s="13">
        <v>46</v>
      </c>
    </row>
    <row r="14" spans="1:13" x14ac:dyDescent="0.25">
      <c r="A14" s="12" t="s">
        <v>68</v>
      </c>
      <c r="B14" s="12" t="s">
        <v>69</v>
      </c>
      <c r="C14" s="13">
        <v>49065</v>
      </c>
      <c r="D14" s="14">
        <v>0.13</v>
      </c>
      <c r="E14" s="13">
        <v>14693</v>
      </c>
      <c r="F14" s="13">
        <v>11154</v>
      </c>
      <c r="G14" s="13">
        <v>6039</v>
      </c>
      <c r="H14" s="13">
        <v>5179</v>
      </c>
      <c r="I14" s="13">
        <v>5306</v>
      </c>
      <c r="J14" s="13">
        <v>3660</v>
      </c>
      <c r="K14" s="13">
        <v>2753</v>
      </c>
      <c r="L14" s="13">
        <v>281</v>
      </c>
    </row>
    <row r="15" spans="1:13" x14ac:dyDescent="0.25">
      <c r="A15" s="12" t="s">
        <v>70</v>
      </c>
      <c r="B15" s="12" t="s">
        <v>71</v>
      </c>
      <c r="C15" s="13">
        <v>32008</v>
      </c>
      <c r="D15" s="14">
        <v>0.04</v>
      </c>
      <c r="E15" s="13">
        <v>12208</v>
      </c>
      <c r="F15" s="13">
        <v>5955</v>
      </c>
      <c r="G15" s="13">
        <v>4634</v>
      </c>
      <c r="H15" s="13">
        <v>4491</v>
      </c>
      <c r="I15" s="13">
        <v>3149</v>
      </c>
      <c r="J15" s="13">
        <v>1065</v>
      </c>
      <c r="K15" s="13">
        <v>456</v>
      </c>
      <c r="L15" s="13">
        <v>50</v>
      </c>
    </row>
    <row r="16" spans="1:13" x14ac:dyDescent="0.25">
      <c r="A16" s="12" t="s">
        <v>72</v>
      </c>
      <c r="B16" s="12" t="s">
        <v>73</v>
      </c>
      <c r="C16" s="13">
        <v>42243</v>
      </c>
      <c r="D16" s="14">
        <v>2.0099999999999998</v>
      </c>
      <c r="E16" s="13">
        <v>6137</v>
      </c>
      <c r="F16" s="13">
        <v>14710</v>
      </c>
      <c r="G16" s="13">
        <v>5459</v>
      </c>
      <c r="H16" s="13">
        <v>5450</v>
      </c>
      <c r="I16" s="13">
        <v>6114</v>
      </c>
      <c r="J16" s="13">
        <v>2961</v>
      </c>
      <c r="K16" s="13">
        <v>1324</v>
      </c>
      <c r="L16" s="13">
        <v>88</v>
      </c>
    </row>
    <row r="17" spans="1:12" x14ac:dyDescent="0.25">
      <c r="A17" s="12" t="s">
        <v>74</v>
      </c>
      <c r="B17" s="12" t="s">
        <v>75</v>
      </c>
      <c r="C17" s="13">
        <v>43360</v>
      </c>
      <c r="D17" s="14">
        <v>5.49</v>
      </c>
      <c r="E17" s="13">
        <v>11067</v>
      </c>
      <c r="F17" s="13">
        <v>10893</v>
      </c>
      <c r="G17" s="13">
        <v>7185</v>
      </c>
      <c r="H17" s="13">
        <v>5437</v>
      </c>
      <c r="I17" s="13">
        <v>4987</v>
      </c>
      <c r="J17" s="13">
        <v>2997</v>
      </c>
      <c r="K17" s="13">
        <v>787</v>
      </c>
      <c r="L17" s="13">
        <v>7</v>
      </c>
    </row>
    <row r="18" spans="1:12" x14ac:dyDescent="0.25">
      <c r="A18" s="12" t="s">
        <v>76</v>
      </c>
      <c r="B18" s="12" t="s">
        <v>77</v>
      </c>
      <c r="C18" s="13">
        <v>40204</v>
      </c>
      <c r="D18" s="14">
        <v>2.0499999999999998</v>
      </c>
      <c r="E18" s="13">
        <v>7171</v>
      </c>
      <c r="F18" s="13">
        <v>13268</v>
      </c>
      <c r="G18" s="13">
        <v>6089</v>
      </c>
      <c r="H18" s="13">
        <v>4600</v>
      </c>
      <c r="I18" s="13">
        <v>4206</v>
      </c>
      <c r="J18" s="13">
        <v>3126</v>
      </c>
      <c r="K18" s="13">
        <v>1621</v>
      </c>
      <c r="L18" s="13">
        <v>123</v>
      </c>
    </row>
    <row r="19" spans="1:12" x14ac:dyDescent="0.25">
      <c r="A19" s="12" t="s">
        <v>78</v>
      </c>
      <c r="B19" s="12" t="s">
        <v>79</v>
      </c>
      <c r="C19" s="13">
        <v>48982</v>
      </c>
      <c r="D19" s="14">
        <v>0.12</v>
      </c>
      <c r="E19" s="13">
        <v>7251</v>
      </c>
      <c r="F19" s="13">
        <v>14776</v>
      </c>
      <c r="G19" s="13">
        <v>7950</v>
      </c>
      <c r="H19" s="13">
        <v>6955</v>
      </c>
      <c r="I19" s="13">
        <v>7019</v>
      </c>
      <c r="J19" s="13">
        <v>3298</v>
      </c>
      <c r="K19" s="13">
        <v>1628</v>
      </c>
      <c r="L19" s="13">
        <v>105</v>
      </c>
    </row>
    <row r="20" spans="1:12" x14ac:dyDescent="0.25">
      <c r="A20" s="12" t="s">
        <v>80</v>
      </c>
      <c r="B20" s="12" t="s">
        <v>81</v>
      </c>
      <c r="C20" s="13">
        <v>42303</v>
      </c>
      <c r="D20" s="14">
        <v>0.1</v>
      </c>
      <c r="E20" s="13">
        <v>8160</v>
      </c>
      <c r="F20" s="13">
        <v>10339</v>
      </c>
      <c r="G20" s="13">
        <v>6021</v>
      </c>
      <c r="H20" s="13">
        <v>4999</v>
      </c>
      <c r="I20" s="13">
        <v>5757</v>
      </c>
      <c r="J20" s="13">
        <v>3790</v>
      </c>
      <c r="K20" s="13">
        <v>2952</v>
      </c>
      <c r="L20" s="13">
        <v>285</v>
      </c>
    </row>
    <row r="21" spans="1:12" x14ac:dyDescent="0.25">
      <c r="A21" s="12" t="s">
        <v>82</v>
      </c>
      <c r="B21" s="12" t="s">
        <v>83</v>
      </c>
      <c r="C21" s="13">
        <v>43038</v>
      </c>
      <c r="D21" s="14">
        <v>2.78</v>
      </c>
      <c r="E21" s="13">
        <v>10503</v>
      </c>
      <c r="F21" s="13">
        <v>9709</v>
      </c>
      <c r="G21" s="13">
        <v>5913</v>
      </c>
      <c r="H21" s="13">
        <v>7028</v>
      </c>
      <c r="I21" s="13">
        <v>6145</v>
      </c>
      <c r="J21" s="13">
        <v>2611</v>
      </c>
      <c r="K21" s="13">
        <v>1075</v>
      </c>
      <c r="L21" s="13">
        <v>54</v>
      </c>
    </row>
    <row r="22" spans="1:12" x14ac:dyDescent="0.25">
      <c r="A22" s="12" t="s">
        <v>84</v>
      </c>
      <c r="B22" s="12" t="s">
        <v>85</v>
      </c>
      <c r="C22" s="13">
        <v>45914</v>
      </c>
      <c r="D22" s="14">
        <v>4.26</v>
      </c>
      <c r="E22" s="13">
        <v>19029</v>
      </c>
      <c r="F22" s="13">
        <v>10045</v>
      </c>
      <c r="G22" s="13">
        <v>5662</v>
      </c>
      <c r="H22" s="13">
        <v>5227</v>
      </c>
      <c r="I22" s="13">
        <v>4130</v>
      </c>
      <c r="J22" s="13">
        <v>1117</v>
      </c>
      <c r="K22" s="13">
        <v>677</v>
      </c>
      <c r="L22" s="13">
        <v>27</v>
      </c>
    </row>
    <row r="23" spans="1:12" x14ac:dyDescent="0.25">
      <c r="A23" s="12" t="s">
        <v>86</v>
      </c>
      <c r="B23" s="12" t="s">
        <v>87</v>
      </c>
      <c r="C23" s="13">
        <v>47631</v>
      </c>
      <c r="D23" s="14">
        <v>2.13</v>
      </c>
      <c r="E23" s="13">
        <v>7331</v>
      </c>
      <c r="F23" s="13">
        <v>13518</v>
      </c>
      <c r="G23" s="13">
        <v>6850</v>
      </c>
      <c r="H23" s="13">
        <v>5805</v>
      </c>
      <c r="I23" s="13">
        <v>7212</v>
      </c>
      <c r="J23" s="13">
        <v>4733</v>
      </c>
      <c r="K23" s="13">
        <v>2116</v>
      </c>
      <c r="L23" s="13">
        <v>66</v>
      </c>
    </row>
    <row r="24" spans="1:12" x14ac:dyDescent="0.25">
      <c r="A24" s="12" t="s">
        <v>88</v>
      </c>
      <c r="B24" s="12" t="s">
        <v>89</v>
      </c>
      <c r="C24" s="13">
        <v>36064</v>
      </c>
      <c r="D24" s="14">
        <v>4.4800000000000004</v>
      </c>
      <c r="E24" s="13">
        <v>426</v>
      </c>
      <c r="F24" s="13">
        <v>1750</v>
      </c>
      <c r="G24" s="13">
        <v>4868</v>
      </c>
      <c r="H24" s="13">
        <v>6382</v>
      </c>
      <c r="I24" s="13">
        <v>9316</v>
      </c>
      <c r="J24" s="13">
        <v>6227</v>
      </c>
      <c r="K24" s="13">
        <v>6454</v>
      </c>
      <c r="L24" s="13">
        <v>641</v>
      </c>
    </row>
    <row r="25" spans="1:12" x14ac:dyDescent="0.25">
      <c r="A25" s="12" t="s">
        <v>90</v>
      </c>
      <c r="B25" s="12" t="s">
        <v>91</v>
      </c>
      <c r="C25" s="13">
        <v>48216</v>
      </c>
      <c r="D25" s="14">
        <v>1.1000000000000001</v>
      </c>
      <c r="E25" s="13">
        <v>4901</v>
      </c>
      <c r="F25" s="13">
        <v>11524</v>
      </c>
      <c r="G25" s="13">
        <v>11684</v>
      </c>
      <c r="H25" s="13">
        <v>7221</v>
      </c>
      <c r="I25" s="13">
        <v>5837</v>
      </c>
      <c r="J25" s="13">
        <v>4293</v>
      </c>
      <c r="K25" s="13">
        <v>2536</v>
      </c>
      <c r="L25" s="13">
        <v>220</v>
      </c>
    </row>
    <row r="26" spans="1:12" x14ac:dyDescent="0.25">
      <c r="A26" s="12" t="s">
        <v>92</v>
      </c>
      <c r="B26" s="12" t="s">
        <v>93</v>
      </c>
      <c r="C26" s="13">
        <v>49309</v>
      </c>
      <c r="D26" s="14">
        <v>0.73</v>
      </c>
      <c r="E26" s="13">
        <v>1195</v>
      </c>
      <c r="F26" s="13">
        <v>9453</v>
      </c>
      <c r="G26" s="13">
        <v>15315</v>
      </c>
      <c r="H26" s="13">
        <v>6561</v>
      </c>
      <c r="I26" s="13">
        <v>6417</v>
      </c>
      <c r="J26" s="13">
        <v>5153</v>
      </c>
      <c r="K26" s="13">
        <v>4533</v>
      </c>
      <c r="L26" s="13">
        <v>682</v>
      </c>
    </row>
    <row r="27" spans="1:12" x14ac:dyDescent="0.25">
      <c r="A27" s="12" t="s">
        <v>94</v>
      </c>
      <c r="B27" s="12" t="s">
        <v>95</v>
      </c>
      <c r="C27" s="13">
        <v>39308</v>
      </c>
      <c r="D27" s="14">
        <v>2.2599999999999998</v>
      </c>
      <c r="E27" s="13">
        <v>1335</v>
      </c>
      <c r="F27" s="13">
        <v>5254</v>
      </c>
      <c r="G27" s="13">
        <v>4040</v>
      </c>
      <c r="H27" s="13">
        <v>6646</v>
      </c>
      <c r="I27" s="13">
        <v>8293</v>
      </c>
      <c r="J27" s="13">
        <v>6349</v>
      </c>
      <c r="K27" s="13">
        <v>6635</v>
      </c>
      <c r="L27" s="13">
        <v>756</v>
      </c>
    </row>
    <row r="28" spans="1:12" x14ac:dyDescent="0.25">
      <c r="A28" s="12" t="s">
        <v>96</v>
      </c>
      <c r="B28" s="12" t="s">
        <v>97</v>
      </c>
      <c r="C28" s="13">
        <v>54020</v>
      </c>
      <c r="D28" s="14">
        <v>18.84</v>
      </c>
      <c r="E28" s="13">
        <v>5613</v>
      </c>
      <c r="F28" s="13">
        <v>13779</v>
      </c>
      <c r="G28" s="13">
        <v>10429</v>
      </c>
      <c r="H28" s="13">
        <v>10254</v>
      </c>
      <c r="I28" s="13">
        <v>7789</v>
      </c>
      <c r="J28" s="13">
        <v>4418</v>
      </c>
      <c r="K28" s="13">
        <v>1589</v>
      </c>
      <c r="L28" s="13">
        <v>149</v>
      </c>
    </row>
    <row r="29" spans="1:12" x14ac:dyDescent="0.25">
      <c r="A29" s="12" t="s">
        <v>98</v>
      </c>
      <c r="B29" s="12" t="s">
        <v>99</v>
      </c>
      <c r="C29" s="13">
        <v>61886</v>
      </c>
      <c r="D29" s="14">
        <v>36.479999999999997</v>
      </c>
      <c r="E29" s="13">
        <v>6000</v>
      </c>
      <c r="F29" s="13">
        <v>11131</v>
      </c>
      <c r="G29" s="13">
        <v>11311</v>
      </c>
      <c r="H29" s="13">
        <v>10231</v>
      </c>
      <c r="I29" s="13">
        <v>11451</v>
      </c>
      <c r="J29" s="13">
        <v>6370</v>
      </c>
      <c r="K29" s="13">
        <v>4405</v>
      </c>
      <c r="L29" s="13">
        <v>987</v>
      </c>
    </row>
    <row r="30" spans="1:12" x14ac:dyDescent="0.25">
      <c r="A30" s="12" t="s">
        <v>100</v>
      </c>
      <c r="B30" s="12" t="s">
        <v>101</v>
      </c>
      <c r="C30" s="13">
        <v>41243</v>
      </c>
      <c r="D30" s="14">
        <v>14.62</v>
      </c>
      <c r="E30" s="13">
        <v>2357</v>
      </c>
      <c r="F30" s="13">
        <v>5003</v>
      </c>
      <c r="G30" s="13">
        <v>6542</v>
      </c>
      <c r="H30" s="13">
        <v>5791</v>
      </c>
      <c r="I30" s="13">
        <v>8933</v>
      </c>
      <c r="J30" s="13">
        <v>5114</v>
      </c>
      <c r="K30" s="13">
        <v>6262</v>
      </c>
      <c r="L30" s="13">
        <v>1241</v>
      </c>
    </row>
    <row r="31" spans="1:12" x14ac:dyDescent="0.25">
      <c r="A31" s="12" t="s">
        <v>102</v>
      </c>
      <c r="B31" s="12" t="s">
        <v>103</v>
      </c>
      <c r="C31" s="13">
        <v>51095</v>
      </c>
      <c r="D31" s="14">
        <v>5.39</v>
      </c>
      <c r="E31" s="13">
        <v>6812</v>
      </c>
      <c r="F31" s="13">
        <v>12512</v>
      </c>
      <c r="G31" s="13">
        <v>9699</v>
      </c>
      <c r="H31" s="13">
        <v>6831</v>
      </c>
      <c r="I31" s="13">
        <v>6689</v>
      </c>
      <c r="J31" s="13">
        <v>3839</v>
      </c>
      <c r="K31" s="13">
        <v>4055</v>
      </c>
      <c r="L31" s="13">
        <v>658</v>
      </c>
    </row>
    <row r="32" spans="1:12" x14ac:dyDescent="0.25">
      <c r="A32" s="12" t="s">
        <v>104</v>
      </c>
      <c r="B32" s="12" t="s">
        <v>105</v>
      </c>
      <c r="C32" s="13">
        <v>45507</v>
      </c>
      <c r="D32" s="14">
        <v>4.8099999999999996</v>
      </c>
      <c r="E32" s="13">
        <v>3563</v>
      </c>
      <c r="F32" s="13">
        <v>5684</v>
      </c>
      <c r="G32" s="13">
        <v>7119</v>
      </c>
      <c r="H32" s="13">
        <v>7745</v>
      </c>
      <c r="I32" s="13">
        <v>8031</v>
      </c>
      <c r="J32" s="13">
        <v>6231</v>
      </c>
      <c r="K32" s="13">
        <v>6005</v>
      </c>
      <c r="L32" s="13">
        <v>1129</v>
      </c>
    </row>
    <row r="33" spans="1:12" x14ac:dyDescent="0.25">
      <c r="A33" s="12" t="s">
        <v>106</v>
      </c>
      <c r="B33" s="12" t="s">
        <v>107</v>
      </c>
      <c r="C33" s="13">
        <v>14742</v>
      </c>
      <c r="D33" s="14">
        <v>0.05</v>
      </c>
      <c r="E33" s="13">
        <v>4774</v>
      </c>
      <c r="F33" s="13">
        <v>3840</v>
      </c>
      <c r="G33" s="13">
        <v>2818</v>
      </c>
      <c r="H33" s="13">
        <v>1784</v>
      </c>
      <c r="I33" s="13">
        <v>1298</v>
      </c>
      <c r="J33" s="13">
        <v>191</v>
      </c>
      <c r="K33" s="13">
        <v>32</v>
      </c>
      <c r="L33" s="13">
        <v>5</v>
      </c>
    </row>
    <row r="34" spans="1:12" x14ac:dyDescent="0.25">
      <c r="A34" s="12" t="s">
        <v>108</v>
      </c>
      <c r="B34" s="12" t="s">
        <v>109</v>
      </c>
      <c r="C34" s="13">
        <v>52269</v>
      </c>
      <c r="D34" s="14">
        <v>2.72</v>
      </c>
      <c r="E34" s="13">
        <v>13880</v>
      </c>
      <c r="F34" s="13">
        <v>13852</v>
      </c>
      <c r="G34" s="13">
        <v>5018</v>
      </c>
      <c r="H34" s="13">
        <v>6894</v>
      </c>
      <c r="I34" s="13">
        <v>6501</v>
      </c>
      <c r="J34" s="13">
        <v>3977</v>
      </c>
      <c r="K34" s="13">
        <v>2099</v>
      </c>
      <c r="L34" s="13">
        <v>48</v>
      </c>
    </row>
    <row r="35" spans="1:12" x14ac:dyDescent="0.25">
      <c r="A35" s="12" t="s">
        <v>110</v>
      </c>
      <c r="B35" s="12" t="s">
        <v>111</v>
      </c>
      <c r="C35" s="13">
        <v>56536</v>
      </c>
      <c r="D35" s="14">
        <v>31.26</v>
      </c>
      <c r="E35" s="13">
        <v>16669</v>
      </c>
      <c r="F35" s="13">
        <v>10912</v>
      </c>
      <c r="G35" s="13">
        <v>10981</v>
      </c>
      <c r="H35" s="13">
        <v>7564</v>
      </c>
      <c r="I35" s="13">
        <v>5696</v>
      </c>
      <c r="J35" s="13">
        <v>3536</v>
      </c>
      <c r="K35" s="13">
        <v>1088</v>
      </c>
      <c r="L35" s="13">
        <v>90</v>
      </c>
    </row>
    <row r="36" spans="1:12" x14ac:dyDescent="0.25">
      <c r="A36" s="12" t="s">
        <v>112</v>
      </c>
      <c r="B36" s="12" t="s">
        <v>113</v>
      </c>
      <c r="C36" s="13">
        <v>45818</v>
      </c>
      <c r="D36" s="14">
        <v>11.68</v>
      </c>
      <c r="E36" s="13">
        <v>12368</v>
      </c>
      <c r="F36" s="13">
        <v>13434</v>
      </c>
      <c r="G36" s="13">
        <v>8297</v>
      </c>
      <c r="H36" s="13">
        <v>6119</v>
      </c>
      <c r="I36" s="13">
        <v>3206</v>
      </c>
      <c r="J36" s="13">
        <v>1982</v>
      </c>
      <c r="K36" s="13">
        <v>407</v>
      </c>
      <c r="L36" s="13">
        <v>5</v>
      </c>
    </row>
    <row r="37" spans="1:12" x14ac:dyDescent="0.25">
      <c r="A37" s="12" t="s">
        <v>114</v>
      </c>
      <c r="B37" s="12" t="s">
        <v>115</v>
      </c>
      <c r="C37" s="13">
        <v>43633</v>
      </c>
      <c r="D37" s="14">
        <v>22.88</v>
      </c>
      <c r="E37" s="13">
        <v>8145</v>
      </c>
      <c r="F37" s="13">
        <v>6940</v>
      </c>
      <c r="G37" s="13">
        <v>9231</v>
      </c>
      <c r="H37" s="13">
        <v>8856</v>
      </c>
      <c r="I37" s="13">
        <v>6735</v>
      </c>
      <c r="J37" s="13">
        <v>2213</v>
      </c>
      <c r="K37" s="13">
        <v>1350</v>
      </c>
      <c r="L37" s="13">
        <v>163</v>
      </c>
    </row>
    <row r="38" spans="1:12" x14ac:dyDescent="0.25">
      <c r="A38" s="12" t="s">
        <v>116</v>
      </c>
      <c r="B38" s="12" t="s">
        <v>117</v>
      </c>
      <c r="C38" s="13">
        <v>42764</v>
      </c>
      <c r="D38" s="14">
        <v>16.27</v>
      </c>
      <c r="E38" s="13">
        <v>13757</v>
      </c>
      <c r="F38" s="13">
        <v>15132</v>
      </c>
      <c r="G38" s="13">
        <v>7762</v>
      </c>
      <c r="H38" s="13">
        <v>3867</v>
      </c>
      <c r="I38" s="13">
        <v>1435</v>
      </c>
      <c r="J38" s="13">
        <v>686</v>
      </c>
      <c r="K38" s="13">
        <v>122</v>
      </c>
      <c r="L38" s="13">
        <v>3</v>
      </c>
    </row>
    <row r="39" spans="1:12" x14ac:dyDescent="0.25">
      <c r="A39" s="12" t="s">
        <v>118</v>
      </c>
      <c r="B39" s="12" t="s">
        <v>119</v>
      </c>
      <c r="C39" s="13">
        <v>42566</v>
      </c>
      <c r="D39" s="14">
        <v>23.51</v>
      </c>
      <c r="E39" s="13">
        <v>5687</v>
      </c>
      <c r="F39" s="13">
        <v>9533</v>
      </c>
      <c r="G39" s="13">
        <v>11513</v>
      </c>
      <c r="H39" s="13">
        <v>7732</v>
      </c>
      <c r="I39" s="13">
        <v>4398</v>
      </c>
      <c r="J39" s="13">
        <v>2247</v>
      </c>
      <c r="K39" s="13">
        <v>1395</v>
      </c>
      <c r="L39" s="13">
        <v>61</v>
      </c>
    </row>
    <row r="40" spans="1:12" x14ac:dyDescent="0.25">
      <c r="A40" s="12" t="s">
        <v>120</v>
      </c>
      <c r="B40" s="12" t="s">
        <v>121</v>
      </c>
      <c r="C40" s="13">
        <v>44130</v>
      </c>
      <c r="D40" s="14">
        <v>16.37</v>
      </c>
      <c r="E40" s="13">
        <v>5751</v>
      </c>
      <c r="F40" s="13">
        <v>12458</v>
      </c>
      <c r="G40" s="13">
        <v>10059</v>
      </c>
      <c r="H40" s="13">
        <v>4681</v>
      </c>
      <c r="I40" s="13">
        <v>6403</v>
      </c>
      <c r="J40" s="13">
        <v>2670</v>
      </c>
      <c r="K40" s="13">
        <v>1758</v>
      </c>
      <c r="L40" s="13">
        <v>350</v>
      </c>
    </row>
    <row r="41" spans="1:12" x14ac:dyDescent="0.25">
      <c r="A41" s="12" t="s">
        <v>122</v>
      </c>
      <c r="B41" s="12" t="s">
        <v>123</v>
      </c>
      <c r="C41" s="13">
        <v>41692</v>
      </c>
      <c r="D41" s="14">
        <v>15.36</v>
      </c>
      <c r="E41" s="13">
        <v>7632</v>
      </c>
      <c r="F41" s="13">
        <v>12003</v>
      </c>
      <c r="G41" s="13">
        <v>12690</v>
      </c>
      <c r="H41" s="13">
        <v>4870</v>
      </c>
      <c r="I41" s="13">
        <v>2996</v>
      </c>
      <c r="J41" s="13">
        <v>1094</v>
      </c>
      <c r="K41" s="13">
        <v>407</v>
      </c>
      <c r="L41" s="13">
        <v>0</v>
      </c>
    </row>
    <row r="42" spans="1:12" x14ac:dyDescent="0.25">
      <c r="A42" s="12" t="s">
        <v>124</v>
      </c>
      <c r="B42" s="12" t="s">
        <v>125</v>
      </c>
      <c r="C42" s="13">
        <v>42517</v>
      </c>
      <c r="D42" s="14">
        <v>2.5299999999999998</v>
      </c>
      <c r="E42" s="13">
        <v>14964</v>
      </c>
      <c r="F42" s="13">
        <v>15138</v>
      </c>
      <c r="G42" s="13">
        <v>3314</v>
      </c>
      <c r="H42" s="13">
        <v>3275</v>
      </c>
      <c r="I42" s="13">
        <v>3611</v>
      </c>
      <c r="J42" s="13">
        <v>1748</v>
      </c>
      <c r="K42" s="13">
        <v>446</v>
      </c>
      <c r="L42" s="13">
        <v>21</v>
      </c>
    </row>
    <row r="43" spans="1:12" x14ac:dyDescent="0.25">
      <c r="A43" s="12" t="s">
        <v>126</v>
      </c>
      <c r="B43" s="12" t="s">
        <v>127</v>
      </c>
      <c r="C43" s="13">
        <v>47391</v>
      </c>
      <c r="D43" s="14">
        <v>0.31</v>
      </c>
      <c r="E43" s="13">
        <v>3432</v>
      </c>
      <c r="F43" s="13">
        <v>6875</v>
      </c>
      <c r="G43" s="13">
        <v>7002</v>
      </c>
      <c r="H43" s="13">
        <v>8349</v>
      </c>
      <c r="I43" s="13">
        <v>10159</v>
      </c>
      <c r="J43" s="13">
        <v>7971</v>
      </c>
      <c r="K43" s="13">
        <v>3479</v>
      </c>
      <c r="L43" s="13">
        <v>124</v>
      </c>
    </row>
    <row r="44" spans="1:12" x14ac:dyDescent="0.25">
      <c r="A44" s="12" t="s">
        <v>128</v>
      </c>
      <c r="B44" s="12" t="s">
        <v>129</v>
      </c>
      <c r="C44" s="13">
        <v>39017</v>
      </c>
      <c r="D44" s="14">
        <v>2.4300000000000002</v>
      </c>
      <c r="E44" s="13">
        <v>18914</v>
      </c>
      <c r="F44" s="13">
        <v>5968</v>
      </c>
      <c r="G44" s="13">
        <v>3547</v>
      </c>
      <c r="H44" s="13">
        <v>3390</v>
      </c>
      <c r="I44" s="13">
        <v>3619</v>
      </c>
      <c r="J44" s="13">
        <v>1924</v>
      </c>
      <c r="K44" s="13">
        <v>1437</v>
      </c>
      <c r="L44" s="13">
        <v>218</v>
      </c>
    </row>
    <row r="45" spans="1:12" x14ac:dyDescent="0.25">
      <c r="A45" s="12" t="s">
        <v>130</v>
      </c>
      <c r="B45" s="12" t="s">
        <v>131</v>
      </c>
      <c r="C45" s="13">
        <v>51560</v>
      </c>
      <c r="D45" s="14">
        <v>0.11</v>
      </c>
      <c r="E45" s="13">
        <v>4760</v>
      </c>
      <c r="F45" s="13">
        <v>10891</v>
      </c>
      <c r="G45" s="13">
        <v>10043</v>
      </c>
      <c r="H45" s="13">
        <v>9051</v>
      </c>
      <c r="I45" s="13">
        <v>9196</v>
      </c>
      <c r="J45" s="13">
        <v>4949</v>
      </c>
      <c r="K45" s="13">
        <v>2494</v>
      </c>
      <c r="L45" s="13">
        <v>176</v>
      </c>
    </row>
    <row r="46" spans="1:12" x14ac:dyDescent="0.25">
      <c r="A46" s="12" t="s">
        <v>132</v>
      </c>
      <c r="B46" s="12" t="s">
        <v>133</v>
      </c>
      <c r="C46" s="13">
        <v>46795</v>
      </c>
      <c r="D46" s="14">
        <v>0.65</v>
      </c>
      <c r="E46" s="13">
        <v>18588</v>
      </c>
      <c r="F46" s="13">
        <v>8245</v>
      </c>
      <c r="G46" s="13">
        <v>4442</v>
      </c>
      <c r="H46" s="13">
        <v>5654</v>
      </c>
      <c r="I46" s="13">
        <v>5603</v>
      </c>
      <c r="J46" s="13">
        <v>3290</v>
      </c>
      <c r="K46" s="13">
        <v>927</v>
      </c>
      <c r="L46" s="13">
        <v>46</v>
      </c>
    </row>
    <row r="47" spans="1:12" x14ac:dyDescent="0.25">
      <c r="A47" s="12" t="s">
        <v>134</v>
      </c>
      <c r="B47" s="12" t="s">
        <v>135</v>
      </c>
      <c r="C47" s="13">
        <v>48560</v>
      </c>
      <c r="D47" s="14">
        <v>3.38</v>
      </c>
      <c r="E47" s="13">
        <v>13064</v>
      </c>
      <c r="F47" s="13">
        <v>13149</v>
      </c>
      <c r="G47" s="13">
        <v>6307</v>
      </c>
      <c r="H47" s="13">
        <v>5384</v>
      </c>
      <c r="I47" s="13">
        <v>6031</v>
      </c>
      <c r="J47" s="13">
        <v>3330</v>
      </c>
      <c r="K47" s="13">
        <v>1229</v>
      </c>
      <c r="L47" s="13">
        <v>66</v>
      </c>
    </row>
    <row r="48" spans="1:12" x14ac:dyDescent="0.25">
      <c r="A48" s="12" t="s">
        <v>136</v>
      </c>
      <c r="B48" s="12" t="s">
        <v>137</v>
      </c>
      <c r="C48" s="13">
        <v>47950</v>
      </c>
      <c r="D48" s="14">
        <v>1.25</v>
      </c>
      <c r="E48" s="13">
        <v>16067</v>
      </c>
      <c r="F48" s="13">
        <v>7607</v>
      </c>
      <c r="G48" s="13">
        <v>5115</v>
      </c>
      <c r="H48" s="13">
        <v>6280</v>
      </c>
      <c r="I48" s="13">
        <v>6262</v>
      </c>
      <c r="J48" s="13">
        <v>3714</v>
      </c>
      <c r="K48" s="13">
        <v>2607</v>
      </c>
      <c r="L48" s="13">
        <v>298</v>
      </c>
    </row>
    <row r="49" spans="1:12" x14ac:dyDescent="0.25">
      <c r="A49" s="12" t="s">
        <v>138</v>
      </c>
      <c r="B49" s="12" t="s">
        <v>139</v>
      </c>
      <c r="C49" s="13">
        <v>55451</v>
      </c>
      <c r="D49" s="14">
        <v>1.97</v>
      </c>
      <c r="E49" s="13">
        <v>15593</v>
      </c>
      <c r="F49" s="13">
        <v>14084</v>
      </c>
      <c r="G49" s="13">
        <v>5963</v>
      </c>
      <c r="H49" s="13">
        <v>5745</v>
      </c>
      <c r="I49" s="13">
        <v>7022</v>
      </c>
      <c r="J49" s="13">
        <v>4731</v>
      </c>
      <c r="K49" s="13">
        <v>2168</v>
      </c>
      <c r="L49" s="13">
        <v>145</v>
      </c>
    </row>
    <row r="50" spans="1:12" x14ac:dyDescent="0.25">
      <c r="A50" s="12" t="s">
        <v>140</v>
      </c>
      <c r="B50" s="12" t="s">
        <v>141</v>
      </c>
      <c r="C50" s="13">
        <v>48741</v>
      </c>
      <c r="D50" s="14">
        <v>1.94</v>
      </c>
      <c r="E50" s="13">
        <v>10460</v>
      </c>
      <c r="F50" s="13">
        <v>16494</v>
      </c>
      <c r="G50" s="13">
        <v>6287</v>
      </c>
      <c r="H50" s="13">
        <v>5086</v>
      </c>
      <c r="I50" s="13">
        <v>5471</v>
      </c>
      <c r="J50" s="13">
        <v>3405</v>
      </c>
      <c r="K50" s="13">
        <v>1468</v>
      </c>
      <c r="L50" s="13">
        <v>70</v>
      </c>
    </row>
    <row r="51" spans="1:12" x14ac:dyDescent="0.25">
      <c r="A51" s="12" t="s">
        <v>142</v>
      </c>
      <c r="B51" s="12" t="s">
        <v>143</v>
      </c>
      <c r="C51" s="13">
        <v>41421</v>
      </c>
      <c r="D51" s="14">
        <v>1.17</v>
      </c>
      <c r="E51" s="13">
        <v>978</v>
      </c>
      <c r="F51" s="13">
        <v>12548</v>
      </c>
      <c r="G51" s="13">
        <v>11033</v>
      </c>
      <c r="H51" s="13">
        <v>5585</v>
      </c>
      <c r="I51" s="13">
        <v>5013</v>
      </c>
      <c r="J51" s="13">
        <v>3710</v>
      </c>
      <c r="K51" s="13">
        <v>2377</v>
      </c>
      <c r="L51" s="13">
        <v>177</v>
      </c>
    </row>
    <row r="52" spans="1:12" x14ac:dyDescent="0.25">
      <c r="A52" s="12" t="s">
        <v>144</v>
      </c>
      <c r="B52" s="12" t="s">
        <v>145</v>
      </c>
      <c r="C52" s="13">
        <v>45707</v>
      </c>
      <c r="D52" s="14">
        <v>0.2</v>
      </c>
      <c r="E52" s="13">
        <v>11987</v>
      </c>
      <c r="F52" s="13">
        <v>10525</v>
      </c>
      <c r="G52" s="13">
        <v>7069</v>
      </c>
      <c r="H52" s="13">
        <v>6612</v>
      </c>
      <c r="I52" s="13">
        <v>6333</v>
      </c>
      <c r="J52" s="13">
        <v>2375</v>
      </c>
      <c r="K52" s="13">
        <v>699</v>
      </c>
      <c r="L52" s="13">
        <v>107</v>
      </c>
    </row>
    <row r="53" spans="1:12" x14ac:dyDescent="0.25">
      <c r="A53" s="12" t="s">
        <v>146</v>
      </c>
      <c r="B53" s="12" t="s">
        <v>147</v>
      </c>
      <c r="C53" s="13">
        <v>44762</v>
      </c>
      <c r="D53" s="14">
        <v>8.8000000000000007</v>
      </c>
      <c r="E53" s="13">
        <v>20555</v>
      </c>
      <c r="F53" s="13">
        <v>7241</v>
      </c>
      <c r="G53" s="13">
        <v>4874</v>
      </c>
      <c r="H53" s="13">
        <v>4737</v>
      </c>
      <c r="I53" s="13">
        <v>4836</v>
      </c>
      <c r="J53" s="13">
        <v>1941</v>
      </c>
      <c r="K53" s="13">
        <v>554</v>
      </c>
      <c r="L53" s="13">
        <v>24</v>
      </c>
    </row>
    <row r="54" spans="1:12" x14ac:dyDescent="0.25">
      <c r="A54" s="12" t="s">
        <v>148</v>
      </c>
      <c r="B54" s="12" t="s">
        <v>149</v>
      </c>
      <c r="C54" s="13">
        <v>48538</v>
      </c>
      <c r="D54" s="14">
        <v>0.57999999999999996</v>
      </c>
      <c r="E54" s="13">
        <v>17775</v>
      </c>
      <c r="F54" s="13">
        <v>8531</v>
      </c>
      <c r="G54" s="13">
        <v>5096</v>
      </c>
      <c r="H54" s="13">
        <v>5387</v>
      </c>
      <c r="I54" s="13">
        <v>7369</v>
      </c>
      <c r="J54" s="13">
        <v>3302</v>
      </c>
      <c r="K54" s="13">
        <v>1022</v>
      </c>
      <c r="L54" s="13">
        <v>56</v>
      </c>
    </row>
    <row r="55" spans="1:12" x14ac:dyDescent="0.25">
      <c r="A55" s="12" t="s">
        <v>150</v>
      </c>
      <c r="B55" s="12" t="s">
        <v>151</v>
      </c>
      <c r="C55" s="13">
        <v>39942</v>
      </c>
      <c r="D55" s="14">
        <v>0.51</v>
      </c>
      <c r="E55" s="13">
        <v>4955</v>
      </c>
      <c r="F55" s="13">
        <v>6812</v>
      </c>
      <c r="G55" s="13">
        <v>7008</v>
      </c>
      <c r="H55" s="13">
        <v>6724</v>
      </c>
      <c r="I55" s="13">
        <v>7029</v>
      </c>
      <c r="J55" s="13">
        <v>4149</v>
      </c>
      <c r="K55" s="13">
        <v>2902</v>
      </c>
      <c r="L55" s="13">
        <v>363</v>
      </c>
    </row>
    <row r="56" spans="1:12" x14ac:dyDescent="0.25">
      <c r="A56" s="12" t="s">
        <v>152</v>
      </c>
      <c r="B56" s="12" t="s">
        <v>153</v>
      </c>
      <c r="C56" s="13">
        <v>49380</v>
      </c>
      <c r="D56" s="14">
        <v>0.28999999999999998</v>
      </c>
      <c r="E56" s="13">
        <v>8248</v>
      </c>
      <c r="F56" s="13">
        <v>11358</v>
      </c>
      <c r="G56" s="13">
        <v>5637</v>
      </c>
      <c r="H56" s="13">
        <v>6394</v>
      </c>
      <c r="I56" s="13">
        <v>7709</v>
      </c>
      <c r="J56" s="13">
        <v>5451</v>
      </c>
      <c r="K56" s="13">
        <v>4170</v>
      </c>
      <c r="L56" s="13">
        <v>413</v>
      </c>
    </row>
    <row r="57" spans="1:12" x14ac:dyDescent="0.25">
      <c r="A57" s="12" t="s">
        <v>154</v>
      </c>
      <c r="B57" s="12" t="s">
        <v>155</v>
      </c>
      <c r="C57" s="13">
        <v>22705</v>
      </c>
      <c r="D57" s="14">
        <v>0.09</v>
      </c>
      <c r="E57" s="13">
        <v>5348</v>
      </c>
      <c r="F57" s="13">
        <v>4741</v>
      </c>
      <c r="G57" s="13">
        <v>5224</v>
      </c>
      <c r="H57" s="13">
        <v>3749</v>
      </c>
      <c r="I57" s="13">
        <v>2903</v>
      </c>
      <c r="J57" s="13">
        <v>642</v>
      </c>
      <c r="K57" s="13">
        <v>91</v>
      </c>
      <c r="L57" s="13">
        <v>7</v>
      </c>
    </row>
    <row r="58" spans="1:12" x14ac:dyDescent="0.25">
      <c r="A58" s="12" t="s">
        <v>156</v>
      </c>
      <c r="B58" s="12" t="s">
        <v>157</v>
      </c>
      <c r="C58" s="13">
        <v>43880</v>
      </c>
      <c r="D58" s="14">
        <v>3.6</v>
      </c>
      <c r="E58" s="13">
        <v>4667</v>
      </c>
      <c r="F58" s="13">
        <v>11414</v>
      </c>
      <c r="G58" s="13">
        <v>8311</v>
      </c>
      <c r="H58" s="13">
        <v>6704</v>
      </c>
      <c r="I58" s="13">
        <v>6640</v>
      </c>
      <c r="J58" s="13">
        <v>3647</v>
      </c>
      <c r="K58" s="13">
        <v>2356</v>
      </c>
      <c r="L58" s="13">
        <v>141</v>
      </c>
    </row>
    <row r="59" spans="1:12" x14ac:dyDescent="0.25">
      <c r="A59" s="12" t="s">
        <v>158</v>
      </c>
      <c r="B59" s="12" t="s">
        <v>159</v>
      </c>
      <c r="C59" s="13">
        <v>44435</v>
      </c>
      <c r="D59" s="14">
        <v>3.17</v>
      </c>
      <c r="E59" s="13">
        <v>8851</v>
      </c>
      <c r="F59" s="13">
        <v>14371</v>
      </c>
      <c r="G59" s="13">
        <v>6497</v>
      </c>
      <c r="H59" s="13">
        <v>5833</v>
      </c>
      <c r="I59" s="13">
        <v>4500</v>
      </c>
      <c r="J59" s="13">
        <v>2779</v>
      </c>
      <c r="K59" s="13">
        <v>1520</v>
      </c>
      <c r="L59" s="13">
        <v>84</v>
      </c>
    </row>
    <row r="60" spans="1:12" x14ac:dyDescent="0.25">
      <c r="A60" s="12" t="s">
        <v>160</v>
      </c>
      <c r="B60" s="12" t="s">
        <v>161</v>
      </c>
      <c r="C60" s="13">
        <v>48858</v>
      </c>
      <c r="D60" s="14">
        <v>0.13</v>
      </c>
      <c r="E60" s="13">
        <v>6821</v>
      </c>
      <c r="F60" s="13">
        <v>10855</v>
      </c>
      <c r="G60" s="13">
        <v>8933</v>
      </c>
      <c r="H60" s="13">
        <v>7245</v>
      </c>
      <c r="I60" s="13">
        <v>7369</v>
      </c>
      <c r="J60" s="13">
        <v>4296</v>
      </c>
      <c r="K60" s="13">
        <v>3012</v>
      </c>
      <c r="L60" s="13">
        <v>327</v>
      </c>
    </row>
    <row r="61" spans="1:12" x14ac:dyDescent="0.25">
      <c r="A61" s="12" t="s">
        <v>162</v>
      </c>
      <c r="B61" s="12" t="s">
        <v>163</v>
      </c>
      <c r="C61" s="13">
        <v>35973</v>
      </c>
      <c r="D61" s="14">
        <v>0.03</v>
      </c>
      <c r="E61" s="13">
        <v>2565</v>
      </c>
      <c r="F61" s="13">
        <v>6368</v>
      </c>
      <c r="G61" s="13">
        <v>9380</v>
      </c>
      <c r="H61" s="13">
        <v>5806</v>
      </c>
      <c r="I61" s="13">
        <v>6694</v>
      </c>
      <c r="J61" s="13">
        <v>3438</v>
      </c>
      <c r="K61" s="13">
        <v>1614</v>
      </c>
      <c r="L61" s="13">
        <v>108</v>
      </c>
    </row>
    <row r="62" spans="1:12" x14ac:dyDescent="0.25">
      <c r="A62" s="12" t="s">
        <v>164</v>
      </c>
      <c r="B62" s="12" t="s">
        <v>165</v>
      </c>
      <c r="C62" s="13">
        <v>50987</v>
      </c>
      <c r="D62" s="14">
        <v>9.6300000000000008</v>
      </c>
      <c r="E62" s="13">
        <v>12998</v>
      </c>
      <c r="F62" s="13">
        <v>10614</v>
      </c>
      <c r="G62" s="13">
        <v>8587</v>
      </c>
      <c r="H62" s="13">
        <v>6778</v>
      </c>
      <c r="I62" s="13">
        <v>6839</v>
      </c>
      <c r="J62" s="13">
        <v>4053</v>
      </c>
      <c r="K62" s="13">
        <v>1111</v>
      </c>
      <c r="L62" s="13">
        <v>7</v>
      </c>
    </row>
    <row r="63" spans="1:12" x14ac:dyDescent="0.25">
      <c r="A63" s="12" t="s">
        <v>166</v>
      </c>
      <c r="B63" s="12" t="s">
        <v>167</v>
      </c>
      <c r="C63" s="13">
        <v>41907</v>
      </c>
      <c r="D63" s="14">
        <v>0.19</v>
      </c>
      <c r="E63" s="13">
        <v>5859</v>
      </c>
      <c r="F63" s="13">
        <v>8756</v>
      </c>
      <c r="G63" s="13">
        <v>4629</v>
      </c>
      <c r="H63" s="13">
        <v>4899</v>
      </c>
      <c r="I63" s="13">
        <v>6433</v>
      </c>
      <c r="J63" s="13">
        <v>5287</v>
      </c>
      <c r="K63" s="13">
        <v>5324</v>
      </c>
      <c r="L63" s="13">
        <v>720</v>
      </c>
    </row>
    <row r="64" spans="1:12" x14ac:dyDescent="0.25">
      <c r="A64" s="12" t="s">
        <v>168</v>
      </c>
      <c r="B64" s="12" t="s">
        <v>169</v>
      </c>
      <c r="C64" s="13">
        <v>42693</v>
      </c>
      <c r="D64" s="14">
        <v>0.13</v>
      </c>
      <c r="E64" s="13">
        <v>2169</v>
      </c>
      <c r="F64" s="13">
        <v>4683</v>
      </c>
      <c r="G64" s="13">
        <v>5117</v>
      </c>
      <c r="H64" s="13">
        <v>6595</v>
      </c>
      <c r="I64" s="13">
        <v>8584</v>
      </c>
      <c r="J64" s="13">
        <v>7913</v>
      </c>
      <c r="K64" s="13">
        <v>7182</v>
      </c>
      <c r="L64" s="13">
        <v>450</v>
      </c>
    </row>
    <row r="65" spans="1:12" x14ac:dyDescent="0.25">
      <c r="A65" s="12" t="s">
        <v>170</v>
      </c>
      <c r="B65" s="12" t="s">
        <v>171</v>
      </c>
      <c r="C65" s="13">
        <v>45069</v>
      </c>
      <c r="D65" s="14">
        <v>2.84</v>
      </c>
      <c r="E65" s="13">
        <v>7570</v>
      </c>
      <c r="F65" s="13">
        <v>16847</v>
      </c>
      <c r="G65" s="13">
        <v>7508</v>
      </c>
      <c r="H65" s="13">
        <v>5937</v>
      </c>
      <c r="I65" s="13">
        <v>4639</v>
      </c>
      <c r="J65" s="13">
        <v>1693</v>
      </c>
      <c r="K65" s="13">
        <v>809</v>
      </c>
      <c r="L65" s="13">
        <v>66</v>
      </c>
    </row>
    <row r="66" spans="1:12" x14ac:dyDescent="0.25">
      <c r="A66" s="8"/>
      <c r="B66" s="8"/>
      <c r="C66" s="8"/>
      <c r="D66" s="8"/>
      <c r="E66" s="8"/>
      <c r="F66" s="8"/>
      <c r="G66" s="8"/>
      <c r="H66" s="8"/>
      <c r="I66" s="8"/>
      <c r="J66" s="8"/>
      <c r="K66" s="8"/>
      <c r="L66" s="8"/>
    </row>
    <row r="359" spans="1:12" x14ac:dyDescent="0.25">
      <c r="A359" s="8"/>
      <c r="B359" s="8"/>
      <c r="C359" s="8"/>
      <c r="D359" s="8"/>
      <c r="E359" s="8"/>
      <c r="F359" s="8"/>
      <c r="G359" s="8"/>
      <c r="H359" s="8"/>
      <c r="I359" s="8"/>
      <c r="J359" s="8"/>
      <c r="K359" s="8"/>
      <c r="L359" s="8"/>
    </row>
    <row r="360" spans="1:12" x14ac:dyDescent="0.25">
      <c r="A360" s="8"/>
      <c r="B360" s="8"/>
      <c r="C360" s="8"/>
      <c r="D360" s="8"/>
      <c r="E360" s="8"/>
      <c r="F360" s="8"/>
      <c r="G360" s="8"/>
      <c r="H360" s="8"/>
      <c r="I360" s="8"/>
      <c r="J360" s="8"/>
      <c r="K360" s="8"/>
      <c r="L360" s="8"/>
    </row>
  </sheetData>
  <pageMargins left="0.75" right="0.75" top="1" bottom="1" header="0.5" footer="0.5"/>
  <pageSetup paperSize="9" scale="48" orientation="landscape"/>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0"/>
  <sheetViews>
    <sheetView zoomScaleNormal="100" workbookViewId="0"/>
  </sheetViews>
  <sheetFormatPr defaultRowHeight="15" x14ac:dyDescent="0.25"/>
  <cols>
    <col min="1" max="1" width="12.36328125" customWidth="1"/>
    <col min="2" max="2" width="35" bestFit="1" customWidth="1"/>
    <col min="3" max="12" width="13.6328125" customWidth="1"/>
  </cols>
  <sheetData>
    <row r="1" spans="1:13" ht="18" customHeight="1" x14ac:dyDescent="0.4">
      <c r="A1" s="33" t="s">
        <v>41</v>
      </c>
      <c r="B1" s="6"/>
      <c r="C1" s="6"/>
      <c r="E1" s="6"/>
      <c r="F1" s="6"/>
      <c r="G1" s="6"/>
      <c r="H1" s="9"/>
      <c r="I1" s="9"/>
    </row>
    <row r="2" spans="1:13" ht="18" customHeight="1" x14ac:dyDescent="0.3">
      <c r="A2" s="5" t="s">
        <v>23</v>
      </c>
      <c r="B2" s="6"/>
      <c r="C2" s="6"/>
      <c r="E2" s="6"/>
      <c r="F2" s="6"/>
      <c r="G2" s="6"/>
      <c r="H2" s="9"/>
      <c r="I2" s="9"/>
    </row>
    <row r="3" spans="1:13" ht="18" customHeight="1" x14ac:dyDescent="0.3">
      <c r="A3" s="5" t="s">
        <v>49</v>
      </c>
      <c r="B3" s="6"/>
      <c r="C3" s="6"/>
      <c r="E3" s="6"/>
      <c r="F3" s="6"/>
      <c r="G3" s="6"/>
      <c r="H3" s="9"/>
      <c r="I3" s="9"/>
    </row>
    <row r="4" spans="1:13" ht="18" customHeight="1" x14ac:dyDescent="0.3">
      <c r="A4" s="7" t="str">
        <f>HYPERLINK("#'Table of contents'!A1", "Back to contents")</f>
        <v>Back to contents</v>
      </c>
      <c r="B4" s="6"/>
      <c r="C4" s="6"/>
      <c r="E4" s="6"/>
      <c r="F4" s="6"/>
      <c r="G4" s="6"/>
      <c r="H4" s="9"/>
      <c r="I4" s="9"/>
    </row>
    <row r="5" spans="1:13" ht="63" customHeight="1" x14ac:dyDescent="0.25">
      <c r="A5" s="41" t="s">
        <v>191</v>
      </c>
      <c r="B5" s="41" t="s">
        <v>192</v>
      </c>
      <c r="C5" s="40" t="s">
        <v>50</v>
      </c>
      <c r="D5" s="40" t="s">
        <v>51</v>
      </c>
      <c r="E5" s="40" t="s">
        <v>183</v>
      </c>
      <c r="F5" s="40" t="s">
        <v>184</v>
      </c>
      <c r="G5" s="40" t="s">
        <v>185</v>
      </c>
      <c r="H5" s="40" t="s">
        <v>186</v>
      </c>
      <c r="I5" s="40" t="s">
        <v>187</v>
      </c>
      <c r="J5" s="40" t="s">
        <v>188</v>
      </c>
      <c r="K5" s="40" t="s">
        <v>189</v>
      </c>
      <c r="L5" s="40" t="s">
        <v>190</v>
      </c>
      <c r="M5" s="27"/>
    </row>
    <row r="6" spans="1:13" ht="23.25" customHeight="1" x14ac:dyDescent="0.25">
      <c r="A6" s="28" t="s">
        <v>52</v>
      </c>
      <c r="B6" s="28" t="s">
        <v>53</v>
      </c>
      <c r="C6" s="10">
        <v>2660863</v>
      </c>
      <c r="D6" s="11">
        <v>0.34141155606103435</v>
      </c>
      <c r="E6" s="10">
        <v>549284</v>
      </c>
      <c r="F6" s="10">
        <v>604287</v>
      </c>
      <c r="G6" s="10">
        <v>428965</v>
      </c>
      <c r="H6" s="10">
        <v>361307</v>
      </c>
      <c r="I6" s="10">
        <v>359396</v>
      </c>
      <c r="J6" s="10">
        <v>209689</v>
      </c>
      <c r="K6" s="10">
        <v>133630</v>
      </c>
      <c r="L6" s="10">
        <v>14305</v>
      </c>
      <c r="M6" s="8"/>
    </row>
    <row r="7" spans="1:13" x14ac:dyDescent="0.25">
      <c r="A7" s="12" t="s">
        <v>54</v>
      </c>
      <c r="B7" s="12" t="s">
        <v>55</v>
      </c>
      <c r="C7" s="13">
        <v>56213</v>
      </c>
      <c r="D7" s="14">
        <v>11.33</v>
      </c>
      <c r="E7" s="13">
        <v>15183</v>
      </c>
      <c r="F7" s="13">
        <v>16641</v>
      </c>
      <c r="G7" s="13">
        <v>9434</v>
      </c>
      <c r="H7" s="13">
        <v>7473</v>
      </c>
      <c r="I7" s="13">
        <v>3556</v>
      </c>
      <c r="J7" s="13">
        <v>2155</v>
      </c>
      <c r="K7" s="13">
        <v>1716</v>
      </c>
      <c r="L7" s="13">
        <v>55</v>
      </c>
      <c r="M7" s="8"/>
    </row>
    <row r="8" spans="1:13" x14ac:dyDescent="0.25">
      <c r="A8" s="12" t="s">
        <v>56</v>
      </c>
      <c r="B8" s="12" t="s">
        <v>57</v>
      </c>
      <c r="C8" s="13">
        <v>50270</v>
      </c>
      <c r="D8" s="14">
        <v>6.19</v>
      </c>
      <c r="E8" s="13">
        <v>8409</v>
      </c>
      <c r="F8" s="13">
        <v>9362</v>
      </c>
      <c r="G8" s="13">
        <v>7126</v>
      </c>
      <c r="H8" s="13">
        <v>6258</v>
      </c>
      <c r="I8" s="13">
        <v>7665</v>
      </c>
      <c r="J8" s="13">
        <v>5005</v>
      </c>
      <c r="K8" s="13">
        <v>5434</v>
      </c>
      <c r="L8" s="13">
        <v>1011</v>
      </c>
    </row>
    <row r="9" spans="1:13" x14ac:dyDescent="0.25">
      <c r="A9" s="12" t="s">
        <v>58</v>
      </c>
      <c r="B9" s="12" t="s">
        <v>59</v>
      </c>
      <c r="C9" s="13">
        <v>39384</v>
      </c>
      <c r="D9" s="14">
        <v>1.66</v>
      </c>
      <c r="E9" s="13">
        <v>14942</v>
      </c>
      <c r="F9" s="13">
        <v>8200</v>
      </c>
      <c r="G9" s="13">
        <v>5027</v>
      </c>
      <c r="H9" s="13">
        <v>4463</v>
      </c>
      <c r="I9" s="13">
        <v>4003</v>
      </c>
      <c r="J9" s="13">
        <v>2221</v>
      </c>
      <c r="K9" s="13">
        <v>515</v>
      </c>
      <c r="L9" s="13">
        <v>13</v>
      </c>
    </row>
    <row r="10" spans="1:13" x14ac:dyDescent="0.25">
      <c r="A10" s="12" t="s">
        <v>60</v>
      </c>
      <c r="B10" s="12" t="s">
        <v>61</v>
      </c>
      <c r="C10" s="13">
        <v>43325</v>
      </c>
      <c r="D10" s="14">
        <v>0.22</v>
      </c>
      <c r="E10" s="13">
        <v>13935</v>
      </c>
      <c r="F10" s="13">
        <v>10405</v>
      </c>
      <c r="G10" s="13">
        <v>5273</v>
      </c>
      <c r="H10" s="13">
        <v>5659</v>
      </c>
      <c r="I10" s="13">
        <v>5046</v>
      </c>
      <c r="J10" s="13">
        <v>1829</v>
      </c>
      <c r="K10" s="13">
        <v>1052</v>
      </c>
      <c r="L10" s="13">
        <v>126</v>
      </c>
    </row>
    <row r="11" spans="1:13" x14ac:dyDescent="0.25">
      <c r="A11" s="12" t="s">
        <v>62</v>
      </c>
      <c r="B11" s="12" t="s">
        <v>63</v>
      </c>
      <c r="C11" s="13">
        <v>48278</v>
      </c>
      <c r="D11" s="14">
        <v>7.0000000000000007E-2</v>
      </c>
      <c r="E11" s="13">
        <v>7481</v>
      </c>
      <c r="F11" s="13">
        <v>10056</v>
      </c>
      <c r="G11" s="13">
        <v>9426</v>
      </c>
      <c r="H11" s="13">
        <v>6164</v>
      </c>
      <c r="I11" s="13">
        <v>7634</v>
      </c>
      <c r="J11" s="13">
        <v>4341</v>
      </c>
      <c r="K11" s="13">
        <v>2922</v>
      </c>
      <c r="L11" s="13">
        <v>254</v>
      </c>
    </row>
    <row r="12" spans="1:13" x14ac:dyDescent="0.25">
      <c r="A12" s="12" t="s">
        <v>64</v>
      </c>
      <c r="B12" s="12" t="s">
        <v>65</v>
      </c>
      <c r="C12" s="13">
        <v>45556</v>
      </c>
      <c r="D12" s="14">
        <v>0.28000000000000003</v>
      </c>
      <c r="E12" s="13">
        <v>12294</v>
      </c>
      <c r="F12" s="13">
        <v>9089</v>
      </c>
      <c r="G12" s="13">
        <v>6613</v>
      </c>
      <c r="H12" s="13">
        <v>5829</v>
      </c>
      <c r="I12" s="13">
        <v>6146</v>
      </c>
      <c r="J12" s="13">
        <v>3149</v>
      </c>
      <c r="K12" s="13">
        <v>2218</v>
      </c>
      <c r="L12" s="13">
        <v>218</v>
      </c>
    </row>
    <row r="13" spans="1:13" x14ac:dyDescent="0.25">
      <c r="A13" s="12" t="s">
        <v>66</v>
      </c>
      <c r="B13" s="12" t="s">
        <v>67</v>
      </c>
      <c r="C13" s="13">
        <v>44350</v>
      </c>
      <c r="D13" s="14">
        <v>0.28000000000000003</v>
      </c>
      <c r="E13" s="13">
        <v>15660</v>
      </c>
      <c r="F13" s="13">
        <v>6862</v>
      </c>
      <c r="G13" s="13">
        <v>5424</v>
      </c>
      <c r="H13" s="13">
        <v>5972</v>
      </c>
      <c r="I13" s="13">
        <v>6979</v>
      </c>
      <c r="J13" s="13">
        <v>2643</v>
      </c>
      <c r="K13" s="13">
        <v>764</v>
      </c>
      <c r="L13" s="13">
        <v>46</v>
      </c>
    </row>
    <row r="14" spans="1:13" x14ac:dyDescent="0.25">
      <c r="A14" s="12" t="s">
        <v>68</v>
      </c>
      <c r="B14" s="12" t="s">
        <v>69</v>
      </c>
      <c r="C14" s="13">
        <v>49144</v>
      </c>
      <c r="D14" s="14">
        <v>0.13</v>
      </c>
      <c r="E14" s="13">
        <v>14656</v>
      </c>
      <c r="F14" s="13">
        <v>11149</v>
      </c>
      <c r="G14" s="13">
        <v>6058</v>
      </c>
      <c r="H14" s="13">
        <v>5202</v>
      </c>
      <c r="I14" s="13">
        <v>5332</v>
      </c>
      <c r="J14" s="13">
        <v>3689</v>
      </c>
      <c r="K14" s="13">
        <v>2777</v>
      </c>
      <c r="L14" s="13">
        <v>281</v>
      </c>
    </row>
    <row r="15" spans="1:13" x14ac:dyDescent="0.25">
      <c r="A15" s="12" t="s">
        <v>70</v>
      </c>
      <c r="B15" s="12" t="s">
        <v>71</v>
      </c>
      <c r="C15" s="13">
        <v>32047</v>
      </c>
      <c r="D15" s="14">
        <v>0.04</v>
      </c>
      <c r="E15" s="13">
        <v>12202</v>
      </c>
      <c r="F15" s="13">
        <v>5941</v>
      </c>
      <c r="G15" s="13">
        <v>4648</v>
      </c>
      <c r="H15" s="13">
        <v>4506</v>
      </c>
      <c r="I15" s="13">
        <v>3171</v>
      </c>
      <c r="J15" s="13">
        <v>1073</v>
      </c>
      <c r="K15" s="13">
        <v>455</v>
      </c>
      <c r="L15" s="13">
        <v>51</v>
      </c>
    </row>
    <row r="16" spans="1:13" x14ac:dyDescent="0.25">
      <c r="A16" s="12" t="s">
        <v>72</v>
      </c>
      <c r="B16" s="12" t="s">
        <v>73</v>
      </c>
      <c r="C16" s="13">
        <v>42475</v>
      </c>
      <c r="D16" s="14">
        <v>2.02</v>
      </c>
      <c r="E16" s="13">
        <v>6157</v>
      </c>
      <c r="F16" s="13">
        <v>14724</v>
      </c>
      <c r="G16" s="13">
        <v>5472</v>
      </c>
      <c r="H16" s="13">
        <v>5516</v>
      </c>
      <c r="I16" s="13">
        <v>6138</v>
      </c>
      <c r="J16" s="13">
        <v>3019</v>
      </c>
      <c r="K16" s="13">
        <v>1361</v>
      </c>
      <c r="L16" s="13">
        <v>88</v>
      </c>
    </row>
    <row r="17" spans="1:12" x14ac:dyDescent="0.25">
      <c r="A17" s="12" t="s">
        <v>74</v>
      </c>
      <c r="B17" s="12" t="s">
        <v>75</v>
      </c>
      <c r="C17" s="13">
        <v>43707</v>
      </c>
      <c r="D17" s="14">
        <v>5.53</v>
      </c>
      <c r="E17" s="13">
        <v>11067</v>
      </c>
      <c r="F17" s="13">
        <v>10898</v>
      </c>
      <c r="G17" s="13">
        <v>7205</v>
      </c>
      <c r="H17" s="13">
        <v>5535</v>
      </c>
      <c r="I17" s="13">
        <v>5084</v>
      </c>
      <c r="J17" s="13">
        <v>3133</v>
      </c>
      <c r="K17" s="13">
        <v>778</v>
      </c>
      <c r="L17" s="13">
        <v>7</v>
      </c>
    </row>
    <row r="18" spans="1:12" x14ac:dyDescent="0.25">
      <c r="A18" s="12" t="s">
        <v>76</v>
      </c>
      <c r="B18" s="12" t="s">
        <v>77</v>
      </c>
      <c r="C18" s="13">
        <v>40466</v>
      </c>
      <c r="D18" s="14">
        <v>2.06</v>
      </c>
      <c r="E18" s="13">
        <v>7172</v>
      </c>
      <c r="F18" s="13">
        <v>13315</v>
      </c>
      <c r="G18" s="13">
        <v>6136</v>
      </c>
      <c r="H18" s="13">
        <v>4683</v>
      </c>
      <c r="I18" s="13">
        <v>4198</v>
      </c>
      <c r="J18" s="13">
        <v>3171</v>
      </c>
      <c r="K18" s="13">
        <v>1661</v>
      </c>
      <c r="L18" s="13">
        <v>130</v>
      </c>
    </row>
    <row r="19" spans="1:12" x14ac:dyDescent="0.25">
      <c r="A19" s="12" t="s">
        <v>78</v>
      </c>
      <c r="B19" s="12" t="s">
        <v>79</v>
      </c>
      <c r="C19" s="13">
        <v>49048</v>
      </c>
      <c r="D19" s="14">
        <v>0.12</v>
      </c>
      <c r="E19" s="13">
        <v>7233</v>
      </c>
      <c r="F19" s="13">
        <v>14773</v>
      </c>
      <c r="G19" s="13">
        <v>7955</v>
      </c>
      <c r="H19" s="13">
        <v>6973</v>
      </c>
      <c r="I19" s="13">
        <v>7042</v>
      </c>
      <c r="J19" s="13">
        <v>3331</v>
      </c>
      <c r="K19" s="13">
        <v>1636</v>
      </c>
      <c r="L19" s="13">
        <v>105</v>
      </c>
    </row>
    <row r="20" spans="1:12" x14ac:dyDescent="0.25">
      <c r="A20" s="12" t="s">
        <v>80</v>
      </c>
      <c r="B20" s="12" t="s">
        <v>81</v>
      </c>
      <c r="C20" s="13">
        <v>42456</v>
      </c>
      <c r="D20" s="14">
        <v>0.1</v>
      </c>
      <c r="E20" s="13">
        <v>8157</v>
      </c>
      <c r="F20" s="13">
        <v>10352</v>
      </c>
      <c r="G20" s="13">
        <v>6079</v>
      </c>
      <c r="H20" s="13">
        <v>5027</v>
      </c>
      <c r="I20" s="13">
        <v>5769</v>
      </c>
      <c r="J20" s="13">
        <v>3820</v>
      </c>
      <c r="K20" s="13">
        <v>2967</v>
      </c>
      <c r="L20" s="13">
        <v>285</v>
      </c>
    </row>
    <row r="21" spans="1:12" x14ac:dyDescent="0.25">
      <c r="A21" s="12" t="s">
        <v>82</v>
      </c>
      <c r="B21" s="12" t="s">
        <v>83</v>
      </c>
      <c r="C21" s="13">
        <v>43206</v>
      </c>
      <c r="D21" s="14">
        <v>2.79</v>
      </c>
      <c r="E21" s="13">
        <v>10426</v>
      </c>
      <c r="F21" s="13">
        <v>9712</v>
      </c>
      <c r="G21" s="13">
        <v>5939</v>
      </c>
      <c r="H21" s="13">
        <v>7130</v>
      </c>
      <c r="I21" s="13">
        <v>6222</v>
      </c>
      <c r="J21" s="13">
        <v>2650</v>
      </c>
      <c r="K21" s="13">
        <v>1074</v>
      </c>
      <c r="L21" s="13">
        <v>53</v>
      </c>
    </row>
    <row r="22" spans="1:12" x14ac:dyDescent="0.25">
      <c r="A22" s="12" t="s">
        <v>84</v>
      </c>
      <c r="B22" s="12" t="s">
        <v>85</v>
      </c>
      <c r="C22" s="13">
        <v>46047</v>
      </c>
      <c r="D22" s="14">
        <v>4.28</v>
      </c>
      <c r="E22" s="13">
        <v>19019</v>
      </c>
      <c r="F22" s="13">
        <v>10047</v>
      </c>
      <c r="G22" s="13">
        <v>5681</v>
      </c>
      <c r="H22" s="13">
        <v>5279</v>
      </c>
      <c r="I22" s="13">
        <v>4180</v>
      </c>
      <c r="J22" s="13">
        <v>1132</v>
      </c>
      <c r="K22" s="13">
        <v>683</v>
      </c>
      <c r="L22" s="13">
        <v>26</v>
      </c>
    </row>
    <row r="23" spans="1:12" x14ac:dyDescent="0.25">
      <c r="A23" s="12" t="s">
        <v>86</v>
      </c>
      <c r="B23" s="12" t="s">
        <v>87</v>
      </c>
      <c r="C23" s="13">
        <v>48029</v>
      </c>
      <c r="D23" s="14">
        <v>2.15</v>
      </c>
      <c r="E23" s="13">
        <v>7328</v>
      </c>
      <c r="F23" s="13">
        <v>13551</v>
      </c>
      <c r="G23" s="13">
        <v>6944</v>
      </c>
      <c r="H23" s="13">
        <v>5871</v>
      </c>
      <c r="I23" s="13">
        <v>7299</v>
      </c>
      <c r="J23" s="13">
        <v>4826</v>
      </c>
      <c r="K23" s="13">
        <v>2144</v>
      </c>
      <c r="L23" s="13">
        <v>66</v>
      </c>
    </row>
    <row r="24" spans="1:12" x14ac:dyDescent="0.25">
      <c r="A24" s="12" t="s">
        <v>88</v>
      </c>
      <c r="B24" s="12" t="s">
        <v>89</v>
      </c>
      <c r="C24" s="13">
        <v>36228</v>
      </c>
      <c r="D24" s="14">
        <v>4.5</v>
      </c>
      <c r="E24" s="13">
        <v>426</v>
      </c>
      <c r="F24" s="13">
        <v>1750</v>
      </c>
      <c r="G24" s="13">
        <v>4880</v>
      </c>
      <c r="H24" s="13">
        <v>6450</v>
      </c>
      <c r="I24" s="13">
        <v>9348</v>
      </c>
      <c r="J24" s="13">
        <v>6237</v>
      </c>
      <c r="K24" s="13">
        <v>6487</v>
      </c>
      <c r="L24" s="13">
        <v>650</v>
      </c>
    </row>
    <row r="25" spans="1:12" x14ac:dyDescent="0.25">
      <c r="A25" s="12" t="s">
        <v>90</v>
      </c>
      <c r="B25" s="12" t="s">
        <v>91</v>
      </c>
      <c r="C25" s="13">
        <v>48742</v>
      </c>
      <c r="D25" s="14">
        <v>1.1100000000000001</v>
      </c>
      <c r="E25" s="13">
        <v>4906</v>
      </c>
      <c r="F25" s="13">
        <v>11535</v>
      </c>
      <c r="G25" s="13">
        <v>11841</v>
      </c>
      <c r="H25" s="13">
        <v>7291</v>
      </c>
      <c r="I25" s="13">
        <v>5935</v>
      </c>
      <c r="J25" s="13">
        <v>4418</v>
      </c>
      <c r="K25" s="13">
        <v>2594</v>
      </c>
      <c r="L25" s="13">
        <v>222</v>
      </c>
    </row>
    <row r="26" spans="1:12" x14ac:dyDescent="0.25">
      <c r="A26" s="12" t="s">
        <v>92</v>
      </c>
      <c r="B26" s="12" t="s">
        <v>93</v>
      </c>
      <c r="C26" s="13">
        <v>49927</v>
      </c>
      <c r="D26" s="14">
        <v>0.74</v>
      </c>
      <c r="E26" s="13">
        <v>1191</v>
      </c>
      <c r="F26" s="13">
        <v>9456</v>
      </c>
      <c r="G26" s="13">
        <v>15335</v>
      </c>
      <c r="H26" s="13">
        <v>6649</v>
      </c>
      <c r="I26" s="13">
        <v>6550</v>
      </c>
      <c r="J26" s="13">
        <v>5321</v>
      </c>
      <c r="K26" s="13">
        <v>4739</v>
      </c>
      <c r="L26" s="13">
        <v>686</v>
      </c>
    </row>
    <row r="27" spans="1:12" x14ac:dyDescent="0.25">
      <c r="A27" s="12" t="s">
        <v>94</v>
      </c>
      <c r="B27" s="12" t="s">
        <v>95</v>
      </c>
      <c r="C27" s="13">
        <v>39660</v>
      </c>
      <c r="D27" s="14">
        <v>2.2799999999999998</v>
      </c>
      <c r="E27" s="13">
        <v>1335</v>
      </c>
      <c r="F27" s="13">
        <v>5257</v>
      </c>
      <c r="G27" s="13">
        <v>4086</v>
      </c>
      <c r="H27" s="13">
        <v>6696</v>
      </c>
      <c r="I27" s="13">
        <v>8326</v>
      </c>
      <c r="J27" s="13">
        <v>6460</v>
      </c>
      <c r="K27" s="13">
        <v>6739</v>
      </c>
      <c r="L27" s="13">
        <v>761</v>
      </c>
    </row>
    <row r="28" spans="1:12" x14ac:dyDescent="0.25">
      <c r="A28" s="12" t="s">
        <v>96</v>
      </c>
      <c r="B28" s="12" t="s">
        <v>97</v>
      </c>
      <c r="C28" s="13">
        <v>54720</v>
      </c>
      <c r="D28" s="14">
        <v>19.09</v>
      </c>
      <c r="E28" s="13">
        <v>5683</v>
      </c>
      <c r="F28" s="13">
        <v>13960</v>
      </c>
      <c r="G28" s="13">
        <v>10559</v>
      </c>
      <c r="H28" s="13">
        <v>10413</v>
      </c>
      <c r="I28" s="13">
        <v>7899</v>
      </c>
      <c r="J28" s="13">
        <v>4454</v>
      </c>
      <c r="K28" s="13">
        <v>1604</v>
      </c>
      <c r="L28" s="13">
        <v>148</v>
      </c>
    </row>
    <row r="29" spans="1:12" x14ac:dyDescent="0.25">
      <c r="A29" s="12" t="s">
        <v>98</v>
      </c>
      <c r="B29" s="12" t="s">
        <v>99</v>
      </c>
      <c r="C29" s="13">
        <v>62391</v>
      </c>
      <c r="D29" s="14">
        <v>36.78</v>
      </c>
      <c r="E29" s="13">
        <v>6000</v>
      </c>
      <c r="F29" s="13">
        <v>11169</v>
      </c>
      <c r="G29" s="13">
        <v>11455</v>
      </c>
      <c r="H29" s="13">
        <v>10409</v>
      </c>
      <c r="I29" s="13">
        <v>11525</v>
      </c>
      <c r="J29" s="13">
        <v>6402</v>
      </c>
      <c r="K29" s="13">
        <v>4426</v>
      </c>
      <c r="L29" s="13">
        <v>1005</v>
      </c>
    </row>
    <row r="30" spans="1:12" x14ac:dyDescent="0.25">
      <c r="A30" s="12" t="s">
        <v>100</v>
      </c>
      <c r="B30" s="12" t="s">
        <v>101</v>
      </c>
      <c r="C30" s="13">
        <v>41662</v>
      </c>
      <c r="D30" s="14">
        <v>14.77</v>
      </c>
      <c r="E30" s="13">
        <v>2356</v>
      </c>
      <c r="F30" s="13">
        <v>5011</v>
      </c>
      <c r="G30" s="13">
        <v>6571</v>
      </c>
      <c r="H30" s="13">
        <v>5837</v>
      </c>
      <c r="I30" s="13">
        <v>9064</v>
      </c>
      <c r="J30" s="13">
        <v>5175</v>
      </c>
      <c r="K30" s="13">
        <v>6402</v>
      </c>
      <c r="L30" s="13">
        <v>1246</v>
      </c>
    </row>
    <row r="31" spans="1:12" x14ac:dyDescent="0.25">
      <c r="A31" s="12" t="s">
        <v>102</v>
      </c>
      <c r="B31" s="12" t="s">
        <v>103</v>
      </c>
      <c r="C31" s="13">
        <v>51634</v>
      </c>
      <c r="D31" s="14">
        <v>5.45</v>
      </c>
      <c r="E31" s="13">
        <v>6837</v>
      </c>
      <c r="F31" s="13">
        <v>12536</v>
      </c>
      <c r="G31" s="13">
        <v>9805</v>
      </c>
      <c r="H31" s="13">
        <v>6999</v>
      </c>
      <c r="I31" s="13">
        <v>6795</v>
      </c>
      <c r="J31" s="13">
        <v>3891</v>
      </c>
      <c r="K31" s="13">
        <v>4097</v>
      </c>
      <c r="L31" s="13">
        <v>674</v>
      </c>
    </row>
    <row r="32" spans="1:12" x14ac:dyDescent="0.25">
      <c r="A32" s="12" t="s">
        <v>104</v>
      </c>
      <c r="B32" s="12" t="s">
        <v>105</v>
      </c>
      <c r="C32" s="13">
        <v>45614</v>
      </c>
      <c r="D32" s="14">
        <v>4.82</v>
      </c>
      <c r="E32" s="13">
        <v>3560</v>
      </c>
      <c r="F32" s="13">
        <v>5693</v>
      </c>
      <c r="G32" s="13">
        <v>7123</v>
      </c>
      <c r="H32" s="13">
        <v>7774</v>
      </c>
      <c r="I32" s="13">
        <v>8070</v>
      </c>
      <c r="J32" s="13">
        <v>6235</v>
      </c>
      <c r="K32" s="13">
        <v>6023</v>
      </c>
      <c r="L32" s="13">
        <v>1136</v>
      </c>
    </row>
    <row r="33" spans="1:12" x14ac:dyDescent="0.25">
      <c r="A33" s="12" t="s">
        <v>106</v>
      </c>
      <c r="B33" s="12" t="s">
        <v>107</v>
      </c>
      <c r="C33" s="13">
        <v>14798</v>
      </c>
      <c r="D33" s="14">
        <v>0.05</v>
      </c>
      <c r="E33" s="13">
        <v>4767</v>
      </c>
      <c r="F33" s="13">
        <v>3863</v>
      </c>
      <c r="G33" s="13">
        <v>2827</v>
      </c>
      <c r="H33" s="13">
        <v>1802</v>
      </c>
      <c r="I33" s="13">
        <v>1312</v>
      </c>
      <c r="J33" s="13">
        <v>191</v>
      </c>
      <c r="K33" s="13">
        <v>31</v>
      </c>
      <c r="L33" s="13">
        <v>5</v>
      </c>
    </row>
    <row r="34" spans="1:12" x14ac:dyDescent="0.25">
      <c r="A34" s="12" t="s">
        <v>108</v>
      </c>
      <c r="B34" s="12" t="s">
        <v>109</v>
      </c>
      <c r="C34" s="13">
        <v>52530</v>
      </c>
      <c r="D34" s="14">
        <v>2.74</v>
      </c>
      <c r="E34" s="13">
        <v>13897</v>
      </c>
      <c r="F34" s="13">
        <v>13868</v>
      </c>
      <c r="G34" s="13">
        <v>5055</v>
      </c>
      <c r="H34" s="13">
        <v>6960</v>
      </c>
      <c r="I34" s="13">
        <v>6563</v>
      </c>
      <c r="J34" s="13">
        <v>4014</v>
      </c>
      <c r="K34" s="13">
        <v>2124</v>
      </c>
      <c r="L34" s="13">
        <v>49</v>
      </c>
    </row>
    <row r="35" spans="1:12" x14ac:dyDescent="0.25">
      <c r="A35" s="12" t="s">
        <v>110</v>
      </c>
      <c r="B35" s="12" t="s">
        <v>111</v>
      </c>
      <c r="C35" s="13">
        <v>56847</v>
      </c>
      <c r="D35" s="14">
        <v>31.43</v>
      </c>
      <c r="E35" s="13">
        <v>16674</v>
      </c>
      <c r="F35" s="13">
        <v>10964</v>
      </c>
      <c r="G35" s="13">
        <v>11140</v>
      </c>
      <c r="H35" s="13">
        <v>7604</v>
      </c>
      <c r="I35" s="13">
        <v>5782</v>
      </c>
      <c r="J35" s="13">
        <v>3520</v>
      </c>
      <c r="K35" s="13">
        <v>1072</v>
      </c>
      <c r="L35" s="13">
        <v>91</v>
      </c>
    </row>
    <row r="36" spans="1:12" x14ac:dyDescent="0.25">
      <c r="A36" s="12" t="s">
        <v>112</v>
      </c>
      <c r="B36" s="12" t="s">
        <v>113</v>
      </c>
      <c r="C36" s="13">
        <v>46164</v>
      </c>
      <c r="D36" s="14">
        <v>11.77</v>
      </c>
      <c r="E36" s="13">
        <v>12369</v>
      </c>
      <c r="F36" s="13">
        <v>13553</v>
      </c>
      <c r="G36" s="13">
        <v>8344</v>
      </c>
      <c r="H36" s="13">
        <v>6172</v>
      </c>
      <c r="I36" s="13">
        <v>3253</v>
      </c>
      <c r="J36" s="13">
        <v>2055</v>
      </c>
      <c r="K36" s="13">
        <v>413</v>
      </c>
      <c r="L36" s="13">
        <v>5</v>
      </c>
    </row>
    <row r="37" spans="1:12" x14ac:dyDescent="0.25">
      <c r="A37" s="12" t="s">
        <v>114</v>
      </c>
      <c r="B37" s="12" t="s">
        <v>115</v>
      </c>
      <c r="C37" s="13">
        <v>43703</v>
      </c>
      <c r="D37" s="14">
        <v>22.92</v>
      </c>
      <c r="E37" s="13">
        <v>8146</v>
      </c>
      <c r="F37" s="13">
        <v>6941</v>
      </c>
      <c r="G37" s="13">
        <v>9245</v>
      </c>
      <c r="H37" s="13">
        <v>8869</v>
      </c>
      <c r="I37" s="13">
        <v>6745</v>
      </c>
      <c r="J37" s="13">
        <v>2219</v>
      </c>
      <c r="K37" s="13">
        <v>1371</v>
      </c>
      <c r="L37" s="13">
        <v>167</v>
      </c>
    </row>
    <row r="38" spans="1:12" x14ac:dyDescent="0.25">
      <c r="A38" s="12" t="s">
        <v>116</v>
      </c>
      <c r="B38" s="12" t="s">
        <v>117</v>
      </c>
      <c r="C38" s="13">
        <v>42864</v>
      </c>
      <c r="D38" s="14">
        <v>16.3</v>
      </c>
      <c r="E38" s="13">
        <v>13740</v>
      </c>
      <c r="F38" s="13">
        <v>15148</v>
      </c>
      <c r="G38" s="13">
        <v>7840</v>
      </c>
      <c r="H38" s="13">
        <v>3865</v>
      </c>
      <c r="I38" s="13">
        <v>1437</v>
      </c>
      <c r="J38" s="13">
        <v>706</v>
      </c>
      <c r="K38" s="13">
        <v>125</v>
      </c>
      <c r="L38" s="13">
        <v>3</v>
      </c>
    </row>
    <row r="39" spans="1:12" x14ac:dyDescent="0.25">
      <c r="A39" s="12" t="s">
        <v>118</v>
      </c>
      <c r="B39" s="12" t="s">
        <v>119</v>
      </c>
      <c r="C39" s="13">
        <v>42792</v>
      </c>
      <c r="D39" s="14">
        <v>23.63</v>
      </c>
      <c r="E39" s="13">
        <v>5700</v>
      </c>
      <c r="F39" s="13">
        <v>9563</v>
      </c>
      <c r="G39" s="13">
        <v>11607</v>
      </c>
      <c r="H39" s="13">
        <v>7761</v>
      </c>
      <c r="I39" s="13">
        <v>4452</v>
      </c>
      <c r="J39" s="13">
        <v>2247</v>
      </c>
      <c r="K39" s="13">
        <v>1401</v>
      </c>
      <c r="L39" s="13">
        <v>61</v>
      </c>
    </row>
    <row r="40" spans="1:12" x14ac:dyDescent="0.25">
      <c r="A40" s="12" t="s">
        <v>120</v>
      </c>
      <c r="B40" s="12" t="s">
        <v>121</v>
      </c>
      <c r="C40" s="13">
        <v>44380</v>
      </c>
      <c r="D40" s="14">
        <v>16.47</v>
      </c>
      <c r="E40" s="13">
        <v>5748</v>
      </c>
      <c r="F40" s="13">
        <v>12481</v>
      </c>
      <c r="G40" s="13">
        <v>10062</v>
      </c>
      <c r="H40" s="13">
        <v>4713</v>
      </c>
      <c r="I40" s="13">
        <v>6517</v>
      </c>
      <c r="J40" s="13">
        <v>2746</v>
      </c>
      <c r="K40" s="13">
        <v>1762</v>
      </c>
      <c r="L40" s="13">
        <v>351</v>
      </c>
    </row>
    <row r="41" spans="1:12" x14ac:dyDescent="0.25">
      <c r="A41" s="12" t="s">
        <v>122</v>
      </c>
      <c r="B41" s="12" t="s">
        <v>123</v>
      </c>
      <c r="C41" s="13">
        <v>41863</v>
      </c>
      <c r="D41" s="14">
        <v>15.42</v>
      </c>
      <c r="E41" s="13">
        <v>7627</v>
      </c>
      <c r="F41" s="13">
        <v>12015</v>
      </c>
      <c r="G41" s="13">
        <v>12745</v>
      </c>
      <c r="H41" s="13">
        <v>4927</v>
      </c>
      <c r="I41" s="13">
        <v>3048</v>
      </c>
      <c r="J41" s="13">
        <v>1093</v>
      </c>
      <c r="K41" s="13">
        <v>408</v>
      </c>
      <c r="L41" s="13">
        <v>0</v>
      </c>
    </row>
    <row r="42" spans="1:12" x14ac:dyDescent="0.25">
      <c r="A42" s="12" t="s">
        <v>124</v>
      </c>
      <c r="B42" s="12" t="s">
        <v>125</v>
      </c>
      <c r="C42" s="13">
        <v>42830</v>
      </c>
      <c r="D42" s="14">
        <v>2.5499999999999998</v>
      </c>
      <c r="E42" s="13">
        <v>14976</v>
      </c>
      <c r="F42" s="13">
        <v>15165</v>
      </c>
      <c r="G42" s="13">
        <v>3455</v>
      </c>
      <c r="H42" s="13">
        <v>3333</v>
      </c>
      <c r="I42" s="13">
        <v>3656</v>
      </c>
      <c r="J42" s="13">
        <v>1775</v>
      </c>
      <c r="K42" s="13">
        <v>450</v>
      </c>
      <c r="L42" s="13">
        <v>20</v>
      </c>
    </row>
    <row r="43" spans="1:12" x14ac:dyDescent="0.25">
      <c r="A43" s="12" t="s">
        <v>126</v>
      </c>
      <c r="B43" s="12" t="s">
        <v>127</v>
      </c>
      <c r="C43" s="13">
        <v>47671</v>
      </c>
      <c r="D43" s="14">
        <v>0.31</v>
      </c>
      <c r="E43" s="13">
        <v>3426</v>
      </c>
      <c r="F43" s="13">
        <v>6874</v>
      </c>
      <c r="G43" s="13">
        <v>7021</v>
      </c>
      <c r="H43" s="13">
        <v>8392</v>
      </c>
      <c r="I43" s="13">
        <v>10225</v>
      </c>
      <c r="J43" s="13">
        <v>8058</v>
      </c>
      <c r="K43" s="13">
        <v>3550</v>
      </c>
      <c r="L43" s="13">
        <v>125</v>
      </c>
    </row>
    <row r="44" spans="1:12" x14ac:dyDescent="0.25">
      <c r="A44" s="12" t="s">
        <v>128</v>
      </c>
      <c r="B44" s="12" t="s">
        <v>129</v>
      </c>
      <c r="C44" s="13">
        <v>39173</v>
      </c>
      <c r="D44" s="14">
        <v>2.44</v>
      </c>
      <c r="E44" s="13">
        <v>18922</v>
      </c>
      <c r="F44" s="13">
        <v>6009</v>
      </c>
      <c r="G44" s="13">
        <v>3576</v>
      </c>
      <c r="H44" s="13">
        <v>3421</v>
      </c>
      <c r="I44" s="13">
        <v>3650</v>
      </c>
      <c r="J44" s="13">
        <v>1938</v>
      </c>
      <c r="K44" s="13">
        <v>1440</v>
      </c>
      <c r="L44" s="13">
        <v>217</v>
      </c>
    </row>
    <row r="45" spans="1:12" x14ac:dyDescent="0.25">
      <c r="A45" s="12" t="s">
        <v>130</v>
      </c>
      <c r="B45" s="12" t="s">
        <v>131</v>
      </c>
      <c r="C45" s="13">
        <v>51959</v>
      </c>
      <c r="D45" s="14">
        <v>0.11</v>
      </c>
      <c r="E45" s="13">
        <v>4772</v>
      </c>
      <c r="F45" s="13">
        <v>10891</v>
      </c>
      <c r="G45" s="13">
        <v>10108</v>
      </c>
      <c r="H45" s="13">
        <v>9190</v>
      </c>
      <c r="I45" s="13">
        <v>9303</v>
      </c>
      <c r="J45" s="13">
        <v>5019</v>
      </c>
      <c r="K45" s="13">
        <v>2501</v>
      </c>
      <c r="L45" s="13">
        <v>175</v>
      </c>
    </row>
    <row r="46" spans="1:12" x14ac:dyDescent="0.25">
      <c r="A46" s="12" t="s">
        <v>132</v>
      </c>
      <c r="B46" s="12" t="s">
        <v>133</v>
      </c>
      <c r="C46" s="13">
        <v>46906</v>
      </c>
      <c r="D46" s="14">
        <v>0.65</v>
      </c>
      <c r="E46" s="13">
        <v>18474</v>
      </c>
      <c r="F46" s="13">
        <v>8234</v>
      </c>
      <c r="G46" s="13">
        <v>4539</v>
      </c>
      <c r="H46" s="13">
        <v>5708</v>
      </c>
      <c r="I46" s="13">
        <v>5664</v>
      </c>
      <c r="J46" s="13">
        <v>3312</v>
      </c>
      <c r="K46" s="13">
        <v>928</v>
      </c>
      <c r="L46" s="13">
        <v>47</v>
      </c>
    </row>
    <row r="47" spans="1:12" x14ac:dyDescent="0.25">
      <c r="A47" s="12" t="s">
        <v>134</v>
      </c>
      <c r="B47" s="12" t="s">
        <v>135</v>
      </c>
      <c r="C47" s="13">
        <v>48651</v>
      </c>
      <c r="D47" s="14">
        <v>3.39</v>
      </c>
      <c r="E47" s="13">
        <v>13054</v>
      </c>
      <c r="F47" s="13">
        <v>13151</v>
      </c>
      <c r="G47" s="13">
        <v>6321</v>
      </c>
      <c r="H47" s="13">
        <v>5390</v>
      </c>
      <c r="I47" s="13">
        <v>6071</v>
      </c>
      <c r="J47" s="13">
        <v>3356</v>
      </c>
      <c r="K47" s="13">
        <v>1242</v>
      </c>
      <c r="L47" s="13">
        <v>66</v>
      </c>
    </row>
    <row r="48" spans="1:12" x14ac:dyDescent="0.25">
      <c r="A48" s="12" t="s">
        <v>136</v>
      </c>
      <c r="B48" s="12" t="s">
        <v>137</v>
      </c>
      <c r="C48" s="13">
        <v>48251</v>
      </c>
      <c r="D48" s="14">
        <v>1.25</v>
      </c>
      <c r="E48" s="13">
        <v>16147</v>
      </c>
      <c r="F48" s="13">
        <v>7637</v>
      </c>
      <c r="G48" s="13">
        <v>5147</v>
      </c>
      <c r="H48" s="13">
        <v>6321</v>
      </c>
      <c r="I48" s="13">
        <v>6302</v>
      </c>
      <c r="J48" s="13">
        <v>3744</v>
      </c>
      <c r="K48" s="13">
        <v>2651</v>
      </c>
      <c r="L48" s="13">
        <v>302</v>
      </c>
    </row>
    <row r="49" spans="1:12" x14ac:dyDescent="0.25">
      <c r="A49" s="12" t="s">
        <v>138</v>
      </c>
      <c r="B49" s="12" t="s">
        <v>139</v>
      </c>
      <c r="C49" s="13">
        <v>55838</v>
      </c>
      <c r="D49" s="14">
        <v>1.98</v>
      </c>
      <c r="E49" s="13">
        <v>15618</v>
      </c>
      <c r="F49" s="13">
        <v>14117</v>
      </c>
      <c r="G49" s="13">
        <v>6017</v>
      </c>
      <c r="H49" s="13">
        <v>5851</v>
      </c>
      <c r="I49" s="13">
        <v>7117</v>
      </c>
      <c r="J49" s="13">
        <v>4781</v>
      </c>
      <c r="K49" s="13">
        <v>2185</v>
      </c>
      <c r="L49" s="13">
        <v>152</v>
      </c>
    </row>
    <row r="50" spans="1:12" x14ac:dyDescent="0.25">
      <c r="A50" s="12" t="s">
        <v>140</v>
      </c>
      <c r="B50" s="12" t="s">
        <v>141</v>
      </c>
      <c r="C50" s="13">
        <v>49185</v>
      </c>
      <c r="D50" s="14">
        <v>1.96</v>
      </c>
      <c r="E50" s="13">
        <v>10459</v>
      </c>
      <c r="F50" s="13">
        <v>16516</v>
      </c>
      <c r="G50" s="13">
        <v>6336</v>
      </c>
      <c r="H50" s="13">
        <v>5166</v>
      </c>
      <c r="I50" s="13">
        <v>5553</v>
      </c>
      <c r="J50" s="13">
        <v>3576</v>
      </c>
      <c r="K50" s="13">
        <v>1509</v>
      </c>
      <c r="L50" s="13">
        <v>70</v>
      </c>
    </row>
    <row r="51" spans="1:12" x14ac:dyDescent="0.25">
      <c r="A51" s="12" t="s">
        <v>142</v>
      </c>
      <c r="B51" s="12" t="s">
        <v>143</v>
      </c>
      <c r="C51" s="13">
        <v>41921</v>
      </c>
      <c r="D51" s="14">
        <v>1.19</v>
      </c>
      <c r="E51" s="13">
        <v>975</v>
      </c>
      <c r="F51" s="13">
        <v>12558</v>
      </c>
      <c r="G51" s="13">
        <v>11068</v>
      </c>
      <c r="H51" s="13">
        <v>5669</v>
      </c>
      <c r="I51" s="13">
        <v>5107</v>
      </c>
      <c r="J51" s="13">
        <v>3894</v>
      </c>
      <c r="K51" s="13">
        <v>2474</v>
      </c>
      <c r="L51" s="13">
        <v>176</v>
      </c>
    </row>
    <row r="52" spans="1:12" x14ac:dyDescent="0.25">
      <c r="A52" s="12" t="s">
        <v>144</v>
      </c>
      <c r="B52" s="12" t="s">
        <v>145</v>
      </c>
      <c r="C52" s="13">
        <v>45997</v>
      </c>
      <c r="D52" s="14">
        <v>0.21</v>
      </c>
      <c r="E52" s="13">
        <v>12000</v>
      </c>
      <c r="F52" s="13">
        <v>10529</v>
      </c>
      <c r="G52" s="13">
        <v>7147</v>
      </c>
      <c r="H52" s="13">
        <v>6657</v>
      </c>
      <c r="I52" s="13">
        <v>6428</v>
      </c>
      <c r="J52" s="13">
        <v>2424</v>
      </c>
      <c r="K52" s="13">
        <v>705</v>
      </c>
      <c r="L52" s="13">
        <v>107</v>
      </c>
    </row>
    <row r="53" spans="1:12" x14ac:dyDescent="0.25">
      <c r="A53" s="12" t="s">
        <v>146</v>
      </c>
      <c r="B53" s="12" t="s">
        <v>147</v>
      </c>
      <c r="C53" s="13">
        <v>44928</v>
      </c>
      <c r="D53" s="14">
        <v>8.83</v>
      </c>
      <c r="E53" s="13">
        <v>20550</v>
      </c>
      <c r="F53" s="13">
        <v>7242</v>
      </c>
      <c r="G53" s="13">
        <v>4900</v>
      </c>
      <c r="H53" s="13">
        <v>4808</v>
      </c>
      <c r="I53" s="13">
        <v>4879</v>
      </c>
      <c r="J53" s="13">
        <v>1963</v>
      </c>
      <c r="K53" s="13">
        <v>560</v>
      </c>
      <c r="L53" s="13">
        <v>26</v>
      </c>
    </row>
    <row r="54" spans="1:12" x14ac:dyDescent="0.25">
      <c r="A54" s="12" t="s">
        <v>148</v>
      </c>
      <c r="B54" s="12" t="s">
        <v>149</v>
      </c>
      <c r="C54" s="13">
        <v>48687</v>
      </c>
      <c r="D54" s="14">
        <v>0.59</v>
      </c>
      <c r="E54" s="13">
        <v>17779</v>
      </c>
      <c r="F54" s="13">
        <v>8532</v>
      </c>
      <c r="G54" s="13">
        <v>5143</v>
      </c>
      <c r="H54" s="13">
        <v>5412</v>
      </c>
      <c r="I54" s="13">
        <v>7395</v>
      </c>
      <c r="J54" s="13">
        <v>3331</v>
      </c>
      <c r="K54" s="13">
        <v>1039</v>
      </c>
      <c r="L54" s="13">
        <v>56</v>
      </c>
    </row>
    <row r="55" spans="1:12" x14ac:dyDescent="0.25">
      <c r="A55" s="12" t="s">
        <v>150</v>
      </c>
      <c r="B55" s="12" t="s">
        <v>151</v>
      </c>
      <c r="C55" s="13">
        <v>40142</v>
      </c>
      <c r="D55" s="14">
        <v>0.51</v>
      </c>
      <c r="E55" s="13">
        <v>4953</v>
      </c>
      <c r="F55" s="13">
        <v>6847</v>
      </c>
      <c r="G55" s="13">
        <v>7041</v>
      </c>
      <c r="H55" s="13">
        <v>6748</v>
      </c>
      <c r="I55" s="13">
        <v>7079</v>
      </c>
      <c r="J55" s="13">
        <v>4182</v>
      </c>
      <c r="K55" s="13">
        <v>2933</v>
      </c>
      <c r="L55" s="13">
        <v>359</v>
      </c>
    </row>
    <row r="56" spans="1:12" x14ac:dyDescent="0.25">
      <c r="A56" s="12" t="s">
        <v>152</v>
      </c>
      <c r="B56" s="12" t="s">
        <v>153</v>
      </c>
      <c r="C56" s="13">
        <v>49912</v>
      </c>
      <c r="D56" s="14">
        <v>0.3</v>
      </c>
      <c r="E56" s="13">
        <v>8276</v>
      </c>
      <c r="F56" s="13">
        <v>11381</v>
      </c>
      <c r="G56" s="13">
        <v>5718</v>
      </c>
      <c r="H56" s="13">
        <v>6529</v>
      </c>
      <c r="I56" s="13">
        <v>7800</v>
      </c>
      <c r="J56" s="13">
        <v>5575</v>
      </c>
      <c r="K56" s="13">
        <v>4216</v>
      </c>
      <c r="L56" s="13">
        <v>417</v>
      </c>
    </row>
    <row r="57" spans="1:12" x14ac:dyDescent="0.25">
      <c r="A57" s="12" t="s">
        <v>154</v>
      </c>
      <c r="B57" s="12" t="s">
        <v>155</v>
      </c>
      <c r="C57" s="13">
        <v>22835</v>
      </c>
      <c r="D57" s="14">
        <v>0.09</v>
      </c>
      <c r="E57" s="13">
        <v>5348</v>
      </c>
      <c r="F57" s="13">
        <v>4751</v>
      </c>
      <c r="G57" s="13">
        <v>5258</v>
      </c>
      <c r="H57" s="13">
        <v>3769</v>
      </c>
      <c r="I57" s="13">
        <v>2957</v>
      </c>
      <c r="J57" s="13">
        <v>655</v>
      </c>
      <c r="K57" s="13">
        <v>90</v>
      </c>
      <c r="L57" s="13">
        <v>7</v>
      </c>
    </row>
    <row r="58" spans="1:12" x14ac:dyDescent="0.25">
      <c r="A58" s="12" t="s">
        <v>156</v>
      </c>
      <c r="B58" s="12" t="s">
        <v>157</v>
      </c>
      <c r="C58" s="13">
        <v>44374</v>
      </c>
      <c r="D58" s="14">
        <v>3.64</v>
      </c>
      <c r="E58" s="13">
        <v>4669</v>
      </c>
      <c r="F58" s="13">
        <v>11451</v>
      </c>
      <c r="G58" s="13">
        <v>8386</v>
      </c>
      <c r="H58" s="13">
        <v>6823</v>
      </c>
      <c r="I58" s="13">
        <v>6744</v>
      </c>
      <c r="J58" s="13">
        <v>3742</v>
      </c>
      <c r="K58" s="13">
        <v>2419</v>
      </c>
      <c r="L58" s="13">
        <v>140</v>
      </c>
    </row>
    <row r="59" spans="1:12" x14ac:dyDescent="0.25">
      <c r="A59" s="12" t="s">
        <v>158</v>
      </c>
      <c r="B59" s="12" t="s">
        <v>159</v>
      </c>
      <c r="C59" s="13">
        <v>44602</v>
      </c>
      <c r="D59" s="14">
        <v>3.19</v>
      </c>
      <c r="E59" s="13">
        <v>8855</v>
      </c>
      <c r="F59" s="13">
        <v>14375</v>
      </c>
      <c r="G59" s="13">
        <v>6554</v>
      </c>
      <c r="H59" s="13">
        <v>5862</v>
      </c>
      <c r="I59" s="13">
        <v>4504</v>
      </c>
      <c r="J59" s="13">
        <v>2829</v>
      </c>
      <c r="K59" s="13">
        <v>1539</v>
      </c>
      <c r="L59" s="13">
        <v>84</v>
      </c>
    </row>
    <row r="60" spans="1:12" x14ac:dyDescent="0.25">
      <c r="A60" s="12" t="s">
        <v>160</v>
      </c>
      <c r="B60" s="12" t="s">
        <v>161</v>
      </c>
      <c r="C60" s="13">
        <v>49068</v>
      </c>
      <c r="D60" s="14">
        <v>0.13</v>
      </c>
      <c r="E60" s="13">
        <v>6794</v>
      </c>
      <c r="F60" s="13">
        <v>10890</v>
      </c>
      <c r="G60" s="13">
        <v>8965</v>
      </c>
      <c r="H60" s="13">
        <v>7339</v>
      </c>
      <c r="I60" s="13">
        <v>7406</v>
      </c>
      <c r="J60" s="13">
        <v>4320</v>
      </c>
      <c r="K60" s="13">
        <v>3031</v>
      </c>
      <c r="L60" s="13">
        <v>323</v>
      </c>
    </row>
    <row r="61" spans="1:12" x14ac:dyDescent="0.25">
      <c r="A61" s="12" t="s">
        <v>162</v>
      </c>
      <c r="B61" s="12" t="s">
        <v>163</v>
      </c>
      <c r="C61" s="13">
        <v>36157</v>
      </c>
      <c r="D61" s="14">
        <v>0.03</v>
      </c>
      <c r="E61" s="13">
        <v>2559</v>
      </c>
      <c r="F61" s="13">
        <v>6394</v>
      </c>
      <c r="G61" s="13">
        <v>9423</v>
      </c>
      <c r="H61" s="13">
        <v>5845</v>
      </c>
      <c r="I61" s="13">
        <v>6747</v>
      </c>
      <c r="J61" s="13">
        <v>3468</v>
      </c>
      <c r="K61" s="13">
        <v>1610</v>
      </c>
      <c r="L61" s="13">
        <v>111</v>
      </c>
    </row>
    <row r="62" spans="1:12" x14ac:dyDescent="0.25">
      <c r="A62" s="12" t="s">
        <v>164</v>
      </c>
      <c r="B62" s="12" t="s">
        <v>165</v>
      </c>
      <c r="C62" s="13">
        <v>51040</v>
      </c>
      <c r="D62" s="14">
        <v>9.64</v>
      </c>
      <c r="E62" s="13">
        <v>12786</v>
      </c>
      <c r="F62" s="13">
        <v>10603</v>
      </c>
      <c r="G62" s="13">
        <v>8594</v>
      </c>
      <c r="H62" s="13">
        <v>6830</v>
      </c>
      <c r="I62" s="13">
        <v>6914</v>
      </c>
      <c r="J62" s="13">
        <v>4181</v>
      </c>
      <c r="K62" s="13">
        <v>1125</v>
      </c>
      <c r="L62" s="13">
        <v>7</v>
      </c>
    </row>
    <row r="63" spans="1:12" x14ac:dyDescent="0.25">
      <c r="A63" s="12" t="s">
        <v>166</v>
      </c>
      <c r="B63" s="12" t="s">
        <v>167</v>
      </c>
      <c r="C63" s="13">
        <v>42012</v>
      </c>
      <c r="D63" s="14">
        <v>0.19</v>
      </c>
      <c r="E63" s="13">
        <v>5852</v>
      </c>
      <c r="F63" s="13">
        <v>8751</v>
      </c>
      <c r="G63" s="13">
        <v>4624</v>
      </c>
      <c r="H63" s="13">
        <v>4904</v>
      </c>
      <c r="I63" s="13">
        <v>6470</v>
      </c>
      <c r="J63" s="13">
        <v>5318</v>
      </c>
      <c r="K63" s="13">
        <v>5367</v>
      </c>
      <c r="L63" s="13">
        <v>726</v>
      </c>
    </row>
    <row r="64" spans="1:12" x14ac:dyDescent="0.25">
      <c r="A64" s="12" t="s">
        <v>168</v>
      </c>
      <c r="B64" s="12" t="s">
        <v>169</v>
      </c>
      <c r="C64" s="13">
        <v>42960</v>
      </c>
      <c r="D64" s="14">
        <v>0.13</v>
      </c>
      <c r="E64" s="13">
        <v>2173</v>
      </c>
      <c r="F64" s="13">
        <v>4691</v>
      </c>
      <c r="G64" s="13">
        <v>5128</v>
      </c>
      <c r="H64" s="13">
        <v>6654</v>
      </c>
      <c r="I64" s="13">
        <v>8637</v>
      </c>
      <c r="J64" s="13">
        <v>7965</v>
      </c>
      <c r="K64" s="13">
        <v>7261</v>
      </c>
      <c r="L64" s="13">
        <v>451</v>
      </c>
    </row>
    <row r="65" spans="1:12" x14ac:dyDescent="0.25">
      <c r="A65" s="12" t="s">
        <v>170</v>
      </c>
      <c r="B65" s="12" t="s">
        <v>171</v>
      </c>
      <c r="C65" s="13">
        <v>45244</v>
      </c>
      <c r="D65" s="14">
        <v>2.85</v>
      </c>
      <c r="E65" s="13">
        <v>7584</v>
      </c>
      <c r="F65" s="13">
        <v>16858</v>
      </c>
      <c r="G65" s="13">
        <v>7536</v>
      </c>
      <c r="H65" s="13">
        <v>5955</v>
      </c>
      <c r="I65" s="13">
        <v>4703</v>
      </c>
      <c r="J65" s="13">
        <v>1712</v>
      </c>
      <c r="K65" s="13">
        <v>830</v>
      </c>
      <c r="L65" s="13">
        <v>66</v>
      </c>
    </row>
    <row r="66" spans="1:12" x14ac:dyDescent="0.25">
      <c r="A66" s="8"/>
      <c r="B66" s="8"/>
      <c r="C66" s="8"/>
      <c r="D66" s="8"/>
      <c r="E66" s="8"/>
      <c r="F66" s="8"/>
      <c r="G66" s="8"/>
      <c r="H66" s="8"/>
      <c r="I66" s="8"/>
      <c r="J66" s="8"/>
      <c r="K66" s="8"/>
      <c r="L66" s="8"/>
    </row>
    <row r="359" spans="1:12" x14ac:dyDescent="0.25">
      <c r="A359" s="8"/>
      <c r="B359" s="8"/>
      <c r="C359" s="8"/>
      <c r="D359" s="8"/>
      <c r="E359" s="8"/>
      <c r="F359" s="8"/>
      <c r="G359" s="8"/>
      <c r="H359" s="8"/>
      <c r="I359" s="8"/>
      <c r="J359" s="8"/>
      <c r="K359" s="8"/>
      <c r="L359" s="8"/>
    </row>
    <row r="360" spans="1:12" x14ac:dyDescent="0.25">
      <c r="A360" s="8"/>
      <c r="B360" s="8"/>
      <c r="C360" s="8"/>
      <c r="D360" s="8"/>
      <c r="E360" s="8"/>
      <c r="F360" s="8"/>
      <c r="G360" s="8"/>
      <c r="H360" s="8"/>
      <c r="I360" s="8"/>
      <c r="J360" s="8"/>
      <c r="K360" s="8"/>
      <c r="L360" s="8"/>
    </row>
  </sheetData>
  <pageMargins left="0.75" right="0.75" top="1" bottom="1" header="0.5" footer="0.5"/>
  <pageSetup paperSize="9" scale="48" orientation="landscape"/>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heetViews>
  <sheetFormatPr defaultRowHeight="15" x14ac:dyDescent="0.25"/>
  <cols>
    <col min="1" max="1" width="19.6328125" customWidth="1"/>
    <col min="2" max="2" width="79.81640625" customWidth="1"/>
  </cols>
  <sheetData>
    <row r="1" spans="1:15" ht="18" customHeight="1" x14ac:dyDescent="0.4">
      <c r="A1" s="33" t="s">
        <v>21</v>
      </c>
      <c r="B1" s="6"/>
      <c r="C1" s="6"/>
      <c r="D1" s="6"/>
      <c r="E1" s="6"/>
      <c r="F1" s="6"/>
      <c r="G1" s="6"/>
      <c r="H1" s="26"/>
      <c r="I1" s="26"/>
      <c r="J1" s="26"/>
      <c r="K1" s="26"/>
      <c r="L1" s="26"/>
      <c r="M1" s="26"/>
      <c r="N1" s="26"/>
      <c r="O1" s="26"/>
    </row>
    <row r="2" spans="1:15" ht="15" customHeight="1" x14ac:dyDescent="0.25">
      <c r="A2" s="5" t="s">
        <v>22</v>
      </c>
    </row>
    <row r="3" spans="1:15" x14ac:dyDescent="0.25">
      <c r="A3" s="5" t="s">
        <v>23</v>
      </c>
    </row>
    <row r="4" spans="1:15" ht="15.75" customHeight="1" x14ac:dyDescent="0.3">
      <c r="A4" s="6" t="s">
        <v>24</v>
      </c>
      <c r="B4" s="6" t="s">
        <v>25</v>
      </c>
    </row>
    <row r="5" spans="1:15" x14ac:dyDescent="0.25">
      <c r="A5" s="31" t="str">
        <f>HYPERLINK("#'2005'!A1", "2005")</f>
        <v>2005</v>
      </c>
      <c r="B5" t="s">
        <v>26</v>
      </c>
    </row>
    <row r="6" spans="1:15" x14ac:dyDescent="0.25">
      <c r="A6" s="31" t="str">
        <f>HYPERLINK("#'2006'!A1", "2006")</f>
        <v>2006</v>
      </c>
      <c r="B6" t="s">
        <v>27</v>
      </c>
    </row>
    <row r="7" spans="1:15" x14ac:dyDescent="0.25">
      <c r="A7" s="31" t="str">
        <f>HYPERLINK("#'2007'!A1", "2007")</f>
        <v>2007</v>
      </c>
      <c r="B7" t="s">
        <v>28</v>
      </c>
    </row>
    <row r="8" spans="1:15" x14ac:dyDescent="0.25">
      <c r="A8" s="31" t="str">
        <f>HYPERLINK("#'2008'!A1", "2008")</f>
        <v>2008</v>
      </c>
      <c r="B8" t="s">
        <v>29</v>
      </c>
    </row>
    <row r="9" spans="1:15" x14ac:dyDescent="0.25">
      <c r="A9" s="31" t="str">
        <f>HYPERLINK("#'2009'!A1", "2009")</f>
        <v>2009</v>
      </c>
      <c r="B9" t="s">
        <v>30</v>
      </c>
    </row>
    <row r="10" spans="1:15" x14ac:dyDescent="0.25">
      <c r="A10" s="31" t="str">
        <f>HYPERLINK("#'2010'!A1", "2010")</f>
        <v>2010</v>
      </c>
      <c r="B10" t="s">
        <v>31</v>
      </c>
    </row>
    <row r="11" spans="1:15" x14ac:dyDescent="0.25">
      <c r="A11" s="31" t="str">
        <f>HYPERLINK("#'2011'!A1", "2011")</f>
        <v>2011</v>
      </c>
      <c r="B11" t="s">
        <v>32</v>
      </c>
    </row>
    <row r="12" spans="1:15" x14ac:dyDescent="0.25">
      <c r="A12" s="31" t="str">
        <f>HYPERLINK("#'2012'!A1", "2012")</f>
        <v>2012</v>
      </c>
      <c r="B12" t="s">
        <v>33</v>
      </c>
    </row>
    <row r="13" spans="1:15" x14ac:dyDescent="0.25">
      <c r="A13" s="31" t="str">
        <f>HYPERLINK("#'2013'!A1", "2013")</f>
        <v>2013</v>
      </c>
      <c r="B13" t="s">
        <v>34</v>
      </c>
    </row>
    <row r="14" spans="1:15" x14ac:dyDescent="0.25">
      <c r="A14" s="31" t="str">
        <f>HYPERLINK("#'2014'!A1", "2014")</f>
        <v>2014</v>
      </c>
      <c r="B14" t="s">
        <v>35</v>
      </c>
    </row>
    <row r="15" spans="1:15" x14ac:dyDescent="0.25">
      <c r="A15" s="31" t="str">
        <f>HYPERLINK("#'2015'!A1", "2015")</f>
        <v>2015</v>
      </c>
      <c r="B15" t="s">
        <v>36</v>
      </c>
    </row>
    <row r="16" spans="1:15" x14ac:dyDescent="0.25">
      <c r="A16" s="31" t="str">
        <f>HYPERLINK("#'2016'!A1", "2016")</f>
        <v>2016</v>
      </c>
      <c r="B16" t="s">
        <v>37</v>
      </c>
    </row>
    <row r="17" spans="1:2" x14ac:dyDescent="0.25">
      <c r="A17" s="31" t="str">
        <f>HYPERLINK("#'2017'!A1", "2017")</f>
        <v>2017</v>
      </c>
      <c r="B17" t="s">
        <v>38</v>
      </c>
    </row>
    <row r="18" spans="1:2" x14ac:dyDescent="0.25">
      <c r="A18" s="31" t="str">
        <f>HYPERLINK("#'2018'!A1", "2018")</f>
        <v>2018</v>
      </c>
      <c r="B18" t="s">
        <v>39</v>
      </c>
    </row>
    <row r="19" spans="1:2" x14ac:dyDescent="0.25">
      <c r="A19" s="31" t="str">
        <f>HYPERLINK("#'2019'!A1", "2019")</f>
        <v>2019</v>
      </c>
      <c r="B19" t="s">
        <v>40</v>
      </c>
    </row>
    <row r="20" spans="1:2" x14ac:dyDescent="0.25">
      <c r="A20" s="31" t="str">
        <f>HYPERLINK("#'2020'!A1", "2020")</f>
        <v>2020</v>
      </c>
      <c r="B20" t="s">
        <v>41</v>
      </c>
    </row>
    <row r="21" spans="1:2" x14ac:dyDescent="0.25">
      <c r="A21" s="31" t="str">
        <f>HYPERLINK("#'2021'!A1", "2021")</f>
        <v>2021</v>
      </c>
      <c r="B21" t="s">
        <v>182</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workbookViewId="0"/>
  </sheetViews>
  <sheetFormatPr defaultRowHeight="15" x14ac:dyDescent="0.25"/>
  <cols>
    <col min="1" max="1" width="12.36328125" customWidth="1"/>
    <col min="2" max="2" width="35" bestFit="1" customWidth="1"/>
    <col min="3" max="12" width="13.6328125" customWidth="1"/>
  </cols>
  <sheetData>
    <row r="1" spans="1:13" ht="21" x14ac:dyDescent="0.4">
      <c r="A1" s="33" t="s">
        <v>172</v>
      </c>
    </row>
    <row r="2" spans="1:13" x14ac:dyDescent="0.25">
      <c r="A2" t="s">
        <v>23</v>
      </c>
    </row>
    <row r="3" spans="1:13" x14ac:dyDescent="0.25">
      <c r="A3" t="s">
        <v>49</v>
      </c>
    </row>
    <row r="4" spans="1:13" x14ac:dyDescent="0.25">
      <c r="A4" s="20" t="str">
        <f>HYPERLINK("#'Table of contents'!A1", "Back to contents")</f>
        <v>Back to contents</v>
      </c>
    </row>
    <row r="5" spans="1:13" ht="63" customHeight="1" x14ac:dyDescent="0.25">
      <c r="A5" s="41" t="s">
        <v>191</v>
      </c>
      <c r="B5" s="41" t="s">
        <v>192</v>
      </c>
      <c r="C5" s="40" t="s">
        <v>50</v>
      </c>
      <c r="D5" s="40" t="s">
        <v>51</v>
      </c>
      <c r="E5" s="40" t="s">
        <v>183</v>
      </c>
      <c r="F5" s="40" t="s">
        <v>184</v>
      </c>
      <c r="G5" s="40" t="s">
        <v>185</v>
      </c>
      <c r="H5" s="40" t="s">
        <v>186</v>
      </c>
      <c r="I5" s="40" t="s">
        <v>187</v>
      </c>
      <c r="J5" s="40" t="s">
        <v>188</v>
      </c>
      <c r="K5" s="40" t="s">
        <v>189</v>
      </c>
      <c r="L5" s="40" t="s">
        <v>190</v>
      </c>
      <c r="M5" s="27"/>
    </row>
    <row r="6" spans="1:13" ht="15.6" x14ac:dyDescent="0.3">
      <c r="A6" s="21" t="s">
        <v>52</v>
      </c>
      <c r="B6" s="21" t="s">
        <v>53</v>
      </c>
      <c r="C6" s="22">
        <v>2684226</v>
      </c>
      <c r="D6" s="24">
        <v>0.34</v>
      </c>
      <c r="E6" s="22">
        <v>550171</v>
      </c>
      <c r="F6" s="22">
        <v>606333</v>
      </c>
      <c r="G6" s="22">
        <v>432711</v>
      </c>
      <c r="H6" s="22">
        <v>366146</v>
      </c>
      <c r="I6" s="22">
        <v>364025</v>
      </c>
      <c r="J6" s="22">
        <v>213955</v>
      </c>
      <c r="K6" s="22">
        <v>136419</v>
      </c>
      <c r="L6" s="22">
        <v>14466</v>
      </c>
    </row>
    <row r="7" spans="1:13" x14ac:dyDescent="0.25">
      <c r="A7" t="s">
        <v>54</v>
      </c>
      <c r="B7" t="s">
        <v>55</v>
      </c>
      <c r="C7" s="23">
        <v>56613</v>
      </c>
      <c r="D7" s="25">
        <v>11.41</v>
      </c>
      <c r="E7" s="23">
        <v>15155</v>
      </c>
      <c r="F7" s="23">
        <v>16647</v>
      </c>
      <c r="G7" s="23">
        <v>9625</v>
      </c>
      <c r="H7" s="23">
        <v>7602</v>
      </c>
      <c r="I7" s="23">
        <v>3589</v>
      </c>
      <c r="J7" s="23">
        <v>2191</v>
      </c>
      <c r="K7" s="23">
        <v>1749</v>
      </c>
      <c r="L7" s="23">
        <v>55</v>
      </c>
    </row>
    <row r="8" spans="1:13" x14ac:dyDescent="0.25">
      <c r="A8" t="s">
        <v>56</v>
      </c>
      <c r="B8" t="s">
        <v>57</v>
      </c>
      <c r="C8" s="23">
        <v>50980</v>
      </c>
      <c r="D8" s="25">
        <v>6.28</v>
      </c>
      <c r="E8" s="23">
        <v>8731</v>
      </c>
      <c r="F8" s="23">
        <v>9414</v>
      </c>
      <c r="G8" s="23">
        <v>7178</v>
      </c>
      <c r="H8" s="23">
        <v>6326</v>
      </c>
      <c r="I8" s="23">
        <v>7731</v>
      </c>
      <c r="J8" s="23">
        <v>5059</v>
      </c>
      <c r="K8" s="23">
        <v>5507</v>
      </c>
      <c r="L8" s="23">
        <v>1034</v>
      </c>
    </row>
    <row r="9" spans="1:13" x14ac:dyDescent="0.25">
      <c r="A9" t="s">
        <v>58</v>
      </c>
      <c r="B9" t="s">
        <v>59</v>
      </c>
      <c r="C9" s="23">
        <v>39540</v>
      </c>
      <c r="D9" s="25">
        <v>1.66</v>
      </c>
      <c r="E9" s="23">
        <v>14934</v>
      </c>
      <c r="F9" s="23">
        <v>8211</v>
      </c>
      <c r="G9" s="23">
        <v>5040</v>
      </c>
      <c r="H9" s="23">
        <v>4498</v>
      </c>
      <c r="I9" s="23">
        <v>4042</v>
      </c>
      <c r="J9" s="23">
        <v>2269</v>
      </c>
      <c r="K9" s="23">
        <v>533</v>
      </c>
      <c r="L9" s="23">
        <v>13</v>
      </c>
    </row>
    <row r="10" spans="1:13" x14ac:dyDescent="0.25">
      <c r="A10" t="s">
        <v>60</v>
      </c>
      <c r="B10" t="s">
        <v>61</v>
      </c>
      <c r="C10" s="23">
        <v>43692</v>
      </c>
      <c r="D10" s="25">
        <v>0.22</v>
      </c>
      <c r="E10" s="23">
        <v>13974</v>
      </c>
      <c r="F10" s="23">
        <v>10435</v>
      </c>
      <c r="G10" s="23">
        <v>5344</v>
      </c>
      <c r="H10" s="23">
        <v>5746</v>
      </c>
      <c r="I10" s="23">
        <v>5134</v>
      </c>
      <c r="J10" s="23">
        <v>1858</v>
      </c>
      <c r="K10" s="23">
        <v>1074</v>
      </c>
      <c r="L10" s="23">
        <v>127</v>
      </c>
    </row>
    <row r="11" spans="1:13" x14ac:dyDescent="0.25">
      <c r="A11" t="s">
        <v>62</v>
      </c>
      <c r="B11" t="s">
        <v>63</v>
      </c>
      <c r="C11" s="23">
        <v>48461</v>
      </c>
      <c r="D11" s="25">
        <v>7.0000000000000007E-2</v>
      </c>
      <c r="E11" s="23">
        <v>7438</v>
      </c>
      <c r="F11" s="23">
        <v>10028</v>
      </c>
      <c r="G11" s="23">
        <v>9470</v>
      </c>
      <c r="H11" s="23">
        <v>6257</v>
      </c>
      <c r="I11" s="23">
        <v>7664</v>
      </c>
      <c r="J11" s="23">
        <v>4395</v>
      </c>
      <c r="K11" s="23">
        <v>2956</v>
      </c>
      <c r="L11" s="23">
        <v>253</v>
      </c>
    </row>
    <row r="12" spans="1:13" x14ac:dyDescent="0.25">
      <c r="A12" t="s">
        <v>64</v>
      </c>
      <c r="B12" t="s">
        <v>65</v>
      </c>
      <c r="C12" s="23">
        <v>45691</v>
      </c>
      <c r="D12" s="25">
        <v>0.28000000000000003</v>
      </c>
      <c r="E12" s="23">
        <v>12243</v>
      </c>
      <c r="F12" s="23">
        <v>9121</v>
      </c>
      <c r="G12" s="23">
        <v>6617</v>
      </c>
      <c r="H12" s="23">
        <v>5876</v>
      </c>
      <c r="I12" s="23">
        <v>6159</v>
      </c>
      <c r="J12" s="23">
        <v>3185</v>
      </c>
      <c r="K12" s="23">
        <v>2270</v>
      </c>
      <c r="L12" s="23">
        <v>220</v>
      </c>
    </row>
    <row r="13" spans="1:13" x14ac:dyDescent="0.25">
      <c r="A13" t="s">
        <v>66</v>
      </c>
      <c r="B13" t="s">
        <v>67</v>
      </c>
      <c r="C13" s="23">
        <v>44638</v>
      </c>
      <c r="D13" s="25">
        <v>0.28000000000000003</v>
      </c>
      <c r="E13" s="23">
        <v>15659</v>
      </c>
      <c r="F13" s="23">
        <v>6868</v>
      </c>
      <c r="G13" s="23">
        <v>5439</v>
      </c>
      <c r="H13" s="23">
        <v>6061</v>
      </c>
      <c r="I13" s="23">
        <v>7053</v>
      </c>
      <c r="J13" s="23">
        <v>2708</v>
      </c>
      <c r="K13" s="23">
        <v>800</v>
      </c>
      <c r="L13" s="23">
        <v>50</v>
      </c>
    </row>
    <row r="14" spans="1:13" x14ac:dyDescent="0.25">
      <c r="A14" t="s">
        <v>68</v>
      </c>
      <c r="B14" t="s">
        <v>69</v>
      </c>
      <c r="C14" s="23">
        <v>49431</v>
      </c>
      <c r="D14" s="25">
        <v>0.13</v>
      </c>
      <c r="E14" s="23">
        <v>14661</v>
      </c>
      <c r="F14" s="23">
        <v>11141</v>
      </c>
      <c r="G14" s="23">
        <v>6125</v>
      </c>
      <c r="H14" s="23">
        <v>5286</v>
      </c>
      <c r="I14" s="23">
        <v>5377</v>
      </c>
      <c r="J14" s="23">
        <v>3750</v>
      </c>
      <c r="K14" s="23">
        <v>2807</v>
      </c>
      <c r="L14" s="23">
        <v>284</v>
      </c>
    </row>
    <row r="15" spans="1:13" x14ac:dyDescent="0.25">
      <c r="A15" t="s">
        <v>70</v>
      </c>
      <c r="B15" t="s">
        <v>71</v>
      </c>
      <c r="C15" s="23">
        <v>32130</v>
      </c>
      <c r="D15" s="25">
        <v>0.04</v>
      </c>
      <c r="E15" s="23">
        <v>12183</v>
      </c>
      <c r="F15" s="23">
        <v>5946</v>
      </c>
      <c r="G15" s="23">
        <v>4680</v>
      </c>
      <c r="H15" s="23">
        <v>4528</v>
      </c>
      <c r="I15" s="23">
        <v>3198</v>
      </c>
      <c r="J15" s="23">
        <v>1085</v>
      </c>
      <c r="K15" s="23">
        <v>459</v>
      </c>
      <c r="L15" s="23">
        <v>51</v>
      </c>
    </row>
    <row r="16" spans="1:13" x14ac:dyDescent="0.25">
      <c r="A16" t="s">
        <v>72</v>
      </c>
      <c r="B16" t="s">
        <v>73</v>
      </c>
      <c r="C16" s="23">
        <v>42702</v>
      </c>
      <c r="D16" s="25">
        <v>2.04</v>
      </c>
      <c r="E16" s="23">
        <v>6174</v>
      </c>
      <c r="F16" s="23">
        <v>14723</v>
      </c>
      <c r="G16" s="23">
        <v>5510</v>
      </c>
      <c r="H16" s="23">
        <v>5562</v>
      </c>
      <c r="I16" s="23">
        <v>6151</v>
      </c>
      <c r="J16" s="23">
        <v>3096</v>
      </c>
      <c r="K16" s="23">
        <v>1398</v>
      </c>
      <c r="L16" s="23">
        <v>88</v>
      </c>
    </row>
    <row r="17" spans="1:12" x14ac:dyDescent="0.25">
      <c r="A17" t="s">
        <v>74</v>
      </c>
      <c r="B17" t="s">
        <v>75</v>
      </c>
      <c r="C17" s="23">
        <v>44110</v>
      </c>
      <c r="D17" s="25">
        <v>5.58</v>
      </c>
      <c r="E17" s="23">
        <v>11068</v>
      </c>
      <c r="F17" s="23">
        <v>10939</v>
      </c>
      <c r="G17" s="23">
        <v>7266</v>
      </c>
      <c r="H17" s="23">
        <v>5633</v>
      </c>
      <c r="I17" s="23">
        <v>5164</v>
      </c>
      <c r="J17" s="23">
        <v>3254</v>
      </c>
      <c r="K17" s="23">
        <v>779</v>
      </c>
      <c r="L17" s="23">
        <v>7</v>
      </c>
    </row>
    <row r="18" spans="1:12" x14ac:dyDescent="0.25">
      <c r="A18" t="s">
        <v>76</v>
      </c>
      <c r="B18" t="s">
        <v>77</v>
      </c>
      <c r="C18" s="23">
        <v>40803</v>
      </c>
      <c r="D18" s="25">
        <v>2.08</v>
      </c>
      <c r="E18" s="23">
        <v>7174</v>
      </c>
      <c r="F18" s="23">
        <v>13367</v>
      </c>
      <c r="G18" s="23">
        <v>6196</v>
      </c>
      <c r="H18" s="23">
        <v>4760</v>
      </c>
      <c r="I18" s="23">
        <v>4208</v>
      </c>
      <c r="J18" s="23">
        <v>3243</v>
      </c>
      <c r="K18" s="23">
        <v>1726</v>
      </c>
      <c r="L18" s="23">
        <v>129</v>
      </c>
    </row>
    <row r="19" spans="1:12" x14ac:dyDescent="0.25">
      <c r="A19" t="s">
        <v>78</v>
      </c>
      <c r="B19" t="s">
        <v>79</v>
      </c>
      <c r="C19" s="23">
        <v>49183</v>
      </c>
      <c r="D19" s="25">
        <v>0.13</v>
      </c>
      <c r="E19" s="23">
        <v>7224</v>
      </c>
      <c r="F19" s="23">
        <v>14753</v>
      </c>
      <c r="G19" s="23">
        <v>7996</v>
      </c>
      <c r="H19" s="23">
        <v>7015</v>
      </c>
      <c r="I19" s="23">
        <v>7057</v>
      </c>
      <c r="J19" s="23">
        <v>3365</v>
      </c>
      <c r="K19" s="23">
        <v>1669</v>
      </c>
      <c r="L19" s="23">
        <v>104</v>
      </c>
    </row>
    <row r="20" spans="1:12" x14ac:dyDescent="0.25">
      <c r="A20" t="s">
        <v>80</v>
      </c>
      <c r="B20" t="s">
        <v>81</v>
      </c>
      <c r="C20" s="23">
        <v>42840</v>
      </c>
      <c r="D20" s="25">
        <v>0.1</v>
      </c>
      <c r="E20" s="23">
        <v>8150</v>
      </c>
      <c r="F20" s="23">
        <v>10372</v>
      </c>
      <c r="G20" s="23">
        <v>6227</v>
      </c>
      <c r="H20" s="23">
        <v>5104</v>
      </c>
      <c r="I20" s="23">
        <v>5836</v>
      </c>
      <c r="J20" s="23">
        <v>3863</v>
      </c>
      <c r="K20" s="23">
        <v>3002</v>
      </c>
      <c r="L20" s="23">
        <v>286</v>
      </c>
    </row>
    <row r="21" spans="1:12" x14ac:dyDescent="0.25">
      <c r="A21" t="s">
        <v>82</v>
      </c>
      <c r="B21" t="s">
        <v>83</v>
      </c>
      <c r="C21" s="23">
        <v>43520</v>
      </c>
      <c r="D21" s="25">
        <v>2.81</v>
      </c>
      <c r="E21" s="23">
        <v>10423</v>
      </c>
      <c r="F21" s="23">
        <v>9720</v>
      </c>
      <c r="G21" s="23">
        <v>5967</v>
      </c>
      <c r="H21" s="23">
        <v>7260</v>
      </c>
      <c r="I21" s="23">
        <v>6319</v>
      </c>
      <c r="J21" s="23">
        <v>2680</v>
      </c>
      <c r="K21" s="23">
        <v>1100</v>
      </c>
      <c r="L21" s="23">
        <v>51</v>
      </c>
    </row>
    <row r="22" spans="1:12" x14ac:dyDescent="0.25">
      <c r="A22" t="s">
        <v>84</v>
      </c>
      <c r="B22" t="s">
        <v>85</v>
      </c>
      <c r="C22" s="23">
        <v>46267</v>
      </c>
      <c r="D22" s="25">
        <v>4.3</v>
      </c>
      <c r="E22" s="23">
        <v>18960</v>
      </c>
      <c r="F22" s="23">
        <v>10059</v>
      </c>
      <c r="G22" s="23">
        <v>5742</v>
      </c>
      <c r="H22" s="23">
        <v>5378</v>
      </c>
      <c r="I22" s="23">
        <v>4245</v>
      </c>
      <c r="J22" s="23">
        <v>1164</v>
      </c>
      <c r="K22" s="23">
        <v>693</v>
      </c>
      <c r="L22" s="23">
        <v>26</v>
      </c>
    </row>
    <row r="23" spans="1:12" x14ac:dyDescent="0.25">
      <c r="A23" t="s">
        <v>86</v>
      </c>
      <c r="B23" t="s">
        <v>87</v>
      </c>
      <c r="C23" s="23">
        <v>48527</v>
      </c>
      <c r="D23" s="25">
        <v>2.17</v>
      </c>
      <c r="E23" s="23">
        <v>7331</v>
      </c>
      <c r="F23" s="23">
        <v>13563</v>
      </c>
      <c r="G23" s="23">
        <v>7006</v>
      </c>
      <c r="H23" s="23">
        <v>5991</v>
      </c>
      <c r="I23" s="23">
        <v>7436</v>
      </c>
      <c r="J23" s="23">
        <v>4926</v>
      </c>
      <c r="K23" s="23">
        <v>2206</v>
      </c>
      <c r="L23" s="23">
        <v>68</v>
      </c>
    </row>
    <row r="24" spans="1:12" x14ac:dyDescent="0.25">
      <c r="A24" t="s">
        <v>88</v>
      </c>
      <c r="B24" t="s">
        <v>89</v>
      </c>
      <c r="C24" s="23">
        <v>36366</v>
      </c>
      <c r="D24" s="25">
        <v>4.51</v>
      </c>
      <c r="E24" s="23">
        <v>426</v>
      </c>
      <c r="F24" s="23">
        <v>1752</v>
      </c>
      <c r="G24" s="23">
        <v>4901</v>
      </c>
      <c r="H24" s="23">
        <v>6498</v>
      </c>
      <c r="I24" s="23">
        <v>9371</v>
      </c>
      <c r="J24" s="23">
        <v>6229</v>
      </c>
      <c r="K24" s="23">
        <v>6538</v>
      </c>
      <c r="L24" s="23">
        <v>651</v>
      </c>
    </row>
    <row r="25" spans="1:12" x14ac:dyDescent="0.25">
      <c r="A25" t="s">
        <v>90</v>
      </c>
      <c r="B25" t="s">
        <v>91</v>
      </c>
      <c r="C25" s="23">
        <v>49295</v>
      </c>
      <c r="D25" s="25">
        <v>1.1200000000000001</v>
      </c>
      <c r="E25" s="23">
        <v>4912</v>
      </c>
      <c r="F25" s="23">
        <v>11537</v>
      </c>
      <c r="G25" s="23">
        <v>11899</v>
      </c>
      <c r="H25" s="23">
        <v>7388</v>
      </c>
      <c r="I25" s="23">
        <v>6051</v>
      </c>
      <c r="J25" s="23">
        <v>4621</v>
      </c>
      <c r="K25" s="23">
        <v>2663</v>
      </c>
      <c r="L25" s="23">
        <v>224</v>
      </c>
    </row>
    <row r="26" spans="1:12" x14ac:dyDescent="0.25">
      <c r="A26" t="s">
        <v>92</v>
      </c>
      <c r="B26" t="s">
        <v>93</v>
      </c>
      <c r="C26" s="23">
        <v>50978</v>
      </c>
      <c r="D26" s="25">
        <v>0.75</v>
      </c>
      <c r="E26" s="23">
        <v>1184</v>
      </c>
      <c r="F26" s="23">
        <v>9486</v>
      </c>
      <c r="G26" s="23">
        <v>15408</v>
      </c>
      <c r="H26" s="23">
        <v>6785</v>
      </c>
      <c r="I26" s="23">
        <v>6779</v>
      </c>
      <c r="J26" s="23">
        <v>5607</v>
      </c>
      <c r="K26" s="23">
        <v>5026</v>
      </c>
      <c r="L26" s="23">
        <v>703</v>
      </c>
    </row>
    <row r="27" spans="1:12" x14ac:dyDescent="0.25">
      <c r="A27" t="s">
        <v>94</v>
      </c>
      <c r="B27" t="s">
        <v>95</v>
      </c>
      <c r="C27" s="23">
        <v>40159</v>
      </c>
      <c r="D27" s="25">
        <v>2.31</v>
      </c>
      <c r="E27" s="23">
        <v>1336</v>
      </c>
      <c r="F27" s="23">
        <v>5259</v>
      </c>
      <c r="G27" s="23">
        <v>4109</v>
      </c>
      <c r="H27" s="23">
        <v>6786</v>
      </c>
      <c r="I27" s="23">
        <v>8449</v>
      </c>
      <c r="J27" s="23">
        <v>6591</v>
      </c>
      <c r="K27" s="23">
        <v>6865</v>
      </c>
      <c r="L27" s="23">
        <v>764</v>
      </c>
    </row>
    <row r="28" spans="1:12" x14ac:dyDescent="0.25">
      <c r="A28" t="s">
        <v>96</v>
      </c>
      <c r="B28" t="s">
        <v>97</v>
      </c>
      <c r="C28" s="23">
        <v>55958</v>
      </c>
      <c r="D28" s="25">
        <v>19.52</v>
      </c>
      <c r="E28" s="23">
        <v>5972</v>
      </c>
      <c r="F28" s="23">
        <v>14162</v>
      </c>
      <c r="G28" s="23">
        <v>10764</v>
      </c>
      <c r="H28" s="23">
        <v>10689</v>
      </c>
      <c r="I28" s="23">
        <v>8057</v>
      </c>
      <c r="J28" s="23">
        <v>4551</v>
      </c>
      <c r="K28" s="23">
        <v>1617</v>
      </c>
      <c r="L28" s="23">
        <v>146</v>
      </c>
    </row>
    <row r="29" spans="1:12" x14ac:dyDescent="0.25">
      <c r="A29" t="s">
        <v>98</v>
      </c>
      <c r="B29" t="s">
        <v>99</v>
      </c>
      <c r="C29" s="23">
        <v>62968</v>
      </c>
      <c r="D29" s="25">
        <v>37.119999999999997</v>
      </c>
      <c r="E29" s="23">
        <v>6014</v>
      </c>
      <c r="F29" s="23">
        <v>11171</v>
      </c>
      <c r="G29" s="23">
        <v>11500</v>
      </c>
      <c r="H29" s="23">
        <v>10550</v>
      </c>
      <c r="I29" s="23">
        <v>11767</v>
      </c>
      <c r="J29" s="23">
        <v>6485</v>
      </c>
      <c r="K29" s="23">
        <v>4471</v>
      </c>
      <c r="L29" s="23">
        <v>1010</v>
      </c>
    </row>
    <row r="30" spans="1:12" x14ac:dyDescent="0.25">
      <c r="A30" t="s">
        <v>100</v>
      </c>
      <c r="B30" t="s">
        <v>101</v>
      </c>
      <c r="C30" s="23">
        <v>42255</v>
      </c>
      <c r="D30" s="25">
        <v>14.98</v>
      </c>
      <c r="E30" s="23">
        <v>2348</v>
      </c>
      <c r="F30" s="23">
        <v>5007</v>
      </c>
      <c r="G30" s="23">
        <v>6577</v>
      </c>
      <c r="H30" s="23">
        <v>5923</v>
      </c>
      <c r="I30" s="23">
        <v>9203</v>
      </c>
      <c r="J30" s="23">
        <v>5260</v>
      </c>
      <c r="K30" s="23">
        <v>6686</v>
      </c>
      <c r="L30" s="23">
        <v>1251</v>
      </c>
    </row>
    <row r="31" spans="1:12" x14ac:dyDescent="0.25">
      <c r="A31" t="s">
        <v>102</v>
      </c>
      <c r="B31" t="s">
        <v>103</v>
      </c>
      <c r="C31" s="23">
        <v>52085</v>
      </c>
      <c r="D31" s="25">
        <v>5.49</v>
      </c>
      <c r="E31" s="23">
        <v>6840</v>
      </c>
      <c r="F31" s="23">
        <v>12682</v>
      </c>
      <c r="G31" s="23">
        <v>9892</v>
      </c>
      <c r="H31" s="23">
        <v>7075</v>
      </c>
      <c r="I31" s="23">
        <v>6850</v>
      </c>
      <c r="J31" s="23">
        <v>3918</v>
      </c>
      <c r="K31" s="23">
        <v>4132</v>
      </c>
      <c r="L31" s="23">
        <v>696</v>
      </c>
    </row>
    <row r="32" spans="1:12" x14ac:dyDescent="0.25">
      <c r="A32" t="s">
        <v>104</v>
      </c>
      <c r="B32" t="s">
        <v>105</v>
      </c>
      <c r="C32" s="23">
        <v>45879</v>
      </c>
      <c r="D32" s="25">
        <v>4.8499999999999996</v>
      </c>
      <c r="E32" s="23">
        <v>3559</v>
      </c>
      <c r="F32" s="23">
        <v>5697</v>
      </c>
      <c r="G32" s="23">
        <v>7148</v>
      </c>
      <c r="H32" s="23">
        <v>7841</v>
      </c>
      <c r="I32" s="23">
        <v>8106</v>
      </c>
      <c r="J32" s="23">
        <v>6249</v>
      </c>
      <c r="K32" s="23">
        <v>6112</v>
      </c>
      <c r="L32" s="23">
        <v>1167</v>
      </c>
    </row>
    <row r="33" spans="1:12" x14ac:dyDescent="0.25">
      <c r="A33" t="s">
        <v>106</v>
      </c>
      <c r="B33" t="s">
        <v>107</v>
      </c>
      <c r="C33" s="23">
        <v>14901</v>
      </c>
      <c r="D33" s="25">
        <v>0.05</v>
      </c>
      <c r="E33" s="23">
        <v>4779</v>
      </c>
      <c r="F33" s="23">
        <v>3901</v>
      </c>
      <c r="G33" s="23">
        <v>2834</v>
      </c>
      <c r="H33" s="23">
        <v>1815</v>
      </c>
      <c r="I33" s="23">
        <v>1341</v>
      </c>
      <c r="J33" s="23">
        <v>195</v>
      </c>
      <c r="K33" s="23">
        <v>31</v>
      </c>
      <c r="L33" s="23">
        <v>5</v>
      </c>
    </row>
    <row r="34" spans="1:12" x14ac:dyDescent="0.25">
      <c r="A34" t="s">
        <v>108</v>
      </c>
      <c r="B34" t="s">
        <v>109</v>
      </c>
      <c r="C34" s="23">
        <v>52871</v>
      </c>
      <c r="D34" s="25">
        <v>2.75</v>
      </c>
      <c r="E34" s="23">
        <v>13892</v>
      </c>
      <c r="F34" s="23">
        <v>13872</v>
      </c>
      <c r="G34" s="23">
        <v>5102</v>
      </c>
      <c r="H34" s="23">
        <v>7061</v>
      </c>
      <c r="I34" s="23">
        <v>6635</v>
      </c>
      <c r="J34" s="23">
        <v>4086</v>
      </c>
      <c r="K34" s="23">
        <v>2174</v>
      </c>
      <c r="L34" s="23">
        <v>49</v>
      </c>
    </row>
    <row r="35" spans="1:12" x14ac:dyDescent="0.25">
      <c r="A35" t="s">
        <v>110</v>
      </c>
      <c r="B35" t="s">
        <v>111</v>
      </c>
      <c r="C35" s="23">
        <v>57860</v>
      </c>
      <c r="D35" s="25">
        <v>31.99</v>
      </c>
      <c r="E35" s="23">
        <v>17159</v>
      </c>
      <c r="F35" s="23">
        <v>11181</v>
      </c>
      <c r="G35" s="23">
        <v>11249</v>
      </c>
      <c r="H35" s="23">
        <v>7679</v>
      </c>
      <c r="I35" s="23">
        <v>5872</v>
      </c>
      <c r="J35" s="23">
        <v>3551</v>
      </c>
      <c r="K35" s="23">
        <v>1079</v>
      </c>
      <c r="L35" s="23">
        <v>90</v>
      </c>
    </row>
    <row r="36" spans="1:12" x14ac:dyDescent="0.25">
      <c r="A36" t="s">
        <v>112</v>
      </c>
      <c r="B36" t="s">
        <v>113</v>
      </c>
      <c r="C36" s="23">
        <v>46468</v>
      </c>
      <c r="D36" s="25">
        <v>11.85</v>
      </c>
      <c r="E36" s="23">
        <v>12305</v>
      </c>
      <c r="F36" s="23">
        <v>13642</v>
      </c>
      <c r="G36" s="23">
        <v>8395</v>
      </c>
      <c r="H36" s="23">
        <v>6253</v>
      </c>
      <c r="I36" s="23">
        <v>3333</v>
      </c>
      <c r="J36" s="23">
        <v>2118</v>
      </c>
      <c r="K36" s="23">
        <v>417</v>
      </c>
      <c r="L36" s="23">
        <v>5</v>
      </c>
    </row>
    <row r="37" spans="1:12" x14ac:dyDescent="0.25">
      <c r="A37" t="s">
        <v>114</v>
      </c>
      <c r="B37" t="s">
        <v>115</v>
      </c>
      <c r="C37" s="23">
        <v>43880</v>
      </c>
      <c r="D37" s="25">
        <v>23.01</v>
      </c>
      <c r="E37" s="23">
        <v>8142</v>
      </c>
      <c r="F37" s="23">
        <v>6946</v>
      </c>
      <c r="G37" s="23">
        <v>9257</v>
      </c>
      <c r="H37" s="23">
        <v>8906</v>
      </c>
      <c r="I37" s="23">
        <v>6779</v>
      </c>
      <c r="J37" s="23">
        <v>2260</v>
      </c>
      <c r="K37" s="23">
        <v>1423</v>
      </c>
      <c r="L37" s="23">
        <v>167</v>
      </c>
    </row>
    <row r="38" spans="1:12" x14ac:dyDescent="0.25">
      <c r="A38" t="s">
        <v>116</v>
      </c>
      <c r="B38" t="s">
        <v>117</v>
      </c>
      <c r="C38" s="23">
        <v>43098</v>
      </c>
      <c r="D38" s="25">
        <v>16.39</v>
      </c>
      <c r="E38" s="23">
        <v>13718</v>
      </c>
      <c r="F38" s="23">
        <v>15169</v>
      </c>
      <c r="G38" s="23">
        <v>7877</v>
      </c>
      <c r="H38" s="23">
        <v>3894</v>
      </c>
      <c r="I38" s="23">
        <v>1496</v>
      </c>
      <c r="J38" s="23">
        <v>811</v>
      </c>
      <c r="K38" s="23">
        <v>130</v>
      </c>
      <c r="L38" s="23">
        <v>3</v>
      </c>
    </row>
    <row r="39" spans="1:12" x14ac:dyDescent="0.25">
      <c r="A39" t="s">
        <v>118</v>
      </c>
      <c r="B39" t="s">
        <v>119</v>
      </c>
      <c r="C39" s="23">
        <v>42926</v>
      </c>
      <c r="D39" s="25">
        <v>23.7</v>
      </c>
      <c r="E39" s="23">
        <v>5700</v>
      </c>
      <c r="F39" s="23">
        <v>9579</v>
      </c>
      <c r="G39" s="23">
        <v>11660</v>
      </c>
      <c r="H39" s="23">
        <v>7773</v>
      </c>
      <c r="I39" s="23">
        <v>4481</v>
      </c>
      <c r="J39" s="23">
        <v>2246</v>
      </c>
      <c r="K39" s="23">
        <v>1427</v>
      </c>
      <c r="L39" s="23">
        <v>60</v>
      </c>
    </row>
    <row r="40" spans="1:12" x14ac:dyDescent="0.25">
      <c r="A40" t="s">
        <v>120</v>
      </c>
      <c r="B40" t="s">
        <v>121</v>
      </c>
      <c r="C40" s="23">
        <v>44868</v>
      </c>
      <c r="D40" s="25">
        <v>16.649999999999999</v>
      </c>
      <c r="E40" s="23">
        <v>5774</v>
      </c>
      <c r="F40" s="23">
        <v>12573</v>
      </c>
      <c r="G40" s="23">
        <v>10108</v>
      </c>
      <c r="H40" s="23">
        <v>4819</v>
      </c>
      <c r="I40" s="23">
        <v>6635</v>
      </c>
      <c r="J40" s="23">
        <v>2838</v>
      </c>
      <c r="K40" s="23">
        <v>1766</v>
      </c>
      <c r="L40" s="23">
        <v>355</v>
      </c>
    </row>
    <row r="41" spans="1:12" x14ac:dyDescent="0.25">
      <c r="A41" t="s">
        <v>122</v>
      </c>
      <c r="B41" t="s">
        <v>123</v>
      </c>
      <c r="C41" s="23">
        <v>42168</v>
      </c>
      <c r="D41" s="25">
        <v>15.54</v>
      </c>
      <c r="E41" s="23">
        <v>7626</v>
      </c>
      <c r="F41" s="23">
        <v>12070</v>
      </c>
      <c r="G41" s="23">
        <v>12798</v>
      </c>
      <c r="H41" s="23">
        <v>4999</v>
      </c>
      <c r="I41" s="23">
        <v>3141</v>
      </c>
      <c r="J41" s="23">
        <v>1126</v>
      </c>
      <c r="K41" s="23">
        <v>408</v>
      </c>
      <c r="L41" s="23">
        <v>0</v>
      </c>
    </row>
    <row r="42" spans="1:12" x14ac:dyDescent="0.25">
      <c r="A42" t="s">
        <v>124</v>
      </c>
      <c r="B42" t="s">
        <v>125</v>
      </c>
      <c r="C42" s="23">
        <v>42984</v>
      </c>
      <c r="D42" s="25">
        <v>2.5499999999999998</v>
      </c>
      <c r="E42" s="23">
        <v>14973</v>
      </c>
      <c r="F42" s="23">
        <v>15182</v>
      </c>
      <c r="G42" s="23">
        <v>3504</v>
      </c>
      <c r="H42" s="23">
        <v>3375</v>
      </c>
      <c r="I42" s="23">
        <v>3694</v>
      </c>
      <c r="J42" s="23">
        <v>1784</v>
      </c>
      <c r="K42" s="23">
        <v>452</v>
      </c>
      <c r="L42" s="23">
        <v>20</v>
      </c>
    </row>
    <row r="43" spans="1:12" x14ac:dyDescent="0.25">
      <c r="A43" t="s">
        <v>126</v>
      </c>
      <c r="B43" t="s">
        <v>127</v>
      </c>
      <c r="C43" s="23">
        <v>48137</v>
      </c>
      <c r="D43" s="25">
        <v>0.31</v>
      </c>
      <c r="E43" s="23">
        <v>3423</v>
      </c>
      <c r="F43" s="23">
        <v>6931</v>
      </c>
      <c r="G43" s="23">
        <v>7096</v>
      </c>
      <c r="H43" s="23">
        <v>8454</v>
      </c>
      <c r="I43" s="23">
        <v>10304</v>
      </c>
      <c r="J43" s="23">
        <v>8161</v>
      </c>
      <c r="K43" s="23">
        <v>3644</v>
      </c>
      <c r="L43" s="23">
        <v>124</v>
      </c>
    </row>
    <row r="44" spans="1:12" x14ac:dyDescent="0.25">
      <c r="A44" t="s">
        <v>128</v>
      </c>
      <c r="B44" t="s">
        <v>129</v>
      </c>
      <c r="C44" s="23">
        <v>39591</v>
      </c>
      <c r="D44" s="25">
        <v>2.4700000000000002</v>
      </c>
      <c r="E44" s="23">
        <v>18933</v>
      </c>
      <c r="F44" s="23">
        <v>6252</v>
      </c>
      <c r="G44" s="23">
        <v>3698</v>
      </c>
      <c r="H44" s="23">
        <v>3442</v>
      </c>
      <c r="I44" s="23">
        <v>3684</v>
      </c>
      <c r="J44" s="23">
        <v>1924</v>
      </c>
      <c r="K44" s="23">
        <v>1439</v>
      </c>
      <c r="L44" s="23">
        <v>219</v>
      </c>
    </row>
    <row r="45" spans="1:12" x14ac:dyDescent="0.25">
      <c r="A45" t="s">
        <v>130</v>
      </c>
      <c r="B45" t="s">
        <v>131</v>
      </c>
      <c r="C45" s="23">
        <v>52642</v>
      </c>
      <c r="D45" s="25">
        <v>0.11</v>
      </c>
      <c r="E45" s="23">
        <v>4751</v>
      </c>
      <c r="F45" s="23">
        <v>10952</v>
      </c>
      <c r="G45" s="23">
        <v>10254</v>
      </c>
      <c r="H45" s="23">
        <v>9347</v>
      </c>
      <c r="I45" s="23">
        <v>9488</v>
      </c>
      <c r="J45" s="23">
        <v>5141</v>
      </c>
      <c r="K45" s="23">
        <v>2535</v>
      </c>
      <c r="L45" s="23">
        <v>174</v>
      </c>
    </row>
    <row r="46" spans="1:12" x14ac:dyDescent="0.25">
      <c r="A46" t="s">
        <v>132</v>
      </c>
      <c r="B46" t="s">
        <v>133</v>
      </c>
      <c r="C46" s="23">
        <v>47213</v>
      </c>
      <c r="D46" s="25">
        <v>0.66</v>
      </c>
      <c r="E46" s="23">
        <v>18478</v>
      </c>
      <c r="F46" s="23">
        <v>8232</v>
      </c>
      <c r="G46" s="23">
        <v>4576</v>
      </c>
      <c r="H46" s="23">
        <v>5789</v>
      </c>
      <c r="I46" s="23">
        <v>5741</v>
      </c>
      <c r="J46" s="23">
        <v>3412</v>
      </c>
      <c r="K46" s="23">
        <v>937</v>
      </c>
      <c r="L46" s="23">
        <v>48</v>
      </c>
    </row>
    <row r="47" spans="1:12" x14ac:dyDescent="0.25">
      <c r="A47" t="s">
        <v>134</v>
      </c>
      <c r="B47" t="s">
        <v>135</v>
      </c>
      <c r="C47" s="23">
        <v>48986</v>
      </c>
      <c r="D47" s="25">
        <v>3.41</v>
      </c>
      <c r="E47" s="23">
        <v>13140</v>
      </c>
      <c r="F47" s="23">
        <v>13183</v>
      </c>
      <c r="G47" s="23">
        <v>6383</v>
      </c>
      <c r="H47" s="23">
        <v>5421</v>
      </c>
      <c r="I47" s="23">
        <v>6133</v>
      </c>
      <c r="J47" s="23">
        <v>3410</v>
      </c>
      <c r="K47" s="23">
        <v>1250</v>
      </c>
      <c r="L47" s="23">
        <v>66</v>
      </c>
    </row>
    <row r="48" spans="1:12" x14ac:dyDescent="0.25">
      <c r="A48" t="s">
        <v>136</v>
      </c>
      <c r="B48" t="s">
        <v>137</v>
      </c>
      <c r="C48" s="23">
        <v>48635</v>
      </c>
      <c r="D48" s="25">
        <v>1.26</v>
      </c>
      <c r="E48" s="23">
        <v>16135</v>
      </c>
      <c r="F48" s="23">
        <v>7679</v>
      </c>
      <c r="G48" s="23">
        <v>5224</v>
      </c>
      <c r="H48" s="23">
        <v>6397</v>
      </c>
      <c r="I48" s="23">
        <v>6395</v>
      </c>
      <c r="J48" s="23">
        <v>3784</v>
      </c>
      <c r="K48" s="23">
        <v>2709</v>
      </c>
      <c r="L48" s="23">
        <v>312</v>
      </c>
    </row>
    <row r="49" spans="1:12" x14ac:dyDescent="0.25">
      <c r="A49" t="s">
        <v>138</v>
      </c>
      <c r="B49" t="s">
        <v>139</v>
      </c>
      <c r="C49" s="23">
        <v>56110</v>
      </c>
      <c r="D49" s="25">
        <v>1.99</v>
      </c>
      <c r="E49" s="23">
        <v>15609</v>
      </c>
      <c r="F49" s="23">
        <v>14108</v>
      </c>
      <c r="G49" s="23">
        <v>6034</v>
      </c>
      <c r="H49" s="23">
        <v>5914</v>
      </c>
      <c r="I49" s="23">
        <v>7184</v>
      </c>
      <c r="J49" s="23">
        <v>4862</v>
      </c>
      <c r="K49" s="23">
        <v>2245</v>
      </c>
      <c r="L49" s="23">
        <v>154</v>
      </c>
    </row>
    <row r="50" spans="1:12" x14ac:dyDescent="0.25">
      <c r="A50" t="s">
        <v>140</v>
      </c>
      <c r="B50" t="s">
        <v>141</v>
      </c>
      <c r="C50" s="23">
        <v>49770</v>
      </c>
      <c r="D50" s="25">
        <v>1.98</v>
      </c>
      <c r="E50" s="23">
        <v>10460</v>
      </c>
      <c r="F50" s="23">
        <v>16534</v>
      </c>
      <c r="G50" s="23">
        <v>6352</v>
      </c>
      <c r="H50" s="23">
        <v>5229</v>
      </c>
      <c r="I50" s="23">
        <v>5656</v>
      </c>
      <c r="J50" s="23">
        <v>3869</v>
      </c>
      <c r="K50" s="23">
        <v>1598</v>
      </c>
      <c r="L50" s="23">
        <v>72</v>
      </c>
    </row>
    <row r="51" spans="1:12" x14ac:dyDescent="0.25">
      <c r="A51" t="s">
        <v>142</v>
      </c>
      <c r="B51" t="s">
        <v>143</v>
      </c>
      <c r="C51" s="23">
        <v>42807</v>
      </c>
      <c r="D51" s="25">
        <v>1.21</v>
      </c>
      <c r="E51" s="23">
        <v>974</v>
      </c>
      <c r="F51" s="23">
        <v>12624</v>
      </c>
      <c r="G51" s="23">
        <v>11160</v>
      </c>
      <c r="H51" s="23">
        <v>5749</v>
      </c>
      <c r="I51" s="23">
        <v>5314</v>
      </c>
      <c r="J51" s="23">
        <v>4178</v>
      </c>
      <c r="K51" s="23">
        <v>2630</v>
      </c>
      <c r="L51" s="23">
        <v>178</v>
      </c>
    </row>
    <row r="52" spans="1:12" x14ac:dyDescent="0.25">
      <c r="A52" t="s">
        <v>144</v>
      </c>
      <c r="B52" t="s">
        <v>145</v>
      </c>
      <c r="C52" s="23">
        <v>46351</v>
      </c>
      <c r="D52" s="25">
        <v>0.21</v>
      </c>
      <c r="E52" s="23">
        <v>11963</v>
      </c>
      <c r="F52" s="23">
        <v>10558</v>
      </c>
      <c r="G52" s="23">
        <v>7213</v>
      </c>
      <c r="H52" s="23">
        <v>6772</v>
      </c>
      <c r="I52" s="23">
        <v>6526</v>
      </c>
      <c r="J52" s="23">
        <v>2491</v>
      </c>
      <c r="K52" s="23">
        <v>720</v>
      </c>
      <c r="L52" s="23">
        <v>108</v>
      </c>
    </row>
    <row r="53" spans="1:12" x14ac:dyDescent="0.25">
      <c r="A53" t="s">
        <v>146</v>
      </c>
      <c r="B53" t="s">
        <v>147</v>
      </c>
      <c r="C53" s="23">
        <v>45215</v>
      </c>
      <c r="D53" s="25">
        <v>8.89</v>
      </c>
      <c r="E53" s="23">
        <v>20543</v>
      </c>
      <c r="F53" s="23">
        <v>7258</v>
      </c>
      <c r="G53" s="23">
        <v>4934</v>
      </c>
      <c r="H53" s="23">
        <v>4951</v>
      </c>
      <c r="I53" s="23">
        <v>4928</v>
      </c>
      <c r="J53" s="23">
        <v>2011</v>
      </c>
      <c r="K53" s="23">
        <v>564</v>
      </c>
      <c r="L53" s="23">
        <v>26</v>
      </c>
    </row>
    <row r="54" spans="1:12" x14ac:dyDescent="0.25">
      <c r="A54" t="s">
        <v>148</v>
      </c>
      <c r="B54" t="s">
        <v>149</v>
      </c>
      <c r="C54" s="23">
        <v>49081</v>
      </c>
      <c r="D54" s="25">
        <v>0.59</v>
      </c>
      <c r="E54" s="23">
        <v>17794</v>
      </c>
      <c r="F54" s="23">
        <v>8578</v>
      </c>
      <c r="G54" s="23">
        <v>5251</v>
      </c>
      <c r="H54" s="23">
        <v>5477</v>
      </c>
      <c r="I54" s="23">
        <v>7474</v>
      </c>
      <c r="J54" s="23">
        <v>3395</v>
      </c>
      <c r="K54" s="23">
        <v>1056</v>
      </c>
      <c r="L54" s="23">
        <v>56</v>
      </c>
    </row>
    <row r="55" spans="1:12" x14ac:dyDescent="0.25">
      <c r="A55" t="s">
        <v>150</v>
      </c>
      <c r="B55" t="s">
        <v>151</v>
      </c>
      <c r="C55" s="23">
        <v>40195</v>
      </c>
      <c r="D55" s="25">
        <v>0.51</v>
      </c>
      <c r="E55" s="23">
        <v>4909</v>
      </c>
      <c r="F55" s="23">
        <v>6818</v>
      </c>
      <c r="G55" s="23">
        <v>7084</v>
      </c>
      <c r="H55" s="23">
        <v>6752</v>
      </c>
      <c r="I55" s="23">
        <v>7094</v>
      </c>
      <c r="J55" s="23">
        <v>4218</v>
      </c>
      <c r="K55" s="23">
        <v>2960</v>
      </c>
      <c r="L55" s="23">
        <v>360</v>
      </c>
    </row>
    <row r="56" spans="1:12" x14ac:dyDescent="0.25">
      <c r="A56" t="s">
        <v>152</v>
      </c>
      <c r="B56" t="s">
        <v>153</v>
      </c>
      <c r="C56" s="23">
        <v>50441</v>
      </c>
      <c r="D56" s="25">
        <v>0.3</v>
      </c>
      <c r="E56" s="23">
        <v>8270</v>
      </c>
      <c r="F56" s="23">
        <v>11370</v>
      </c>
      <c r="G56" s="23">
        <v>5805</v>
      </c>
      <c r="H56" s="23">
        <v>6668</v>
      </c>
      <c r="I56" s="23">
        <v>7889</v>
      </c>
      <c r="J56" s="23">
        <v>5709</v>
      </c>
      <c r="K56" s="23">
        <v>4311</v>
      </c>
      <c r="L56" s="23">
        <v>419</v>
      </c>
    </row>
    <row r="57" spans="1:12" x14ac:dyDescent="0.25">
      <c r="A57" t="s">
        <v>154</v>
      </c>
      <c r="B57" t="s">
        <v>155</v>
      </c>
      <c r="C57" s="23">
        <v>23038</v>
      </c>
      <c r="D57" s="25">
        <v>0.09</v>
      </c>
      <c r="E57" s="23">
        <v>5322</v>
      </c>
      <c r="F57" s="23">
        <v>4768</v>
      </c>
      <c r="G57" s="23">
        <v>5355</v>
      </c>
      <c r="H57" s="23">
        <v>3793</v>
      </c>
      <c r="I57" s="23">
        <v>3025</v>
      </c>
      <c r="J57" s="23">
        <v>677</v>
      </c>
      <c r="K57" s="23">
        <v>90</v>
      </c>
      <c r="L57" s="23">
        <v>8</v>
      </c>
    </row>
    <row r="58" spans="1:12" x14ac:dyDescent="0.25">
      <c r="A58" t="s">
        <v>156</v>
      </c>
      <c r="B58" t="s">
        <v>157</v>
      </c>
      <c r="C58" s="23">
        <v>44953</v>
      </c>
      <c r="D58" s="25">
        <v>3.69</v>
      </c>
      <c r="E58" s="23">
        <v>4669</v>
      </c>
      <c r="F58" s="23">
        <v>11479</v>
      </c>
      <c r="G58" s="23">
        <v>8414</v>
      </c>
      <c r="H58" s="23">
        <v>6938</v>
      </c>
      <c r="I58" s="23">
        <v>6901</v>
      </c>
      <c r="J58" s="23">
        <v>3887</v>
      </c>
      <c r="K58" s="23">
        <v>2530</v>
      </c>
      <c r="L58" s="23">
        <v>135</v>
      </c>
    </row>
    <row r="59" spans="1:12" x14ac:dyDescent="0.25">
      <c r="A59" t="s">
        <v>158</v>
      </c>
      <c r="B59" t="s">
        <v>159</v>
      </c>
      <c r="C59" s="23">
        <v>44971</v>
      </c>
      <c r="D59" s="25">
        <v>3.21</v>
      </c>
      <c r="E59" s="23">
        <v>8836</v>
      </c>
      <c r="F59" s="23">
        <v>14397</v>
      </c>
      <c r="G59" s="23">
        <v>6684</v>
      </c>
      <c r="H59" s="23">
        <v>5974</v>
      </c>
      <c r="I59" s="23">
        <v>4543</v>
      </c>
      <c r="J59" s="23">
        <v>2907</v>
      </c>
      <c r="K59" s="23">
        <v>1549</v>
      </c>
      <c r="L59" s="23">
        <v>81</v>
      </c>
    </row>
    <row r="60" spans="1:12" x14ac:dyDescent="0.25">
      <c r="A60" t="s">
        <v>160</v>
      </c>
      <c r="B60" t="s">
        <v>161</v>
      </c>
      <c r="C60" s="23">
        <v>49455</v>
      </c>
      <c r="D60" s="25">
        <v>0.13</v>
      </c>
      <c r="E60" s="23">
        <v>6779</v>
      </c>
      <c r="F60" s="23">
        <v>10914</v>
      </c>
      <c r="G60" s="23">
        <v>9091</v>
      </c>
      <c r="H60" s="23">
        <v>7433</v>
      </c>
      <c r="I60" s="23">
        <v>7482</v>
      </c>
      <c r="J60" s="23">
        <v>4358</v>
      </c>
      <c r="K60" s="23">
        <v>3070</v>
      </c>
      <c r="L60" s="23">
        <v>328</v>
      </c>
    </row>
    <row r="61" spans="1:12" x14ac:dyDescent="0.25">
      <c r="A61" t="s">
        <v>162</v>
      </c>
      <c r="B61" t="s">
        <v>163</v>
      </c>
      <c r="C61" s="23">
        <v>36409</v>
      </c>
      <c r="D61" s="25">
        <v>0.03</v>
      </c>
      <c r="E61" s="23">
        <v>2575</v>
      </c>
      <c r="F61" s="23">
        <v>6428</v>
      </c>
      <c r="G61" s="23">
        <v>9455</v>
      </c>
      <c r="H61" s="23">
        <v>5902</v>
      </c>
      <c r="I61" s="23">
        <v>6811</v>
      </c>
      <c r="J61" s="23">
        <v>3496</v>
      </c>
      <c r="K61" s="23">
        <v>1628</v>
      </c>
      <c r="L61" s="23">
        <v>114</v>
      </c>
    </row>
    <row r="62" spans="1:12" x14ac:dyDescent="0.25">
      <c r="A62" t="s">
        <v>164</v>
      </c>
      <c r="B62" t="s">
        <v>165</v>
      </c>
      <c r="C62" s="23">
        <v>51677</v>
      </c>
      <c r="D62" s="25">
        <v>9.76</v>
      </c>
      <c r="E62" s="23">
        <v>12780</v>
      </c>
      <c r="F62" s="23">
        <v>10697</v>
      </c>
      <c r="G62" s="23">
        <v>8772</v>
      </c>
      <c r="H62" s="23">
        <v>6969</v>
      </c>
      <c r="I62" s="23">
        <v>7003</v>
      </c>
      <c r="J62" s="23">
        <v>4306</v>
      </c>
      <c r="K62" s="23">
        <v>1143</v>
      </c>
      <c r="L62" s="23">
        <v>7</v>
      </c>
    </row>
    <row r="63" spans="1:12" x14ac:dyDescent="0.25">
      <c r="A63" t="s">
        <v>166</v>
      </c>
      <c r="B63" t="s">
        <v>167</v>
      </c>
      <c r="C63" s="23">
        <v>42491</v>
      </c>
      <c r="D63" s="25">
        <v>0.19</v>
      </c>
      <c r="E63" s="23">
        <v>5990</v>
      </c>
      <c r="F63" s="23">
        <v>8773</v>
      </c>
      <c r="G63" s="23">
        <v>4652</v>
      </c>
      <c r="H63" s="23">
        <v>4980</v>
      </c>
      <c r="I63" s="23">
        <v>6545</v>
      </c>
      <c r="J63" s="23">
        <v>5348</v>
      </c>
      <c r="K63" s="23">
        <v>5463</v>
      </c>
      <c r="L63" s="23">
        <v>740</v>
      </c>
    </row>
    <row r="64" spans="1:12" x14ac:dyDescent="0.25">
      <c r="A64" t="s">
        <v>168</v>
      </c>
      <c r="B64" t="s">
        <v>169</v>
      </c>
      <c r="C64" s="23">
        <v>43294</v>
      </c>
      <c r="D64" s="25">
        <v>0.13</v>
      </c>
      <c r="E64" s="23">
        <v>2162</v>
      </c>
      <c r="F64" s="23">
        <v>4716</v>
      </c>
      <c r="G64" s="23">
        <v>5138</v>
      </c>
      <c r="H64" s="23">
        <v>6704</v>
      </c>
      <c r="I64" s="23">
        <v>8711</v>
      </c>
      <c r="J64" s="23">
        <v>8040</v>
      </c>
      <c r="K64" s="23">
        <v>7364</v>
      </c>
      <c r="L64" s="23">
        <v>459</v>
      </c>
    </row>
    <row r="65" spans="1:12" x14ac:dyDescent="0.25">
      <c r="A65" t="s">
        <v>170</v>
      </c>
      <c r="B65" t="s">
        <v>171</v>
      </c>
      <c r="C65" s="23">
        <v>45669</v>
      </c>
      <c r="D65" s="25">
        <v>2.88</v>
      </c>
      <c r="E65" s="23">
        <v>7535</v>
      </c>
      <c r="F65" s="23">
        <v>16909</v>
      </c>
      <c r="G65" s="23">
        <v>7676</v>
      </c>
      <c r="H65" s="23">
        <v>6099</v>
      </c>
      <c r="I65" s="23">
        <v>4791</v>
      </c>
      <c r="J65" s="23">
        <v>1754</v>
      </c>
      <c r="K65" s="23">
        <v>839</v>
      </c>
      <c r="L65" s="23">
        <v>66</v>
      </c>
    </row>
    <row r="66" spans="1:12" x14ac:dyDescent="0.25">
      <c r="C66" s="23"/>
      <c r="D66" s="25"/>
      <c r="E66" s="23"/>
      <c r="F66" s="23"/>
      <c r="G66" s="23"/>
      <c r="H66" s="23"/>
      <c r="I66" s="23"/>
      <c r="J66" s="23"/>
      <c r="K66" s="23"/>
      <c r="L66" s="2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heetViews>
  <sheetFormatPr defaultRowHeight="15" x14ac:dyDescent="0.25"/>
  <cols>
    <col min="1" max="1" width="13.81640625" customWidth="1"/>
    <col min="2" max="2" width="100.6328125" customWidth="1"/>
    <col min="3" max="3" width="17.90625" customWidth="1"/>
  </cols>
  <sheetData>
    <row r="1" spans="1:3" ht="19.5" customHeight="1" x14ac:dyDescent="0.4">
      <c r="A1" s="33" t="s">
        <v>42</v>
      </c>
    </row>
    <row r="2" spans="1:3" x14ac:dyDescent="0.25">
      <c r="A2" s="2" t="s">
        <v>43</v>
      </c>
    </row>
    <row r="3" spans="1:3" x14ac:dyDescent="0.25">
      <c r="A3" s="7" t="str">
        <f>HYPERLINK("#'Table of contents'!A1", "Back to contents")</f>
        <v>Back to contents</v>
      </c>
    </row>
    <row r="4" spans="1:3" ht="15.75" customHeight="1" x14ac:dyDescent="0.25">
      <c r="A4" s="35" t="s">
        <v>44</v>
      </c>
      <c r="B4" s="35" t="s">
        <v>45</v>
      </c>
      <c r="C4" s="36" t="s">
        <v>46</v>
      </c>
    </row>
    <row r="5" spans="1:3" ht="105" customHeight="1" x14ac:dyDescent="0.25">
      <c r="A5" s="37">
        <v>1</v>
      </c>
      <c r="B5" s="38" t="s">
        <v>47</v>
      </c>
      <c r="C5" s="39">
        <v>2015</v>
      </c>
    </row>
    <row r="6" spans="1:3" ht="108.75" customHeight="1" x14ac:dyDescent="0.25">
      <c r="A6" s="37">
        <v>2</v>
      </c>
      <c r="B6" s="38" t="s">
        <v>48</v>
      </c>
      <c r="C6" s="39">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0"/>
  <sheetViews>
    <sheetView zoomScaleNormal="100" workbookViewId="0"/>
  </sheetViews>
  <sheetFormatPr defaultRowHeight="15" x14ac:dyDescent="0.25"/>
  <cols>
    <col min="1" max="1" width="12.36328125" customWidth="1"/>
    <col min="2" max="2" width="35" bestFit="1" customWidth="1"/>
    <col min="3" max="12" width="13.6328125" customWidth="1"/>
  </cols>
  <sheetData>
    <row r="1" spans="1:13" ht="18" customHeight="1" x14ac:dyDescent="0.4">
      <c r="A1" s="33" t="s">
        <v>26</v>
      </c>
      <c r="B1" s="6"/>
      <c r="C1" s="6"/>
      <c r="E1" s="6"/>
      <c r="F1" s="6"/>
      <c r="G1" s="6"/>
      <c r="H1" s="9"/>
      <c r="I1" s="9"/>
    </row>
    <row r="2" spans="1:13" ht="18" customHeight="1" x14ac:dyDescent="0.3">
      <c r="A2" s="5" t="s">
        <v>23</v>
      </c>
      <c r="B2" s="6"/>
      <c r="C2" s="6"/>
      <c r="E2" s="6"/>
      <c r="F2" s="6"/>
      <c r="G2" s="6"/>
      <c r="H2" s="9"/>
      <c r="I2" s="9"/>
    </row>
    <row r="3" spans="1:13" ht="18" customHeight="1" x14ac:dyDescent="0.3">
      <c r="A3" s="5" t="s">
        <v>49</v>
      </c>
      <c r="B3" s="6"/>
      <c r="C3" s="6"/>
      <c r="E3" s="6"/>
      <c r="F3" s="6"/>
      <c r="G3" s="6"/>
      <c r="H3" s="9"/>
      <c r="I3" s="9"/>
    </row>
    <row r="4" spans="1:13" ht="18" customHeight="1" x14ac:dyDescent="0.3">
      <c r="A4" s="7" t="str">
        <f>HYPERLINK("#'Table of contents'!A1", "Back to contents")</f>
        <v>Back to contents</v>
      </c>
      <c r="B4" s="6"/>
      <c r="C4" s="6"/>
      <c r="E4" s="6"/>
      <c r="F4" s="6"/>
      <c r="G4" s="6"/>
      <c r="H4" s="9"/>
      <c r="I4" s="9"/>
    </row>
    <row r="5" spans="1:13" ht="63" customHeight="1" x14ac:dyDescent="0.25">
      <c r="A5" s="41" t="s">
        <v>191</v>
      </c>
      <c r="B5" s="41" t="s">
        <v>192</v>
      </c>
      <c r="C5" s="40" t="s">
        <v>50</v>
      </c>
      <c r="D5" s="40" t="s">
        <v>51</v>
      </c>
      <c r="E5" s="40" t="s">
        <v>183</v>
      </c>
      <c r="F5" s="40" t="s">
        <v>184</v>
      </c>
      <c r="G5" s="40" t="s">
        <v>185</v>
      </c>
      <c r="H5" s="40" t="s">
        <v>186</v>
      </c>
      <c r="I5" s="40" t="s">
        <v>187</v>
      </c>
      <c r="J5" s="40" t="s">
        <v>188</v>
      </c>
      <c r="K5" s="40" t="s">
        <v>189</v>
      </c>
      <c r="L5" s="40" t="s">
        <v>190</v>
      </c>
      <c r="M5" s="27"/>
    </row>
    <row r="6" spans="1:13" ht="23.25" customHeight="1" x14ac:dyDescent="0.25">
      <c r="A6" s="28" t="s">
        <v>52</v>
      </c>
      <c r="B6" s="28" t="s">
        <v>53</v>
      </c>
      <c r="C6" s="10">
        <v>2402785</v>
      </c>
      <c r="D6" s="11">
        <v>0.30829793406504297</v>
      </c>
      <c r="E6" s="10">
        <v>571758</v>
      </c>
      <c r="F6" s="10">
        <v>583698</v>
      </c>
      <c r="G6" s="10">
        <v>376541</v>
      </c>
      <c r="H6" s="10">
        <v>296201</v>
      </c>
      <c r="I6" s="10">
        <v>301912</v>
      </c>
      <c r="J6" s="10">
        <v>158429</v>
      </c>
      <c r="K6" s="10">
        <v>102793</v>
      </c>
      <c r="L6" s="10">
        <v>11453</v>
      </c>
      <c r="M6" s="8"/>
    </row>
    <row r="7" spans="1:13" x14ac:dyDescent="0.25">
      <c r="A7" s="12" t="s">
        <v>54</v>
      </c>
      <c r="B7" s="12" t="s">
        <v>55</v>
      </c>
      <c r="C7" s="13">
        <v>49241</v>
      </c>
      <c r="D7" s="14">
        <v>9.93</v>
      </c>
      <c r="E7" s="13">
        <v>13311</v>
      </c>
      <c r="F7" s="13">
        <v>16588</v>
      </c>
      <c r="G7" s="13">
        <v>8270</v>
      </c>
      <c r="H7" s="13">
        <v>4813</v>
      </c>
      <c r="I7" s="13">
        <v>2923</v>
      </c>
      <c r="J7" s="13">
        <v>1804</v>
      </c>
      <c r="K7" s="13">
        <v>1485</v>
      </c>
      <c r="L7" s="13">
        <v>47</v>
      </c>
      <c r="M7" s="8"/>
    </row>
    <row r="8" spans="1:13" x14ac:dyDescent="0.25">
      <c r="A8" s="12" t="s">
        <v>56</v>
      </c>
      <c r="B8" s="12" t="s">
        <v>57</v>
      </c>
      <c r="C8" s="13">
        <v>45776</v>
      </c>
      <c r="D8" s="14">
        <v>5.64</v>
      </c>
      <c r="E8" s="13">
        <v>7867</v>
      </c>
      <c r="F8" s="13">
        <v>9208</v>
      </c>
      <c r="G8" s="13">
        <v>6665</v>
      </c>
      <c r="H8" s="13">
        <v>5165</v>
      </c>
      <c r="I8" s="13">
        <v>6825</v>
      </c>
      <c r="J8" s="13">
        <v>4473</v>
      </c>
      <c r="K8" s="13">
        <v>4858</v>
      </c>
      <c r="L8" s="13">
        <v>715</v>
      </c>
    </row>
    <row r="9" spans="1:13" x14ac:dyDescent="0.25">
      <c r="A9" s="12" t="s">
        <v>58</v>
      </c>
      <c r="B9" s="12" t="s">
        <v>59</v>
      </c>
      <c r="C9" s="13">
        <v>35545</v>
      </c>
      <c r="D9" s="14">
        <v>1.5</v>
      </c>
      <c r="E9" s="13">
        <v>15148</v>
      </c>
      <c r="F9" s="13">
        <v>7973</v>
      </c>
      <c r="G9" s="13">
        <v>4474</v>
      </c>
      <c r="H9" s="13">
        <v>3666</v>
      </c>
      <c r="I9" s="13">
        <v>3006</v>
      </c>
      <c r="J9" s="13">
        <v>1022</v>
      </c>
      <c r="K9" s="13">
        <v>247</v>
      </c>
      <c r="L9" s="13">
        <v>9</v>
      </c>
    </row>
    <row r="10" spans="1:13" x14ac:dyDescent="0.25">
      <c r="A10" s="12" t="s">
        <v>60</v>
      </c>
      <c r="B10" s="12" t="s">
        <v>61</v>
      </c>
      <c r="C10" s="13">
        <v>40014</v>
      </c>
      <c r="D10" s="14">
        <v>0.2</v>
      </c>
      <c r="E10" s="13">
        <v>14086</v>
      </c>
      <c r="F10" s="13">
        <v>9940</v>
      </c>
      <c r="G10" s="13">
        <v>4669</v>
      </c>
      <c r="H10" s="13">
        <v>4848</v>
      </c>
      <c r="I10" s="13">
        <v>4139</v>
      </c>
      <c r="J10" s="13">
        <v>1452</v>
      </c>
      <c r="K10" s="13">
        <v>754</v>
      </c>
      <c r="L10" s="13">
        <v>126</v>
      </c>
    </row>
    <row r="11" spans="1:13" x14ac:dyDescent="0.25">
      <c r="A11" s="12" t="s">
        <v>62</v>
      </c>
      <c r="B11" s="12" t="s">
        <v>63</v>
      </c>
      <c r="C11" s="13">
        <v>45666</v>
      </c>
      <c r="D11" s="14">
        <v>7.0000000000000007E-2</v>
      </c>
      <c r="E11" s="13">
        <v>7973</v>
      </c>
      <c r="F11" s="13">
        <v>9526</v>
      </c>
      <c r="G11" s="13">
        <v>9250</v>
      </c>
      <c r="H11" s="13">
        <v>5695</v>
      </c>
      <c r="I11" s="13">
        <v>6851</v>
      </c>
      <c r="J11" s="13">
        <v>3666</v>
      </c>
      <c r="K11" s="13">
        <v>2486</v>
      </c>
      <c r="L11" s="13">
        <v>219</v>
      </c>
    </row>
    <row r="12" spans="1:13" x14ac:dyDescent="0.25">
      <c r="A12" s="12" t="s">
        <v>64</v>
      </c>
      <c r="B12" s="12" t="s">
        <v>65</v>
      </c>
      <c r="C12" s="13">
        <v>43341</v>
      </c>
      <c r="D12" s="14">
        <v>0.27</v>
      </c>
      <c r="E12" s="13">
        <v>12882</v>
      </c>
      <c r="F12" s="13">
        <v>8859</v>
      </c>
      <c r="G12" s="13">
        <v>5928</v>
      </c>
      <c r="H12" s="13">
        <v>5224</v>
      </c>
      <c r="I12" s="13">
        <v>5591</v>
      </c>
      <c r="J12" s="13">
        <v>2776</v>
      </c>
      <c r="K12" s="13">
        <v>1913</v>
      </c>
      <c r="L12" s="13">
        <v>168</v>
      </c>
    </row>
    <row r="13" spans="1:13" x14ac:dyDescent="0.25">
      <c r="A13" s="12" t="s">
        <v>66</v>
      </c>
      <c r="B13" s="12" t="s">
        <v>67</v>
      </c>
      <c r="C13" s="13">
        <v>39747</v>
      </c>
      <c r="D13" s="14">
        <v>0.25</v>
      </c>
      <c r="E13" s="13">
        <v>15890</v>
      </c>
      <c r="F13" s="13">
        <v>6563</v>
      </c>
      <c r="G13" s="13">
        <v>4871</v>
      </c>
      <c r="H13" s="13">
        <v>5029</v>
      </c>
      <c r="I13" s="13">
        <v>5274</v>
      </c>
      <c r="J13" s="13">
        <v>1740</v>
      </c>
      <c r="K13" s="13">
        <v>341</v>
      </c>
      <c r="L13" s="13">
        <v>39</v>
      </c>
    </row>
    <row r="14" spans="1:13" x14ac:dyDescent="0.25">
      <c r="A14" s="12" t="s">
        <v>68</v>
      </c>
      <c r="B14" s="12" t="s">
        <v>69</v>
      </c>
      <c r="C14" s="13">
        <v>44841</v>
      </c>
      <c r="D14" s="14">
        <v>0.12</v>
      </c>
      <c r="E14" s="13">
        <v>14661</v>
      </c>
      <c r="F14" s="13">
        <v>10955</v>
      </c>
      <c r="G14" s="13">
        <v>5353</v>
      </c>
      <c r="H14" s="13">
        <v>4473</v>
      </c>
      <c r="I14" s="13">
        <v>4479</v>
      </c>
      <c r="J14" s="13">
        <v>2811</v>
      </c>
      <c r="K14" s="13">
        <v>1875</v>
      </c>
      <c r="L14" s="13">
        <v>234</v>
      </c>
    </row>
    <row r="15" spans="1:13" x14ac:dyDescent="0.25">
      <c r="A15" s="12" t="s">
        <v>70</v>
      </c>
      <c r="B15" s="12" t="s">
        <v>71</v>
      </c>
      <c r="C15" s="13">
        <v>29336</v>
      </c>
      <c r="D15" s="14">
        <v>0.03</v>
      </c>
      <c r="E15" s="13">
        <v>12344</v>
      </c>
      <c r="F15" s="13">
        <v>5724</v>
      </c>
      <c r="G15" s="13">
        <v>3924</v>
      </c>
      <c r="H15" s="13">
        <v>3816</v>
      </c>
      <c r="I15" s="13">
        <v>2435</v>
      </c>
      <c r="J15" s="13">
        <v>757</v>
      </c>
      <c r="K15" s="13">
        <v>293</v>
      </c>
      <c r="L15" s="13">
        <v>43</v>
      </c>
    </row>
    <row r="16" spans="1:13" x14ac:dyDescent="0.25">
      <c r="A16" s="12" t="s">
        <v>72</v>
      </c>
      <c r="B16" s="12" t="s">
        <v>73</v>
      </c>
      <c r="C16" s="13">
        <v>39662</v>
      </c>
      <c r="D16" s="14">
        <v>1.89</v>
      </c>
      <c r="E16" s="13">
        <v>6427</v>
      </c>
      <c r="F16" s="13">
        <v>14513</v>
      </c>
      <c r="G16" s="13">
        <v>4799</v>
      </c>
      <c r="H16" s="13">
        <v>4828</v>
      </c>
      <c r="I16" s="13">
        <v>5661</v>
      </c>
      <c r="J16" s="13">
        <v>2308</v>
      </c>
      <c r="K16" s="13">
        <v>1056</v>
      </c>
      <c r="L16" s="13">
        <v>70</v>
      </c>
    </row>
    <row r="17" spans="1:12" x14ac:dyDescent="0.25">
      <c r="A17" s="12" t="s">
        <v>74</v>
      </c>
      <c r="B17" s="12" t="s">
        <v>75</v>
      </c>
      <c r="C17" s="13">
        <v>39008</v>
      </c>
      <c r="D17" s="14">
        <v>4.9400000000000004</v>
      </c>
      <c r="E17" s="13">
        <v>11174</v>
      </c>
      <c r="F17" s="13">
        <v>10725</v>
      </c>
      <c r="G17" s="13">
        <v>6681</v>
      </c>
      <c r="H17" s="13">
        <v>4458</v>
      </c>
      <c r="I17" s="13">
        <v>3924</v>
      </c>
      <c r="J17" s="13">
        <v>1498</v>
      </c>
      <c r="K17" s="13">
        <v>546</v>
      </c>
      <c r="L17" s="13">
        <v>2</v>
      </c>
    </row>
    <row r="18" spans="1:12" x14ac:dyDescent="0.25">
      <c r="A18" s="12" t="s">
        <v>76</v>
      </c>
      <c r="B18" s="12" t="s">
        <v>77</v>
      </c>
      <c r="C18" s="13">
        <v>36878</v>
      </c>
      <c r="D18" s="14">
        <v>1.88</v>
      </c>
      <c r="E18" s="13">
        <v>8111</v>
      </c>
      <c r="F18" s="13">
        <v>12838</v>
      </c>
      <c r="G18" s="13">
        <v>5413</v>
      </c>
      <c r="H18" s="13">
        <v>3733</v>
      </c>
      <c r="I18" s="13">
        <v>3617</v>
      </c>
      <c r="J18" s="13">
        <v>2079</v>
      </c>
      <c r="K18" s="13">
        <v>992</v>
      </c>
      <c r="L18" s="13">
        <v>95</v>
      </c>
    </row>
    <row r="19" spans="1:12" x14ac:dyDescent="0.25">
      <c r="A19" s="12" t="s">
        <v>78</v>
      </c>
      <c r="B19" s="12" t="s">
        <v>79</v>
      </c>
      <c r="C19" s="13">
        <v>45700</v>
      </c>
      <c r="D19" s="14">
        <v>0.12</v>
      </c>
      <c r="E19" s="13">
        <v>7529</v>
      </c>
      <c r="F19" s="13">
        <v>14719</v>
      </c>
      <c r="G19" s="13">
        <v>7107</v>
      </c>
      <c r="H19" s="13">
        <v>6111</v>
      </c>
      <c r="I19" s="13">
        <v>6257</v>
      </c>
      <c r="J19" s="13">
        <v>2566</v>
      </c>
      <c r="K19" s="13">
        <v>1310</v>
      </c>
      <c r="L19" s="13">
        <v>101</v>
      </c>
    </row>
    <row r="20" spans="1:12" x14ac:dyDescent="0.25">
      <c r="A20" s="12" t="s">
        <v>80</v>
      </c>
      <c r="B20" s="12" t="s">
        <v>81</v>
      </c>
      <c r="C20" s="13">
        <v>38716</v>
      </c>
      <c r="D20" s="14">
        <v>0.09</v>
      </c>
      <c r="E20" s="13">
        <v>8343</v>
      </c>
      <c r="F20" s="13">
        <v>10128</v>
      </c>
      <c r="G20" s="13">
        <v>5279</v>
      </c>
      <c r="H20" s="13">
        <v>4415</v>
      </c>
      <c r="I20" s="13">
        <v>5031</v>
      </c>
      <c r="J20" s="13">
        <v>3031</v>
      </c>
      <c r="K20" s="13">
        <v>2265</v>
      </c>
      <c r="L20" s="13">
        <v>224</v>
      </c>
    </row>
    <row r="21" spans="1:12" x14ac:dyDescent="0.25">
      <c r="A21" s="12" t="s">
        <v>82</v>
      </c>
      <c r="B21" s="12" t="s">
        <v>83</v>
      </c>
      <c r="C21" s="13">
        <v>39664</v>
      </c>
      <c r="D21" s="14">
        <v>2.56</v>
      </c>
      <c r="E21" s="13">
        <v>11261</v>
      </c>
      <c r="F21" s="13">
        <v>9366</v>
      </c>
      <c r="G21" s="13">
        <v>5059</v>
      </c>
      <c r="H21" s="13">
        <v>6006</v>
      </c>
      <c r="I21" s="13">
        <v>5161</v>
      </c>
      <c r="J21" s="13">
        <v>1967</v>
      </c>
      <c r="K21" s="13">
        <v>807</v>
      </c>
      <c r="L21" s="13">
        <v>37</v>
      </c>
    </row>
    <row r="22" spans="1:12" x14ac:dyDescent="0.25">
      <c r="A22" s="12" t="s">
        <v>84</v>
      </c>
      <c r="B22" s="12" t="s">
        <v>85</v>
      </c>
      <c r="C22" s="13">
        <v>44309</v>
      </c>
      <c r="D22" s="14">
        <v>4.1100000000000003</v>
      </c>
      <c r="E22" s="13">
        <v>20850</v>
      </c>
      <c r="F22" s="13">
        <v>9611</v>
      </c>
      <c r="G22" s="13">
        <v>4699</v>
      </c>
      <c r="H22" s="13">
        <v>4535</v>
      </c>
      <c r="I22" s="13">
        <v>3040</v>
      </c>
      <c r="J22" s="13">
        <v>1009</v>
      </c>
      <c r="K22" s="13">
        <v>536</v>
      </c>
      <c r="L22" s="13">
        <v>29</v>
      </c>
    </row>
    <row r="23" spans="1:12" x14ac:dyDescent="0.25">
      <c r="A23" s="12" t="s">
        <v>86</v>
      </c>
      <c r="B23" s="12" t="s">
        <v>87</v>
      </c>
      <c r="C23" s="13">
        <v>41950</v>
      </c>
      <c r="D23" s="14">
        <v>1.88</v>
      </c>
      <c r="E23" s="13">
        <v>8146</v>
      </c>
      <c r="F23" s="13">
        <v>13352</v>
      </c>
      <c r="G23" s="13">
        <v>5392</v>
      </c>
      <c r="H23" s="13">
        <v>4365</v>
      </c>
      <c r="I23" s="13">
        <v>5902</v>
      </c>
      <c r="J23" s="13">
        <v>3285</v>
      </c>
      <c r="K23" s="13">
        <v>1451</v>
      </c>
      <c r="L23" s="13">
        <v>57</v>
      </c>
    </row>
    <row r="24" spans="1:12" x14ac:dyDescent="0.25">
      <c r="A24" s="12" t="s">
        <v>88</v>
      </c>
      <c r="B24" s="12" t="s">
        <v>89</v>
      </c>
      <c r="C24" s="13">
        <v>33887</v>
      </c>
      <c r="D24" s="14">
        <v>4.21</v>
      </c>
      <c r="E24" s="13">
        <v>429</v>
      </c>
      <c r="F24" s="13">
        <v>1734</v>
      </c>
      <c r="G24" s="13">
        <v>4729</v>
      </c>
      <c r="H24" s="13">
        <v>5413</v>
      </c>
      <c r="I24" s="13">
        <v>9776</v>
      </c>
      <c r="J24" s="13">
        <v>5810</v>
      </c>
      <c r="K24" s="13">
        <v>5526</v>
      </c>
      <c r="L24" s="13">
        <v>470</v>
      </c>
    </row>
    <row r="25" spans="1:12" x14ac:dyDescent="0.25">
      <c r="A25" s="12" t="s">
        <v>90</v>
      </c>
      <c r="B25" s="12" t="s">
        <v>91</v>
      </c>
      <c r="C25" s="13">
        <v>43052</v>
      </c>
      <c r="D25" s="14">
        <v>0.98</v>
      </c>
      <c r="E25" s="13">
        <v>4899</v>
      </c>
      <c r="F25" s="13">
        <v>11123</v>
      </c>
      <c r="G25" s="13">
        <v>11136</v>
      </c>
      <c r="H25" s="13">
        <v>6379</v>
      </c>
      <c r="I25" s="13">
        <v>4916</v>
      </c>
      <c r="J25" s="13">
        <v>2911</v>
      </c>
      <c r="K25" s="13">
        <v>1592</v>
      </c>
      <c r="L25" s="13">
        <v>96</v>
      </c>
    </row>
    <row r="26" spans="1:12" x14ac:dyDescent="0.25">
      <c r="A26" s="12" t="s">
        <v>92</v>
      </c>
      <c r="B26" s="12" t="s">
        <v>93</v>
      </c>
      <c r="C26" s="13">
        <v>41672</v>
      </c>
      <c r="D26" s="14">
        <v>0.61</v>
      </c>
      <c r="E26" s="13">
        <v>1176</v>
      </c>
      <c r="F26" s="13">
        <v>9292</v>
      </c>
      <c r="G26" s="13">
        <v>13651</v>
      </c>
      <c r="H26" s="13">
        <v>5002</v>
      </c>
      <c r="I26" s="13">
        <v>5183</v>
      </c>
      <c r="J26" s="13">
        <v>3675</v>
      </c>
      <c r="K26" s="13">
        <v>3178</v>
      </c>
      <c r="L26" s="13">
        <v>515</v>
      </c>
    </row>
    <row r="27" spans="1:12" x14ac:dyDescent="0.25">
      <c r="A27" s="12" t="s">
        <v>94</v>
      </c>
      <c r="B27" s="12" t="s">
        <v>95</v>
      </c>
      <c r="C27" s="13">
        <v>36747</v>
      </c>
      <c r="D27" s="14">
        <v>2.11</v>
      </c>
      <c r="E27" s="13">
        <v>1508</v>
      </c>
      <c r="F27" s="13">
        <v>5237</v>
      </c>
      <c r="G27" s="13">
        <v>3841</v>
      </c>
      <c r="H27" s="13">
        <v>5958</v>
      </c>
      <c r="I27" s="13">
        <v>7992</v>
      </c>
      <c r="J27" s="13">
        <v>5815</v>
      </c>
      <c r="K27" s="13">
        <v>5731</v>
      </c>
      <c r="L27" s="13">
        <v>665</v>
      </c>
    </row>
    <row r="28" spans="1:12" x14ac:dyDescent="0.25">
      <c r="A28" s="12" t="s">
        <v>96</v>
      </c>
      <c r="B28" s="12" t="s">
        <v>97</v>
      </c>
      <c r="C28" s="13">
        <v>46457</v>
      </c>
      <c r="D28" s="14">
        <v>16.2</v>
      </c>
      <c r="E28" s="13">
        <v>5158</v>
      </c>
      <c r="F28" s="13">
        <v>12880</v>
      </c>
      <c r="G28" s="13">
        <v>9354</v>
      </c>
      <c r="H28" s="13">
        <v>7971</v>
      </c>
      <c r="I28" s="13">
        <v>6124</v>
      </c>
      <c r="J28" s="13">
        <v>3667</v>
      </c>
      <c r="K28" s="13">
        <v>1219</v>
      </c>
      <c r="L28" s="13">
        <v>84</v>
      </c>
    </row>
    <row r="29" spans="1:12" x14ac:dyDescent="0.25">
      <c r="A29" s="12" t="s">
        <v>98</v>
      </c>
      <c r="B29" s="12" t="s">
        <v>99</v>
      </c>
      <c r="C29" s="13">
        <v>52749</v>
      </c>
      <c r="D29" s="14">
        <v>31.09</v>
      </c>
      <c r="E29" s="13">
        <v>5370</v>
      </c>
      <c r="F29" s="13">
        <v>10657</v>
      </c>
      <c r="G29" s="13">
        <v>10189</v>
      </c>
      <c r="H29" s="13">
        <v>8234</v>
      </c>
      <c r="I29" s="13">
        <v>8721</v>
      </c>
      <c r="J29" s="13">
        <v>4990</v>
      </c>
      <c r="K29" s="13">
        <v>3810</v>
      </c>
      <c r="L29" s="13">
        <v>778</v>
      </c>
    </row>
    <row r="30" spans="1:12" x14ac:dyDescent="0.25">
      <c r="A30" s="12" t="s">
        <v>100</v>
      </c>
      <c r="B30" s="12" t="s">
        <v>101</v>
      </c>
      <c r="C30" s="13">
        <v>38553</v>
      </c>
      <c r="D30" s="14">
        <v>13.67</v>
      </c>
      <c r="E30" s="13">
        <v>2406</v>
      </c>
      <c r="F30" s="13">
        <v>4891</v>
      </c>
      <c r="G30" s="13">
        <v>5972</v>
      </c>
      <c r="H30" s="13">
        <v>5411</v>
      </c>
      <c r="I30" s="13">
        <v>8441</v>
      </c>
      <c r="J30" s="13">
        <v>4634</v>
      </c>
      <c r="K30" s="13">
        <v>5644</v>
      </c>
      <c r="L30" s="13">
        <v>1154</v>
      </c>
    </row>
    <row r="31" spans="1:12" x14ac:dyDescent="0.25">
      <c r="A31" s="12" t="s">
        <v>102</v>
      </c>
      <c r="B31" s="12" t="s">
        <v>103</v>
      </c>
      <c r="C31" s="13">
        <v>46013</v>
      </c>
      <c r="D31" s="14">
        <v>4.8499999999999996</v>
      </c>
      <c r="E31" s="13">
        <v>6990</v>
      </c>
      <c r="F31" s="13">
        <v>11426</v>
      </c>
      <c r="G31" s="13">
        <v>8937</v>
      </c>
      <c r="H31" s="13">
        <v>5443</v>
      </c>
      <c r="I31" s="13">
        <v>5779</v>
      </c>
      <c r="J31" s="13">
        <v>3393</v>
      </c>
      <c r="K31" s="13">
        <v>3561</v>
      </c>
      <c r="L31" s="13">
        <v>484</v>
      </c>
    </row>
    <row r="32" spans="1:12" x14ac:dyDescent="0.25">
      <c r="A32" s="12" t="s">
        <v>104</v>
      </c>
      <c r="B32" s="12" t="s">
        <v>105</v>
      </c>
      <c r="C32" s="13">
        <v>40927</v>
      </c>
      <c r="D32" s="14">
        <v>4.32</v>
      </c>
      <c r="E32" s="13">
        <v>4443</v>
      </c>
      <c r="F32" s="13">
        <v>5616</v>
      </c>
      <c r="G32" s="13">
        <v>6729</v>
      </c>
      <c r="H32" s="13">
        <v>6420</v>
      </c>
      <c r="I32" s="13">
        <v>6896</v>
      </c>
      <c r="J32" s="13">
        <v>5310</v>
      </c>
      <c r="K32" s="13">
        <v>4637</v>
      </c>
      <c r="L32" s="13">
        <v>876</v>
      </c>
    </row>
    <row r="33" spans="1:12" x14ac:dyDescent="0.25">
      <c r="A33" s="12" t="s">
        <v>106</v>
      </c>
      <c r="B33" s="12" t="s">
        <v>107</v>
      </c>
      <c r="C33" s="13">
        <v>13720</v>
      </c>
      <c r="D33" s="14">
        <v>0.04</v>
      </c>
      <c r="E33" s="13">
        <v>4841</v>
      </c>
      <c r="F33" s="13">
        <v>3695</v>
      </c>
      <c r="G33" s="13">
        <v>2696</v>
      </c>
      <c r="H33" s="13">
        <v>1477</v>
      </c>
      <c r="I33" s="13">
        <v>849</v>
      </c>
      <c r="J33" s="13">
        <v>129</v>
      </c>
      <c r="K33" s="13">
        <v>29</v>
      </c>
      <c r="L33" s="13">
        <v>4</v>
      </c>
    </row>
    <row r="34" spans="1:12" x14ac:dyDescent="0.25">
      <c r="A34" s="12" t="s">
        <v>108</v>
      </c>
      <c r="B34" s="12" t="s">
        <v>109</v>
      </c>
      <c r="C34" s="13">
        <v>47629</v>
      </c>
      <c r="D34" s="14">
        <v>2.48</v>
      </c>
      <c r="E34" s="13">
        <v>14003</v>
      </c>
      <c r="F34" s="13">
        <v>13583</v>
      </c>
      <c r="G34" s="13">
        <v>4163</v>
      </c>
      <c r="H34" s="13">
        <v>6109</v>
      </c>
      <c r="I34" s="13">
        <v>5728</v>
      </c>
      <c r="J34" s="13">
        <v>2819</v>
      </c>
      <c r="K34" s="13">
        <v>1188</v>
      </c>
      <c r="L34" s="13">
        <v>36</v>
      </c>
    </row>
    <row r="35" spans="1:12" x14ac:dyDescent="0.25">
      <c r="A35" s="12" t="s">
        <v>110</v>
      </c>
      <c r="B35" s="12" t="s">
        <v>111</v>
      </c>
      <c r="C35" s="13">
        <v>45957</v>
      </c>
      <c r="D35" s="14">
        <v>25.41</v>
      </c>
      <c r="E35" s="13">
        <v>14636</v>
      </c>
      <c r="F35" s="13">
        <v>10535</v>
      </c>
      <c r="G35" s="13">
        <v>8578</v>
      </c>
      <c r="H35" s="13">
        <v>5593</v>
      </c>
      <c r="I35" s="13">
        <v>3620</v>
      </c>
      <c r="J35" s="13">
        <v>2048</v>
      </c>
      <c r="K35" s="13">
        <v>866</v>
      </c>
      <c r="L35" s="13">
        <v>81</v>
      </c>
    </row>
    <row r="36" spans="1:12" x14ac:dyDescent="0.25">
      <c r="A36" s="12" t="s">
        <v>112</v>
      </c>
      <c r="B36" s="12" t="s">
        <v>113</v>
      </c>
      <c r="C36" s="13">
        <v>41519</v>
      </c>
      <c r="D36" s="14">
        <v>10.59</v>
      </c>
      <c r="E36" s="13">
        <v>14745</v>
      </c>
      <c r="F36" s="13">
        <v>11832</v>
      </c>
      <c r="G36" s="13">
        <v>6121</v>
      </c>
      <c r="H36" s="13">
        <v>4693</v>
      </c>
      <c r="I36" s="13">
        <v>2852</v>
      </c>
      <c r="J36" s="13">
        <v>1054</v>
      </c>
      <c r="K36" s="13">
        <v>217</v>
      </c>
      <c r="L36" s="13">
        <v>5</v>
      </c>
    </row>
    <row r="37" spans="1:12" x14ac:dyDescent="0.25">
      <c r="A37" s="12" t="s">
        <v>114</v>
      </c>
      <c r="B37" s="12" t="s">
        <v>115</v>
      </c>
      <c r="C37" s="13">
        <v>37624</v>
      </c>
      <c r="D37" s="14">
        <v>19.73</v>
      </c>
      <c r="E37" s="13">
        <v>5192</v>
      </c>
      <c r="F37" s="13">
        <v>6605</v>
      </c>
      <c r="G37" s="13">
        <v>8354</v>
      </c>
      <c r="H37" s="13">
        <v>8143</v>
      </c>
      <c r="I37" s="13">
        <v>6178</v>
      </c>
      <c r="J37" s="13">
        <v>1773</v>
      </c>
      <c r="K37" s="13">
        <v>1215</v>
      </c>
      <c r="L37" s="13">
        <v>164</v>
      </c>
    </row>
    <row r="38" spans="1:12" x14ac:dyDescent="0.25">
      <c r="A38" s="12" t="s">
        <v>116</v>
      </c>
      <c r="B38" s="12" t="s">
        <v>117</v>
      </c>
      <c r="C38" s="13">
        <v>45126</v>
      </c>
      <c r="D38" s="14">
        <v>17.16</v>
      </c>
      <c r="E38" s="13">
        <v>19261</v>
      </c>
      <c r="F38" s="13">
        <v>14584</v>
      </c>
      <c r="G38" s="13">
        <v>6605</v>
      </c>
      <c r="H38" s="13">
        <v>3014</v>
      </c>
      <c r="I38" s="13">
        <v>1240</v>
      </c>
      <c r="J38" s="13">
        <v>402</v>
      </c>
      <c r="K38" s="13">
        <v>15</v>
      </c>
      <c r="L38" s="13">
        <v>5</v>
      </c>
    </row>
    <row r="39" spans="1:12" x14ac:dyDescent="0.25">
      <c r="A39" s="12" t="s">
        <v>118</v>
      </c>
      <c r="B39" s="12" t="s">
        <v>119</v>
      </c>
      <c r="C39" s="13">
        <v>40863</v>
      </c>
      <c r="D39" s="14">
        <v>22.57</v>
      </c>
      <c r="E39" s="13">
        <v>6786</v>
      </c>
      <c r="F39" s="13">
        <v>9690</v>
      </c>
      <c r="G39" s="13">
        <v>10352</v>
      </c>
      <c r="H39" s="13">
        <v>7321</v>
      </c>
      <c r="I39" s="13">
        <v>3515</v>
      </c>
      <c r="J39" s="13">
        <v>1865</v>
      </c>
      <c r="K39" s="13">
        <v>1274</v>
      </c>
      <c r="L39" s="13">
        <v>60</v>
      </c>
    </row>
    <row r="40" spans="1:12" x14ac:dyDescent="0.25">
      <c r="A40" s="12" t="s">
        <v>120</v>
      </c>
      <c r="B40" s="12" t="s">
        <v>121</v>
      </c>
      <c r="C40" s="13">
        <v>43573</v>
      </c>
      <c r="D40" s="14">
        <v>16.170000000000002</v>
      </c>
      <c r="E40" s="13">
        <v>7099</v>
      </c>
      <c r="F40" s="13">
        <v>10239</v>
      </c>
      <c r="G40" s="13">
        <v>11746</v>
      </c>
      <c r="H40" s="13">
        <v>4243</v>
      </c>
      <c r="I40" s="13">
        <v>5663</v>
      </c>
      <c r="J40" s="13">
        <v>2463</v>
      </c>
      <c r="K40" s="13">
        <v>1785</v>
      </c>
      <c r="L40" s="13">
        <v>335</v>
      </c>
    </row>
    <row r="41" spans="1:12" x14ac:dyDescent="0.25">
      <c r="A41" s="12" t="s">
        <v>122</v>
      </c>
      <c r="B41" s="12" t="s">
        <v>123</v>
      </c>
      <c r="C41" s="13">
        <v>40144</v>
      </c>
      <c r="D41" s="14">
        <v>14.79</v>
      </c>
      <c r="E41" s="13">
        <v>10259</v>
      </c>
      <c r="F41" s="13">
        <v>11758</v>
      </c>
      <c r="G41" s="13">
        <v>11001</v>
      </c>
      <c r="H41" s="13">
        <v>3933</v>
      </c>
      <c r="I41" s="13">
        <v>2261</v>
      </c>
      <c r="J41" s="13">
        <v>757</v>
      </c>
      <c r="K41" s="13">
        <v>175</v>
      </c>
      <c r="L41" s="13">
        <v>0</v>
      </c>
    </row>
    <row r="42" spans="1:12" x14ac:dyDescent="0.25">
      <c r="A42" s="12" t="s">
        <v>124</v>
      </c>
      <c r="B42" s="12" t="s">
        <v>125</v>
      </c>
      <c r="C42" s="13">
        <v>39793</v>
      </c>
      <c r="D42" s="14">
        <v>2.37</v>
      </c>
      <c r="E42" s="13">
        <v>15415</v>
      </c>
      <c r="F42" s="13">
        <v>14792</v>
      </c>
      <c r="G42" s="13">
        <v>2729</v>
      </c>
      <c r="H42" s="13">
        <v>2537</v>
      </c>
      <c r="I42" s="13">
        <v>2778</v>
      </c>
      <c r="J42" s="13">
        <v>1197</v>
      </c>
      <c r="K42" s="13">
        <v>328</v>
      </c>
      <c r="L42" s="13">
        <v>17</v>
      </c>
    </row>
    <row r="43" spans="1:12" x14ac:dyDescent="0.25">
      <c r="A43" s="12" t="s">
        <v>126</v>
      </c>
      <c r="B43" s="12" t="s">
        <v>127</v>
      </c>
      <c r="C43" s="13">
        <v>40110</v>
      </c>
      <c r="D43" s="14">
        <v>0.26</v>
      </c>
      <c r="E43" s="13">
        <v>3351</v>
      </c>
      <c r="F43" s="13">
        <v>6557</v>
      </c>
      <c r="G43" s="13">
        <v>6277</v>
      </c>
      <c r="H43" s="13">
        <v>7207</v>
      </c>
      <c r="I43" s="13">
        <v>8772</v>
      </c>
      <c r="J43" s="13">
        <v>5642</v>
      </c>
      <c r="K43" s="13">
        <v>2223</v>
      </c>
      <c r="L43" s="13">
        <v>81</v>
      </c>
    </row>
    <row r="44" spans="1:12" x14ac:dyDescent="0.25">
      <c r="A44" s="12" t="s">
        <v>128</v>
      </c>
      <c r="B44" s="12" t="s">
        <v>129</v>
      </c>
      <c r="C44" s="13">
        <v>39361</v>
      </c>
      <c r="D44" s="14">
        <v>2.4500000000000002</v>
      </c>
      <c r="E44" s="13">
        <v>22196</v>
      </c>
      <c r="F44" s="13">
        <v>5104</v>
      </c>
      <c r="G44" s="13">
        <v>2847</v>
      </c>
      <c r="H44" s="13">
        <v>2836</v>
      </c>
      <c r="I44" s="13">
        <v>3254</v>
      </c>
      <c r="J44" s="13">
        <v>1660</v>
      </c>
      <c r="K44" s="13">
        <v>1265</v>
      </c>
      <c r="L44" s="13">
        <v>199</v>
      </c>
    </row>
    <row r="45" spans="1:12" x14ac:dyDescent="0.25">
      <c r="A45" s="12" t="s">
        <v>130</v>
      </c>
      <c r="B45" s="12" t="s">
        <v>131</v>
      </c>
      <c r="C45" s="13">
        <v>43424</v>
      </c>
      <c r="D45" s="14">
        <v>0.09</v>
      </c>
      <c r="E45" s="13">
        <v>4726</v>
      </c>
      <c r="F45" s="13">
        <v>10503</v>
      </c>
      <c r="G45" s="13">
        <v>8146</v>
      </c>
      <c r="H45" s="13">
        <v>6961</v>
      </c>
      <c r="I45" s="13">
        <v>7369</v>
      </c>
      <c r="J45" s="13">
        <v>3696</v>
      </c>
      <c r="K45" s="13">
        <v>1860</v>
      </c>
      <c r="L45" s="13">
        <v>163</v>
      </c>
    </row>
    <row r="46" spans="1:12" x14ac:dyDescent="0.25">
      <c r="A46" s="12" t="s">
        <v>132</v>
      </c>
      <c r="B46" s="12" t="s">
        <v>133</v>
      </c>
      <c r="C46" s="13">
        <v>42437</v>
      </c>
      <c r="D46" s="14">
        <v>0.59</v>
      </c>
      <c r="E46" s="13">
        <v>19168</v>
      </c>
      <c r="F46" s="13">
        <v>8231</v>
      </c>
      <c r="G46" s="13">
        <v>3488</v>
      </c>
      <c r="H46" s="13">
        <v>4316</v>
      </c>
      <c r="I46" s="13">
        <v>4554</v>
      </c>
      <c r="J46" s="13">
        <v>2206</v>
      </c>
      <c r="K46" s="13">
        <v>439</v>
      </c>
      <c r="L46" s="13">
        <v>35</v>
      </c>
    </row>
    <row r="47" spans="1:12" x14ac:dyDescent="0.25">
      <c r="A47" s="12" t="s">
        <v>134</v>
      </c>
      <c r="B47" s="12" t="s">
        <v>135</v>
      </c>
      <c r="C47" s="13">
        <v>44757</v>
      </c>
      <c r="D47" s="14">
        <v>3.11</v>
      </c>
      <c r="E47" s="13">
        <v>13456</v>
      </c>
      <c r="F47" s="13">
        <v>12827</v>
      </c>
      <c r="G47" s="13">
        <v>5450</v>
      </c>
      <c r="H47" s="13">
        <v>4529</v>
      </c>
      <c r="I47" s="13">
        <v>5007</v>
      </c>
      <c r="J47" s="13">
        <v>2408</v>
      </c>
      <c r="K47" s="13">
        <v>1019</v>
      </c>
      <c r="L47" s="13">
        <v>61</v>
      </c>
    </row>
    <row r="48" spans="1:12" x14ac:dyDescent="0.25">
      <c r="A48" s="12" t="s">
        <v>136</v>
      </c>
      <c r="B48" s="12" t="s">
        <v>137</v>
      </c>
      <c r="C48" s="13">
        <v>43162</v>
      </c>
      <c r="D48" s="14">
        <v>1.1200000000000001</v>
      </c>
      <c r="E48" s="13">
        <v>16276</v>
      </c>
      <c r="F48" s="13">
        <v>7156</v>
      </c>
      <c r="G48" s="13">
        <v>4359</v>
      </c>
      <c r="H48" s="13">
        <v>5184</v>
      </c>
      <c r="I48" s="13">
        <v>5213</v>
      </c>
      <c r="J48" s="13">
        <v>2751</v>
      </c>
      <c r="K48" s="13">
        <v>2027</v>
      </c>
      <c r="L48" s="13">
        <v>196</v>
      </c>
    </row>
    <row r="49" spans="1:12" x14ac:dyDescent="0.25">
      <c r="A49" s="12" t="s">
        <v>138</v>
      </c>
      <c r="B49" s="12" t="s">
        <v>139</v>
      </c>
      <c r="C49" s="13">
        <v>47274</v>
      </c>
      <c r="D49" s="14">
        <v>1.68</v>
      </c>
      <c r="E49" s="13">
        <v>15741</v>
      </c>
      <c r="F49" s="13">
        <v>13284</v>
      </c>
      <c r="G49" s="13">
        <v>4418</v>
      </c>
      <c r="H49" s="13">
        <v>4160</v>
      </c>
      <c r="I49" s="13">
        <v>5027</v>
      </c>
      <c r="J49" s="13">
        <v>3013</v>
      </c>
      <c r="K49" s="13">
        <v>1512</v>
      </c>
      <c r="L49" s="13">
        <v>119</v>
      </c>
    </row>
    <row r="50" spans="1:12" x14ac:dyDescent="0.25">
      <c r="A50" s="12" t="s">
        <v>140</v>
      </c>
      <c r="B50" s="12" t="s">
        <v>141</v>
      </c>
      <c r="C50" s="13">
        <v>44677</v>
      </c>
      <c r="D50" s="14">
        <v>1.78</v>
      </c>
      <c r="E50" s="13">
        <v>10700</v>
      </c>
      <c r="F50" s="13">
        <v>16016</v>
      </c>
      <c r="G50" s="13">
        <v>5316</v>
      </c>
      <c r="H50" s="13">
        <v>4270</v>
      </c>
      <c r="I50" s="13">
        <v>4734</v>
      </c>
      <c r="J50" s="13">
        <v>2554</v>
      </c>
      <c r="K50" s="13">
        <v>1030</v>
      </c>
      <c r="L50" s="13">
        <v>57</v>
      </c>
    </row>
    <row r="51" spans="1:12" x14ac:dyDescent="0.25">
      <c r="A51" s="12" t="s">
        <v>142</v>
      </c>
      <c r="B51" s="12" t="s">
        <v>143</v>
      </c>
      <c r="C51" s="13">
        <v>33841</v>
      </c>
      <c r="D51" s="14">
        <v>0.96</v>
      </c>
      <c r="E51" s="13">
        <v>1011</v>
      </c>
      <c r="F51" s="13">
        <v>11838</v>
      </c>
      <c r="G51" s="13">
        <v>9729</v>
      </c>
      <c r="H51" s="13">
        <v>3836</v>
      </c>
      <c r="I51" s="13">
        <v>3933</v>
      </c>
      <c r="J51" s="13">
        <v>1990</v>
      </c>
      <c r="K51" s="13">
        <v>1355</v>
      </c>
      <c r="L51" s="13">
        <v>149</v>
      </c>
    </row>
    <row r="52" spans="1:12" x14ac:dyDescent="0.25">
      <c r="A52" s="12" t="s">
        <v>144</v>
      </c>
      <c r="B52" s="12" t="s">
        <v>145</v>
      </c>
      <c r="C52" s="13">
        <v>40330</v>
      </c>
      <c r="D52" s="14">
        <v>0.18</v>
      </c>
      <c r="E52" s="13">
        <v>11900</v>
      </c>
      <c r="F52" s="13">
        <v>9938</v>
      </c>
      <c r="G52" s="13">
        <v>5931</v>
      </c>
      <c r="H52" s="13">
        <v>5608</v>
      </c>
      <c r="I52" s="13">
        <v>4763</v>
      </c>
      <c r="J52" s="13">
        <v>1558</v>
      </c>
      <c r="K52" s="13">
        <v>526</v>
      </c>
      <c r="L52" s="13">
        <v>106</v>
      </c>
    </row>
    <row r="53" spans="1:12" x14ac:dyDescent="0.25">
      <c r="A53" s="12" t="s">
        <v>146</v>
      </c>
      <c r="B53" s="12" t="s">
        <v>147</v>
      </c>
      <c r="C53" s="13">
        <v>41066</v>
      </c>
      <c r="D53" s="14">
        <v>8.07</v>
      </c>
      <c r="E53" s="13">
        <v>21120</v>
      </c>
      <c r="F53" s="13">
        <v>7095</v>
      </c>
      <c r="G53" s="13">
        <v>3933</v>
      </c>
      <c r="H53" s="13">
        <v>3617</v>
      </c>
      <c r="I53" s="13">
        <v>3797</v>
      </c>
      <c r="J53" s="13">
        <v>1065</v>
      </c>
      <c r="K53" s="13">
        <v>419</v>
      </c>
      <c r="L53" s="13">
        <v>20</v>
      </c>
    </row>
    <row r="54" spans="1:12" x14ac:dyDescent="0.25">
      <c r="A54" s="12" t="s">
        <v>148</v>
      </c>
      <c r="B54" s="12" t="s">
        <v>149</v>
      </c>
      <c r="C54" s="13">
        <v>45288</v>
      </c>
      <c r="D54" s="14">
        <v>0.54</v>
      </c>
      <c r="E54" s="13">
        <v>17687</v>
      </c>
      <c r="F54" s="13">
        <v>8591</v>
      </c>
      <c r="G54" s="13">
        <v>4423</v>
      </c>
      <c r="H54" s="13">
        <v>4687</v>
      </c>
      <c r="I54" s="13">
        <v>6625</v>
      </c>
      <c r="J54" s="13">
        <v>2331</v>
      </c>
      <c r="K54" s="13">
        <v>895</v>
      </c>
      <c r="L54" s="13">
        <v>49</v>
      </c>
    </row>
    <row r="55" spans="1:12" x14ac:dyDescent="0.25">
      <c r="A55" s="12" t="s">
        <v>150</v>
      </c>
      <c r="B55" s="12" t="s">
        <v>151</v>
      </c>
      <c r="C55" s="13">
        <v>37172</v>
      </c>
      <c r="D55" s="14">
        <v>0.47</v>
      </c>
      <c r="E55" s="13">
        <v>4876</v>
      </c>
      <c r="F55" s="13">
        <v>6850</v>
      </c>
      <c r="G55" s="13">
        <v>6603</v>
      </c>
      <c r="H55" s="13">
        <v>6109</v>
      </c>
      <c r="I55" s="13">
        <v>6444</v>
      </c>
      <c r="J55" s="13">
        <v>3537</v>
      </c>
      <c r="K55" s="13">
        <v>2483</v>
      </c>
      <c r="L55" s="13">
        <v>270</v>
      </c>
    </row>
    <row r="56" spans="1:12" x14ac:dyDescent="0.25">
      <c r="A56" s="12" t="s">
        <v>152</v>
      </c>
      <c r="B56" s="12" t="s">
        <v>153</v>
      </c>
      <c r="C56" s="13">
        <v>43442</v>
      </c>
      <c r="D56" s="14">
        <v>0.26</v>
      </c>
      <c r="E56" s="13">
        <v>8380</v>
      </c>
      <c r="F56" s="13">
        <v>10951</v>
      </c>
      <c r="G56" s="13">
        <v>4869</v>
      </c>
      <c r="H56" s="13">
        <v>5288</v>
      </c>
      <c r="I56" s="13">
        <v>6722</v>
      </c>
      <c r="J56" s="13">
        <v>4076</v>
      </c>
      <c r="K56" s="13">
        <v>2832</v>
      </c>
      <c r="L56" s="13">
        <v>324</v>
      </c>
    </row>
    <row r="57" spans="1:12" x14ac:dyDescent="0.25">
      <c r="A57" s="12" t="s">
        <v>154</v>
      </c>
      <c r="B57" s="12" t="s">
        <v>155</v>
      </c>
      <c r="C57" s="13">
        <v>19861</v>
      </c>
      <c r="D57" s="14">
        <v>0.08</v>
      </c>
      <c r="E57" s="13">
        <v>5761</v>
      </c>
      <c r="F57" s="13">
        <v>4415</v>
      </c>
      <c r="G57" s="13">
        <v>4411</v>
      </c>
      <c r="H57" s="13">
        <v>2945</v>
      </c>
      <c r="I57" s="13">
        <v>1913</v>
      </c>
      <c r="J57" s="13">
        <v>357</v>
      </c>
      <c r="K57" s="13">
        <v>55</v>
      </c>
      <c r="L57" s="13">
        <v>4</v>
      </c>
    </row>
    <row r="58" spans="1:12" x14ac:dyDescent="0.25">
      <c r="A58" s="12" t="s">
        <v>156</v>
      </c>
      <c r="B58" s="12" t="s">
        <v>157</v>
      </c>
      <c r="C58" s="13">
        <v>38708</v>
      </c>
      <c r="D58" s="14">
        <v>3.18</v>
      </c>
      <c r="E58" s="13">
        <v>5197</v>
      </c>
      <c r="F58" s="13">
        <v>10882</v>
      </c>
      <c r="G58" s="13">
        <v>7334</v>
      </c>
      <c r="H58" s="13">
        <v>4996</v>
      </c>
      <c r="I58" s="13">
        <v>5414</v>
      </c>
      <c r="J58" s="13">
        <v>2933</v>
      </c>
      <c r="K58" s="13">
        <v>1834</v>
      </c>
      <c r="L58" s="13">
        <v>118</v>
      </c>
    </row>
    <row r="59" spans="1:12" x14ac:dyDescent="0.25">
      <c r="A59" s="12" t="s">
        <v>158</v>
      </c>
      <c r="B59" s="12" t="s">
        <v>159</v>
      </c>
      <c r="C59" s="13">
        <v>42099</v>
      </c>
      <c r="D59" s="14">
        <v>3.01</v>
      </c>
      <c r="E59" s="13">
        <v>9466</v>
      </c>
      <c r="F59" s="13">
        <v>14892</v>
      </c>
      <c r="G59" s="13">
        <v>5109</v>
      </c>
      <c r="H59" s="13">
        <v>4706</v>
      </c>
      <c r="I59" s="13">
        <v>4241</v>
      </c>
      <c r="J59" s="13">
        <v>2399</v>
      </c>
      <c r="K59" s="13">
        <v>1204</v>
      </c>
      <c r="L59" s="13">
        <v>82</v>
      </c>
    </row>
    <row r="60" spans="1:12" x14ac:dyDescent="0.25">
      <c r="A60" s="12" t="s">
        <v>160</v>
      </c>
      <c r="B60" s="12" t="s">
        <v>161</v>
      </c>
      <c r="C60" s="13">
        <v>44806</v>
      </c>
      <c r="D60" s="14">
        <v>0.12</v>
      </c>
      <c r="E60" s="13">
        <v>7269</v>
      </c>
      <c r="F60" s="13">
        <v>10703</v>
      </c>
      <c r="G60" s="13">
        <v>7725</v>
      </c>
      <c r="H60" s="13">
        <v>6058</v>
      </c>
      <c r="I60" s="13">
        <v>6765</v>
      </c>
      <c r="J60" s="13">
        <v>3590</v>
      </c>
      <c r="K60" s="13">
        <v>2396</v>
      </c>
      <c r="L60" s="13">
        <v>300</v>
      </c>
    </row>
    <row r="61" spans="1:12" x14ac:dyDescent="0.25">
      <c r="A61" s="12" t="s">
        <v>162</v>
      </c>
      <c r="B61" s="12" t="s">
        <v>163</v>
      </c>
      <c r="C61" s="13">
        <v>31543</v>
      </c>
      <c r="D61" s="14">
        <v>0.03</v>
      </c>
      <c r="E61" s="13">
        <v>2615</v>
      </c>
      <c r="F61" s="13">
        <v>6245</v>
      </c>
      <c r="G61" s="13">
        <v>8415</v>
      </c>
      <c r="H61" s="13">
        <v>4949</v>
      </c>
      <c r="I61" s="13">
        <v>5560</v>
      </c>
      <c r="J61" s="13">
        <v>2511</v>
      </c>
      <c r="K61" s="13">
        <v>1145</v>
      </c>
      <c r="L61" s="13">
        <v>103</v>
      </c>
    </row>
    <row r="62" spans="1:12" x14ac:dyDescent="0.25">
      <c r="A62" s="12" t="s">
        <v>164</v>
      </c>
      <c r="B62" s="12" t="s">
        <v>165</v>
      </c>
      <c r="C62" s="13">
        <v>45425</v>
      </c>
      <c r="D62" s="14">
        <v>8.58</v>
      </c>
      <c r="E62" s="13">
        <v>13468</v>
      </c>
      <c r="F62" s="13">
        <v>10537</v>
      </c>
      <c r="G62" s="13">
        <v>6894</v>
      </c>
      <c r="H62" s="13">
        <v>5236</v>
      </c>
      <c r="I62" s="13">
        <v>5533</v>
      </c>
      <c r="J62" s="13">
        <v>2956</v>
      </c>
      <c r="K62" s="13">
        <v>797</v>
      </c>
      <c r="L62" s="13">
        <v>4</v>
      </c>
    </row>
    <row r="63" spans="1:12" x14ac:dyDescent="0.25">
      <c r="A63" s="12" t="s">
        <v>166</v>
      </c>
      <c r="B63" s="12" t="s">
        <v>167</v>
      </c>
      <c r="C63" s="13">
        <v>38307</v>
      </c>
      <c r="D63" s="14">
        <v>0.18</v>
      </c>
      <c r="E63" s="13">
        <v>6444</v>
      </c>
      <c r="F63" s="13">
        <v>8358</v>
      </c>
      <c r="G63" s="13">
        <v>4051</v>
      </c>
      <c r="H63" s="13">
        <v>3926</v>
      </c>
      <c r="I63" s="13">
        <v>5787</v>
      </c>
      <c r="J63" s="13">
        <v>4752</v>
      </c>
      <c r="K63" s="13">
        <v>4393</v>
      </c>
      <c r="L63" s="13">
        <v>596</v>
      </c>
    </row>
    <row r="64" spans="1:12" x14ac:dyDescent="0.25">
      <c r="A64" s="12" t="s">
        <v>168</v>
      </c>
      <c r="B64" s="12" t="s">
        <v>169</v>
      </c>
      <c r="C64" s="13">
        <v>36385</v>
      </c>
      <c r="D64" s="14">
        <v>0.11</v>
      </c>
      <c r="E64" s="13">
        <v>2192</v>
      </c>
      <c r="F64" s="13">
        <v>4571</v>
      </c>
      <c r="G64" s="13">
        <v>4736</v>
      </c>
      <c r="H64" s="13">
        <v>5727</v>
      </c>
      <c r="I64" s="13">
        <v>7427</v>
      </c>
      <c r="J64" s="13">
        <v>6026</v>
      </c>
      <c r="K64" s="13">
        <v>5363</v>
      </c>
      <c r="L64" s="13">
        <v>343</v>
      </c>
    </row>
    <row r="65" spans="1:12" x14ac:dyDescent="0.25">
      <c r="A65" s="12" t="s">
        <v>170</v>
      </c>
      <c r="B65" s="12" t="s">
        <v>171</v>
      </c>
      <c r="C65" s="13">
        <v>43911</v>
      </c>
      <c r="D65" s="14">
        <v>2.77</v>
      </c>
      <c r="E65" s="13">
        <v>8139</v>
      </c>
      <c r="F65" s="13">
        <v>17397</v>
      </c>
      <c r="G65" s="13">
        <v>7361</v>
      </c>
      <c r="H65" s="13">
        <v>4576</v>
      </c>
      <c r="I65" s="13">
        <v>4430</v>
      </c>
      <c r="J65" s="13">
        <v>1462</v>
      </c>
      <c r="K65" s="13">
        <v>516</v>
      </c>
      <c r="L65" s="13">
        <v>30</v>
      </c>
    </row>
    <row r="66" spans="1:12" x14ac:dyDescent="0.25">
      <c r="A66" s="8"/>
      <c r="B66" s="8"/>
      <c r="C66" s="8"/>
      <c r="D66" s="8"/>
      <c r="E66" s="8"/>
      <c r="F66" s="8"/>
      <c r="G66" s="8"/>
      <c r="H66" s="8"/>
      <c r="I66" s="8"/>
      <c r="J66" s="8"/>
      <c r="K66" s="8"/>
      <c r="L66" s="8"/>
    </row>
    <row r="359" spans="1:12" x14ac:dyDescent="0.25">
      <c r="A359" s="8"/>
      <c r="B359" s="8"/>
      <c r="C359" s="8"/>
      <c r="D359" s="8"/>
      <c r="E359" s="8"/>
      <c r="F359" s="8"/>
      <c r="G359" s="8"/>
      <c r="H359" s="8"/>
      <c r="I359" s="8"/>
      <c r="J359" s="8"/>
      <c r="K359" s="8"/>
      <c r="L359" s="8"/>
    </row>
    <row r="360" spans="1:12" x14ac:dyDescent="0.25">
      <c r="A360" s="8"/>
      <c r="B360" s="8"/>
      <c r="C360" s="8"/>
      <c r="D360" s="8"/>
      <c r="E360" s="8"/>
      <c r="F360" s="8"/>
      <c r="G360" s="8"/>
      <c r="H360" s="8"/>
      <c r="I360" s="8"/>
      <c r="J360" s="8"/>
      <c r="K360" s="8"/>
      <c r="L360" s="8"/>
    </row>
  </sheetData>
  <pageMargins left="0.75" right="0.75" top="1" bottom="1" header="0.5" footer="0.5"/>
  <pageSetup paperSize="9" scale="48" orientation="landscape"/>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workbookViewId="0"/>
  </sheetViews>
  <sheetFormatPr defaultRowHeight="15" x14ac:dyDescent="0.25"/>
  <cols>
    <col min="1" max="1" width="12.36328125" customWidth="1"/>
    <col min="2" max="2" width="35" bestFit="1" customWidth="1"/>
    <col min="3" max="13" width="13.6328125" customWidth="1"/>
    <col min="14" max="14" width="17.54296875" customWidth="1"/>
    <col min="15" max="25" width="13.6328125" customWidth="1"/>
  </cols>
  <sheetData>
    <row r="1" spans="1:25" ht="18" customHeight="1" x14ac:dyDescent="0.4">
      <c r="A1" s="33" t="s">
        <v>27</v>
      </c>
      <c r="B1" s="6"/>
      <c r="C1" s="6"/>
      <c r="E1" s="6"/>
      <c r="F1" s="6"/>
      <c r="G1" s="6"/>
      <c r="H1" s="9"/>
      <c r="I1" s="9"/>
    </row>
    <row r="2" spans="1:25" ht="18" customHeight="1" x14ac:dyDescent="0.3">
      <c r="A2" s="5" t="s">
        <v>23</v>
      </c>
      <c r="B2" s="6"/>
      <c r="C2" s="6"/>
      <c r="E2" s="6"/>
      <c r="F2" s="6"/>
      <c r="G2" s="6"/>
      <c r="H2" s="9"/>
      <c r="I2" s="9"/>
    </row>
    <row r="3" spans="1:25" ht="15" customHeight="1" x14ac:dyDescent="0.25">
      <c r="A3" s="7" t="str">
        <f>HYPERLINK("#'Table of contents'!A1", "Back to contents")</f>
        <v>Back to contents</v>
      </c>
    </row>
    <row r="4" spans="1:25" ht="63" customHeight="1" x14ac:dyDescent="0.25">
      <c r="A4" s="41" t="s">
        <v>191</v>
      </c>
      <c r="B4" s="41" t="s">
        <v>192</v>
      </c>
      <c r="C4" s="40" t="s">
        <v>50</v>
      </c>
      <c r="D4" s="40" t="s">
        <v>51</v>
      </c>
      <c r="E4" s="40" t="s">
        <v>193</v>
      </c>
      <c r="F4" s="40" t="s">
        <v>194</v>
      </c>
      <c r="G4" s="40" t="s">
        <v>195</v>
      </c>
      <c r="H4" s="40" t="s">
        <v>196</v>
      </c>
      <c r="I4" s="40" t="s">
        <v>197</v>
      </c>
      <c r="J4" s="40" t="s">
        <v>198</v>
      </c>
      <c r="K4" s="40" t="s">
        <v>199</v>
      </c>
      <c r="L4" s="40" t="s">
        <v>200</v>
      </c>
      <c r="M4" s="40" t="s">
        <v>201</v>
      </c>
      <c r="N4" s="40" t="s">
        <v>202</v>
      </c>
      <c r="O4" s="40" t="s">
        <v>203</v>
      </c>
      <c r="P4" s="40" t="s">
        <v>204</v>
      </c>
      <c r="Q4" s="40" t="s">
        <v>205</v>
      </c>
      <c r="R4" s="40" t="s">
        <v>206</v>
      </c>
      <c r="S4" s="40" t="s">
        <v>207</v>
      </c>
      <c r="T4" s="40" t="s">
        <v>208</v>
      </c>
      <c r="U4" s="40" t="s">
        <v>209</v>
      </c>
      <c r="V4" s="40" t="s">
        <v>210</v>
      </c>
      <c r="W4" s="40" t="s">
        <v>211</v>
      </c>
      <c r="X4" s="40" t="s">
        <v>212</v>
      </c>
      <c r="Y4" s="40" t="s">
        <v>213</v>
      </c>
    </row>
    <row r="5" spans="1:25" ht="23.25" customHeight="1" x14ac:dyDescent="0.25">
      <c r="A5" s="28" t="s">
        <v>52</v>
      </c>
      <c r="B5" s="28" t="s">
        <v>53</v>
      </c>
      <c r="C5" s="10">
        <v>2424049</v>
      </c>
      <c r="D5" s="19">
        <v>0.31102628773378949</v>
      </c>
      <c r="E5" s="10">
        <v>567937</v>
      </c>
      <c r="F5" s="10">
        <v>584528</v>
      </c>
      <c r="G5" s="10">
        <v>380561</v>
      </c>
      <c r="H5" s="10">
        <v>301684</v>
      </c>
      <c r="I5" s="10">
        <v>307918</v>
      </c>
      <c r="J5" s="10">
        <v>164106</v>
      </c>
      <c r="K5" s="10">
        <v>105662</v>
      </c>
      <c r="L5" s="10">
        <v>11653</v>
      </c>
      <c r="M5" s="10">
        <v>490978</v>
      </c>
      <c r="N5" s="10">
        <v>481828</v>
      </c>
      <c r="O5" s="10">
        <v>503681</v>
      </c>
      <c r="P5" s="10">
        <v>933084</v>
      </c>
      <c r="Q5" s="10">
        <v>14478</v>
      </c>
      <c r="R5" s="10">
        <v>17833</v>
      </c>
      <c r="S5" s="10">
        <v>294549</v>
      </c>
      <c r="T5" s="10">
        <v>706754</v>
      </c>
      <c r="U5" s="10">
        <v>643915</v>
      </c>
      <c r="V5" s="10">
        <v>386144</v>
      </c>
      <c r="W5" s="10">
        <v>160801</v>
      </c>
      <c r="X5" s="10">
        <v>128432</v>
      </c>
      <c r="Y5" s="10">
        <v>85621</v>
      </c>
    </row>
    <row r="6" spans="1:25" x14ac:dyDescent="0.25">
      <c r="A6" s="8" t="s">
        <v>54</v>
      </c>
      <c r="B6" s="8" t="s">
        <v>55</v>
      </c>
      <c r="C6" s="17">
        <v>49568</v>
      </c>
      <c r="D6" s="18">
        <v>9.99</v>
      </c>
      <c r="E6" s="17">
        <v>13331</v>
      </c>
      <c r="F6" s="17">
        <v>16621</v>
      </c>
      <c r="G6" s="17">
        <v>8288</v>
      </c>
      <c r="H6" s="17">
        <v>4982</v>
      </c>
      <c r="I6" s="17">
        <v>2973</v>
      </c>
      <c r="J6" s="17">
        <v>1838</v>
      </c>
      <c r="K6" s="17">
        <v>1487</v>
      </c>
      <c r="L6" s="17">
        <v>48</v>
      </c>
      <c r="M6" s="17">
        <v>2816</v>
      </c>
      <c r="N6" s="17">
        <v>4932</v>
      </c>
      <c r="O6" s="17">
        <v>10081</v>
      </c>
      <c r="P6" s="17">
        <v>31739</v>
      </c>
      <c r="Q6" s="17">
        <v>0</v>
      </c>
      <c r="R6" s="17">
        <v>1720</v>
      </c>
      <c r="S6" s="17">
        <v>11939</v>
      </c>
      <c r="T6" s="17">
        <v>17414</v>
      </c>
      <c r="U6" s="17">
        <v>10290</v>
      </c>
      <c r="V6" s="17">
        <v>4838</v>
      </c>
      <c r="W6" s="17">
        <v>1843</v>
      </c>
      <c r="X6" s="17">
        <v>1524</v>
      </c>
      <c r="Y6" s="17">
        <v>0</v>
      </c>
    </row>
    <row r="7" spans="1:25" x14ac:dyDescent="0.25">
      <c r="A7" s="8" t="s">
        <v>56</v>
      </c>
      <c r="B7" s="8" t="s">
        <v>57</v>
      </c>
      <c r="C7" s="17">
        <v>46150</v>
      </c>
      <c r="D7" s="18">
        <v>5.69</v>
      </c>
      <c r="E7" s="17">
        <v>7850</v>
      </c>
      <c r="F7" s="17">
        <v>9206</v>
      </c>
      <c r="G7" s="17">
        <v>6665</v>
      </c>
      <c r="H7" s="17">
        <v>5255</v>
      </c>
      <c r="I7" s="17">
        <v>6943</v>
      </c>
      <c r="J7" s="17">
        <v>4597</v>
      </c>
      <c r="K7" s="17">
        <v>4901</v>
      </c>
      <c r="L7" s="17">
        <v>733</v>
      </c>
      <c r="M7" s="17">
        <v>6005</v>
      </c>
      <c r="N7" s="17">
        <v>8647</v>
      </c>
      <c r="O7" s="17">
        <v>6642</v>
      </c>
      <c r="P7" s="17">
        <v>24856</v>
      </c>
      <c r="Q7" s="17">
        <v>0</v>
      </c>
      <c r="R7" s="17">
        <v>1810</v>
      </c>
      <c r="S7" s="17">
        <v>9683</v>
      </c>
      <c r="T7" s="17">
        <v>12755</v>
      </c>
      <c r="U7" s="17">
        <v>8566</v>
      </c>
      <c r="V7" s="17">
        <v>5869</v>
      </c>
      <c r="W7" s="17">
        <v>3163</v>
      </c>
      <c r="X7" s="17">
        <v>4304</v>
      </c>
      <c r="Y7" s="17">
        <v>0</v>
      </c>
    </row>
    <row r="8" spans="1:25" x14ac:dyDescent="0.25">
      <c r="A8" s="8" t="s">
        <v>58</v>
      </c>
      <c r="B8" s="8" t="s">
        <v>59</v>
      </c>
      <c r="C8" s="17">
        <v>35860</v>
      </c>
      <c r="D8" s="18">
        <v>1.51</v>
      </c>
      <c r="E8" s="17">
        <v>15132</v>
      </c>
      <c r="F8" s="17">
        <v>7988</v>
      </c>
      <c r="G8" s="17">
        <v>4606</v>
      </c>
      <c r="H8" s="17">
        <v>3677</v>
      </c>
      <c r="I8" s="17">
        <v>3085</v>
      </c>
      <c r="J8" s="17">
        <v>1113</v>
      </c>
      <c r="K8" s="17">
        <v>250</v>
      </c>
      <c r="L8" s="17">
        <v>9</v>
      </c>
      <c r="M8" s="17">
        <v>4876</v>
      </c>
      <c r="N8" s="17">
        <v>8479</v>
      </c>
      <c r="O8" s="17">
        <v>11352</v>
      </c>
      <c r="P8" s="17">
        <v>11099</v>
      </c>
      <c r="Q8" s="17">
        <v>54</v>
      </c>
      <c r="R8" s="17">
        <v>183</v>
      </c>
      <c r="S8" s="17">
        <v>2416</v>
      </c>
      <c r="T8" s="17">
        <v>10021</v>
      </c>
      <c r="U8" s="17">
        <v>11386</v>
      </c>
      <c r="V8" s="17">
        <v>5854</v>
      </c>
      <c r="W8" s="17">
        <v>1296</v>
      </c>
      <c r="X8" s="17">
        <v>615</v>
      </c>
      <c r="Y8" s="17">
        <v>4089</v>
      </c>
    </row>
    <row r="9" spans="1:25" x14ac:dyDescent="0.25">
      <c r="A9" s="8" t="s">
        <v>60</v>
      </c>
      <c r="B9" s="8" t="s">
        <v>61</v>
      </c>
      <c r="C9" s="17">
        <v>40233</v>
      </c>
      <c r="D9" s="18">
        <v>0.2</v>
      </c>
      <c r="E9" s="17">
        <v>14033</v>
      </c>
      <c r="F9" s="17">
        <v>9978</v>
      </c>
      <c r="G9" s="17">
        <v>4694</v>
      </c>
      <c r="H9" s="17">
        <v>4903</v>
      </c>
      <c r="I9" s="17">
        <v>4197</v>
      </c>
      <c r="J9" s="17">
        <v>1506</v>
      </c>
      <c r="K9" s="17">
        <v>794</v>
      </c>
      <c r="L9" s="17">
        <v>128</v>
      </c>
      <c r="M9" s="17">
        <v>11323</v>
      </c>
      <c r="N9" s="17">
        <v>6848</v>
      </c>
      <c r="O9" s="17">
        <v>9702</v>
      </c>
      <c r="P9" s="17">
        <v>12209</v>
      </c>
      <c r="Q9" s="17">
        <v>151</v>
      </c>
      <c r="R9" s="17">
        <v>341</v>
      </c>
      <c r="S9" s="17">
        <v>6422</v>
      </c>
      <c r="T9" s="17">
        <v>11984</v>
      </c>
      <c r="U9" s="17">
        <v>9363</v>
      </c>
      <c r="V9" s="17">
        <v>5877</v>
      </c>
      <c r="W9" s="17">
        <v>2753</v>
      </c>
      <c r="X9" s="17">
        <v>2732</v>
      </c>
      <c r="Y9" s="17">
        <v>761</v>
      </c>
    </row>
    <row r="10" spans="1:25" x14ac:dyDescent="0.25">
      <c r="A10" s="8" t="s">
        <v>62</v>
      </c>
      <c r="B10" s="8" t="s">
        <v>63</v>
      </c>
      <c r="C10" s="17">
        <v>45922</v>
      </c>
      <c r="D10" s="18">
        <v>7.0000000000000007E-2</v>
      </c>
      <c r="E10" s="17">
        <v>7890</v>
      </c>
      <c r="F10" s="17">
        <v>9537</v>
      </c>
      <c r="G10" s="17">
        <v>9292</v>
      </c>
      <c r="H10" s="17">
        <v>5727</v>
      </c>
      <c r="I10" s="17">
        <v>6975</v>
      </c>
      <c r="J10" s="17">
        <v>3742</v>
      </c>
      <c r="K10" s="17">
        <v>2538</v>
      </c>
      <c r="L10" s="17">
        <v>221</v>
      </c>
      <c r="M10" s="17">
        <v>15202</v>
      </c>
      <c r="N10" s="17">
        <v>8690</v>
      </c>
      <c r="O10" s="17">
        <v>6720</v>
      </c>
      <c r="P10" s="17">
        <v>14738</v>
      </c>
      <c r="Q10" s="17">
        <v>572</v>
      </c>
      <c r="R10" s="17">
        <v>192</v>
      </c>
      <c r="S10" s="17">
        <v>4350</v>
      </c>
      <c r="T10" s="17">
        <v>11348</v>
      </c>
      <c r="U10" s="17">
        <v>12532</v>
      </c>
      <c r="V10" s="17">
        <v>7715</v>
      </c>
      <c r="W10" s="17">
        <v>3787</v>
      </c>
      <c r="X10" s="17">
        <v>4814</v>
      </c>
      <c r="Y10" s="17">
        <v>1184</v>
      </c>
    </row>
    <row r="11" spans="1:25" x14ac:dyDescent="0.25">
      <c r="A11" s="8" t="s">
        <v>64</v>
      </c>
      <c r="B11" s="8" t="s">
        <v>65</v>
      </c>
      <c r="C11" s="17">
        <v>43664</v>
      </c>
      <c r="D11" s="18">
        <v>0.27</v>
      </c>
      <c r="E11" s="17">
        <v>12882</v>
      </c>
      <c r="F11" s="17">
        <v>8876</v>
      </c>
      <c r="G11" s="17">
        <v>5983</v>
      </c>
      <c r="H11" s="17">
        <v>5301</v>
      </c>
      <c r="I11" s="17">
        <v>5684</v>
      </c>
      <c r="J11" s="17">
        <v>2832</v>
      </c>
      <c r="K11" s="17">
        <v>1931</v>
      </c>
      <c r="L11" s="17">
        <v>175</v>
      </c>
      <c r="M11" s="17">
        <v>10230</v>
      </c>
      <c r="N11" s="17">
        <v>10154</v>
      </c>
      <c r="O11" s="17">
        <v>11391</v>
      </c>
      <c r="P11" s="17">
        <v>11780</v>
      </c>
      <c r="Q11" s="17">
        <v>109</v>
      </c>
      <c r="R11" s="17">
        <v>139</v>
      </c>
      <c r="S11" s="17">
        <v>4034</v>
      </c>
      <c r="T11" s="17">
        <v>11154</v>
      </c>
      <c r="U11" s="17">
        <v>14058</v>
      </c>
      <c r="V11" s="17">
        <v>8286</v>
      </c>
      <c r="W11" s="17">
        <v>2992</v>
      </c>
      <c r="X11" s="17">
        <v>2897</v>
      </c>
      <c r="Y11" s="17">
        <v>104</v>
      </c>
    </row>
    <row r="12" spans="1:25" x14ac:dyDescent="0.25">
      <c r="A12" s="8" t="s">
        <v>66</v>
      </c>
      <c r="B12" s="8" t="s">
        <v>67</v>
      </c>
      <c r="C12" s="17">
        <v>40107</v>
      </c>
      <c r="D12" s="18">
        <v>0.26</v>
      </c>
      <c r="E12" s="17">
        <v>15902</v>
      </c>
      <c r="F12" s="17">
        <v>6560</v>
      </c>
      <c r="G12" s="17">
        <v>4899</v>
      </c>
      <c r="H12" s="17">
        <v>5068</v>
      </c>
      <c r="I12" s="17">
        <v>5461</v>
      </c>
      <c r="J12" s="17">
        <v>1826</v>
      </c>
      <c r="K12" s="17">
        <v>360</v>
      </c>
      <c r="L12" s="17">
        <v>31</v>
      </c>
      <c r="M12" s="17">
        <v>14440</v>
      </c>
      <c r="N12" s="17">
        <v>12705</v>
      </c>
      <c r="O12" s="17">
        <v>6425</v>
      </c>
      <c r="P12" s="17">
        <v>6537</v>
      </c>
      <c r="Q12" s="17">
        <v>0</v>
      </c>
      <c r="R12" s="17">
        <v>342</v>
      </c>
      <c r="S12" s="17">
        <v>4563</v>
      </c>
      <c r="T12" s="17">
        <v>7936</v>
      </c>
      <c r="U12" s="17">
        <v>11158</v>
      </c>
      <c r="V12" s="17">
        <v>7992</v>
      </c>
      <c r="W12" s="17">
        <v>3945</v>
      </c>
      <c r="X12" s="17">
        <v>4171</v>
      </c>
      <c r="Y12" s="17">
        <v>0</v>
      </c>
    </row>
    <row r="13" spans="1:25" x14ac:dyDescent="0.25">
      <c r="A13" s="8" t="s">
        <v>68</v>
      </c>
      <c r="B13" s="8" t="s">
        <v>69</v>
      </c>
      <c r="C13" s="17">
        <v>45420</v>
      </c>
      <c r="D13" s="18">
        <v>0.12</v>
      </c>
      <c r="E13" s="17">
        <v>14676</v>
      </c>
      <c r="F13" s="17">
        <v>10966</v>
      </c>
      <c r="G13" s="17">
        <v>5408</v>
      </c>
      <c r="H13" s="17">
        <v>4616</v>
      </c>
      <c r="I13" s="17">
        <v>4595</v>
      </c>
      <c r="J13" s="17">
        <v>2929</v>
      </c>
      <c r="K13" s="17">
        <v>1986</v>
      </c>
      <c r="L13" s="17">
        <v>244</v>
      </c>
      <c r="M13" s="17">
        <v>11403</v>
      </c>
      <c r="N13" s="17">
        <v>9887</v>
      </c>
      <c r="O13" s="17">
        <v>10442</v>
      </c>
      <c r="P13" s="17">
        <v>13259</v>
      </c>
      <c r="Q13" s="17">
        <v>429</v>
      </c>
      <c r="R13" s="17">
        <v>463</v>
      </c>
      <c r="S13" s="17">
        <v>6329</v>
      </c>
      <c r="T13" s="17">
        <v>13734</v>
      </c>
      <c r="U13" s="17">
        <v>12763</v>
      </c>
      <c r="V13" s="17">
        <v>6138</v>
      </c>
      <c r="W13" s="17">
        <v>2830</v>
      </c>
      <c r="X13" s="17">
        <v>2738</v>
      </c>
      <c r="Y13" s="17">
        <v>425</v>
      </c>
    </row>
    <row r="14" spans="1:25" x14ac:dyDescent="0.25">
      <c r="A14" s="8" t="s">
        <v>70</v>
      </c>
      <c r="B14" s="8" t="s">
        <v>71</v>
      </c>
      <c r="C14" s="17">
        <v>29526</v>
      </c>
      <c r="D14" s="18">
        <v>0.03</v>
      </c>
      <c r="E14" s="17">
        <v>12327</v>
      </c>
      <c r="F14" s="17">
        <v>5734</v>
      </c>
      <c r="G14" s="17">
        <v>3966</v>
      </c>
      <c r="H14" s="17">
        <v>3862</v>
      </c>
      <c r="I14" s="17">
        <v>2503</v>
      </c>
      <c r="J14" s="17">
        <v>781</v>
      </c>
      <c r="K14" s="17">
        <v>309</v>
      </c>
      <c r="L14" s="17">
        <v>44</v>
      </c>
      <c r="M14" s="17">
        <v>11694</v>
      </c>
      <c r="N14" s="17">
        <v>7988</v>
      </c>
      <c r="O14" s="17">
        <v>6896</v>
      </c>
      <c r="P14" s="17">
        <v>2299</v>
      </c>
      <c r="Q14" s="17">
        <v>649</v>
      </c>
      <c r="R14" s="17">
        <v>202</v>
      </c>
      <c r="S14" s="17">
        <v>2460</v>
      </c>
      <c r="T14" s="17">
        <v>6883</v>
      </c>
      <c r="U14" s="17">
        <v>10689</v>
      </c>
      <c r="V14" s="17">
        <v>4524</v>
      </c>
      <c r="W14" s="17">
        <v>2030</v>
      </c>
      <c r="X14" s="17">
        <v>1577</v>
      </c>
      <c r="Y14" s="17">
        <v>1161</v>
      </c>
    </row>
    <row r="15" spans="1:25" x14ac:dyDescent="0.25">
      <c r="A15" s="8" t="s">
        <v>72</v>
      </c>
      <c r="B15" s="8" t="s">
        <v>73</v>
      </c>
      <c r="C15" s="17">
        <v>39862</v>
      </c>
      <c r="D15" s="18">
        <v>1.9</v>
      </c>
      <c r="E15" s="17">
        <v>6432</v>
      </c>
      <c r="F15" s="17">
        <v>14519</v>
      </c>
      <c r="G15" s="17">
        <v>4807</v>
      </c>
      <c r="H15" s="17">
        <v>4883</v>
      </c>
      <c r="I15" s="17">
        <v>5742</v>
      </c>
      <c r="J15" s="17">
        <v>2342</v>
      </c>
      <c r="K15" s="17">
        <v>1066</v>
      </c>
      <c r="L15" s="17">
        <v>71</v>
      </c>
      <c r="M15" s="17">
        <v>7277</v>
      </c>
      <c r="N15" s="17">
        <v>9487</v>
      </c>
      <c r="O15" s="17">
        <v>13413</v>
      </c>
      <c r="P15" s="17">
        <v>9563</v>
      </c>
      <c r="Q15" s="17">
        <v>122</v>
      </c>
      <c r="R15" s="17">
        <v>83</v>
      </c>
      <c r="S15" s="17">
        <v>4164</v>
      </c>
      <c r="T15" s="17">
        <v>9975</v>
      </c>
      <c r="U15" s="17">
        <v>12284</v>
      </c>
      <c r="V15" s="17">
        <v>8567</v>
      </c>
      <c r="W15" s="17">
        <v>2803</v>
      </c>
      <c r="X15" s="17">
        <v>1851</v>
      </c>
      <c r="Y15" s="17">
        <v>135</v>
      </c>
    </row>
    <row r="16" spans="1:25" x14ac:dyDescent="0.25">
      <c r="A16" s="8" t="s">
        <v>74</v>
      </c>
      <c r="B16" s="8" t="s">
        <v>75</v>
      </c>
      <c r="C16" s="17">
        <v>39827</v>
      </c>
      <c r="D16" s="18">
        <v>5.04</v>
      </c>
      <c r="E16" s="17">
        <v>11162</v>
      </c>
      <c r="F16" s="17">
        <v>10723</v>
      </c>
      <c r="G16" s="17">
        <v>6785</v>
      </c>
      <c r="H16" s="17">
        <v>4592</v>
      </c>
      <c r="I16" s="17">
        <v>4190</v>
      </c>
      <c r="J16" s="17">
        <v>1770</v>
      </c>
      <c r="K16" s="17">
        <v>603</v>
      </c>
      <c r="L16" s="17">
        <v>2</v>
      </c>
      <c r="M16" s="17">
        <v>5122</v>
      </c>
      <c r="N16" s="17">
        <v>8874</v>
      </c>
      <c r="O16" s="17">
        <v>12204</v>
      </c>
      <c r="P16" s="17">
        <v>13594</v>
      </c>
      <c r="Q16" s="17">
        <v>33</v>
      </c>
      <c r="R16" s="17">
        <v>248</v>
      </c>
      <c r="S16" s="17">
        <v>3232</v>
      </c>
      <c r="T16" s="17">
        <v>11391</v>
      </c>
      <c r="U16" s="17">
        <v>10853</v>
      </c>
      <c r="V16" s="17">
        <v>7363</v>
      </c>
      <c r="W16" s="17">
        <v>1705</v>
      </c>
      <c r="X16" s="17">
        <v>1065</v>
      </c>
      <c r="Y16" s="17">
        <v>3970</v>
      </c>
    </row>
    <row r="17" spans="1:25" x14ac:dyDescent="0.25">
      <c r="A17" s="8" t="s">
        <v>76</v>
      </c>
      <c r="B17" s="8" t="s">
        <v>77</v>
      </c>
      <c r="C17" s="17">
        <v>36970</v>
      </c>
      <c r="D17" s="18">
        <v>1.89</v>
      </c>
      <c r="E17" s="17">
        <v>8110</v>
      </c>
      <c r="F17" s="17">
        <v>12839</v>
      </c>
      <c r="G17" s="17">
        <v>5408</v>
      </c>
      <c r="H17" s="17">
        <v>3735</v>
      </c>
      <c r="I17" s="17">
        <v>3634</v>
      </c>
      <c r="J17" s="17">
        <v>2095</v>
      </c>
      <c r="K17" s="17">
        <v>1054</v>
      </c>
      <c r="L17" s="17">
        <v>95</v>
      </c>
      <c r="M17" s="17">
        <v>6836</v>
      </c>
      <c r="N17" s="17">
        <v>5577</v>
      </c>
      <c r="O17" s="17">
        <v>14026</v>
      </c>
      <c r="P17" s="17">
        <v>10502</v>
      </c>
      <c r="Q17" s="17">
        <v>29</v>
      </c>
      <c r="R17" s="17">
        <v>237</v>
      </c>
      <c r="S17" s="17">
        <v>3180</v>
      </c>
      <c r="T17" s="17">
        <v>9004</v>
      </c>
      <c r="U17" s="17">
        <v>9863</v>
      </c>
      <c r="V17" s="17">
        <v>8113</v>
      </c>
      <c r="W17" s="17">
        <v>2512</v>
      </c>
      <c r="X17" s="17">
        <v>1369</v>
      </c>
      <c r="Y17" s="17">
        <v>2692</v>
      </c>
    </row>
    <row r="18" spans="1:25" x14ac:dyDescent="0.25">
      <c r="A18" s="8" t="s">
        <v>78</v>
      </c>
      <c r="B18" s="8" t="s">
        <v>79</v>
      </c>
      <c r="C18" s="17">
        <v>46084</v>
      </c>
      <c r="D18" s="18">
        <v>0.12</v>
      </c>
      <c r="E18" s="17">
        <v>7535</v>
      </c>
      <c r="F18" s="17">
        <v>14768</v>
      </c>
      <c r="G18" s="17">
        <v>7156</v>
      </c>
      <c r="H18" s="17">
        <v>6146</v>
      </c>
      <c r="I18" s="17">
        <v>6384</v>
      </c>
      <c r="J18" s="17">
        <v>2647</v>
      </c>
      <c r="K18" s="17">
        <v>1345</v>
      </c>
      <c r="L18" s="17">
        <v>103</v>
      </c>
      <c r="M18" s="17">
        <v>14752</v>
      </c>
      <c r="N18" s="17">
        <v>11796</v>
      </c>
      <c r="O18" s="17">
        <v>10963</v>
      </c>
      <c r="P18" s="17">
        <v>8385</v>
      </c>
      <c r="Q18" s="17">
        <v>188</v>
      </c>
      <c r="R18" s="17">
        <v>264</v>
      </c>
      <c r="S18" s="17">
        <v>4452</v>
      </c>
      <c r="T18" s="17">
        <v>12782</v>
      </c>
      <c r="U18" s="17">
        <v>13317</v>
      </c>
      <c r="V18" s="17">
        <v>7902</v>
      </c>
      <c r="W18" s="17">
        <v>7034</v>
      </c>
      <c r="X18" s="17">
        <v>0</v>
      </c>
      <c r="Y18" s="17">
        <v>333</v>
      </c>
    </row>
    <row r="19" spans="1:25" x14ac:dyDescent="0.25">
      <c r="A19" s="8" t="s">
        <v>80</v>
      </c>
      <c r="B19" s="8" t="s">
        <v>81</v>
      </c>
      <c r="C19" s="17">
        <v>39071</v>
      </c>
      <c r="D19" s="18">
        <v>0.09</v>
      </c>
      <c r="E19" s="17">
        <v>8342</v>
      </c>
      <c r="F19" s="17">
        <v>10158</v>
      </c>
      <c r="G19" s="17">
        <v>5325</v>
      </c>
      <c r="H19" s="17">
        <v>4460</v>
      </c>
      <c r="I19" s="17">
        <v>5119</v>
      </c>
      <c r="J19" s="17">
        <v>3090</v>
      </c>
      <c r="K19" s="17">
        <v>2349</v>
      </c>
      <c r="L19" s="17">
        <v>228</v>
      </c>
      <c r="M19" s="17">
        <v>13477</v>
      </c>
      <c r="N19" s="17">
        <v>8835</v>
      </c>
      <c r="O19" s="17">
        <v>10834</v>
      </c>
      <c r="P19" s="17">
        <v>5715</v>
      </c>
      <c r="Q19" s="17">
        <v>210</v>
      </c>
      <c r="R19" s="17">
        <v>255</v>
      </c>
      <c r="S19" s="17">
        <v>3883</v>
      </c>
      <c r="T19" s="17">
        <v>9733</v>
      </c>
      <c r="U19" s="17">
        <v>10815</v>
      </c>
      <c r="V19" s="17">
        <v>5850</v>
      </c>
      <c r="W19" s="17">
        <v>4792</v>
      </c>
      <c r="X19" s="17">
        <v>1230</v>
      </c>
      <c r="Y19" s="17">
        <v>2513</v>
      </c>
    </row>
    <row r="20" spans="1:25" x14ac:dyDescent="0.25">
      <c r="A20" s="8" t="s">
        <v>82</v>
      </c>
      <c r="B20" s="8" t="s">
        <v>83</v>
      </c>
      <c r="C20" s="17">
        <v>40093</v>
      </c>
      <c r="D20" s="18">
        <v>2.59</v>
      </c>
      <c r="E20" s="17">
        <v>11228</v>
      </c>
      <c r="F20" s="17">
        <v>9371</v>
      </c>
      <c r="G20" s="17">
        <v>5151</v>
      </c>
      <c r="H20" s="17">
        <v>6092</v>
      </c>
      <c r="I20" s="17">
        <v>5281</v>
      </c>
      <c r="J20" s="17">
        <v>2083</v>
      </c>
      <c r="K20" s="17">
        <v>848</v>
      </c>
      <c r="L20" s="17">
        <v>39</v>
      </c>
      <c r="M20" s="17">
        <v>8786</v>
      </c>
      <c r="N20" s="17">
        <v>9422</v>
      </c>
      <c r="O20" s="17">
        <v>7728</v>
      </c>
      <c r="P20" s="17">
        <v>14141</v>
      </c>
      <c r="Q20" s="17">
        <v>16</v>
      </c>
      <c r="R20" s="17">
        <v>356</v>
      </c>
      <c r="S20" s="17">
        <v>5387</v>
      </c>
      <c r="T20" s="17">
        <v>12843</v>
      </c>
      <c r="U20" s="17">
        <v>9096</v>
      </c>
      <c r="V20" s="17">
        <v>6250</v>
      </c>
      <c r="W20" s="17">
        <v>3006</v>
      </c>
      <c r="X20" s="17">
        <v>2524</v>
      </c>
      <c r="Y20" s="17">
        <v>631</v>
      </c>
    </row>
    <row r="21" spans="1:25" x14ac:dyDescent="0.25">
      <c r="A21" s="8" t="s">
        <v>84</v>
      </c>
      <c r="B21" s="8" t="s">
        <v>85</v>
      </c>
      <c r="C21" s="17">
        <v>44622</v>
      </c>
      <c r="D21" s="18">
        <v>4.1399999999999997</v>
      </c>
      <c r="E21" s="17">
        <v>20803</v>
      </c>
      <c r="F21" s="17">
        <v>9668</v>
      </c>
      <c r="G21" s="17">
        <v>4779</v>
      </c>
      <c r="H21" s="17">
        <v>4577</v>
      </c>
      <c r="I21" s="17">
        <v>3203</v>
      </c>
      <c r="J21" s="17">
        <v>1002</v>
      </c>
      <c r="K21" s="17">
        <v>561</v>
      </c>
      <c r="L21" s="17">
        <v>29</v>
      </c>
      <c r="M21" s="17">
        <v>4520</v>
      </c>
      <c r="N21" s="17">
        <v>7064</v>
      </c>
      <c r="O21" s="17">
        <v>6665</v>
      </c>
      <c r="P21" s="17">
        <v>26364</v>
      </c>
      <c r="Q21" s="17">
        <v>9</v>
      </c>
      <c r="R21" s="17">
        <v>600</v>
      </c>
      <c r="S21" s="17">
        <v>9179</v>
      </c>
      <c r="T21" s="17">
        <v>17682</v>
      </c>
      <c r="U21" s="17">
        <v>8595</v>
      </c>
      <c r="V21" s="17">
        <v>4698</v>
      </c>
      <c r="W21" s="17">
        <v>1995</v>
      </c>
      <c r="X21" s="17">
        <v>1373</v>
      </c>
      <c r="Y21" s="17">
        <v>500</v>
      </c>
    </row>
    <row r="22" spans="1:25" x14ac:dyDescent="0.25">
      <c r="A22" s="8" t="s">
        <v>86</v>
      </c>
      <c r="B22" s="8" t="s">
        <v>87</v>
      </c>
      <c r="C22" s="17">
        <v>42375</v>
      </c>
      <c r="D22" s="18">
        <v>1.9</v>
      </c>
      <c r="E22" s="17">
        <v>8124</v>
      </c>
      <c r="F22" s="17">
        <v>13347</v>
      </c>
      <c r="G22" s="17">
        <v>5514</v>
      </c>
      <c r="H22" s="17">
        <v>4441</v>
      </c>
      <c r="I22" s="17">
        <v>5986</v>
      </c>
      <c r="J22" s="17">
        <v>3414</v>
      </c>
      <c r="K22" s="17">
        <v>1491</v>
      </c>
      <c r="L22" s="17">
        <v>58</v>
      </c>
      <c r="M22" s="17">
        <v>10537</v>
      </c>
      <c r="N22" s="17">
        <v>8487</v>
      </c>
      <c r="O22" s="17">
        <v>11875</v>
      </c>
      <c r="P22" s="17">
        <v>11417</v>
      </c>
      <c r="Q22" s="17">
        <v>59</v>
      </c>
      <c r="R22" s="17">
        <v>81</v>
      </c>
      <c r="S22" s="17">
        <v>3855</v>
      </c>
      <c r="T22" s="17">
        <v>13885</v>
      </c>
      <c r="U22" s="17">
        <v>14648</v>
      </c>
      <c r="V22" s="17">
        <v>5374</v>
      </c>
      <c r="W22" s="17">
        <v>2845</v>
      </c>
      <c r="X22" s="17">
        <v>1583</v>
      </c>
      <c r="Y22" s="17">
        <v>104</v>
      </c>
    </row>
    <row r="23" spans="1:25" x14ac:dyDescent="0.25">
      <c r="A23" s="8" t="s">
        <v>88</v>
      </c>
      <c r="B23" s="8" t="s">
        <v>89</v>
      </c>
      <c r="C23" s="17">
        <v>34053</v>
      </c>
      <c r="D23" s="18">
        <v>4.2300000000000004</v>
      </c>
      <c r="E23" s="17">
        <v>428</v>
      </c>
      <c r="F23" s="17">
        <v>1729</v>
      </c>
      <c r="G23" s="17">
        <v>4727</v>
      </c>
      <c r="H23" s="17">
        <v>5413</v>
      </c>
      <c r="I23" s="17">
        <v>9835</v>
      </c>
      <c r="J23" s="17">
        <v>5857</v>
      </c>
      <c r="K23" s="17">
        <v>5588</v>
      </c>
      <c r="L23" s="17">
        <v>476</v>
      </c>
      <c r="M23" s="17">
        <v>11409</v>
      </c>
      <c r="N23" s="17">
        <v>12388</v>
      </c>
      <c r="O23" s="17">
        <v>3972</v>
      </c>
      <c r="P23" s="17">
        <v>6161</v>
      </c>
      <c r="Q23" s="17">
        <v>123</v>
      </c>
      <c r="R23" s="17">
        <v>96</v>
      </c>
      <c r="S23" s="17">
        <v>2239</v>
      </c>
      <c r="T23" s="17">
        <v>5591</v>
      </c>
      <c r="U23" s="17">
        <v>8693</v>
      </c>
      <c r="V23" s="17">
        <v>9754</v>
      </c>
      <c r="W23" s="17">
        <v>4177</v>
      </c>
      <c r="X23" s="17">
        <v>3015</v>
      </c>
      <c r="Y23" s="17">
        <v>488</v>
      </c>
    </row>
    <row r="24" spans="1:25" x14ac:dyDescent="0.25">
      <c r="A24" s="8" t="s">
        <v>90</v>
      </c>
      <c r="B24" s="8" t="s">
        <v>91</v>
      </c>
      <c r="C24" s="17">
        <v>43346</v>
      </c>
      <c r="D24" s="18">
        <v>0.99</v>
      </c>
      <c r="E24" s="17">
        <v>4905</v>
      </c>
      <c r="F24" s="17">
        <v>11169</v>
      </c>
      <c r="G24" s="17">
        <v>11131</v>
      </c>
      <c r="H24" s="17">
        <v>6398</v>
      </c>
      <c r="I24" s="17">
        <v>5021</v>
      </c>
      <c r="J24" s="17">
        <v>2959</v>
      </c>
      <c r="K24" s="17">
        <v>1649</v>
      </c>
      <c r="L24" s="17">
        <v>114</v>
      </c>
      <c r="M24" s="17">
        <v>8114</v>
      </c>
      <c r="N24" s="17">
        <v>6443</v>
      </c>
      <c r="O24" s="17">
        <v>16687</v>
      </c>
      <c r="P24" s="17">
        <v>12035</v>
      </c>
      <c r="Q24" s="17">
        <v>67</v>
      </c>
      <c r="R24" s="17">
        <v>215</v>
      </c>
      <c r="S24" s="17">
        <v>4595</v>
      </c>
      <c r="T24" s="17">
        <v>6883</v>
      </c>
      <c r="U24" s="17">
        <v>10319</v>
      </c>
      <c r="V24" s="17">
        <v>9985</v>
      </c>
      <c r="W24" s="17">
        <v>3277</v>
      </c>
      <c r="X24" s="17">
        <v>1775</v>
      </c>
      <c r="Y24" s="17">
        <v>6297</v>
      </c>
    </row>
    <row r="25" spans="1:25" x14ac:dyDescent="0.25">
      <c r="A25" s="8" t="s">
        <v>92</v>
      </c>
      <c r="B25" s="8" t="s">
        <v>93</v>
      </c>
      <c r="C25" s="17">
        <v>42412</v>
      </c>
      <c r="D25" s="18">
        <v>0.62</v>
      </c>
      <c r="E25" s="17">
        <v>1174</v>
      </c>
      <c r="F25" s="17">
        <v>9330</v>
      </c>
      <c r="G25" s="17">
        <v>13757</v>
      </c>
      <c r="H25" s="17">
        <v>5124</v>
      </c>
      <c r="I25" s="17">
        <v>5316</v>
      </c>
      <c r="J25" s="17">
        <v>3892</v>
      </c>
      <c r="K25" s="17">
        <v>3291</v>
      </c>
      <c r="L25" s="17">
        <v>528</v>
      </c>
      <c r="M25" s="17">
        <v>8693</v>
      </c>
      <c r="N25" s="17">
        <v>10202</v>
      </c>
      <c r="O25" s="17">
        <v>11728</v>
      </c>
      <c r="P25" s="17">
        <v>11693</v>
      </c>
      <c r="Q25" s="17">
        <v>96</v>
      </c>
      <c r="R25" s="17">
        <v>110</v>
      </c>
      <c r="S25" s="17">
        <v>4573</v>
      </c>
      <c r="T25" s="17">
        <v>11315</v>
      </c>
      <c r="U25" s="17">
        <v>12337</v>
      </c>
      <c r="V25" s="17">
        <v>7251</v>
      </c>
      <c r="W25" s="17">
        <v>3614</v>
      </c>
      <c r="X25" s="17">
        <v>3111</v>
      </c>
      <c r="Y25" s="17">
        <v>101</v>
      </c>
    </row>
    <row r="26" spans="1:25" x14ac:dyDescent="0.25">
      <c r="A26" s="8" t="s">
        <v>94</v>
      </c>
      <c r="B26" s="8" t="s">
        <v>95</v>
      </c>
      <c r="C26" s="17">
        <v>36618</v>
      </c>
      <c r="D26" s="18">
        <v>2.11</v>
      </c>
      <c r="E26" s="17">
        <v>1361</v>
      </c>
      <c r="F26" s="17">
        <v>5203</v>
      </c>
      <c r="G26" s="17">
        <v>3826</v>
      </c>
      <c r="H26" s="17">
        <v>6023</v>
      </c>
      <c r="I26" s="17">
        <v>7960</v>
      </c>
      <c r="J26" s="17">
        <v>5838</v>
      </c>
      <c r="K26" s="17">
        <v>5733</v>
      </c>
      <c r="L26" s="17">
        <v>674</v>
      </c>
      <c r="M26" s="17">
        <v>10081</v>
      </c>
      <c r="N26" s="17">
        <v>11095</v>
      </c>
      <c r="O26" s="17">
        <v>6316</v>
      </c>
      <c r="P26" s="17">
        <v>9028</v>
      </c>
      <c r="Q26" s="17">
        <v>98</v>
      </c>
      <c r="R26" s="17">
        <v>157</v>
      </c>
      <c r="S26" s="17">
        <v>2994</v>
      </c>
      <c r="T26" s="17">
        <v>7414</v>
      </c>
      <c r="U26" s="17">
        <v>9516</v>
      </c>
      <c r="V26" s="17">
        <v>9366</v>
      </c>
      <c r="W26" s="17">
        <v>3975</v>
      </c>
      <c r="X26" s="17">
        <v>3160</v>
      </c>
      <c r="Y26" s="17">
        <v>36</v>
      </c>
    </row>
    <row r="27" spans="1:25" x14ac:dyDescent="0.25">
      <c r="A27" s="8" t="s">
        <v>96</v>
      </c>
      <c r="B27" s="8" t="s">
        <v>97</v>
      </c>
      <c r="C27" s="17">
        <v>46960</v>
      </c>
      <c r="D27" s="18">
        <v>16.38</v>
      </c>
      <c r="E27" s="17">
        <v>5176</v>
      </c>
      <c r="F27" s="17">
        <v>12892</v>
      </c>
      <c r="G27" s="17">
        <v>9468</v>
      </c>
      <c r="H27" s="17">
        <v>8218</v>
      </c>
      <c r="I27" s="17">
        <v>6197</v>
      </c>
      <c r="J27" s="17">
        <v>3696</v>
      </c>
      <c r="K27" s="17">
        <v>1230</v>
      </c>
      <c r="L27" s="17">
        <v>83</v>
      </c>
      <c r="M27" s="17">
        <v>3005</v>
      </c>
      <c r="N27" s="17">
        <v>3368</v>
      </c>
      <c r="O27" s="17">
        <v>5405</v>
      </c>
      <c r="P27" s="17">
        <v>35028</v>
      </c>
      <c r="Q27" s="17">
        <v>154</v>
      </c>
      <c r="R27" s="17">
        <v>462</v>
      </c>
      <c r="S27" s="17">
        <v>10257</v>
      </c>
      <c r="T27" s="17">
        <v>17207</v>
      </c>
      <c r="U27" s="17">
        <v>9646</v>
      </c>
      <c r="V27" s="17">
        <v>5446</v>
      </c>
      <c r="W27" s="17">
        <v>1983</v>
      </c>
      <c r="X27" s="17">
        <v>1250</v>
      </c>
      <c r="Y27" s="17">
        <v>709</v>
      </c>
    </row>
    <row r="28" spans="1:25" x14ac:dyDescent="0.25">
      <c r="A28" s="8" t="s">
        <v>98</v>
      </c>
      <c r="B28" s="8" t="s">
        <v>99</v>
      </c>
      <c r="C28" s="17">
        <v>53768</v>
      </c>
      <c r="D28" s="18">
        <v>31.69</v>
      </c>
      <c r="E28" s="17">
        <v>5373</v>
      </c>
      <c r="F28" s="17">
        <v>10732</v>
      </c>
      <c r="G28" s="17">
        <v>10314</v>
      </c>
      <c r="H28" s="17">
        <v>8445</v>
      </c>
      <c r="I28" s="17">
        <v>9009</v>
      </c>
      <c r="J28" s="17">
        <v>5194</v>
      </c>
      <c r="K28" s="17">
        <v>3904</v>
      </c>
      <c r="L28" s="17">
        <v>797</v>
      </c>
      <c r="M28" s="17">
        <v>1121</v>
      </c>
      <c r="N28" s="17">
        <v>2291</v>
      </c>
      <c r="O28" s="17">
        <v>3901</v>
      </c>
      <c r="P28" s="17">
        <v>46191</v>
      </c>
      <c r="Q28" s="17">
        <v>264</v>
      </c>
      <c r="R28" s="17">
        <v>461</v>
      </c>
      <c r="S28" s="17">
        <v>10309</v>
      </c>
      <c r="T28" s="17">
        <v>19703</v>
      </c>
      <c r="U28" s="17">
        <v>11981</v>
      </c>
      <c r="V28" s="17">
        <v>5152</v>
      </c>
      <c r="W28" s="17">
        <v>2352</v>
      </c>
      <c r="X28" s="17">
        <v>2361</v>
      </c>
      <c r="Y28" s="17">
        <v>1449</v>
      </c>
    </row>
    <row r="29" spans="1:25" x14ac:dyDescent="0.25">
      <c r="A29" s="8" t="s">
        <v>100</v>
      </c>
      <c r="B29" s="8" t="s">
        <v>101</v>
      </c>
      <c r="C29" s="17">
        <v>38739</v>
      </c>
      <c r="D29" s="18">
        <v>13.73</v>
      </c>
      <c r="E29" s="17">
        <v>2406</v>
      </c>
      <c r="F29" s="17">
        <v>4893</v>
      </c>
      <c r="G29" s="17">
        <v>5997</v>
      </c>
      <c r="H29" s="17">
        <v>5449</v>
      </c>
      <c r="I29" s="17">
        <v>8469</v>
      </c>
      <c r="J29" s="17">
        <v>4677</v>
      </c>
      <c r="K29" s="17">
        <v>5686</v>
      </c>
      <c r="L29" s="17">
        <v>1162</v>
      </c>
      <c r="M29" s="17">
        <v>5148</v>
      </c>
      <c r="N29" s="17">
        <v>5451</v>
      </c>
      <c r="O29" s="17">
        <v>6556</v>
      </c>
      <c r="P29" s="17">
        <v>21560</v>
      </c>
      <c r="Q29" s="17">
        <v>24</v>
      </c>
      <c r="R29" s="17">
        <v>139</v>
      </c>
      <c r="S29" s="17">
        <v>3857</v>
      </c>
      <c r="T29" s="17">
        <v>8860</v>
      </c>
      <c r="U29" s="17">
        <v>9711</v>
      </c>
      <c r="V29" s="17">
        <v>8501</v>
      </c>
      <c r="W29" s="17">
        <v>3244</v>
      </c>
      <c r="X29" s="17">
        <v>4163</v>
      </c>
      <c r="Y29" s="17">
        <v>264</v>
      </c>
    </row>
    <row r="30" spans="1:25" x14ac:dyDescent="0.25">
      <c r="A30" s="8" t="s">
        <v>102</v>
      </c>
      <c r="B30" s="8" t="s">
        <v>103</v>
      </c>
      <c r="C30" s="17">
        <v>46330</v>
      </c>
      <c r="D30" s="18">
        <v>4.8899999999999997</v>
      </c>
      <c r="E30" s="17">
        <v>6841</v>
      </c>
      <c r="F30" s="17">
        <v>11432</v>
      </c>
      <c r="G30" s="17">
        <v>8945</v>
      </c>
      <c r="H30" s="17">
        <v>5668</v>
      </c>
      <c r="I30" s="17">
        <v>5879</v>
      </c>
      <c r="J30" s="17">
        <v>3450</v>
      </c>
      <c r="K30" s="17">
        <v>3624</v>
      </c>
      <c r="L30" s="17">
        <v>491</v>
      </c>
      <c r="M30" s="17">
        <v>5676</v>
      </c>
      <c r="N30" s="17">
        <v>5010</v>
      </c>
      <c r="O30" s="17">
        <v>4261</v>
      </c>
      <c r="P30" s="17">
        <v>31349</v>
      </c>
      <c r="Q30" s="17">
        <v>34</v>
      </c>
      <c r="R30" s="17">
        <v>162</v>
      </c>
      <c r="S30" s="17">
        <v>9273</v>
      </c>
      <c r="T30" s="17">
        <v>13372</v>
      </c>
      <c r="U30" s="17">
        <v>10013</v>
      </c>
      <c r="V30" s="17">
        <v>7389</v>
      </c>
      <c r="W30" s="17">
        <v>2708</v>
      </c>
      <c r="X30" s="17">
        <v>2418</v>
      </c>
      <c r="Y30" s="17">
        <v>995</v>
      </c>
    </row>
    <row r="31" spans="1:25" x14ac:dyDescent="0.25">
      <c r="A31" s="8" t="s">
        <v>104</v>
      </c>
      <c r="B31" s="8" t="s">
        <v>105</v>
      </c>
      <c r="C31" s="17">
        <v>41142</v>
      </c>
      <c r="D31" s="18">
        <v>4.3499999999999996</v>
      </c>
      <c r="E31" s="17">
        <v>4432</v>
      </c>
      <c r="F31" s="17">
        <v>5591</v>
      </c>
      <c r="G31" s="17">
        <v>6751</v>
      </c>
      <c r="H31" s="17">
        <v>6517</v>
      </c>
      <c r="I31" s="17">
        <v>6906</v>
      </c>
      <c r="J31" s="17">
        <v>5341</v>
      </c>
      <c r="K31" s="17">
        <v>4717</v>
      </c>
      <c r="L31" s="17">
        <v>887</v>
      </c>
      <c r="M31" s="17">
        <v>7518</v>
      </c>
      <c r="N31" s="17">
        <v>7981</v>
      </c>
      <c r="O31" s="17">
        <v>8112</v>
      </c>
      <c r="P31" s="17">
        <v>17444</v>
      </c>
      <c r="Q31" s="17">
        <v>87</v>
      </c>
      <c r="R31" s="17">
        <v>134</v>
      </c>
      <c r="S31" s="17">
        <v>3281</v>
      </c>
      <c r="T31" s="17">
        <v>11181</v>
      </c>
      <c r="U31" s="17">
        <v>10192</v>
      </c>
      <c r="V31" s="17">
        <v>9506</v>
      </c>
      <c r="W31" s="17">
        <v>3484</v>
      </c>
      <c r="X31" s="17">
        <v>3089</v>
      </c>
      <c r="Y31" s="17">
        <v>275</v>
      </c>
    </row>
    <row r="32" spans="1:25" x14ac:dyDescent="0.25">
      <c r="A32" s="8" t="s">
        <v>106</v>
      </c>
      <c r="B32" s="8" t="s">
        <v>107</v>
      </c>
      <c r="C32" s="17">
        <v>13797</v>
      </c>
      <c r="D32" s="18">
        <v>0.05</v>
      </c>
      <c r="E32" s="17">
        <v>4817</v>
      </c>
      <c r="F32" s="17">
        <v>3714</v>
      </c>
      <c r="G32" s="17">
        <v>2694</v>
      </c>
      <c r="H32" s="17">
        <v>1520</v>
      </c>
      <c r="I32" s="17">
        <v>887</v>
      </c>
      <c r="J32" s="17">
        <v>130</v>
      </c>
      <c r="K32" s="17">
        <v>31</v>
      </c>
      <c r="L32" s="17">
        <v>4</v>
      </c>
      <c r="M32" s="17">
        <v>8779</v>
      </c>
      <c r="N32" s="17">
        <v>2015</v>
      </c>
      <c r="O32" s="17">
        <v>1396</v>
      </c>
      <c r="P32" s="17">
        <v>630</v>
      </c>
      <c r="Q32" s="17">
        <v>977</v>
      </c>
      <c r="R32" s="17">
        <v>86</v>
      </c>
      <c r="S32" s="17">
        <v>903</v>
      </c>
      <c r="T32" s="17">
        <v>2418</v>
      </c>
      <c r="U32" s="17">
        <v>5456</v>
      </c>
      <c r="V32" s="17">
        <v>2176</v>
      </c>
      <c r="W32" s="17">
        <v>1015</v>
      </c>
      <c r="X32" s="17">
        <v>593</v>
      </c>
      <c r="Y32" s="17">
        <v>1150</v>
      </c>
    </row>
    <row r="33" spans="1:25" x14ac:dyDescent="0.25">
      <c r="A33" s="8" t="s">
        <v>108</v>
      </c>
      <c r="B33" s="8" t="s">
        <v>109</v>
      </c>
      <c r="C33" s="17">
        <v>48242</v>
      </c>
      <c r="D33" s="18">
        <v>2.5099999999999998</v>
      </c>
      <c r="E33" s="17">
        <v>13995</v>
      </c>
      <c r="F33" s="17">
        <v>13604</v>
      </c>
      <c r="G33" s="17">
        <v>4189</v>
      </c>
      <c r="H33" s="17">
        <v>6233</v>
      </c>
      <c r="I33" s="17">
        <v>5844</v>
      </c>
      <c r="J33" s="17">
        <v>3025</v>
      </c>
      <c r="K33" s="17">
        <v>1315</v>
      </c>
      <c r="L33" s="17">
        <v>37</v>
      </c>
      <c r="M33" s="17">
        <v>9270</v>
      </c>
      <c r="N33" s="17">
        <v>12361</v>
      </c>
      <c r="O33" s="17">
        <v>11494</v>
      </c>
      <c r="P33" s="17">
        <v>14746</v>
      </c>
      <c r="Q33" s="17">
        <v>371</v>
      </c>
      <c r="R33" s="17">
        <v>434</v>
      </c>
      <c r="S33" s="17">
        <v>4513</v>
      </c>
      <c r="T33" s="17">
        <v>18061</v>
      </c>
      <c r="U33" s="17">
        <v>16277</v>
      </c>
      <c r="V33" s="17">
        <v>5044</v>
      </c>
      <c r="W33" s="17">
        <v>2364</v>
      </c>
      <c r="X33" s="17">
        <v>1176</v>
      </c>
      <c r="Y33" s="17">
        <v>373</v>
      </c>
    </row>
    <row r="34" spans="1:25" x14ac:dyDescent="0.25">
      <c r="A34" s="8" t="s">
        <v>110</v>
      </c>
      <c r="B34" s="8" t="s">
        <v>111</v>
      </c>
      <c r="C34" s="17">
        <v>47052</v>
      </c>
      <c r="D34" s="18">
        <v>26.02</v>
      </c>
      <c r="E34" s="17">
        <v>14408</v>
      </c>
      <c r="F34" s="17">
        <v>10683</v>
      </c>
      <c r="G34" s="17">
        <v>8665</v>
      </c>
      <c r="H34" s="17">
        <v>5820</v>
      </c>
      <c r="I34" s="17">
        <v>3906</v>
      </c>
      <c r="J34" s="17">
        <v>2499</v>
      </c>
      <c r="K34" s="17">
        <v>990</v>
      </c>
      <c r="L34" s="17">
        <v>81</v>
      </c>
      <c r="M34" s="17">
        <v>284</v>
      </c>
      <c r="N34" s="17">
        <v>622</v>
      </c>
      <c r="O34" s="17">
        <v>2071</v>
      </c>
      <c r="P34" s="17">
        <v>42729</v>
      </c>
      <c r="Q34" s="17">
        <v>1346</v>
      </c>
      <c r="R34" s="17">
        <v>854</v>
      </c>
      <c r="S34" s="17">
        <v>10368</v>
      </c>
      <c r="T34" s="17">
        <v>18528</v>
      </c>
      <c r="U34" s="17">
        <v>9857</v>
      </c>
      <c r="V34" s="17">
        <v>3480</v>
      </c>
      <c r="W34" s="17">
        <v>1344</v>
      </c>
      <c r="X34" s="17">
        <v>825</v>
      </c>
      <c r="Y34" s="17">
        <v>1796</v>
      </c>
    </row>
    <row r="35" spans="1:25" x14ac:dyDescent="0.25">
      <c r="A35" s="8" t="s">
        <v>112</v>
      </c>
      <c r="B35" s="8" t="s">
        <v>113</v>
      </c>
      <c r="C35" s="17">
        <v>41685</v>
      </c>
      <c r="D35" s="18">
        <v>10.63</v>
      </c>
      <c r="E35" s="17">
        <v>14516</v>
      </c>
      <c r="F35" s="17">
        <v>11881</v>
      </c>
      <c r="G35" s="17">
        <v>6307</v>
      </c>
      <c r="H35" s="17">
        <v>4738</v>
      </c>
      <c r="I35" s="17">
        <v>2857</v>
      </c>
      <c r="J35" s="17">
        <v>1126</v>
      </c>
      <c r="K35" s="17">
        <v>255</v>
      </c>
      <c r="L35" s="17">
        <v>5</v>
      </c>
      <c r="M35" s="17">
        <v>2529</v>
      </c>
      <c r="N35" s="17">
        <v>8269</v>
      </c>
      <c r="O35" s="17">
        <v>6848</v>
      </c>
      <c r="P35" s="17">
        <v>23666</v>
      </c>
      <c r="Q35" s="17">
        <v>373</v>
      </c>
      <c r="R35" s="17">
        <v>67</v>
      </c>
      <c r="S35" s="17">
        <v>5525</v>
      </c>
      <c r="T35" s="17">
        <v>19030</v>
      </c>
      <c r="U35" s="17">
        <v>9858</v>
      </c>
      <c r="V35" s="17">
        <v>4066</v>
      </c>
      <c r="W35" s="17">
        <v>1217</v>
      </c>
      <c r="X35" s="17">
        <v>414</v>
      </c>
      <c r="Y35" s="17">
        <v>1508</v>
      </c>
    </row>
    <row r="36" spans="1:25" x14ac:dyDescent="0.25">
      <c r="A36" s="8" t="s">
        <v>114</v>
      </c>
      <c r="B36" s="8" t="s">
        <v>115</v>
      </c>
      <c r="C36" s="17">
        <v>37860</v>
      </c>
      <c r="D36" s="18">
        <v>19.850000000000001</v>
      </c>
      <c r="E36" s="17">
        <v>5151</v>
      </c>
      <c r="F36" s="17">
        <v>6618</v>
      </c>
      <c r="G36" s="17">
        <v>8447</v>
      </c>
      <c r="H36" s="17">
        <v>8188</v>
      </c>
      <c r="I36" s="17">
        <v>6271</v>
      </c>
      <c r="J36" s="17">
        <v>1808</v>
      </c>
      <c r="K36" s="17">
        <v>1214</v>
      </c>
      <c r="L36" s="17">
        <v>163</v>
      </c>
      <c r="M36" s="17">
        <v>419</v>
      </c>
      <c r="N36" s="17">
        <v>1775</v>
      </c>
      <c r="O36" s="17">
        <v>2276</v>
      </c>
      <c r="P36" s="17">
        <v>33341</v>
      </c>
      <c r="Q36" s="17">
        <v>49</v>
      </c>
      <c r="R36" s="17">
        <v>520</v>
      </c>
      <c r="S36" s="17">
        <v>6256</v>
      </c>
      <c r="T36" s="17">
        <v>13850</v>
      </c>
      <c r="U36" s="17">
        <v>9578</v>
      </c>
      <c r="V36" s="17">
        <v>4149</v>
      </c>
      <c r="W36" s="17">
        <v>1497</v>
      </c>
      <c r="X36" s="17">
        <v>1429</v>
      </c>
      <c r="Y36" s="17">
        <v>581</v>
      </c>
    </row>
    <row r="37" spans="1:25" x14ac:dyDescent="0.25">
      <c r="A37" s="8" t="s">
        <v>116</v>
      </c>
      <c r="B37" s="8" t="s">
        <v>117</v>
      </c>
      <c r="C37" s="17">
        <v>45321</v>
      </c>
      <c r="D37" s="18">
        <v>17.239999999999998</v>
      </c>
      <c r="E37" s="17">
        <v>19108</v>
      </c>
      <c r="F37" s="17">
        <v>14606</v>
      </c>
      <c r="G37" s="17">
        <v>6721</v>
      </c>
      <c r="H37" s="17">
        <v>3219</v>
      </c>
      <c r="I37" s="17">
        <v>1226</v>
      </c>
      <c r="J37" s="17">
        <v>422</v>
      </c>
      <c r="K37" s="17">
        <v>14</v>
      </c>
      <c r="L37" s="17">
        <v>5</v>
      </c>
      <c r="M37" s="17">
        <v>1116</v>
      </c>
      <c r="N37" s="17">
        <v>5504</v>
      </c>
      <c r="O37" s="17">
        <v>4022</v>
      </c>
      <c r="P37" s="17">
        <v>34603</v>
      </c>
      <c r="Q37" s="17">
        <v>76</v>
      </c>
      <c r="R37" s="17">
        <v>48</v>
      </c>
      <c r="S37" s="17">
        <v>8211</v>
      </c>
      <c r="T37" s="17">
        <v>21050</v>
      </c>
      <c r="U37" s="17">
        <v>10764</v>
      </c>
      <c r="V37" s="17">
        <v>2878</v>
      </c>
      <c r="W37" s="17">
        <v>460</v>
      </c>
      <c r="X37" s="17">
        <v>244</v>
      </c>
      <c r="Y37" s="17">
        <v>1666</v>
      </c>
    </row>
    <row r="38" spans="1:25" x14ac:dyDescent="0.25">
      <c r="A38" s="8" t="s">
        <v>118</v>
      </c>
      <c r="B38" s="8" t="s">
        <v>119</v>
      </c>
      <c r="C38" s="17">
        <v>41245</v>
      </c>
      <c r="D38" s="18">
        <v>22.78</v>
      </c>
      <c r="E38" s="17">
        <v>6709</v>
      </c>
      <c r="F38" s="17">
        <v>9715</v>
      </c>
      <c r="G38" s="17">
        <v>10515</v>
      </c>
      <c r="H38" s="17">
        <v>7356</v>
      </c>
      <c r="I38" s="17">
        <v>3576</v>
      </c>
      <c r="J38" s="17">
        <v>1977</v>
      </c>
      <c r="K38" s="17">
        <v>1337</v>
      </c>
      <c r="L38" s="17">
        <v>60</v>
      </c>
      <c r="M38" s="17">
        <v>869</v>
      </c>
      <c r="N38" s="17">
        <v>4876</v>
      </c>
      <c r="O38" s="17">
        <v>6675</v>
      </c>
      <c r="P38" s="17">
        <v>28718</v>
      </c>
      <c r="Q38" s="17">
        <v>107</v>
      </c>
      <c r="R38" s="17">
        <v>44</v>
      </c>
      <c r="S38" s="17">
        <v>6313</v>
      </c>
      <c r="T38" s="17">
        <v>18153</v>
      </c>
      <c r="U38" s="17">
        <v>10349</v>
      </c>
      <c r="V38" s="17">
        <v>3069</v>
      </c>
      <c r="W38" s="17">
        <v>1501</v>
      </c>
      <c r="X38" s="17">
        <v>1308</v>
      </c>
      <c r="Y38" s="17">
        <v>508</v>
      </c>
    </row>
    <row r="39" spans="1:25" x14ac:dyDescent="0.25">
      <c r="A39" s="8" t="s">
        <v>120</v>
      </c>
      <c r="B39" s="8" t="s">
        <v>121</v>
      </c>
      <c r="C39" s="17">
        <v>43607</v>
      </c>
      <c r="D39" s="18">
        <v>16.18</v>
      </c>
      <c r="E39" s="17">
        <v>6910</v>
      </c>
      <c r="F39" s="17">
        <v>10244</v>
      </c>
      <c r="G39" s="17">
        <v>11735</v>
      </c>
      <c r="H39" s="17">
        <v>4275</v>
      </c>
      <c r="I39" s="17">
        <v>5825</v>
      </c>
      <c r="J39" s="17">
        <v>2494</v>
      </c>
      <c r="K39" s="17">
        <v>1789</v>
      </c>
      <c r="L39" s="17">
        <v>335</v>
      </c>
      <c r="M39" s="17">
        <v>2031</v>
      </c>
      <c r="N39" s="17">
        <v>4185</v>
      </c>
      <c r="O39" s="17">
        <v>5214</v>
      </c>
      <c r="P39" s="17">
        <v>32038</v>
      </c>
      <c r="Q39" s="17">
        <v>139</v>
      </c>
      <c r="R39" s="17">
        <v>99</v>
      </c>
      <c r="S39" s="17">
        <v>5314</v>
      </c>
      <c r="T39" s="17">
        <v>15460</v>
      </c>
      <c r="U39" s="17">
        <v>12291</v>
      </c>
      <c r="V39" s="17">
        <v>4625</v>
      </c>
      <c r="W39" s="17">
        <v>2262</v>
      </c>
      <c r="X39" s="17">
        <v>2626</v>
      </c>
      <c r="Y39" s="17">
        <v>930</v>
      </c>
    </row>
    <row r="40" spans="1:25" x14ac:dyDescent="0.25">
      <c r="A40" s="8" t="s">
        <v>122</v>
      </c>
      <c r="B40" s="8" t="s">
        <v>123</v>
      </c>
      <c r="C40" s="17">
        <v>39981</v>
      </c>
      <c r="D40" s="18">
        <v>14.73</v>
      </c>
      <c r="E40" s="17">
        <v>9545</v>
      </c>
      <c r="F40" s="17">
        <v>11746</v>
      </c>
      <c r="G40" s="17">
        <v>11144</v>
      </c>
      <c r="H40" s="17">
        <v>4102</v>
      </c>
      <c r="I40" s="17">
        <v>2357</v>
      </c>
      <c r="J40" s="17">
        <v>842</v>
      </c>
      <c r="K40" s="17">
        <v>245</v>
      </c>
      <c r="L40" s="17">
        <v>0</v>
      </c>
      <c r="M40" s="17">
        <v>1990</v>
      </c>
      <c r="N40" s="17">
        <v>6519</v>
      </c>
      <c r="O40" s="17">
        <v>6003</v>
      </c>
      <c r="P40" s="17">
        <v>25336</v>
      </c>
      <c r="Q40" s="17">
        <v>133</v>
      </c>
      <c r="R40" s="17">
        <v>20</v>
      </c>
      <c r="S40" s="17">
        <v>5078</v>
      </c>
      <c r="T40" s="17">
        <v>13351</v>
      </c>
      <c r="U40" s="17">
        <v>14106</v>
      </c>
      <c r="V40" s="17">
        <v>3830</v>
      </c>
      <c r="W40" s="17">
        <v>1178</v>
      </c>
      <c r="X40" s="17">
        <v>441</v>
      </c>
      <c r="Y40" s="17">
        <v>1977</v>
      </c>
    </row>
    <row r="41" spans="1:25" x14ac:dyDescent="0.25">
      <c r="A41" s="8" t="s">
        <v>124</v>
      </c>
      <c r="B41" s="8" t="s">
        <v>125</v>
      </c>
      <c r="C41" s="17">
        <v>40204</v>
      </c>
      <c r="D41" s="18">
        <v>2.39</v>
      </c>
      <c r="E41" s="17">
        <v>15411</v>
      </c>
      <c r="F41" s="17">
        <v>14831</v>
      </c>
      <c r="G41" s="17">
        <v>2815</v>
      </c>
      <c r="H41" s="17">
        <v>2593</v>
      </c>
      <c r="I41" s="17">
        <v>2858</v>
      </c>
      <c r="J41" s="17">
        <v>1329</v>
      </c>
      <c r="K41" s="17">
        <v>350</v>
      </c>
      <c r="L41" s="17">
        <v>17</v>
      </c>
      <c r="M41" s="17">
        <v>5904</v>
      </c>
      <c r="N41" s="17">
        <v>7528</v>
      </c>
      <c r="O41" s="17">
        <v>17288</v>
      </c>
      <c r="P41" s="17">
        <v>9446</v>
      </c>
      <c r="Q41" s="17">
        <v>38</v>
      </c>
      <c r="R41" s="17">
        <v>338</v>
      </c>
      <c r="S41" s="17">
        <v>4260</v>
      </c>
      <c r="T41" s="17">
        <v>14523</v>
      </c>
      <c r="U41" s="17">
        <v>14106</v>
      </c>
      <c r="V41" s="17">
        <v>5000</v>
      </c>
      <c r="W41" s="17">
        <v>1244</v>
      </c>
      <c r="X41" s="17">
        <v>693</v>
      </c>
      <c r="Y41" s="17">
        <v>40</v>
      </c>
    </row>
    <row r="42" spans="1:25" x14ac:dyDescent="0.25">
      <c r="A42" s="8" t="s">
        <v>126</v>
      </c>
      <c r="B42" s="8" t="s">
        <v>127</v>
      </c>
      <c r="C42" s="17">
        <v>40771</v>
      </c>
      <c r="D42" s="18">
        <v>0.26</v>
      </c>
      <c r="E42" s="17">
        <v>3319</v>
      </c>
      <c r="F42" s="17">
        <v>6599</v>
      </c>
      <c r="G42" s="17">
        <v>6326</v>
      </c>
      <c r="H42" s="17">
        <v>7314</v>
      </c>
      <c r="I42" s="17">
        <v>8915</v>
      </c>
      <c r="J42" s="17">
        <v>5898</v>
      </c>
      <c r="K42" s="17">
        <v>2317</v>
      </c>
      <c r="L42" s="17">
        <v>83</v>
      </c>
      <c r="M42" s="17">
        <v>16656</v>
      </c>
      <c r="N42" s="17">
        <v>13357</v>
      </c>
      <c r="O42" s="17">
        <v>5089</v>
      </c>
      <c r="P42" s="17">
        <v>5669</v>
      </c>
      <c r="Q42" s="17">
        <v>0</v>
      </c>
      <c r="R42" s="17">
        <v>403</v>
      </c>
      <c r="S42" s="17">
        <v>4541</v>
      </c>
      <c r="T42" s="17">
        <v>7742</v>
      </c>
      <c r="U42" s="17">
        <v>8701</v>
      </c>
      <c r="V42" s="17">
        <v>8720</v>
      </c>
      <c r="W42" s="17">
        <v>5177</v>
      </c>
      <c r="X42" s="17">
        <v>5487</v>
      </c>
      <c r="Y42" s="17">
        <v>0</v>
      </c>
    </row>
    <row r="43" spans="1:25" x14ac:dyDescent="0.25">
      <c r="A43" s="8" t="s">
        <v>128</v>
      </c>
      <c r="B43" s="8" t="s">
        <v>129</v>
      </c>
      <c r="C43" s="17">
        <v>39184</v>
      </c>
      <c r="D43" s="18">
        <v>2.44</v>
      </c>
      <c r="E43" s="17">
        <v>21744</v>
      </c>
      <c r="F43" s="17">
        <v>5152</v>
      </c>
      <c r="G43" s="17">
        <v>2856</v>
      </c>
      <c r="H43" s="17">
        <v>2944</v>
      </c>
      <c r="I43" s="17">
        <v>3282</v>
      </c>
      <c r="J43" s="17">
        <v>1691</v>
      </c>
      <c r="K43" s="17">
        <v>1316</v>
      </c>
      <c r="L43" s="17">
        <v>199</v>
      </c>
      <c r="M43" s="17">
        <v>4047</v>
      </c>
      <c r="N43" s="17">
        <v>6622</v>
      </c>
      <c r="O43" s="17">
        <v>7197</v>
      </c>
      <c r="P43" s="17">
        <v>21230</v>
      </c>
      <c r="Q43" s="17">
        <v>88</v>
      </c>
      <c r="R43" s="17">
        <v>151</v>
      </c>
      <c r="S43" s="17">
        <v>4998</v>
      </c>
      <c r="T43" s="17">
        <v>12099</v>
      </c>
      <c r="U43" s="17">
        <v>11173</v>
      </c>
      <c r="V43" s="17">
        <v>6892</v>
      </c>
      <c r="W43" s="17">
        <v>2141</v>
      </c>
      <c r="X43" s="17">
        <v>1693</v>
      </c>
      <c r="Y43" s="17">
        <v>37</v>
      </c>
    </row>
    <row r="44" spans="1:25" x14ac:dyDescent="0.25">
      <c r="A44" s="8" t="s">
        <v>130</v>
      </c>
      <c r="B44" s="8" t="s">
        <v>131</v>
      </c>
      <c r="C44" s="17">
        <v>44238</v>
      </c>
      <c r="D44" s="18">
        <v>0.09</v>
      </c>
      <c r="E44" s="17">
        <v>4728</v>
      </c>
      <c r="F44" s="17">
        <v>10512</v>
      </c>
      <c r="G44" s="17">
        <v>8283</v>
      </c>
      <c r="H44" s="17">
        <v>7132</v>
      </c>
      <c r="I44" s="17">
        <v>7570</v>
      </c>
      <c r="J44" s="17">
        <v>3877</v>
      </c>
      <c r="K44" s="17">
        <v>1973</v>
      </c>
      <c r="L44" s="17">
        <v>163</v>
      </c>
      <c r="M44" s="17">
        <v>15726</v>
      </c>
      <c r="N44" s="17">
        <v>10754</v>
      </c>
      <c r="O44" s="17">
        <v>8148</v>
      </c>
      <c r="P44" s="17">
        <v>8224</v>
      </c>
      <c r="Q44" s="17">
        <v>1386</v>
      </c>
      <c r="R44" s="17">
        <v>519</v>
      </c>
      <c r="S44" s="17">
        <v>4677</v>
      </c>
      <c r="T44" s="17">
        <v>11034</v>
      </c>
      <c r="U44" s="17">
        <v>11621</v>
      </c>
      <c r="V44" s="17">
        <v>7406</v>
      </c>
      <c r="W44" s="17">
        <v>3481</v>
      </c>
      <c r="X44" s="17">
        <v>3569</v>
      </c>
      <c r="Y44" s="17">
        <v>1931</v>
      </c>
    </row>
    <row r="45" spans="1:25" x14ac:dyDescent="0.25">
      <c r="A45" s="8" t="s">
        <v>132</v>
      </c>
      <c r="B45" s="8" t="s">
        <v>133</v>
      </c>
      <c r="C45" s="17">
        <v>42830</v>
      </c>
      <c r="D45" s="18">
        <v>0.59</v>
      </c>
      <c r="E45" s="17">
        <v>19026</v>
      </c>
      <c r="F45" s="17">
        <v>8218</v>
      </c>
      <c r="G45" s="17">
        <v>3605</v>
      </c>
      <c r="H45" s="17">
        <v>4473</v>
      </c>
      <c r="I45" s="17">
        <v>4684</v>
      </c>
      <c r="J45" s="17">
        <v>2301</v>
      </c>
      <c r="K45" s="17">
        <v>487</v>
      </c>
      <c r="L45" s="17">
        <v>36</v>
      </c>
      <c r="M45" s="17">
        <v>7752</v>
      </c>
      <c r="N45" s="17">
        <v>12338</v>
      </c>
      <c r="O45" s="17">
        <v>11006</v>
      </c>
      <c r="P45" s="17">
        <v>11701</v>
      </c>
      <c r="Q45" s="17">
        <v>33</v>
      </c>
      <c r="R45" s="17">
        <v>92</v>
      </c>
      <c r="S45" s="17">
        <v>4493</v>
      </c>
      <c r="T45" s="17">
        <v>11493</v>
      </c>
      <c r="U45" s="17">
        <v>13612</v>
      </c>
      <c r="V45" s="17">
        <v>8528</v>
      </c>
      <c r="W45" s="17">
        <v>2714</v>
      </c>
      <c r="X45" s="17">
        <v>1866</v>
      </c>
      <c r="Y45" s="17">
        <v>32</v>
      </c>
    </row>
    <row r="46" spans="1:25" x14ac:dyDescent="0.25">
      <c r="A46" s="8" t="s">
        <v>134</v>
      </c>
      <c r="B46" s="8" t="s">
        <v>135</v>
      </c>
      <c r="C46" s="17">
        <v>45058</v>
      </c>
      <c r="D46" s="18">
        <v>3.14</v>
      </c>
      <c r="E46" s="17">
        <v>13351</v>
      </c>
      <c r="F46" s="17">
        <v>12813</v>
      </c>
      <c r="G46" s="17">
        <v>5556</v>
      </c>
      <c r="H46" s="17">
        <v>4656</v>
      </c>
      <c r="I46" s="17">
        <v>5074</v>
      </c>
      <c r="J46" s="17">
        <v>2507</v>
      </c>
      <c r="K46" s="17">
        <v>1040</v>
      </c>
      <c r="L46" s="17">
        <v>61</v>
      </c>
      <c r="M46" s="17">
        <v>8204</v>
      </c>
      <c r="N46" s="17">
        <v>9716</v>
      </c>
      <c r="O46" s="17">
        <v>10403</v>
      </c>
      <c r="P46" s="17">
        <v>16649</v>
      </c>
      <c r="Q46" s="17">
        <v>86</v>
      </c>
      <c r="R46" s="17">
        <v>277</v>
      </c>
      <c r="S46" s="17">
        <v>5317</v>
      </c>
      <c r="T46" s="17">
        <v>17251</v>
      </c>
      <c r="U46" s="17">
        <v>13918</v>
      </c>
      <c r="V46" s="17">
        <v>4508</v>
      </c>
      <c r="W46" s="17">
        <v>2257</v>
      </c>
      <c r="X46" s="17">
        <v>1440</v>
      </c>
      <c r="Y46" s="17">
        <v>90</v>
      </c>
    </row>
    <row r="47" spans="1:25" x14ac:dyDescent="0.25">
      <c r="A47" s="8" t="s">
        <v>136</v>
      </c>
      <c r="B47" s="8" t="s">
        <v>137</v>
      </c>
      <c r="C47" s="17">
        <v>43764</v>
      </c>
      <c r="D47" s="18">
        <v>1.1399999999999999</v>
      </c>
      <c r="E47" s="17">
        <v>16236</v>
      </c>
      <c r="F47" s="17">
        <v>7191</v>
      </c>
      <c r="G47" s="17">
        <v>4476</v>
      </c>
      <c r="H47" s="17">
        <v>5348</v>
      </c>
      <c r="I47" s="17">
        <v>5338</v>
      </c>
      <c r="J47" s="17">
        <v>2859</v>
      </c>
      <c r="K47" s="17">
        <v>2104</v>
      </c>
      <c r="L47" s="17">
        <v>212</v>
      </c>
      <c r="M47" s="17">
        <v>10016</v>
      </c>
      <c r="N47" s="17">
        <v>9563</v>
      </c>
      <c r="O47" s="17">
        <v>11613</v>
      </c>
      <c r="P47" s="17">
        <v>12294</v>
      </c>
      <c r="Q47" s="17">
        <v>278</v>
      </c>
      <c r="R47" s="17">
        <v>221</v>
      </c>
      <c r="S47" s="17">
        <v>4156</v>
      </c>
      <c r="T47" s="17">
        <v>8713</v>
      </c>
      <c r="U47" s="17">
        <v>8871</v>
      </c>
      <c r="V47" s="17">
        <v>6737</v>
      </c>
      <c r="W47" s="17">
        <v>1738</v>
      </c>
      <c r="X47" s="17">
        <v>1667</v>
      </c>
      <c r="Y47" s="17">
        <v>11661</v>
      </c>
    </row>
    <row r="48" spans="1:25" x14ac:dyDescent="0.25">
      <c r="A48" s="8" t="s">
        <v>138</v>
      </c>
      <c r="B48" s="8" t="s">
        <v>139</v>
      </c>
      <c r="C48" s="17">
        <v>48019</v>
      </c>
      <c r="D48" s="18">
        <v>1.7</v>
      </c>
      <c r="E48" s="17">
        <v>15694</v>
      </c>
      <c r="F48" s="17">
        <v>13258</v>
      </c>
      <c r="G48" s="17">
        <v>4599</v>
      </c>
      <c r="H48" s="17">
        <v>4283</v>
      </c>
      <c r="I48" s="17">
        <v>5304</v>
      </c>
      <c r="J48" s="17">
        <v>3161</v>
      </c>
      <c r="K48" s="17">
        <v>1598</v>
      </c>
      <c r="L48" s="17">
        <v>122</v>
      </c>
      <c r="M48" s="17">
        <v>9420</v>
      </c>
      <c r="N48" s="17">
        <v>11447</v>
      </c>
      <c r="O48" s="17">
        <v>12217</v>
      </c>
      <c r="P48" s="17">
        <v>13960</v>
      </c>
      <c r="Q48" s="17">
        <v>975</v>
      </c>
      <c r="R48" s="17">
        <v>156</v>
      </c>
      <c r="S48" s="17">
        <v>4630</v>
      </c>
      <c r="T48" s="17">
        <v>14907</v>
      </c>
      <c r="U48" s="17">
        <v>14115</v>
      </c>
      <c r="V48" s="17">
        <v>8363</v>
      </c>
      <c r="W48" s="17">
        <v>3014</v>
      </c>
      <c r="X48" s="17">
        <v>1832</v>
      </c>
      <c r="Y48" s="17">
        <v>1002</v>
      </c>
    </row>
    <row r="49" spans="1:25" x14ac:dyDescent="0.25">
      <c r="A49" s="8" t="s">
        <v>140</v>
      </c>
      <c r="B49" s="8" t="s">
        <v>141</v>
      </c>
      <c r="C49" s="17">
        <v>44987</v>
      </c>
      <c r="D49" s="18">
        <v>1.79</v>
      </c>
      <c r="E49" s="17">
        <v>10652</v>
      </c>
      <c r="F49" s="17">
        <v>16028</v>
      </c>
      <c r="G49" s="17">
        <v>5399</v>
      </c>
      <c r="H49" s="17">
        <v>4362</v>
      </c>
      <c r="I49" s="17">
        <v>4787</v>
      </c>
      <c r="J49" s="17">
        <v>2651</v>
      </c>
      <c r="K49" s="17">
        <v>1051</v>
      </c>
      <c r="L49" s="17">
        <v>57</v>
      </c>
      <c r="M49" s="17">
        <v>10171</v>
      </c>
      <c r="N49" s="17">
        <v>7894</v>
      </c>
      <c r="O49" s="17">
        <v>18465</v>
      </c>
      <c r="P49" s="17">
        <v>8304</v>
      </c>
      <c r="Q49" s="17">
        <v>153</v>
      </c>
      <c r="R49" s="17">
        <v>159</v>
      </c>
      <c r="S49" s="17">
        <v>3177</v>
      </c>
      <c r="T49" s="17">
        <v>9402</v>
      </c>
      <c r="U49" s="17">
        <v>11186</v>
      </c>
      <c r="V49" s="17">
        <v>14405</v>
      </c>
      <c r="W49" s="17">
        <v>4077</v>
      </c>
      <c r="X49" s="17">
        <v>2379</v>
      </c>
      <c r="Y49" s="17">
        <v>202</v>
      </c>
    </row>
    <row r="50" spans="1:25" x14ac:dyDescent="0.25">
      <c r="A50" s="8" t="s">
        <v>142</v>
      </c>
      <c r="B50" s="8" t="s">
        <v>143</v>
      </c>
      <c r="C50" s="17">
        <v>34187</v>
      </c>
      <c r="D50" s="18">
        <v>0.97</v>
      </c>
      <c r="E50" s="17">
        <v>1015</v>
      </c>
      <c r="F50" s="17">
        <v>11848</v>
      </c>
      <c r="G50" s="17">
        <v>9740</v>
      </c>
      <c r="H50" s="17">
        <v>3862</v>
      </c>
      <c r="I50" s="17">
        <v>4100</v>
      </c>
      <c r="J50" s="17">
        <v>2072</v>
      </c>
      <c r="K50" s="17">
        <v>1399</v>
      </c>
      <c r="L50" s="17">
        <v>151</v>
      </c>
      <c r="M50" s="17">
        <v>6275</v>
      </c>
      <c r="N50" s="17">
        <v>8852</v>
      </c>
      <c r="O50" s="17">
        <v>11315</v>
      </c>
      <c r="P50" s="17">
        <v>7635</v>
      </c>
      <c r="Q50" s="17">
        <v>110</v>
      </c>
      <c r="R50" s="17">
        <v>368</v>
      </c>
      <c r="S50" s="17">
        <v>2252</v>
      </c>
      <c r="T50" s="17">
        <v>8392</v>
      </c>
      <c r="U50" s="17">
        <v>10478</v>
      </c>
      <c r="V50" s="17">
        <v>8952</v>
      </c>
      <c r="W50" s="17">
        <v>2041</v>
      </c>
      <c r="X50" s="17">
        <v>1591</v>
      </c>
      <c r="Y50" s="17">
        <v>113</v>
      </c>
    </row>
    <row r="51" spans="1:25" x14ac:dyDescent="0.25">
      <c r="A51" s="8" t="s">
        <v>144</v>
      </c>
      <c r="B51" s="8" t="s">
        <v>145</v>
      </c>
      <c r="C51" s="17">
        <v>40722</v>
      </c>
      <c r="D51" s="18">
        <v>0.18</v>
      </c>
      <c r="E51" s="17">
        <v>11868</v>
      </c>
      <c r="F51" s="17">
        <v>10020</v>
      </c>
      <c r="G51" s="17">
        <v>6001</v>
      </c>
      <c r="H51" s="17">
        <v>5721</v>
      </c>
      <c r="I51" s="17">
        <v>4863</v>
      </c>
      <c r="J51" s="17">
        <v>1612</v>
      </c>
      <c r="K51" s="17">
        <v>530</v>
      </c>
      <c r="L51" s="17">
        <v>107</v>
      </c>
      <c r="M51" s="17">
        <v>14478</v>
      </c>
      <c r="N51" s="17">
        <v>12741</v>
      </c>
      <c r="O51" s="17">
        <v>8352</v>
      </c>
      <c r="P51" s="17">
        <v>5151</v>
      </c>
      <c r="Q51" s="17">
        <v>0</v>
      </c>
      <c r="R51" s="17">
        <v>572</v>
      </c>
      <c r="S51" s="17">
        <v>4104</v>
      </c>
      <c r="T51" s="17">
        <v>7904</v>
      </c>
      <c r="U51" s="17">
        <v>10375</v>
      </c>
      <c r="V51" s="17">
        <v>8198</v>
      </c>
      <c r="W51" s="17">
        <v>4645</v>
      </c>
      <c r="X51" s="17">
        <v>4924</v>
      </c>
      <c r="Y51" s="17">
        <v>0</v>
      </c>
    </row>
    <row r="52" spans="1:25" x14ac:dyDescent="0.25">
      <c r="A52" s="8" t="s">
        <v>146</v>
      </c>
      <c r="B52" s="8" t="s">
        <v>147</v>
      </c>
      <c r="C52" s="17">
        <v>41601</v>
      </c>
      <c r="D52" s="18">
        <v>8.18</v>
      </c>
      <c r="E52" s="17">
        <v>21110</v>
      </c>
      <c r="F52" s="17">
        <v>7106</v>
      </c>
      <c r="G52" s="17">
        <v>4079</v>
      </c>
      <c r="H52" s="17">
        <v>3737</v>
      </c>
      <c r="I52" s="17">
        <v>3959</v>
      </c>
      <c r="J52" s="17">
        <v>1157</v>
      </c>
      <c r="K52" s="17">
        <v>432</v>
      </c>
      <c r="L52" s="17">
        <v>21</v>
      </c>
      <c r="M52" s="17">
        <v>5028</v>
      </c>
      <c r="N52" s="17">
        <v>8917</v>
      </c>
      <c r="O52" s="17">
        <v>11037</v>
      </c>
      <c r="P52" s="17">
        <v>16578</v>
      </c>
      <c r="Q52" s="17">
        <v>41</v>
      </c>
      <c r="R52" s="17">
        <v>291</v>
      </c>
      <c r="S52" s="17">
        <v>4068</v>
      </c>
      <c r="T52" s="17">
        <v>12006</v>
      </c>
      <c r="U52" s="17">
        <v>10640</v>
      </c>
      <c r="V52" s="17">
        <v>7020</v>
      </c>
      <c r="W52" s="17">
        <v>1682</v>
      </c>
      <c r="X52" s="17">
        <v>1037</v>
      </c>
      <c r="Y52" s="17">
        <v>4857</v>
      </c>
    </row>
    <row r="53" spans="1:25" x14ac:dyDescent="0.25">
      <c r="A53" s="8" t="s">
        <v>148</v>
      </c>
      <c r="B53" s="8" t="s">
        <v>149</v>
      </c>
      <c r="C53" s="17">
        <v>45692</v>
      </c>
      <c r="D53" s="18">
        <v>0.55000000000000004</v>
      </c>
      <c r="E53" s="17">
        <v>17647</v>
      </c>
      <c r="F53" s="17">
        <v>8613</v>
      </c>
      <c r="G53" s="17">
        <v>4476</v>
      </c>
      <c r="H53" s="17">
        <v>4716</v>
      </c>
      <c r="I53" s="17">
        <v>6733</v>
      </c>
      <c r="J53" s="17">
        <v>2527</v>
      </c>
      <c r="K53" s="17">
        <v>931</v>
      </c>
      <c r="L53" s="17">
        <v>49</v>
      </c>
      <c r="M53" s="17">
        <v>9990</v>
      </c>
      <c r="N53" s="17">
        <v>10300</v>
      </c>
      <c r="O53" s="17">
        <v>11466</v>
      </c>
      <c r="P53" s="17">
        <v>13695</v>
      </c>
      <c r="Q53" s="17">
        <v>241</v>
      </c>
      <c r="R53" s="17">
        <v>166</v>
      </c>
      <c r="S53" s="17">
        <v>5052</v>
      </c>
      <c r="T53" s="17">
        <v>10829</v>
      </c>
      <c r="U53" s="17">
        <v>14858</v>
      </c>
      <c r="V53" s="17">
        <v>9041</v>
      </c>
      <c r="W53" s="17">
        <v>3196</v>
      </c>
      <c r="X53" s="17">
        <v>2292</v>
      </c>
      <c r="Y53" s="17">
        <v>258</v>
      </c>
    </row>
    <row r="54" spans="1:25" x14ac:dyDescent="0.25">
      <c r="A54" s="8" t="s">
        <v>150</v>
      </c>
      <c r="B54" s="8" t="s">
        <v>151</v>
      </c>
      <c r="C54" s="17">
        <v>37477</v>
      </c>
      <c r="D54" s="18">
        <v>0.47</v>
      </c>
      <c r="E54" s="17">
        <v>4843</v>
      </c>
      <c r="F54" s="17">
        <v>6844</v>
      </c>
      <c r="G54" s="17">
        <v>6620</v>
      </c>
      <c r="H54" s="17">
        <v>6203</v>
      </c>
      <c r="I54" s="17">
        <v>6562</v>
      </c>
      <c r="J54" s="17">
        <v>3606</v>
      </c>
      <c r="K54" s="17">
        <v>2526</v>
      </c>
      <c r="L54" s="17">
        <v>273</v>
      </c>
      <c r="M54" s="17">
        <v>10953</v>
      </c>
      <c r="N54" s="17">
        <v>8700</v>
      </c>
      <c r="O54" s="17">
        <v>7798</v>
      </c>
      <c r="P54" s="17">
        <v>9278</v>
      </c>
      <c r="Q54" s="17">
        <v>748</v>
      </c>
      <c r="R54" s="17">
        <v>217</v>
      </c>
      <c r="S54" s="17">
        <v>3776</v>
      </c>
      <c r="T54" s="17">
        <v>10885</v>
      </c>
      <c r="U54" s="17">
        <v>10338</v>
      </c>
      <c r="V54" s="17">
        <v>5471</v>
      </c>
      <c r="W54" s="17">
        <v>3107</v>
      </c>
      <c r="X54" s="17">
        <v>2889</v>
      </c>
      <c r="Y54" s="17">
        <v>794</v>
      </c>
    </row>
    <row r="55" spans="1:25" x14ac:dyDescent="0.25">
      <c r="A55" s="8" t="s">
        <v>152</v>
      </c>
      <c r="B55" s="8" t="s">
        <v>153</v>
      </c>
      <c r="C55" s="17">
        <v>44072</v>
      </c>
      <c r="D55" s="18">
        <v>0.26</v>
      </c>
      <c r="E55" s="17">
        <v>8389</v>
      </c>
      <c r="F55" s="17">
        <v>10999</v>
      </c>
      <c r="G55" s="17">
        <v>4874</v>
      </c>
      <c r="H55" s="17">
        <v>5377</v>
      </c>
      <c r="I55" s="17">
        <v>6852</v>
      </c>
      <c r="J55" s="17">
        <v>4290</v>
      </c>
      <c r="K55" s="17">
        <v>2959</v>
      </c>
      <c r="L55" s="17">
        <v>332</v>
      </c>
      <c r="M55" s="17">
        <v>15320</v>
      </c>
      <c r="N55" s="17">
        <v>10307</v>
      </c>
      <c r="O55" s="17">
        <v>8964</v>
      </c>
      <c r="P55" s="17">
        <v>9289</v>
      </c>
      <c r="Q55" s="17">
        <v>192</v>
      </c>
      <c r="R55" s="17">
        <v>187</v>
      </c>
      <c r="S55" s="17">
        <v>4923</v>
      </c>
      <c r="T55" s="17">
        <v>13041</v>
      </c>
      <c r="U55" s="17">
        <v>11644</v>
      </c>
      <c r="V55" s="17">
        <v>6302</v>
      </c>
      <c r="W55" s="17">
        <v>3702</v>
      </c>
      <c r="X55" s="17">
        <v>3648</v>
      </c>
      <c r="Y55" s="17">
        <v>625</v>
      </c>
    </row>
    <row r="56" spans="1:25" x14ac:dyDescent="0.25">
      <c r="A56" s="8" t="s">
        <v>154</v>
      </c>
      <c r="B56" s="8" t="s">
        <v>155</v>
      </c>
      <c r="C56" s="17">
        <v>20059</v>
      </c>
      <c r="D56" s="18">
        <v>0.08</v>
      </c>
      <c r="E56" s="17">
        <v>5694</v>
      </c>
      <c r="F56" s="17">
        <v>4430</v>
      </c>
      <c r="G56" s="17">
        <v>4496</v>
      </c>
      <c r="H56" s="17">
        <v>3010</v>
      </c>
      <c r="I56" s="17">
        <v>1998</v>
      </c>
      <c r="J56" s="17">
        <v>371</v>
      </c>
      <c r="K56" s="17">
        <v>57</v>
      </c>
      <c r="L56" s="17">
        <v>3</v>
      </c>
      <c r="M56" s="17">
        <v>11933</v>
      </c>
      <c r="N56" s="17">
        <v>4777</v>
      </c>
      <c r="O56" s="17">
        <v>1834</v>
      </c>
      <c r="P56" s="17">
        <v>1497</v>
      </c>
      <c r="Q56" s="17">
        <v>18</v>
      </c>
      <c r="R56" s="17">
        <v>165</v>
      </c>
      <c r="S56" s="17">
        <v>1242</v>
      </c>
      <c r="T56" s="17">
        <v>2523</v>
      </c>
      <c r="U56" s="17">
        <v>3202</v>
      </c>
      <c r="V56" s="17">
        <v>1511</v>
      </c>
      <c r="W56" s="17">
        <v>687</v>
      </c>
      <c r="X56" s="17">
        <v>444</v>
      </c>
      <c r="Y56" s="17">
        <v>10285</v>
      </c>
    </row>
    <row r="57" spans="1:25" x14ac:dyDescent="0.25">
      <c r="A57" s="8" t="s">
        <v>156</v>
      </c>
      <c r="B57" s="8" t="s">
        <v>157</v>
      </c>
      <c r="C57" s="17">
        <v>38740</v>
      </c>
      <c r="D57" s="18">
        <v>3.18</v>
      </c>
      <c r="E57" s="17">
        <v>4956</v>
      </c>
      <c r="F57" s="17">
        <v>10931</v>
      </c>
      <c r="G57" s="17">
        <v>7368</v>
      </c>
      <c r="H57" s="17">
        <v>5118</v>
      </c>
      <c r="I57" s="17">
        <v>5469</v>
      </c>
      <c r="J57" s="17">
        <v>2943</v>
      </c>
      <c r="K57" s="17">
        <v>1837</v>
      </c>
      <c r="L57" s="17">
        <v>118</v>
      </c>
      <c r="M57" s="17">
        <v>6419</v>
      </c>
      <c r="N57" s="17">
        <v>8434</v>
      </c>
      <c r="O57" s="17">
        <v>9758</v>
      </c>
      <c r="P57" s="17">
        <v>14011</v>
      </c>
      <c r="Q57" s="17">
        <v>118</v>
      </c>
      <c r="R57" s="17">
        <v>75</v>
      </c>
      <c r="S57" s="17">
        <v>4177</v>
      </c>
      <c r="T57" s="17">
        <v>11919</v>
      </c>
      <c r="U57" s="17">
        <v>10290</v>
      </c>
      <c r="V57" s="17">
        <v>7991</v>
      </c>
      <c r="W57" s="17">
        <v>2755</v>
      </c>
      <c r="X57" s="17">
        <v>1418</v>
      </c>
      <c r="Y57" s="17">
        <v>115</v>
      </c>
    </row>
    <row r="58" spans="1:25" x14ac:dyDescent="0.25">
      <c r="A58" s="8" t="s">
        <v>158</v>
      </c>
      <c r="B58" s="8" t="s">
        <v>159</v>
      </c>
      <c r="C58" s="17">
        <v>42492</v>
      </c>
      <c r="D58" s="18">
        <v>3.03</v>
      </c>
      <c r="E58" s="17">
        <v>9369</v>
      </c>
      <c r="F58" s="17">
        <v>14907</v>
      </c>
      <c r="G58" s="17">
        <v>5291</v>
      </c>
      <c r="H58" s="17">
        <v>4855</v>
      </c>
      <c r="I58" s="17">
        <v>4284</v>
      </c>
      <c r="J58" s="17">
        <v>2435</v>
      </c>
      <c r="K58" s="17">
        <v>1269</v>
      </c>
      <c r="L58" s="17">
        <v>82</v>
      </c>
      <c r="M58" s="17">
        <v>4885</v>
      </c>
      <c r="N58" s="17">
        <v>7093</v>
      </c>
      <c r="O58" s="17">
        <v>8250</v>
      </c>
      <c r="P58" s="17">
        <v>22195</v>
      </c>
      <c r="Q58" s="17">
        <v>69</v>
      </c>
      <c r="R58" s="17">
        <v>212</v>
      </c>
      <c r="S58" s="17">
        <v>7063</v>
      </c>
      <c r="T58" s="17">
        <v>13625</v>
      </c>
      <c r="U58" s="17">
        <v>11114</v>
      </c>
      <c r="V58" s="17">
        <v>7167</v>
      </c>
      <c r="W58" s="17">
        <v>1923</v>
      </c>
      <c r="X58" s="17">
        <v>1321</v>
      </c>
      <c r="Y58" s="17">
        <v>67</v>
      </c>
    </row>
    <row r="59" spans="1:25" x14ac:dyDescent="0.25">
      <c r="A59" s="8" t="s">
        <v>160</v>
      </c>
      <c r="B59" s="8" t="s">
        <v>161</v>
      </c>
      <c r="C59" s="17">
        <v>45308</v>
      </c>
      <c r="D59" s="18">
        <v>0.12</v>
      </c>
      <c r="E59" s="17">
        <v>7266</v>
      </c>
      <c r="F59" s="17">
        <v>10738</v>
      </c>
      <c r="G59" s="17">
        <v>7760</v>
      </c>
      <c r="H59" s="17">
        <v>6235</v>
      </c>
      <c r="I59" s="17">
        <v>6849</v>
      </c>
      <c r="J59" s="17">
        <v>3682</v>
      </c>
      <c r="K59" s="17">
        <v>2476</v>
      </c>
      <c r="L59" s="17">
        <v>302</v>
      </c>
      <c r="M59" s="17">
        <v>14744</v>
      </c>
      <c r="N59" s="17">
        <v>8990</v>
      </c>
      <c r="O59" s="17">
        <v>7216</v>
      </c>
      <c r="P59" s="17">
        <v>14263</v>
      </c>
      <c r="Q59" s="17">
        <v>95</v>
      </c>
      <c r="R59" s="17">
        <v>415</v>
      </c>
      <c r="S59" s="17">
        <v>6002</v>
      </c>
      <c r="T59" s="17">
        <v>13157</v>
      </c>
      <c r="U59" s="17">
        <v>10982</v>
      </c>
      <c r="V59" s="17">
        <v>6449</v>
      </c>
      <c r="W59" s="17">
        <v>3566</v>
      </c>
      <c r="X59" s="17">
        <v>3808</v>
      </c>
      <c r="Y59" s="17">
        <v>929</v>
      </c>
    </row>
    <row r="60" spans="1:25" x14ac:dyDescent="0.25">
      <c r="A60" s="8" t="s">
        <v>162</v>
      </c>
      <c r="B60" s="8" t="s">
        <v>163</v>
      </c>
      <c r="C60" s="17">
        <v>31904</v>
      </c>
      <c r="D60" s="18">
        <v>0.03</v>
      </c>
      <c r="E60" s="17">
        <v>2605</v>
      </c>
      <c r="F60" s="17">
        <v>6261</v>
      </c>
      <c r="G60" s="17">
        <v>8502</v>
      </c>
      <c r="H60" s="17">
        <v>4963</v>
      </c>
      <c r="I60" s="17">
        <v>5662</v>
      </c>
      <c r="J60" s="17">
        <v>2612</v>
      </c>
      <c r="K60" s="17">
        <v>1193</v>
      </c>
      <c r="L60" s="17">
        <v>106</v>
      </c>
      <c r="M60" s="17">
        <v>15812</v>
      </c>
      <c r="N60" s="17">
        <v>6515</v>
      </c>
      <c r="O60" s="17">
        <v>5065</v>
      </c>
      <c r="P60" s="17">
        <v>2366</v>
      </c>
      <c r="Q60" s="17">
        <v>2146</v>
      </c>
      <c r="R60" s="17">
        <v>181</v>
      </c>
      <c r="S60" s="17">
        <v>1967</v>
      </c>
      <c r="T60" s="17">
        <v>6499</v>
      </c>
      <c r="U60" s="17">
        <v>10299</v>
      </c>
      <c r="V60" s="17">
        <v>5119</v>
      </c>
      <c r="W60" s="17">
        <v>2663</v>
      </c>
      <c r="X60" s="17">
        <v>2547</v>
      </c>
      <c r="Y60" s="17">
        <v>2629</v>
      </c>
    </row>
    <row r="61" spans="1:25" x14ac:dyDescent="0.25">
      <c r="A61" s="8" t="s">
        <v>164</v>
      </c>
      <c r="B61" s="8" t="s">
        <v>165</v>
      </c>
      <c r="C61" s="17">
        <v>46181</v>
      </c>
      <c r="D61" s="18">
        <v>8.73</v>
      </c>
      <c r="E61" s="17">
        <v>13421</v>
      </c>
      <c r="F61" s="17">
        <v>10450</v>
      </c>
      <c r="G61" s="17">
        <v>7143</v>
      </c>
      <c r="H61" s="17">
        <v>5402</v>
      </c>
      <c r="I61" s="17">
        <v>5725</v>
      </c>
      <c r="J61" s="17">
        <v>3184</v>
      </c>
      <c r="K61" s="17">
        <v>852</v>
      </c>
      <c r="L61" s="17">
        <v>4</v>
      </c>
      <c r="M61" s="17">
        <v>6262</v>
      </c>
      <c r="N61" s="17">
        <v>11166</v>
      </c>
      <c r="O61" s="17">
        <v>10659</v>
      </c>
      <c r="P61" s="17">
        <v>18002</v>
      </c>
      <c r="Q61" s="17">
        <v>92</v>
      </c>
      <c r="R61" s="17">
        <v>159</v>
      </c>
      <c r="S61" s="17">
        <v>3220</v>
      </c>
      <c r="T61" s="17">
        <v>13392</v>
      </c>
      <c r="U61" s="17">
        <v>10027</v>
      </c>
      <c r="V61" s="17">
        <v>7151</v>
      </c>
      <c r="W61" s="17">
        <v>2074</v>
      </c>
      <c r="X61" s="17">
        <v>1243</v>
      </c>
      <c r="Y61" s="17">
        <v>8915</v>
      </c>
    </row>
    <row r="62" spans="1:25" x14ac:dyDescent="0.25">
      <c r="A62" s="8" t="s">
        <v>166</v>
      </c>
      <c r="B62" s="8" t="s">
        <v>167</v>
      </c>
      <c r="C62" s="17">
        <v>38346</v>
      </c>
      <c r="D62" s="18">
        <v>0.18</v>
      </c>
      <c r="E62" s="17">
        <v>6302</v>
      </c>
      <c r="F62" s="17">
        <v>8358</v>
      </c>
      <c r="G62" s="17">
        <v>4093</v>
      </c>
      <c r="H62" s="17">
        <v>3960</v>
      </c>
      <c r="I62" s="17">
        <v>5829</v>
      </c>
      <c r="J62" s="17">
        <v>4797</v>
      </c>
      <c r="K62" s="17">
        <v>4398</v>
      </c>
      <c r="L62" s="17">
        <v>609</v>
      </c>
      <c r="M62" s="17">
        <v>11339</v>
      </c>
      <c r="N62" s="17">
        <v>8671</v>
      </c>
      <c r="O62" s="17">
        <v>7419</v>
      </c>
      <c r="P62" s="17">
        <v>10628</v>
      </c>
      <c r="Q62" s="17">
        <v>289</v>
      </c>
      <c r="R62" s="17">
        <v>308</v>
      </c>
      <c r="S62" s="17">
        <v>3767</v>
      </c>
      <c r="T62" s="17">
        <v>11450</v>
      </c>
      <c r="U62" s="17">
        <v>11280</v>
      </c>
      <c r="V62" s="17">
        <v>4963</v>
      </c>
      <c r="W62" s="17">
        <v>3219</v>
      </c>
      <c r="X62" s="17">
        <v>3037</v>
      </c>
      <c r="Y62" s="17">
        <v>322</v>
      </c>
    </row>
    <row r="63" spans="1:25" x14ac:dyDescent="0.25">
      <c r="A63" s="8" t="s">
        <v>168</v>
      </c>
      <c r="B63" s="8" t="s">
        <v>169</v>
      </c>
      <c r="C63" s="17">
        <v>36854</v>
      </c>
      <c r="D63" s="18">
        <v>0.11</v>
      </c>
      <c r="E63" s="17">
        <v>2176</v>
      </c>
      <c r="F63" s="17">
        <v>4581</v>
      </c>
      <c r="G63" s="17">
        <v>4737</v>
      </c>
      <c r="H63" s="17">
        <v>5737</v>
      </c>
      <c r="I63" s="17">
        <v>7475</v>
      </c>
      <c r="J63" s="17">
        <v>6235</v>
      </c>
      <c r="K63" s="17">
        <v>5557</v>
      </c>
      <c r="L63" s="17">
        <v>356</v>
      </c>
      <c r="M63" s="17">
        <v>18706</v>
      </c>
      <c r="N63" s="17">
        <v>10729</v>
      </c>
      <c r="O63" s="17">
        <v>4032</v>
      </c>
      <c r="P63" s="17">
        <v>3387</v>
      </c>
      <c r="Q63" s="17">
        <v>0</v>
      </c>
      <c r="R63" s="17">
        <v>448</v>
      </c>
      <c r="S63" s="17">
        <v>3257</v>
      </c>
      <c r="T63" s="17">
        <v>5541</v>
      </c>
      <c r="U63" s="17">
        <v>7114</v>
      </c>
      <c r="V63" s="17">
        <v>8121</v>
      </c>
      <c r="W63" s="17">
        <v>5182</v>
      </c>
      <c r="X63" s="17">
        <v>7191</v>
      </c>
      <c r="Y63" s="17">
        <v>0</v>
      </c>
    </row>
    <row r="64" spans="1:25" x14ac:dyDescent="0.25">
      <c r="A64" s="8" t="s">
        <v>170</v>
      </c>
      <c r="B64" s="8" t="s">
        <v>171</v>
      </c>
      <c r="C64" s="17">
        <v>43847</v>
      </c>
      <c r="D64" s="18">
        <v>2.76</v>
      </c>
      <c r="E64" s="17">
        <v>8101</v>
      </c>
      <c r="F64" s="17">
        <v>17199</v>
      </c>
      <c r="G64" s="17">
        <v>7407</v>
      </c>
      <c r="H64" s="17">
        <v>4660</v>
      </c>
      <c r="I64" s="17">
        <v>4450</v>
      </c>
      <c r="J64" s="17">
        <v>1475</v>
      </c>
      <c r="K64" s="17">
        <v>525</v>
      </c>
      <c r="L64" s="17">
        <v>30</v>
      </c>
      <c r="M64" s="17">
        <v>3590</v>
      </c>
      <c r="N64" s="17">
        <v>8190</v>
      </c>
      <c r="O64" s="17">
        <v>8794</v>
      </c>
      <c r="P64" s="17">
        <v>23139</v>
      </c>
      <c r="Q64" s="17">
        <v>134</v>
      </c>
      <c r="R64" s="17">
        <v>129</v>
      </c>
      <c r="S64" s="17">
        <v>6043</v>
      </c>
      <c r="T64" s="17">
        <v>16476</v>
      </c>
      <c r="U64" s="17">
        <v>12751</v>
      </c>
      <c r="V64" s="17">
        <v>5252</v>
      </c>
      <c r="W64" s="17">
        <v>1533</v>
      </c>
      <c r="X64" s="17">
        <v>651</v>
      </c>
      <c r="Y64" s="17">
        <v>1012</v>
      </c>
    </row>
    <row r="65" spans="1:25" x14ac:dyDescent="0.25">
      <c r="A65" s="8"/>
      <c r="B65" s="8"/>
      <c r="C65" s="16"/>
      <c r="D65" s="15"/>
      <c r="E65" s="16"/>
      <c r="F65" s="16"/>
      <c r="G65" s="16"/>
      <c r="H65" s="16"/>
      <c r="I65" s="16"/>
      <c r="J65" s="16"/>
      <c r="K65" s="16"/>
      <c r="L65" s="16"/>
      <c r="M65" s="16"/>
      <c r="N65" s="16"/>
      <c r="O65" s="16"/>
      <c r="P65" s="16"/>
      <c r="Q65" s="16"/>
      <c r="R65" s="16"/>
      <c r="S65" s="16"/>
      <c r="T65" s="16"/>
      <c r="U65" s="16"/>
      <c r="V65" s="16"/>
      <c r="W65" s="16"/>
      <c r="X65" s="16"/>
      <c r="Y65" s="16"/>
    </row>
    <row r="66" spans="1:25" x14ac:dyDescent="0.25">
      <c r="C66" s="16"/>
      <c r="D66" s="15"/>
      <c r="E66" s="16"/>
      <c r="F66" s="16"/>
      <c r="G66" s="16"/>
      <c r="H66" s="16"/>
      <c r="I66" s="16"/>
      <c r="J66" s="16"/>
      <c r="K66" s="16"/>
      <c r="L66" s="16"/>
      <c r="M66" s="16"/>
      <c r="N66" s="16"/>
      <c r="O66" s="16"/>
      <c r="P66" s="16"/>
      <c r="Q66" s="16"/>
      <c r="R66" s="16"/>
      <c r="S66" s="16"/>
      <c r="T66" s="16"/>
      <c r="U66" s="16"/>
      <c r="V66" s="16"/>
      <c r="W66" s="16"/>
      <c r="X66" s="16"/>
      <c r="Y66" s="16"/>
    </row>
    <row r="67" spans="1:25" x14ac:dyDescent="0.25">
      <c r="C67" s="16"/>
      <c r="D67" s="15"/>
      <c r="E67" s="16"/>
      <c r="F67" s="16"/>
      <c r="G67" s="16"/>
      <c r="H67" s="16"/>
      <c r="I67" s="16"/>
      <c r="J67" s="16"/>
      <c r="K67" s="16"/>
      <c r="L67" s="16"/>
      <c r="M67" s="16"/>
      <c r="N67" s="16"/>
      <c r="O67" s="16"/>
      <c r="P67" s="16"/>
      <c r="Q67" s="16"/>
      <c r="R67" s="16"/>
      <c r="S67" s="16"/>
      <c r="T67" s="16"/>
      <c r="U67" s="16"/>
      <c r="V67" s="16"/>
      <c r="W67" s="16"/>
      <c r="X67" s="16"/>
      <c r="Y67" s="16"/>
    </row>
    <row r="68" spans="1:25" x14ac:dyDescent="0.25">
      <c r="C68" s="16"/>
      <c r="D68" s="15"/>
      <c r="E68" s="16"/>
      <c r="F68" s="16"/>
      <c r="G68" s="16"/>
      <c r="H68" s="16"/>
      <c r="I68" s="16"/>
      <c r="J68" s="16"/>
      <c r="K68" s="16"/>
      <c r="L68" s="16"/>
      <c r="M68" s="16"/>
      <c r="N68" s="16"/>
      <c r="O68" s="16"/>
      <c r="P68" s="16"/>
      <c r="Q68" s="16"/>
      <c r="R68" s="16"/>
      <c r="S68" s="16"/>
      <c r="T68" s="16"/>
      <c r="U68" s="16"/>
      <c r="V68" s="16"/>
      <c r="W68" s="16"/>
      <c r="X68" s="16"/>
      <c r="Y68" s="16"/>
    </row>
    <row r="69" spans="1:25" x14ac:dyDescent="0.25">
      <c r="C69" s="16"/>
      <c r="D69" s="15"/>
      <c r="E69" s="16"/>
      <c r="F69" s="16"/>
      <c r="G69" s="16"/>
      <c r="H69" s="16"/>
      <c r="I69" s="16"/>
      <c r="J69" s="16"/>
      <c r="K69" s="16"/>
      <c r="L69" s="16"/>
      <c r="M69" s="16"/>
      <c r="N69" s="16"/>
      <c r="O69" s="16"/>
      <c r="P69" s="16"/>
      <c r="Q69" s="16"/>
      <c r="R69" s="16"/>
      <c r="S69" s="16"/>
      <c r="T69" s="16"/>
      <c r="U69" s="16"/>
      <c r="V69" s="16"/>
      <c r="W69" s="16"/>
      <c r="X69" s="16"/>
      <c r="Y69" s="16"/>
    </row>
    <row r="70" spans="1:25" x14ac:dyDescent="0.25">
      <c r="C70" s="16"/>
      <c r="D70" s="15"/>
      <c r="E70" s="16"/>
      <c r="F70" s="16"/>
      <c r="G70" s="16"/>
      <c r="H70" s="16"/>
      <c r="I70" s="16"/>
      <c r="J70" s="16"/>
      <c r="K70" s="16"/>
      <c r="L70" s="16"/>
      <c r="M70" s="16"/>
      <c r="N70" s="16"/>
      <c r="O70" s="16"/>
      <c r="P70" s="16"/>
      <c r="Q70" s="16"/>
      <c r="R70" s="16"/>
      <c r="S70" s="16"/>
      <c r="T70" s="16"/>
      <c r="U70" s="16"/>
      <c r="V70" s="16"/>
      <c r="W70" s="16"/>
      <c r="X70" s="16"/>
      <c r="Y70" s="16"/>
    </row>
    <row r="71" spans="1:25" x14ac:dyDescent="0.25">
      <c r="C71" s="16"/>
      <c r="D71" s="15"/>
      <c r="E71" s="16"/>
      <c r="F71" s="16"/>
      <c r="G71" s="16"/>
      <c r="H71" s="16"/>
      <c r="I71" s="16"/>
      <c r="J71" s="16"/>
      <c r="K71" s="16"/>
      <c r="L71" s="16"/>
      <c r="M71" s="16"/>
      <c r="N71" s="16"/>
      <c r="O71" s="16"/>
      <c r="P71" s="16"/>
      <c r="Q71" s="16"/>
      <c r="R71" s="16"/>
      <c r="S71" s="16"/>
      <c r="T71" s="16"/>
      <c r="U71" s="16"/>
      <c r="V71" s="16"/>
      <c r="W71" s="16"/>
      <c r="X71" s="16"/>
      <c r="Y71" s="16"/>
    </row>
    <row r="72" spans="1:25" x14ac:dyDescent="0.25">
      <c r="C72" s="16"/>
      <c r="D72" s="15"/>
      <c r="E72" s="16"/>
      <c r="F72" s="16"/>
      <c r="G72" s="16"/>
      <c r="H72" s="16"/>
      <c r="I72" s="16"/>
      <c r="J72" s="16"/>
      <c r="K72" s="16"/>
      <c r="L72" s="16"/>
      <c r="M72" s="16"/>
      <c r="N72" s="16"/>
      <c r="O72" s="16"/>
      <c r="P72" s="16"/>
      <c r="Q72" s="16"/>
      <c r="R72" s="16"/>
      <c r="S72" s="16"/>
      <c r="T72" s="16"/>
      <c r="U72" s="16"/>
      <c r="V72" s="16"/>
      <c r="W72" s="16"/>
      <c r="X72" s="16"/>
      <c r="Y72" s="16"/>
    </row>
    <row r="73" spans="1:25" x14ac:dyDescent="0.25">
      <c r="C73" s="16"/>
      <c r="D73" s="15"/>
      <c r="E73" s="16"/>
      <c r="F73" s="16"/>
      <c r="G73" s="16"/>
      <c r="H73" s="16"/>
      <c r="I73" s="16"/>
      <c r="J73" s="16"/>
      <c r="K73" s="16"/>
      <c r="L73" s="16"/>
      <c r="M73" s="16"/>
      <c r="N73" s="16"/>
      <c r="O73" s="16"/>
      <c r="P73" s="16"/>
      <c r="Q73" s="16"/>
      <c r="R73" s="16"/>
      <c r="S73" s="16"/>
      <c r="T73" s="16"/>
      <c r="U73" s="16"/>
      <c r="V73" s="16"/>
      <c r="W73" s="16"/>
      <c r="X73" s="16"/>
      <c r="Y73" s="16"/>
    </row>
    <row r="74" spans="1:25" x14ac:dyDescent="0.25">
      <c r="C74" s="16"/>
      <c r="D74" s="15"/>
      <c r="E74" s="16"/>
      <c r="F74" s="16"/>
      <c r="G74" s="16"/>
      <c r="H74" s="16"/>
      <c r="I74" s="16"/>
      <c r="J74" s="16"/>
      <c r="K74" s="16"/>
      <c r="L74" s="16"/>
      <c r="M74" s="16"/>
      <c r="N74" s="16"/>
      <c r="O74" s="16"/>
      <c r="P74" s="16"/>
      <c r="Q74" s="16"/>
      <c r="R74" s="16"/>
      <c r="S74" s="16"/>
      <c r="T74" s="16"/>
      <c r="U74" s="16"/>
      <c r="V74" s="16"/>
      <c r="W74" s="16"/>
      <c r="X74" s="16"/>
      <c r="Y74" s="16"/>
    </row>
    <row r="75" spans="1:25" x14ac:dyDescent="0.25">
      <c r="C75" s="16"/>
      <c r="D75" s="15"/>
      <c r="E75" s="16"/>
      <c r="F75" s="16"/>
      <c r="G75" s="16"/>
      <c r="H75" s="16"/>
      <c r="I75" s="16"/>
      <c r="J75" s="16"/>
      <c r="K75" s="16"/>
      <c r="L75" s="16"/>
      <c r="M75" s="16"/>
      <c r="N75" s="16"/>
      <c r="O75" s="16"/>
      <c r="P75" s="16"/>
      <c r="Q75" s="16"/>
      <c r="R75" s="16"/>
      <c r="S75" s="16"/>
      <c r="T75" s="16"/>
      <c r="U75" s="16"/>
      <c r="V75" s="16"/>
      <c r="W75" s="16"/>
      <c r="X75" s="16"/>
      <c r="Y75" s="16"/>
    </row>
    <row r="76" spans="1:25" x14ac:dyDescent="0.25">
      <c r="C76" s="16"/>
      <c r="D76" s="15"/>
      <c r="E76" s="16"/>
      <c r="F76" s="16"/>
      <c r="G76" s="16"/>
      <c r="H76" s="16"/>
      <c r="I76" s="16"/>
      <c r="J76" s="16"/>
      <c r="K76" s="16"/>
      <c r="L76" s="16"/>
      <c r="M76" s="16"/>
      <c r="N76" s="16"/>
      <c r="O76" s="16"/>
      <c r="P76" s="16"/>
      <c r="Q76" s="16"/>
      <c r="R76" s="16"/>
      <c r="S76" s="16"/>
      <c r="T76" s="16"/>
      <c r="U76" s="16"/>
      <c r="V76" s="16"/>
      <c r="W76" s="16"/>
      <c r="X76" s="16"/>
      <c r="Y76" s="16"/>
    </row>
    <row r="77" spans="1:25" x14ac:dyDescent="0.25">
      <c r="C77" s="16"/>
      <c r="D77" s="15"/>
      <c r="E77" s="16"/>
      <c r="F77" s="16"/>
      <c r="G77" s="16"/>
      <c r="H77" s="16"/>
      <c r="I77" s="16"/>
      <c r="J77" s="16"/>
      <c r="K77" s="16"/>
      <c r="L77" s="16"/>
      <c r="M77" s="16"/>
      <c r="N77" s="16"/>
      <c r="O77" s="16"/>
      <c r="P77" s="16"/>
      <c r="Q77" s="16"/>
      <c r="R77" s="16"/>
      <c r="S77" s="16"/>
      <c r="T77" s="16"/>
      <c r="U77" s="16"/>
      <c r="V77" s="16"/>
      <c r="W77" s="16"/>
      <c r="X77" s="16"/>
      <c r="Y77" s="16"/>
    </row>
    <row r="78" spans="1:25" x14ac:dyDescent="0.25">
      <c r="C78" s="16"/>
      <c r="D78" s="15"/>
      <c r="E78" s="16"/>
      <c r="F78" s="16"/>
      <c r="G78" s="16"/>
      <c r="H78" s="16"/>
      <c r="I78" s="16"/>
      <c r="J78" s="16"/>
      <c r="K78" s="16"/>
      <c r="L78" s="16"/>
      <c r="M78" s="16"/>
      <c r="N78" s="16"/>
      <c r="O78" s="16"/>
      <c r="P78" s="16"/>
      <c r="Q78" s="16"/>
      <c r="R78" s="16"/>
      <c r="S78" s="16"/>
      <c r="T78" s="16"/>
      <c r="U78" s="16"/>
      <c r="V78" s="16"/>
      <c r="W78" s="16"/>
      <c r="X78" s="16"/>
      <c r="Y78" s="16"/>
    </row>
    <row r="79" spans="1:25" x14ac:dyDescent="0.25">
      <c r="C79" s="16"/>
      <c r="D79" s="15"/>
      <c r="E79" s="16"/>
      <c r="F79" s="16"/>
      <c r="G79" s="16"/>
      <c r="H79" s="16"/>
      <c r="I79" s="16"/>
      <c r="J79" s="16"/>
      <c r="K79" s="16"/>
      <c r="L79" s="16"/>
      <c r="M79" s="16"/>
      <c r="N79" s="16"/>
      <c r="O79" s="16"/>
      <c r="P79" s="16"/>
      <c r="Q79" s="16"/>
      <c r="R79" s="16"/>
      <c r="S79" s="16"/>
      <c r="T79" s="16"/>
      <c r="U79" s="16"/>
      <c r="V79" s="16"/>
      <c r="W79" s="16"/>
      <c r="X79" s="16"/>
      <c r="Y79" s="16"/>
    </row>
    <row r="80" spans="1:25" x14ac:dyDescent="0.25">
      <c r="C80" s="16"/>
      <c r="D80" s="15"/>
      <c r="E80" s="16"/>
      <c r="F80" s="16"/>
      <c r="G80" s="16"/>
      <c r="H80" s="16"/>
      <c r="I80" s="16"/>
      <c r="J80" s="16"/>
      <c r="K80" s="16"/>
      <c r="L80" s="16"/>
      <c r="M80" s="16"/>
      <c r="N80" s="16"/>
      <c r="O80" s="16"/>
      <c r="P80" s="16"/>
      <c r="Q80" s="16"/>
      <c r="R80" s="16"/>
      <c r="S80" s="16"/>
      <c r="T80" s="16"/>
      <c r="U80" s="16"/>
      <c r="V80" s="16"/>
      <c r="W80" s="16"/>
      <c r="X80" s="16"/>
      <c r="Y80" s="16"/>
    </row>
    <row r="81" spans="3:25" x14ac:dyDescent="0.25">
      <c r="C81" s="16"/>
      <c r="D81" s="15"/>
      <c r="E81" s="16"/>
      <c r="F81" s="16"/>
      <c r="G81" s="16"/>
      <c r="H81" s="16"/>
      <c r="I81" s="16"/>
      <c r="J81" s="16"/>
      <c r="K81" s="16"/>
      <c r="L81" s="16"/>
      <c r="M81" s="16"/>
      <c r="N81" s="16"/>
      <c r="O81" s="16"/>
      <c r="P81" s="16"/>
      <c r="Q81" s="16"/>
      <c r="R81" s="16"/>
      <c r="S81" s="16"/>
      <c r="T81" s="16"/>
      <c r="U81" s="16"/>
      <c r="V81" s="16"/>
      <c r="W81" s="16"/>
      <c r="X81" s="16"/>
      <c r="Y81" s="16"/>
    </row>
    <row r="82" spans="3:25" x14ac:dyDescent="0.25">
      <c r="C82" s="16"/>
      <c r="D82" s="15"/>
      <c r="E82" s="16"/>
      <c r="F82" s="16"/>
      <c r="G82" s="16"/>
      <c r="H82" s="16"/>
      <c r="I82" s="16"/>
      <c r="J82" s="16"/>
      <c r="K82" s="16"/>
      <c r="L82" s="16"/>
      <c r="M82" s="16"/>
      <c r="N82" s="16"/>
      <c r="O82" s="16"/>
      <c r="P82" s="16"/>
      <c r="Q82" s="16"/>
      <c r="R82" s="16"/>
      <c r="S82" s="16"/>
      <c r="T82" s="16"/>
      <c r="U82" s="16"/>
      <c r="V82" s="16"/>
      <c r="W82" s="16"/>
      <c r="X82" s="16"/>
      <c r="Y82" s="16"/>
    </row>
    <row r="83" spans="3:25" x14ac:dyDescent="0.25">
      <c r="C83" s="16"/>
      <c r="D83" s="15"/>
      <c r="E83" s="16"/>
      <c r="F83" s="16"/>
      <c r="G83" s="16"/>
      <c r="H83" s="16"/>
      <c r="I83" s="16"/>
      <c r="J83" s="16"/>
      <c r="K83" s="16"/>
      <c r="L83" s="16"/>
      <c r="M83" s="16"/>
      <c r="N83" s="16"/>
      <c r="O83" s="16"/>
      <c r="P83" s="16"/>
      <c r="Q83" s="16"/>
      <c r="R83" s="16"/>
      <c r="S83" s="16"/>
      <c r="T83" s="16"/>
      <c r="U83" s="16"/>
      <c r="V83" s="16"/>
      <c r="W83" s="16"/>
      <c r="X83" s="16"/>
      <c r="Y83" s="16"/>
    </row>
    <row r="84" spans="3:25" x14ac:dyDescent="0.25">
      <c r="C84" s="16"/>
      <c r="D84" s="15"/>
      <c r="E84" s="16"/>
      <c r="F84" s="16"/>
      <c r="G84" s="16"/>
      <c r="H84" s="16"/>
      <c r="I84" s="16"/>
      <c r="J84" s="16"/>
      <c r="K84" s="16"/>
      <c r="L84" s="16"/>
      <c r="M84" s="16"/>
      <c r="N84" s="16"/>
      <c r="O84" s="16"/>
      <c r="P84" s="16"/>
      <c r="Q84" s="16"/>
      <c r="R84" s="16"/>
      <c r="S84" s="16"/>
      <c r="T84" s="16"/>
      <c r="U84" s="16"/>
      <c r="V84" s="16"/>
      <c r="W84" s="16"/>
      <c r="X84" s="16"/>
      <c r="Y84" s="16"/>
    </row>
    <row r="85" spans="3:25" x14ac:dyDescent="0.25">
      <c r="C85" s="16"/>
      <c r="D85" s="15"/>
      <c r="E85" s="16"/>
      <c r="F85" s="16"/>
      <c r="G85" s="16"/>
      <c r="H85" s="16"/>
      <c r="I85" s="16"/>
      <c r="J85" s="16"/>
      <c r="K85" s="16"/>
      <c r="L85" s="16"/>
      <c r="M85" s="16"/>
      <c r="N85" s="16"/>
      <c r="O85" s="16"/>
      <c r="P85" s="16"/>
      <c r="Q85" s="16"/>
      <c r="R85" s="16"/>
      <c r="S85" s="16"/>
      <c r="T85" s="16"/>
      <c r="U85" s="16"/>
      <c r="V85" s="16"/>
      <c r="W85" s="16"/>
      <c r="X85" s="16"/>
      <c r="Y85" s="16"/>
    </row>
    <row r="86" spans="3:25" x14ac:dyDescent="0.25">
      <c r="C86" s="16"/>
      <c r="D86" s="15"/>
      <c r="E86" s="16"/>
      <c r="F86" s="16"/>
      <c r="G86" s="16"/>
      <c r="H86" s="16"/>
      <c r="I86" s="16"/>
      <c r="J86" s="16"/>
      <c r="K86" s="16"/>
      <c r="L86" s="16"/>
      <c r="M86" s="16"/>
      <c r="N86" s="16"/>
      <c r="O86" s="16"/>
      <c r="P86" s="16"/>
      <c r="Q86" s="16"/>
      <c r="R86" s="16"/>
      <c r="S86" s="16"/>
      <c r="T86" s="16"/>
      <c r="U86" s="16"/>
      <c r="V86" s="16"/>
      <c r="W86" s="16"/>
      <c r="X86" s="16"/>
      <c r="Y86" s="16"/>
    </row>
    <row r="87" spans="3:25" x14ac:dyDescent="0.25">
      <c r="C87" s="16"/>
      <c r="D87" s="15"/>
      <c r="E87" s="16"/>
      <c r="F87" s="16"/>
      <c r="G87" s="16"/>
      <c r="H87" s="16"/>
      <c r="I87" s="16"/>
      <c r="J87" s="16"/>
      <c r="K87" s="16"/>
      <c r="L87" s="16"/>
      <c r="M87" s="16"/>
      <c r="N87" s="16"/>
      <c r="O87" s="16"/>
      <c r="P87" s="16"/>
      <c r="Q87" s="16"/>
      <c r="R87" s="16"/>
      <c r="S87" s="16"/>
      <c r="T87" s="16"/>
      <c r="U87" s="16"/>
      <c r="V87" s="16"/>
      <c r="W87" s="16"/>
      <c r="X87" s="16"/>
      <c r="Y87" s="16"/>
    </row>
    <row r="88" spans="3:25" x14ac:dyDescent="0.25">
      <c r="C88" s="16"/>
      <c r="D88" s="15"/>
      <c r="E88" s="16"/>
      <c r="F88" s="16"/>
      <c r="G88" s="16"/>
      <c r="H88" s="16"/>
      <c r="I88" s="16"/>
      <c r="J88" s="16"/>
      <c r="K88" s="16"/>
      <c r="L88" s="16"/>
      <c r="M88" s="16"/>
      <c r="N88" s="16"/>
      <c r="O88" s="16"/>
      <c r="P88" s="16"/>
      <c r="Q88" s="16"/>
      <c r="R88" s="16"/>
      <c r="S88" s="16"/>
      <c r="T88" s="16"/>
      <c r="U88" s="16"/>
      <c r="V88" s="16"/>
      <c r="W88" s="16"/>
      <c r="X88" s="16"/>
      <c r="Y88" s="16"/>
    </row>
    <row r="89" spans="3:25" x14ac:dyDescent="0.25">
      <c r="C89" s="16"/>
      <c r="D89" s="15"/>
      <c r="E89" s="16"/>
      <c r="F89" s="16"/>
      <c r="G89" s="16"/>
      <c r="H89" s="16"/>
      <c r="I89" s="16"/>
      <c r="J89" s="16"/>
      <c r="K89" s="16"/>
      <c r="L89" s="16"/>
      <c r="M89" s="16"/>
      <c r="N89" s="16"/>
      <c r="O89" s="16"/>
      <c r="P89" s="16"/>
      <c r="Q89" s="16"/>
      <c r="R89" s="16"/>
      <c r="S89" s="16"/>
      <c r="T89" s="16"/>
      <c r="U89" s="16"/>
      <c r="V89" s="16"/>
      <c r="W89" s="16"/>
      <c r="X89" s="16"/>
      <c r="Y89" s="16"/>
    </row>
    <row r="90" spans="3:25" x14ac:dyDescent="0.25">
      <c r="C90" s="16"/>
      <c r="D90" s="15"/>
      <c r="E90" s="16"/>
      <c r="F90" s="16"/>
      <c r="G90" s="16"/>
      <c r="H90" s="16"/>
      <c r="I90" s="16"/>
      <c r="J90" s="16"/>
      <c r="K90" s="16"/>
      <c r="L90" s="16"/>
      <c r="M90" s="16"/>
      <c r="N90" s="16"/>
      <c r="O90" s="16"/>
      <c r="P90" s="16"/>
      <c r="Q90" s="16"/>
      <c r="R90" s="16"/>
      <c r="S90" s="16"/>
      <c r="T90" s="16"/>
      <c r="U90" s="16"/>
      <c r="V90" s="16"/>
      <c r="W90" s="16"/>
      <c r="X90" s="16"/>
      <c r="Y90" s="16"/>
    </row>
    <row r="91" spans="3:25" x14ac:dyDescent="0.25">
      <c r="C91" s="16"/>
      <c r="D91" s="15"/>
      <c r="E91" s="16"/>
      <c r="F91" s="16"/>
      <c r="G91" s="16"/>
      <c r="H91" s="16"/>
      <c r="I91" s="16"/>
      <c r="J91" s="16"/>
      <c r="K91" s="16"/>
      <c r="L91" s="16"/>
      <c r="M91" s="16"/>
      <c r="N91" s="16"/>
      <c r="O91" s="16"/>
      <c r="P91" s="16"/>
      <c r="Q91" s="16"/>
      <c r="R91" s="16"/>
      <c r="S91" s="16"/>
      <c r="T91" s="16"/>
      <c r="U91" s="16"/>
      <c r="V91" s="16"/>
      <c r="W91" s="16"/>
      <c r="X91" s="16"/>
      <c r="Y91" s="16"/>
    </row>
    <row r="92" spans="3:25" x14ac:dyDescent="0.25">
      <c r="C92" s="16"/>
      <c r="D92" s="15"/>
      <c r="E92" s="16"/>
      <c r="F92" s="16"/>
      <c r="G92" s="16"/>
      <c r="H92" s="16"/>
      <c r="I92" s="16"/>
      <c r="J92" s="16"/>
      <c r="K92" s="16"/>
      <c r="L92" s="16"/>
      <c r="M92" s="16"/>
      <c r="N92" s="16"/>
      <c r="O92" s="16"/>
      <c r="P92" s="16"/>
      <c r="Q92" s="16"/>
      <c r="R92" s="16"/>
      <c r="S92" s="16"/>
      <c r="T92" s="16"/>
      <c r="U92" s="16"/>
      <c r="V92" s="16"/>
      <c r="W92" s="16"/>
      <c r="X92" s="16"/>
      <c r="Y92" s="16"/>
    </row>
    <row r="93" spans="3:25" x14ac:dyDescent="0.25">
      <c r="C93" s="16"/>
      <c r="D93" s="15"/>
      <c r="E93" s="16"/>
      <c r="F93" s="16"/>
      <c r="G93" s="16"/>
      <c r="H93" s="16"/>
      <c r="I93" s="16"/>
      <c r="J93" s="16"/>
      <c r="K93" s="16"/>
      <c r="L93" s="16"/>
      <c r="M93" s="16"/>
      <c r="N93" s="16"/>
      <c r="O93" s="16"/>
      <c r="P93" s="16"/>
      <c r="Q93" s="16"/>
      <c r="R93" s="16"/>
      <c r="S93" s="16"/>
      <c r="T93" s="16"/>
      <c r="U93" s="16"/>
      <c r="V93" s="16"/>
      <c r="W93" s="16"/>
      <c r="X93" s="16"/>
      <c r="Y93" s="16"/>
    </row>
    <row r="94" spans="3:25" x14ac:dyDescent="0.25">
      <c r="C94" s="16"/>
      <c r="D94" s="15"/>
      <c r="E94" s="16"/>
      <c r="F94" s="16"/>
      <c r="G94" s="16"/>
      <c r="H94" s="16"/>
      <c r="I94" s="16"/>
      <c r="J94" s="16"/>
      <c r="K94" s="16"/>
      <c r="L94" s="16"/>
      <c r="M94" s="16"/>
      <c r="N94" s="16"/>
      <c r="O94" s="16"/>
      <c r="P94" s="16"/>
      <c r="Q94" s="16"/>
      <c r="R94" s="16"/>
      <c r="S94" s="16"/>
      <c r="T94" s="16"/>
      <c r="U94" s="16"/>
      <c r="V94" s="16"/>
      <c r="W94" s="16"/>
      <c r="X94" s="16"/>
      <c r="Y94" s="16"/>
    </row>
    <row r="95" spans="3:25" x14ac:dyDescent="0.25">
      <c r="C95" s="16"/>
      <c r="D95" s="15"/>
      <c r="E95" s="16"/>
      <c r="F95" s="16"/>
      <c r="G95" s="16"/>
      <c r="H95" s="16"/>
      <c r="I95" s="16"/>
      <c r="J95" s="16"/>
      <c r="K95" s="16"/>
      <c r="L95" s="16"/>
      <c r="M95" s="16"/>
      <c r="N95" s="16"/>
      <c r="O95" s="16"/>
      <c r="P95" s="16"/>
      <c r="Q95" s="16"/>
      <c r="R95" s="16"/>
      <c r="S95" s="16"/>
      <c r="T95" s="16"/>
      <c r="U95" s="16"/>
      <c r="V95" s="16"/>
      <c r="W95" s="16"/>
      <c r="X95" s="16"/>
      <c r="Y95" s="16"/>
    </row>
    <row r="96" spans="3:25" x14ac:dyDescent="0.25">
      <c r="C96" s="16"/>
      <c r="D96" s="15"/>
      <c r="E96" s="16"/>
      <c r="F96" s="16"/>
      <c r="G96" s="16"/>
      <c r="H96" s="16"/>
      <c r="I96" s="16"/>
      <c r="J96" s="16"/>
      <c r="K96" s="16"/>
      <c r="L96" s="16"/>
      <c r="M96" s="16"/>
      <c r="N96" s="16"/>
      <c r="O96" s="16"/>
      <c r="P96" s="16"/>
      <c r="Q96" s="16"/>
      <c r="R96" s="16"/>
      <c r="S96" s="16"/>
      <c r="T96" s="16"/>
      <c r="U96" s="16"/>
      <c r="V96" s="16"/>
      <c r="W96" s="16"/>
      <c r="X96" s="16"/>
      <c r="Y96" s="16"/>
    </row>
    <row r="97" spans="3:25" x14ac:dyDescent="0.25">
      <c r="C97" s="16"/>
      <c r="D97" s="15"/>
      <c r="E97" s="16"/>
      <c r="F97" s="16"/>
      <c r="G97" s="16"/>
      <c r="H97" s="16"/>
      <c r="I97" s="16"/>
      <c r="J97" s="16"/>
      <c r="K97" s="16"/>
      <c r="L97" s="16"/>
      <c r="M97" s="16"/>
      <c r="N97" s="16"/>
      <c r="O97" s="16"/>
      <c r="P97" s="16"/>
      <c r="Q97" s="16"/>
      <c r="R97" s="16"/>
      <c r="S97" s="16"/>
      <c r="T97" s="16"/>
      <c r="U97" s="16"/>
      <c r="V97" s="16"/>
      <c r="W97" s="16"/>
      <c r="X97" s="16"/>
      <c r="Y97" s="16"/>
    </row>
    <row r="98" spans="3:25" x14ac:dyDescent="0.25">
      <c r="C98" s="16"/>
      <c r="D98" s="15"/>
      <c r="E98" s="16"/>
      <c r="F98" s="16"/>
      <c r="G98" s="16"/>
      <c r="H98" s="16"/>
      <c r="I98" s="16"/>
      <c r="J98" s="16"/>
      <c r="K98" s="16"/>
      <c r="L98" s="16"/>
      <c r="M98" s="16"/>
      <c r="N98" s="16"/>
      <c r="O98" s="16"/>
      <c r="P98" s="16"/>
      <c r="Q98" s="16"/>
      <c r="R98" s="16"/>
      <c r="S98" s="16"/>
      <c r="T98" s="16"/>
      <c r="U98" s="16"/>
      <c r="V98" s="16"/>
      <c r="W98" s="16"/>
      <c r="X98" s="16"/>
      <c r="Y98" s="16"/>
    </row>
    <row r="99" spans="3:25" x14ac:dyDescent="0.25">
      <c r="C99" s="16"/>
      <c r="D99" s="15"/>
      <c r="E99" s="16"/>
      <c r="F99" s="16"/>
      <c r="G99" s="16"/>
      <c r="H99" s="16"/>
      <c r="I99" s="16"/>
      <c r="J99" s="16"/>
      <c r="K99" s="16"/>
      <c r="L99" s="16"/>
      <c r="M99" s="16"/>
      <c r="N99" s="16"/>
      <c r="O99" s="16"/>
      <c r="P99" s="16"/>
      <c r="Q99" s="16"/>
      <c r="R99" s="16"/>
      <c r="S99" s="16"/>
      <c r="T99" s="16"/>
      <c r="U99" s="16"/>
      <c r="V99" s="16"/>
      <c r="W99" s="16"/>
      <c r="X99" s="16"/>
      <c r="Y99" s="16"/>
    </row>
    <row r="100" spans="3:25" x14ac:dyDescent="0.25">
      <c r="C100" s="16"/>
      <c r="D100" s="15"/>
      <c r="E100" s="16"/>
      <c r="F100" s="16"/>
      <c r="G100" s="16"/>
      <c r="H100" s="16"/>
      <c r="I100" s="16"/>
      <c r="J100" s="16"/>
      <c r="K100" s="16"/>
      <c r="L100" s="16"/>
      <c r="M100" s="16"/>
      <c r="N100" s="16"/>
      <c r="O100" s="16"/>
      <c r="P100" s="16"/>
      <c r="Q100" s="16"/>
      <c r="R100" s="16"/>
      <c r="S100" s="16"/>
      <c r="T100" s="16"/>
      <c r="U100" s="16"/>
      <c r="V100" s="16"/>
      <c r="W100" s="16"/>
      <c r="X100" s="16"/>
      <c r="Y100" s="16"/>
    </row>
    <row r="101" spans="3:25" x14ac:dyDescent="0.25">
      <c r="C101" s="16"/>
      <c r="D101" s="15"/>
      <c r="E101" s="16"/>
      <c r="F101" s="16"/>
      <c r="G101" s="16"/>
      <c r="H101" s="16"/>
      <c r="I101" s="16"/>
      <c r="J101" s="16"/>
      <c r="K101" s="16"/>
      <c r="L101" s="16"/>
      <c r="M101" s="16"/>
      <c r="N101" s="16"/>
      <c r="O101" s="16"/>
      <c r="P101" s="16"/>
      <c r="Q101" s="16"/>
      <c r="R101" s="16"/>
      <c r="S101" s="16"/>
      <c r="T101" s="16"/>
      <c r="U101" s="16"/>
      <c r="V101" s="16"/>
      <c r="W101" s="16"/>
      <c r="X101" s="16"/>
      <c r="Y101" s="16"/>
    </row>
    <row r="102" spans="3:25" x14ac:dyDescent="0.25">
      <c r="C102" s="16"/>
      <c r="D102" s="15"/>
      <c r="E102" s="16"/>
      <c r="F102" s="16"/>
      <c r="G102" s="16"/>
      <c r="H102" s="16"/>
      <c r="I102" s="16"/>
      <c r="J102" s="16"/>
      <c r="K102" s="16"/>
      <c r="L102" s="16"/>
      <c r="M102" s="16"/>
      <c r="N102" s="16"/>
      <c r="O102" s="16"/>
      <c r="P102" s="16"/>
      <c r="Q102" s="16"/>
      <c r="R102" s="16"/>
      <c r="S102" s="16"/>
      <c r="T102" s="16"/>
      <c r="U102" s="16"/>
      <c r="V102" s="16"/>
      <c r="W102" s="16"/>
      <c r="X102" s="16"/>
      <c r="Y102" s="16"/>
    </row>
    <row r="103" spans="3:25" x14ac:dyDescent="0.25">
      <c r="C103" s="16"/>
      <c r="D103" s="15"/>
      <c r="E103" s="16"/>
      <c r="F103" s="16"/>
      <c r="G103" s="16"/>
      <c r="H103" s="16"/>
      <c r="I103" s="16"/>
      <c r="J103" s="16"/>
      <c r="K103" s="16"/>
      <c r="L103" s="16"/>
      <c r="M103" s="16"/>
      <c r="N103" s="16"/>
      <c r="O103" s="16"/>
      <c r="P103" s="16"/>
      <c r="Q103" s="16"/>
      <c r="R103" s="16"/>
      <c r="S103" s="16"/>
      <c r="T103" s="16"/>
      <c r="U103" s="16"/>
      <c r="V103" s="16"/>
      <c r="W103" s="16"/>
      <c r="X103" s="16"/>
      <c r="Y103" s="16"/>
    </row>
    <row r="104" spans="3:25" x14ac:dyDescent="0.25">
      <c r="C104" s="16"/>
      <c r="D104" s="15"/>
      <c r="E104" s="16"/>
      <c r="F104" s="16"/>
      <c r="G104" s="16"/>
      <c r="H104" s="16"/>
      <c r="I104" s="16"/>
      <c r="J104" s="16"/>
      <c r="K104" s="16"/>
      <c r="L104" s="16"/>
      <c r="M104" s="16"/>
      <c r="N104" s="16"/>
      <c r="O104" s="16"/>
      <c r="P104" s="16"/>
      <c r="Q104" s="16"/>
      <c r="R104" s="16"/>
      <c r="S104" s="16"/>
      <c r="T104" s="16"/>
      <c r="U104" s="16"/>
      <c r="V104" s="16"/>
      <c r="W104" s="16"/>
      <c r="X104" s="16"/>
      <c r="Y104" s="16"/>
    </row>
    <row r="105" spans="3:25" x14ac:dyDescent="0.25">
      <c r="C105" s="16"/>
      <c r="D105" s="15"/>
      <c r="E105" s="16"/>
      <c r="F105" s="16"/>
      <c r="G105" s="16"/>
      <c r="H105" s="16"/>
      <c r="I105" s="16"/>
      <c r="J105" s="16"/>
      <c r="K105" s="16"/>
      <c r="L105" s="16"/>
      <c r="M105" s="16"/>
      <c r="N105" s="16"/>
      <c r="O105" s="16"/>
      <c r="P105" s="16"/>
      <c r="Q105" s="16"/>
      <c r="R105" s="16"/>
      <c r="S105" s="16"/>
      <c r="T105" s="16"/>
      <c r="U105" s="16"/>
      <c r="V105" s="16"/>
      <c r="W105" s="16"/>
      <c r="X105" s="16"/>
      <c r="Y105" s="16"/>
    </row>
    <row r="106" spans="3:25" x14ac:dyDescent="0.25">
      <c r="C106" s="16"/>
      <c r="D106" s="15"/>
      <c r="E106" s="16"/>
      <c r="F106" s="16"/>
      <c r="G106" s="16"/>
      <c r="H106" s="16"/>
      <c r="I106" s="16"/>
      <c r="J106" s="16"/>
      <c r="K106" s="16"/>
      <c r="L106" s="16"/>
      <c r="M106" s="16"/>
      <c r="N106" s="16"/>
      <c r="O106" s="16"/>
      <c r="P106" s="16"/>
      <c r="Q106" s="16"/>
      <c r="R106" s="16"/>
      <c r="S106" s="16"/>
      <c r="T106" s="16"/>
      <c r="U106" s="16"/>
      <c r="V106" s="16"/>
      <c r="W106" s="16"/>
      <c r="X106" s="16"/>
      <c r="Y106" s="16"/>
    </row>
    <row r="107" spans="3:25" x14ac:dyDescent="0.25">
      <c r="C107" s="16"/>
      <c r="D107" s="15"/>
      <c r="E107" s="16"/>
      <c r="F107" s="16"/>
      <c r="G107" s="16"/>
      <c r="H107" s="16"/>
      <c r="I107" s="16"/>
      <c r="J107" s="16"/>
      <c r="K107" s="16"/>
      <c r="L107" s="16"/>
      <c r="M107" s="16"/>
      <c r="N107" s="16"/>
      <c r="O107" s="16"/>
      <c r="P107" s="16"/>
      <c r="Q107" s="16"/>
      <c r="R107" s="16"/>
      <c r="S107" s="16"/>
      <c r="T107" s="16"/>
      <c r="U107" s="16"/>
      <c r="V107" s="16"/>
      <c r="W107" s="16"/>
      <c r="X107" s="16"/>
      <c r="Y107" s="16"/>
    </row>
    <row r="108" spans="3:25" x14ac:dyDescent="0.25">
      <c r="C108" s="16"/>
      <c r="D108" s="15"/>
      <c r="E108" s="16"/>
      <c r="F108" s="16"/>
      <c r="G108" s="16"/>
      <c r="H108" s="16"/>
      <c r="I108" s="16"/>
      <c r="J108" s="16"/>
      <c r="K108" s="16"/>
      <c r="L108" s="16"/>
      <c r="M108" s="16"/>
      <c r="N108" s="16"/>
      <c r="O108" s="16"/>
      <c r="P108" s="16"/>
      <c r="Q108" s="16"/>
      <c r="R108" s="16"/>
      <c r="S108" s="16"/>
      <c r="T108" s="16"/>
      <c r="U108" s="16"/>
      <c r="V108" s="16"/>
      <c r="W108" s="16"/>
      <c r="X108" s="16"/>
      <c r="Y108" s="16"/>
    </row>
    <row r="109" spans="3:25" x14ac:dyDescent="0.25">
      <c r="C109" s="16"/>
      <c r="D109" s="15"/>
      <c r="E109" s="16"/>
      <c r="F109" s="16"/>
      <c r="G109" s="16"/>
      <c r="H109" s="16"/>
      <c r="I109" s="16"/>
      <c r="J109" s="16"/>
      <c r="K109" s="16"/>
      <c r="L109" s="16"/>
      <c r="M109" s="16"/>
      <c r="N109" s="16"/>
      <c r="O109" s="16"/>
      <c r="P109" s="16"/>
      <c r="Q109" s="16"/>
      <c r="R109" s="16"/>
      <c r="S109" s="16"/>
      <c r="T109" s="16"/>
      <c r="U109" s="16"/>
      <c r="V109" s="16"/>
      <c r="W109" s="16"/>
      <c r="X109" s="16"/>
      <c r="Y109" s="16"/>
    </row>
    <row r="110" spans="3:25" x14ac:dyDescent="0.25">
      <c r="C110" s="16"/>
      <c r="D110" s="15"/>
      <c r="E110" s="16"/>
      <c r="F110" s="16"/>
      <c r="G110" s="16"/>
      <c r="H110" s="16"/>
      <c r="I110" s="16"/>
      <c r="J110" s="16"/>
      <c r="K110" s="16"/>
      <c r="L110" s="16"/>
      <c r="M110" s="16"/>
      <c r="N110" s="16"/>
      <c r="O110" s="16"/>
      <c r="P110" s="16"/>
      <c r="Q110" s="16"/>
      <c r="R110" s="16"/>
      <c r="S110" s="16"/>
      <c r="T110" s="16"/>
      <c r="U110" s="16"/>
      <c r="V110" s="16"/>
      <c r="W110" s="16"/>
      <c r="X110" s="16"/>
      <c r="Y110" s="16"/>
    </row>
    <row r="111" spans="3:25" x14ac:dyDescent="0.25">
      <c r="C111" s="16"/>
      <c r="D111" s="15"/>
      <c r="E111" s="16"/>
      <c r="F111" s="16"/>
      <c r="G111" s="16"/>
      <c r="H111" s="16"/>
      <c r="I111" s="16"/>
      <c r="J111" s="16"/>
      <c r="K111" s="16"/>
      <c r="L111" s="16"/>
      <c r="M111" s="16"/>
      <c r="N111" s="16"/>
      <c r="O111" s="16"/>
      <c r="P111" s="16"/>
      <c r="Q111" s="16"/>
      <c r="R111" s="16"/>
      <c r="S111" s="16"/>
      <c r="T111" s="16"/>
      <c r="U111" s="16"/>
      <c r="V111" s="16"/>
      <c r="W111" s="16"/>
      <c r="X111" s="16"/>
      <c r="Y111" s="16"/>
    </row>
    <row r="112" spans="3:25" x14ac:dyDescent="0.25">
      <c r="C112" s="16"/>
      <c r="D112" s="15"/>
      <c r="E112" s="16"/>
      <c r="F112" s="16"/>
      <c r="G112" s="16"/>
      <c r="H112" s="16"/>
      <c r="I112" s="16"/>
      <c r="J112" s="16"/>
      <c r="K112" s="16"/>
      <c r="L112" s="16"/>
      <c r="M112" s="16"/>
      <c r="N112" s="16"/>
      <c r="O112" s="16"/>
      <c r="P112" s="16"/>
      <c r="Q112" s="16"/>
      <c r="R112" s="16"/>
      <c r="S112" s="16"/>
      <c r="T112" s="16"/>
      <c r="U112" s="16"/>
      <c r="V112" s="16"/>
      <c r="W112" s="16"/>
      <c r="X112" s="16"/>
      <c r="Y112" s="16"/>
    </row>
    <row r="113" spans="3:25" x14ac:dyDescent="0.25">
      <c r="C113" s="16"/>
      <c r="D113" s="15"/>
      <c r="E113" s="16"/>
      <c r="F113" s="16"/>
      <c r="G113" s="16"/>
      <c r="H113" s="16"/>
      <c r="I113" s="16"/>
      <c r="J113" s="16"/>
      <c r="K113" s="16"/>
      <c r="L113" s="16"/>
      <c r="M113" s="16"/>
      <c r="N113" s="16"/>
      <c r="O113" s="16"/>
      <c r="P113" s="16"/>
      <c r="Q113" s="16"/>
      <c r="R113" s="16"/>
      <c r="S113" s="16"/>
      <c r="T113" s="16"/>
      <c r="U113" s="16"/>
      <c r="V113" s="16"/>
      <c r="W113" s="16"/>
      <c r="X113" s="16"/>
      <c r="Y113" s="16"/>
    </row>
    <row r="114" spans="3:25" x14ac:dyDescent="0.25">
      <c r="C114" s="16"/>
      <c r="D114" s="15"/>
      <c r="E114" s="16"/>
      <c r="F114" s="16"/>
      <c r="G114" s="16"/>
      <c r="H114" s="16"/>
      <c r="I114" s="16"/>
      <c r="J114" s="16"/>
      <c r="K114" s="16"/>
      <c r="L114" s="16"/>
      <c r="M114" s="16"/>
      <c r="N114" s="16"/>
      <c r="O114" s="16"/>
      <c r="P114" s="16"/>
      <c r="Q114" s="16"/>
      <c r="R114" s="16"/>
      <c r="S114" s="16"/>
      <c r="T114" s="16"/>
      <c r="U114" s="16"/>
      <c r="V114" s="16"/>
      <c r="W114" s="16"/>
      <c r="X114" s="16"/>
      <c r="Y114" s="16"/>
    </row>
    <row r="115" spans="3:25" x14ac:dyDescent="0.25">
      <c r="C115" s="16"/>
      <c r="D115" s="15"/>
      <c r="E115" s="16"/>
      <c r="F115" s="16"/>
      <c r="G115" s="16"/>
      <c r="H115" s="16"/>
      <c r="I115" s="16"/>
      <c r="J115" s="16"/>
      <c r="K115" s="16"/>
      <c r="L115" s="16"/>
      <c r="M115" s="16"/>
      <c r="N115" s="16"/>
      <c r="O115" s="16"/>
      <c r="P115" s="16"/>
      <c r="Q115" s="16"/>
      <c r="R115" s="16"/>
      <c r="S115" s="16"/>
      <c r="T115" s="16"/>
      <c r="U115" s="16"/>
      <c r="V115" s="16"/>
      <c r="W115" s="16"/>
      <c r="X115" s="16"/>
      <c r="Y115" s="16"/>
    </row>
    <row r="116" spans="3:25" x14ac:dyDescent="0.25">
      <c r="C116" s="16"/>
      <c r="D116" s="15"/>
      <c r="E116" s="16"/>
      <c r="F116" s="16"/>
      <c r="G116" s="16"/>
      <c r="H116" s="16"/>
      <c r="I116" s="16"/>
      <c r="J116" s="16"/>
      <c r="K116" s="16"/>
      <c r="L116" s="16"/>
      <c r="M116" s="16"/>
      <c r="N116" s="16"/>
      <c r="O116" s="16"/>
      <c r="P116" s="16"/>
      <c r="Q116" s="16"/>
      <c r="R116" s="16"/>
      <c r="S116" s="16"/>
      <c r="T116" s="16"/>
      <c r="U116" s="16"/>
      <c r="V116" s="16"/>
      <c r="W116" s="16"/>
      <c r="X116" s="16"/>
      <c r="Y116" s="16"/>
    </row>
    <row r="117" spans="3:25" x14ac:dyDescent="0.25">
      <c r="C117" s="16"/>
      <c r="D117" s="15"/>
      <c r="E117" s="16"/>
      <c r="F117" s="16"/>
      <c r="G117" s="16"/>
      <c r="H117" s="16"/>
      <c r="I117" s="16"/>
      <c r="J117" s="16"/>
      <c r="K117" s="16"/>
      <c r="L117" s="16"/>
      <c r="M117" s="16"/>
      <c r="N117" s="16"/>
      <c r="O117" s="16"/>
      <c r="P117" s="16"/>
      <c r="Q117" s="16"/>
      <c r="R117" s="16"/>
      <c r="S117" s="16"/>
      <c r="T117" s="16"/>
      <c r="U117" s="16"/>
      <c r="V117" s="16"/>
      <c r="W117" s="16"/>
      <c r="X117" s="16"/>
      <c r="Y117" s="16"/>
    </row>
    <row r="118" spans="3:25" x14ac:dyDescent="0.25">
      <c r="C118" s="16"/>
      <c r="D118" s="15"/>
      <c r="E118" s="16"/>
      <c r="F118" s="16"/>
      <c r="G118" s="16"/>
      <c r="H118" s="16"/>
      <c r="I118" s="16"/>
      <c r="J118" s="16"/>
      <c r="K118" s="16"/>
      <c r="L118" s="16"/>
      <c r="M118" s="16"/>
      <c r="N118" s="16"/>
      <c r="O118" s="16"/>
      <c r="P118" s="16"/>
      <c r="Q118" s="16"/>
      <c r="R118" s="16"/>
      <c r="S118" s="16"/>
      <c r="T118" s="16"/>
      <c r="U118" s="16"/>
      <c r="V118" s="16"/>
      <c r="W118" s="16"/>
      <c r="X118" s="16"/>
      <c r="Y118" s="16"/>
    </row>
    <row r="119" spans="3:25" x14ac:dyDescent="0.25">
      <c r="C119" s="16"/>
      <c r="D119" s="15"/>
      <c r="E119" s="16"/>
      <c r="F119" s="16"/>
      <c r="G119" s="16"/>
      <c r="H119" s="16"/>
      <c r="I119" s="16"/>
      <c r="J119" s="16"/>
      <c r="K119" s="16"/>
      <c r="L119" s="16"/>
      <c r="M119" s="16"/>
      <c r="N119" s="16"/>
      <c r="O119" s="16"/>
      <c r="P119" s="16"/>
      <c r="Q119" s="16"/>
      <c r="R119" s="16"/>
      <c r="S119" s="16"/>
      <c r="T119" s="16"/>
      <c r="U119" s="16"/>
      <c r="V119" s="16"/>
      <c r="W119" s="16"/>
      <c r="X119" s="16"/>
      <c r="Y119" s="16"/>
    </row>
    <row r="120" spans="3:25" x14ac:dyDescent="0.25">
      <c r="C120" s="16"/>
      <c r="D120" s="15"/>
      <c r="E120" s="16"/>
      <c r="F120" s="16"/>
      <c r="G120" s="16"/>
      <c r="H120" s="16"/>
      <c r="I120" s="16"/>
      <c r="J120" s="16"/>
      <c r="K120" s="16"/>
      <c r="L120" s="16"/>
      <c r="M120" s="16"/>
      <c r="N120" s="16"/>
      <c r="O120" s="16"/>
      <c r="P120" s="16"/>
      <c r="Q120" s="16"/>
      <c r="R120" s="16"/>
      <c r="S120" s="16"/>
      <c r="T120" s="16"/>
      <c r="U120" s="16"/>
      <c r="V120" s="16"/>
      <c r="W120" s="16"/>
      <c r="X120" s="16"/>
      <c r="Y120" s="16"/>
    </row>
    <row r="121" spans="3:25" x14ac:dyDescent="0.25">
      <c r="C121" s="16"/>
      <c r="D121" s="15"/>
      <c r="E121" s="16"/>
      <c r="F121" s="16"/>
      <c r="G121" s="16"/>
      <c r="H121" s="16"/>
      <c r="I121" s="16"/>
      <c r="J121" s="16"/>
      <c r="K121" s="16"/>
      <c r="L121" s="16"/>
      <c r="M121" s="16"/>
      <c r="N121" s="16"/>
      <c r="O121" s="16"/>
      <c r="P121" s="16"/>
      <c r="Q121" s="16"/>
      <c r="R121" s="16"/>
      <c r="S121" s="16"/>
      <c r="T121" s="16"/>
      <c r="U121" s="16"/>
      <c r="V121" s="16"/>
      <c r="W121" s="16"/>
      <c r="X121" s="16"/>
      <c r="Y121" s="16"/>
    </row>
    <row r="122" spans="3:25" x14ac:dyDescent="0.25">
      <c r="C122" s="16"/>
      <c r="D122" s="15"/>
      <c r="E122" s="16"/>
      <c r="F122" s="16"/>
      <c r="G122" s="16"/>
      <c r="H122" s="16"/>
      <c r="I122" s="16"/>
      <c r="J122" s="16"/>
      <c r="K122" s="16"/>
      <c r="L122" s="16"/>
      <c r="M122" s="16"/>
      <c r="N122" s="16"/>
      <c r="O122" s="16"/>
      <c r="P122" s="16"/>
      <c r="Q122" s="16"/>
      <c r="R122" s="16"/>
      <c r="S122" s="16"/>
      <c r="T122" s="16"/>
      <c r="U122" s="16"/>
      <c r="V122" s="16"/>
      <c r="W122" s="16"/>
      <c r="X122" s="16"/>
      <c r="Y122" s="16"/>
    </row>
    <row r="123" spans="3:25" x14ac:dyDescent="0.25">
      <c r="C123" s="16"/>
      <c r="D123" s="15"/>
      <c r="E123" s="16"/>
      <c r="F123" s="16"/>
      <c r="G123" s="16"/>
      <c r="H123" s="16"/>
      <c r="I123" s="16"/>
      <c r="J123" s="16"/>
      <c r="K123" s="16"/>
      <c r="L123" s="16"/>
      <c r="M123" s="16"/>
      <c r="N123" s="16"/>
      <c r="O123" s="16"/>
      <c r="P123" s="16"/>
      <c r="Q123" s="16"/>
      <c r="R123" s="16"/>
      <c r="S123" s="16"/>
      <c r="T123" s="16"/>
      <c r="U123" s="16"/>
      <c r="V123" s="16"/>
      <c r="W123" s="16"/>
      <c r="X123" s="16"/>
      <c r="Y123" s="16"/>
    </row>
    <row r="124" spans="3:25" x14ac:dyDescent="0.25">
      <c r="C124" s="16"/>
      <c r="D124" s="15"/>
      <c r="E124" s="16"/>
      <c r="F124" s="16"/>
      <c r="G124" s="16"/>
      <c r="H124" s="16"/>
      <c r="I124" s="16"/>
      <c r="J124" s="16"/>
      <c r="K124" s="16"/>
      <c r="L124" s="16"/>
      <c r="M124" s="16"/>
      <c r="N124" s="16"/>
      <c r="O124" s="16"/>
      <c r="P124" s="16"/>
      <c r="Q124" s="16"/>
      <c r="R124" s="16"/>
      <c r="S124" s="16"/>
      <c r="T124" s="16"/>
      <c r="U124" s="16"/>
      <c r="V124" s="16"/>
      <c r="W124" s="16"/>
      <c r="X124" s="16"/>
      <c r="Y124" s="16"/>
    </row>
    <row r="125" spans="3:25" x14ac:dyDescent="0.25">
      <c r="C125" s="16"/>
      <c r="D125" s="15"/>
      <c r="E125" s="16"/>
      <c r="F125" s="16"/>
      <c r="G125" s="16"/>
      <c r="H125" s="16"/>
      <c r="I125" s="16"/>
      <c r="J125" s="16"/>
      <c r="K125" s="16"/>
      <c r="L125" s="16"/>
      <c r="M125" s="16"/>
      <c r="N125" s="16"/>
      <c r="O125" s="16"/>
      <c r="P125" s="16"/>
      <c r="Q125" s="16"/>
      <c r="R125" s="16"/>
      <c r="S125" s="16"/>
      <c r="T125" s="16"/>
      <c r="U125" s="16"/>
      <c r="V125" s="16"/>
      <c r="W125" s="16"/>
      <c r="X125" s="16"/>
      <c r="Y125" s="16"/>
    </row>
    <row r="126" spans="3:25" x14ac:dyDescent="0.25">
      <c r="C126" s="16"/>
      <c r="D126" s="15"/>
      <c r="E126" s="16"/>
      <c r="F126" s="16"/>
      <c r="G126" s="16"/>
      <c r="H126" s="16"/>
      <c r="I126" s="16"/>
      <c r="J126" s="16"/>
      <c r="K126" s="16"/>
      <c r="L126" s="16"/>
      <c r="M126" s="16"/>
      <c r="N126" s="16"/>
      <c r="O126" s="16"/>
      <c r="P126" s="16"/>
      <c r="Q126" s="16"/>
      <c r="R126" s="16"/>
      <c r="S126" s="16"/>
      <c r="T126" s="16"/>
      <c r="U126" s="16"/>
      <c r="V126" s="16"/>
      <c r="W126" s="16"/>
      <c r="X126" s="16"/>
      <c r="Y126" s="16"/>
    </row>
    <row r="127" spans="3:25" x14ac:dyDescent="0.25">
      <c r="C127" s="16"/>
      <c r="D127" s="15"/>
      <c r="E127" s="16"/>
      <c r="F127" s="16"/>
      <c r="G127" s="16"/>
      <c r="H127" s="16"/>
      <c r="I127" s="16"/>
      <c r="J127" s="16"/>
      <c r="K127" s="16"/>
      <c r="L127" s="16"/>
      <c r="M127" s="16"/>
      <c r="N127" s="16"/>
      <c r="O127" s="16"/>
      <c r="P127" s="16"/>
      <c r="Q127" s="16"/>
      <c r="R127" s="16"/>
      <c r="S127" s="16"/>
      <c r="T127" s="16"/>
      <c r="U127" s="16"/>
      <c r="V127" s="16"/>
      <c r="W127" s="16"/>
      <c r="X127" s="16"/>
      <c r="Y127" s="16"/>
    </row>
    <row r="128" spans="3:25" x14ac:dyDescent="0.25">
      <c r="C128" s="16"/>
      <c r="D128" s="15"/>
      <c r="E128" s="16"/>
      <c r="F128" s="16"/>
      <c r="G128" s="16"/>
      <c r="H128" s="16"/>
      <c r="I128" s="16"/>
      <c r="J128" s="16"/>
      <c r="K128" s="16"/>
      <c r="L128" s="16"/>
      <c r="M128" s="16"/>
      <c r="N128" s="16"/>
      <c r="O128" s="16"/>
      <c r="P128" s="16"/>
      <c r="Q128" s="16"/>
      <c r="R128" s="16"/>
      <c r="S128" s="16"/>
      <c r="T128" s="16"/>
      <c r="U128" s="16"/>
      <c r="V128" s="16"/>
      <c r="W128" s="16"/>
      <c r="X128" s="16"/>
      <c r="Y128" s="16"/>
    </row>
    <row r="129" spans="3:25" x14ac:dyDescent="0.25">
      <c r="C129" s="16"/>
      <c r="D129" s="15"/>
      <c r="E129" s="16"/>
      <c r="F129" s="16"/>
      <c r="G129" s="16"/>
      <c r="H129" s="16"/>
      <c r="I129" s="16"/>
      <c r="J129" s="16"/>
      <c r="K129" s="16"/>
      <c r="L129" s="16"/>
      <c r="M129" s="16"/>
      <c r="N129" s="16"/>
      <c r="O129" s="16"/>
      <c r="P129" s="16"/>
      <c r="Q129" s="16"/>
      <c r="R129" s="16"/>
      <c r="S129" s="16"/>
      <c r="T129" s="16"/>
      <c r="U129" s="16"/>
      <c r="V129" s="16"/>
      <c r="W129" s="16"/>
      <c r="X129" s="16"/>
      <c r="Y129" s="16"/>
    </row>
    <row r="130" spans="3:25" x14ac:dyDescent="0.25">
      <c r="C130" s="16"/>
      <c r="D130" s="15"/>
      <c r="E130" s="16"/>
      <c r="F130" s="16"/>
      <c r="G130" s="16"/>
      <c r="H130" s="16"/>
      <c r="I130" s="16"/>
      <c r="J130" s="16"/>
      <c r="K130" s="16"/>
      <c r="L130" s="16"/>
      <c r="M130" s="16"/>
      <c r="N130" s="16"/>
      <c r="O130" s="16"/>
      <c r="P130" s="16"/>
      <c r="Q130" s="16"/>
      <c r="R130" s="16"/>
      <c r="S130" s="16"/>
      <c r="T130" s="16"/>
      <c r="U130" s="16"/>
      <c r="V130" s="16"/>
      <c r="W130" s="16"/>
      <c r="X130" s="16"/>
      <c r="Y130" s="16"/>
    </row>
    <row r="131" spans="3:25" x14ac:dyDescent="0.25">
      <c r="C131" s="16"/>
      <c r="D131" s="15"/>
      <c r="E131" s="16"/>
      <c r="F131" s="16"/>
      <c r="G131" s="16"/>
      <c r="H131" s="16"/>
      <c r="I131" s="16"/>
      <c r="J131" s="16"/>
      <c r="K131" s="16"/>
      <c r="L131" s="16"/>
      <c r="M131" s="16"/>
      <c r="N131" s="16"/>
      <c r="O131" s="16"/>
      <c r="P131" s="16"/>
      <c r="Q131" s="16"/>
      <c r="R131" s="16"/>
      <c r="S131" s="16"/>
      <c r="T131" s="16"/>
      <c r="U131" s="16"/>
      <c r="V131" s="16"/>
      <c r="W131" s="16"/>
      <c r="X131" s="16"/>
      <c r="Y131" s="16"/>
    </row>
    <row r="132" spans="3:25" x14ac:dyDescent="0.25">
      <c r="C132" s="16"/>
      <c r="D132" s="15"/>
      <c r="E132" s="16"/>
      <c r="F132" s="16"/>
      <c r="G132" s="16"/>
      <c r="H132" s="16"/>
      <c r="I132" s="16"/>
      <c r="J132" s="16"/>
      <c r="K132" s="16"/>
      <c r="L132" s="16"/>
      <c r="M132" s="16"/>
      <c r="N132" s="16"/>
      <c r="O132" s="16"/>
      <c r="P132" s="16"/>
      <c r="Q132" s="16"/>
      <c r="R132" s="16"/>
      <c r="S132" s="16"/>
      <c r="T132" s="16"/>
      <c r="U132" s="16"/>
      <c r="V132" s="16"/>
      <c r="W132" s="16"/>
      <c r="X132" s="16"/>
      <c r="Y132" s="16"/>
    </row>
    <row r="133" spans="3:25" x14ac:dyDescent="0.25">
      <c r="C133" s="16"/>
      <c r="D133" s="15"/>
      <c r="E133" s="16"/>
      <c r="F133" s="16"/>
      <c r="G133" s="16"/>
      <c r="H133" s="16"/>
      <c r="I133" s="16"/>
      <c r="J133" s="16"/>
      <c r="K133" s="16"/>
      <c r="L133" s="16"/>
      <c r="M133" s="16"/>
      <c r="N133" s="16"/>
      <c r="O133" s="16"/>
      <c r="P133" s="16"/>
      <c r="Q133" s="16"/>
      <c r="R133" s="16"/>
      <c r="S133" s="16"/>
      <c r="T133" s="16"/>
      <c r="U133" s="16"/>
      <c r="V133" s="16"/>
      <c r="W133" s="16"/>
      <c r="X133" s="16"/>
      <c r="Y133" s="16"/>
    </row>
    <row r="134" spans="3:25" x14ac:dyDescent="0.25">
      <c r="C134" s="16"/>
      <c r="D134" s="15"/>
      <c r="E134" s="16"/>
      <c r="F134" s="16"/>
      <c r="G134" s="16"/>
      <c r="H134" s="16"/>
      <c r="I134" s="16"/>
      <c r="J134" s="16"/>
      <c r="K134" s="16"/>
      <c r="L134" s="16"/>
      <c r="M134" s="16"/>
      <c r="N134" s="16"/>
      <c r="O134" s="16"/>
      <c r="P134" s="16"/>
      <c r="Q134" s="16"/>
      <c r="R134" s="16"/>
      <c r="S134" s="16"/>
      <c r="T134" s="16"/>
      <c r="U134" s="16"/>
      <c r="V134" s="16"/>
      <c r="W134" s="16"/>
      <c r="X134" s="16"/>
      <c r="Y134" s="16"/>
    </row>
    <row r="135" spans="3:25" x14ac:dyDescent="0.25">
      <c r="C135" s="16"/>
      <c r="D135" s="15"/>
      <c r="E135" s="16"/>
      <c r="F135" s="16"/>
      <c r="G135" s="16"/>
      <c r="H135" s="16"/>
      <c r="I135" s="16"/>
      <c r="J135" s="16"/>
      <c r="K135" s="16"/>
      <c r="L135" s="16"/>
      <c r="M135" s="16"/>
      <c r="N135" s="16"/>
      <c r="O135" s="16"/>
      <c r="P135" s="16"/>
      <c r="Q135" s="16"/>
      <c r="R135" s="16"/>
      <c r="S135" s="16"/>
      <c r="T135" s="16"/>
      <c r="U135" s="16"/>
      <c r="V135" s="16"/>
      <c r="W135" s="16"/>
      <c r="X135" s="16"/>
      <c r="Y135" s="16"/>
    </row>
    <row r="136" spans="3:25" x14ac:dyDescent="0.25">
      <c r="C136" s="16"/>
      <c r="D136" s="15"/>
      <c r="E136" s="16"/>
      <c r="F136" s="16"/>
      <c r="G136" s="16"/>
      <c r="H136" s="16"/>
      <c r="I136" s="16"/>
      <c r="J136" s="16"/>
      <c r="K136" s="16"/>
      <c r="L136" s="16"/>
      <c r="M136" s="16"/>
      <c r="N136" s="16"/>
      <c r="O136" s="16"/>
      <c r="P136" s="16"/>
      <c r="Q136" s="16"/>
      <c r="R136" s="16"/>
      <c r="S136" s="16"/>
      <c r="T136" s="16"/>
      <c r="U136" s="16"/>
      <c r="V136" s="16"/>
      <c r="W136" s="16"/>
      <c r="X136" s="16"/>
      <c r="Y136" s="16"/>
    </row>
    <row r="137" spans="3:25" x14ac:dyDescent="0.25">
      <c r="C137" s="16"/>
      <c r="D137" s="15"/>
      <c r="E137" s="16"/>
      <c r="F137" s="16"/>
      <c r="G137" s="16"/>
      <c r="H137" s="16"/>
      <c r="I137" s="16"/>
      <c r="J137" s="16"/>
      <c r="K137" s="16"/>
      <c r="L137" s="16"/>
      <c r="M137" s="16"/>
      <c r="N137" s="16"/>
      <c r="O137" s="16"/>
      <c r="P137" s="16"/>
      <c r="Q137" s="16"/>
      <c r="R137" s="16"/>
      <c r="S137" s="16"/>
      <c r="T137" s="16"/>
      <c r="U137" s="16"/>
      <c r="V137" s="16"/>
      <c r="W137" s="16"/>
      <c r="X137" s="16"/>
      <c r="Y137" s="16"/>
    </row>
    <row r="138" spans="3:25" x14ac:dyDescent="0.25">
      <c r="C138" s="16"/>
      <c r="D138" s="15"/>
      <c r="E138" s="16"/>
      <c r="F138" s="16"/>
      <c r="G138" s="16"/>
      <c r="H138" s="16"/>
      <c r="I138" s="16"/>
      <c r="J138" s="16"/>
      <c r="K138" s="16"/>
      <c r="L138" s="16"/>
      <c r="M138" s="16"/>
      <c r="N138" s="16"/>
      <c r="O138" s="16"/>
      <c r="P138" s="16"/>
      <c r="Q138" s="16"/>
      <c r="R138" s="16"/>
      <c r="S138" s="16"/>
      <c r="T138" s="16"/>
      <c r="U138" s="16"/>
      <c r="V138" s="16"/>
      <c r="W138" s="16"/>
      <c r="X138" s="16"/>
      <c r="Y138" s="16"/>
    </row>
    <row r="139" spans="3:25" x14ac:dyDescent="0.25">
      <c r="C139" s="16"/>
      <c r="D139" s="15"/>
      <c r="E139" s="16"/>
      <c r="F139" s="16"/>
      <c r="G139" s="16"/>
      <c r="H139" s="16"/>
      <c r="I139" s="16"/>
      <c r="J139" s="16"/>
      <c r="K139" s="16"/>
      <c r="L139" s="16"/>
      <c r="M139" s="16"/>
      <c r="N139" s="16"/>
      <c r="O139" s="16"/>
      <c r="P139" s="16"/>
      <c r="Q139" s="16"/>
      <c r="R139" s="16"/>
      <c r="S139" s="16"/>
      <c r="T139" s="16"/>
      <c r="U139" s="16"/>
      <c r="V139" s="16"/>
      <c r="W139" s="16"/>
      <c r="X139" s="16"/>
      <c r="Y139" s="16"/>
    </row>
    <row r="140" spans="3:25" x14ac:dyDescent="0.25">
      <c r="C140" s="16"/>
      <c r="D140" s="15"/>
      <c r="E140" s="16"/>
      <c r="F140" s="16"/>
      <c r="G140" s="16"/>
      <c r="H140" s="16"/>
      <c r="I140" s="16"/>
      <c r="J140" s="16"/>
      <c r="K140" s="16"/>
      <c r="L140" s="16"/>
      <c r="M140" s="16"/>
      <c r="N140" s="16"/>
      <c r="O140" s="16"/>
      <c r="P140" s="16"/>
      <c r="Q140" s="16"/>
      <c r="R140" s="16"/>
      <c r="S140" s="16"/>
      <c r="T140" s="16"/>
      <c r="U140" s="16"/>
      <c r="V140" s="16"/>
      <c r="W140" s="16"/>
      <c r="X140" s="16"/>
      <c r="Y140" s="16"/>
    </row>
    <row r="141" spans="3:25" x14ac:dyDescent="0.25">
      <c r="C141" s="16"/>
      <c r="D141" s="15"/>
      <c r="E141" s="16"/>
      <c r="F141" s="16"/>
      <c r="G141" s="16"/>
      <c r="H141" s="16"/>
      <c r="I141" s="16"/>
      <c r="J141" s="16"/>
      <c r="K141" s="16"/>
      <c r="L141" s="16"/>
      <c r="M141" s="16"/>
      <c r="N141" s="16"/>
      <c r="O141" s="16"/>
      <c r="P141" s="16"/>
      <c r="Q141" s="16"/>
      <c r="R141" s="16"/>
      <c r="S141" s="16"/>
      <c r="T141" s="16"/>
      <c r="U141" s="16"/>
      <c r="V141" s="16"/>
      <c r="W141" s="16"/>
      <c r="X141" s="16"/>
      <c r="Y141" s="16"/>
    </row>
    <row r="142" spans="3:25" x14ac:dyDescent="0.25">
      <c r="C142" s="16"/>
      <c r="D142" s="15"/>
      <c r="E142" s="16"/>
      <c r="F142" s="16"/>
      <c r="G142" s="16"/>
      <c r="H142" s="16"/>
      <c r="I142" s="16"/>
      <c r="J142" s="16"/>
      <c r="K142" s="16"/>
      <c r="L142" s="16"/>
      <c r="M142" s="16"/>
      <c r="N142" s="16"/>
      <c r="O142" s="16"/>
      <c r="P142" s="16"/>
      <c r="Q142" s="16"/>
      <c r="R142" s="16"/>
      <c r="S142" s="16"/>
      <c r="T142" s="16"/>
      <c r="U142" s="16"/>
      <c r="V142" s="16"/>
      <c r="W142" s="16"/>
      <c r="X142" s="16"/>
      <c r="Y142" s="16"/>
    </row>
    <row r="143" spans="3:25" x14ac:dyDescent="0.25">
      <c r="C143" s="16"/>
      <c r="D143" s="15"/>
      <c r="E143" s="16"/>
      <c r="F143" s="16"/>
      <c r="G143" s="16"/>
      <c r="H143" s="16"/>
      <c r="I143" s="16"/>
      <c r="J143" s="16"/>
      <c r="K143" s="16"/>
      <c r="L143" s="16"/>
      <c r="M143" s="16"/>
      <c r="N143" s="16"/>
      <c r="O143" s="16"/>
      <c r="P143" s="16"/>
      <c r="Q143" s="16"/>
      <c r="R143" s="16"/>
      <c r="S143" s="16"/>
      <c r="T143" s="16"/>
      <c r="U143" s="16"/>
      <c r="V143" s="16"/>
      <c r="W143" s="16"/>
      <c r="X143" s="16"/>
      <c r="Y143" s="16"/>
    </row>
    <row r="144" spans="3:25" x14ac:dyDescent="0.25">
      <c r="C144" s="16"/>
      <c r="D144" s="15"/>
      <c r="E144" s="16"/>
      <c r="F144" s="16"/>
      <c r="G144" s="16"/>
      <c r="H144" s="16"/>
      <c r="I144" s="16"/>
      <c r="J144" s="16"/>
      <c r="K144" s="16"/>
      <c r="L144" s="16"/>
      <c r="M144" s="16"/>
      <c r="N144" s="16"/>
      <c r="O144" s="16"/>
      <c r="P144" s="16"/>
      <c r="Q144" s="16"/>
      <c r="R144" s="16"/>
      <c r="S144" s="16"/>
      <c r="T144" s="16"/>
      <c r="U144" s="16"/>
      <c r="V144" s="16"/>
      <c r="W144" s="16"/>
      <c r="X144" s="16"/>
      <c r="Y144" s="16"/>
    </row>
    <row r="145" spans="3:25" x14ac:dyDescent="0.25">
      <c r="C145" s="16"/>
      <c r="D145" s="15"/>
      <c r="E145" s="16"/>
      <c r="F145" s="16"/>
      <c r="G145" s="16"/>
      <c r="H145" s="16"/>
      <c r="I145" s="16"/>
      <c r="J145" s="16"/>
      <c r="K145" s="16"/>
      <c r="L145" s="16"/>
      <c r="M145" s="16"/>
      <c r="N145" s="16"/>
      <c r="O145" s="16"/>
      <c r="P145" s="16"/>
      <c r="Q145" s="16"/>
      <c r="R145" s="16"/>
      <c r="S145" s="16"/>
      <c r="T145" s="16"/>
      <c r="U145" s="16"/>
      <c r="V145" s="16"/>
      <c r="W145" s="16"/>
      <c r="X145" s="16"/>
      <c r="Y145" s="16"/>
    </row>
    <row r="146" spans="3:25" x14ac:dyDescent="0.25">
      <c r="C146" s="16"/>
      <c r="D146" s="15"/>
      <c r="E146" s="16"/>
      <c r="F146" s="16"/>
      <c r="G146" s="16"/>
      <c r="H146" s="16"/>
      <c r="I146" s="16"/>
      <c r="J146" s="16"/>
      <c r="K146" s="16"/>
      <c r="L146" s="16"/>
      <c r="M146" s="16"/>
      <c r="N146" s="16"/>
      <c r="O146" s="16"/>
      <c r="P146" s="16"/>
      <c r="Q146" s="16"/>
      <c r="R146" s="16"/>
      <c r="S146" s="16"/>
      <c r="T146" s="16"/>
      <c r="U146" s="16"/>
      <c r="V146" s="16"/>
      <c r="W146" s="16"/>
      <c r="X146" s="16"/>
      <c r="Y146" s="16"/>
    </row>
    <row r="147" spans="3:25" x14ac:dyDescent="0.25">
      <c r="C147" s="16"/>
      <c r="D147" s="15"/>
      <c r="E147" s="16"/>
      <c r="F147" s="16"/>
      <c r="G147" s="16"/>
      <c r="H147" s="16"/>
      <c r="I147" s="16"/>
      <c r="J147" s="16"/>
      <c r="K147" s="16"/>
      <c r="L147" s="16"/>
      <c r="M147" s="16"/>
      <c r="N147" s="16"/>
      <c r="O147" s="16"/>
      <c r="P147" s="16"/>
      <c r="Q147" s="16"/>
      <c r="R147" s="16"/>
      <c r="S147" s="16"/>
      <c r="T147" s="16"/>
      <c r="U147" s="16"/>
      <c r="V147" s="16"/>
      <c r="W147" s="16"/>
      <c r="X147" s="16"/>
      <c r="Y147" s="16"/>
    </row>
    <row r="148" spans="3:25" x14ac:dyDescent="0.25">
      <c r="C148" s="16"/>
      <c r="D148" s="15"/>
      <c r="E148" s="16"/>
      <c r="F148" s="16"/>
      <c r="G148" s="16"/>
      <c r="H148" s="16"/>
      <c r="I148" s="16"/>
      <c r="J148" s="16"/>
      <c r="K148" s="16"/>
      <c r="L148" s="16"/>
      <c r="M148" s="16"/>
      <c r="N148" s="16"/>
      <c r="O148" s="16"/>
      <c r="P148" s="16"/>
      <c r="Q148" s="16"/>
      <c r="R148" s="16"/>
      <c r="S148" s="16"/>
      <c r="T148" s="16"/>
      <c r="U148" s="16"/>
      <c r="V148" s="16"/>
      <c r="W148" s="16"/>
      <c r="X148" s="16"/>
      <c r="Y148" s="16"/>
    </row>
    <row r="149" spans="3:25" x14ac:dyDescent="0.25">
      <c r="C149" s="16"/>
      <c r="D149" s="15"/>
      <c r="E149" s="16"/>
      <c r="F149" s="16"/>
      <c r="G149" s="16"/>
      <c r="H149" s="16"/>
      <c r="I149" s="16"/>
      <c r="J149" s="16"/>
      <c r="K149" s="16"/>
      <c r="L149" s="16"/>
      <c r="M149" s="16"/>
      <c r="N149" s="16"/>
      <c r="O149" s="16"/>
      <c r="P149" s="16"/>
      <c r="Q149" s="16"/>
      <c r="R149" s="16"/>
      <c r="S149" s="16"/>
      <c r="T149" s="16"/>
      <c r="U149" s="16"/>
      <c r="V149" s="16"/>
      <c r="W149" s="16"/>
      <c r="X149" s="16"/>
      <c r="Y149" s="16"/>
    </row>
    <row r="150" spans="3:25" x14ac:dyDescent="0.25">
      <c r="C150" s="16"/>
      <c r="D150" s="15"/>
      <c r="E150" s="16"/>
      <c r="F150" s="16"/>
      <c r="G150" s="16"/>
      <c r="H150" s="16"/>
      <c r="I150" s="16"/>
      <c r="J150" s="16"/>
      <c r="K150" s="16"/>
      <c r="L150" s="16"/>
      <c r="M150" s="16"/>
      <c r="N150" s="16"/>
      <c r="O150" s="16"/>
      <c r="P150" s="16"/>
      <c r="Q150" s="16"/>
      <c r="R150" s="16"/>
      <c r="S150" s="16"/>
      <c r="T150" s="16"/>
      <c r="U150" s="16"/>
      <c r="V150" s="16"/>
      <c r="W150" s="16"/>
      <c r="X150" s="16"/>
      <c r="Y150" s="16"/>
    </row>
    <row r="151" spans="3:25" x14ac:dyDescent="0.25">
      <c r="C151" s="16"/>
      <c r="D151" s="15"/>
      <c r="E151" s="16"/>
      <c r="F151" s="16"/>
      <c r="G151" s="16"/>
      <c r="H151" s="16"/>
      <c r="I151" s="16"/>
      <c r="J151" s="16"/>
      <c r="K151" s="16"/>
      <c r="L151" s="16"/>
      <c r="M151" s="16"/>
      <c r="N151" s="16"/>
      <c r="O151" s="16"/>
      <c r="P151" s="16"/>
      <c r="Q151" s="16"/>
      <c r="R151" s="16"/>
      <c r="S151" s="16"/>
      <c r="T151" s="16"/>
      <c r="U151" s="16"/>
      <c r="V151" s="16"/>
      <c r="W151" s="16"/>
      <c r="X151" s="16"/>
      <c r="Y151" s="16"/>
    </row>
    <row r="152" spans="3:25" x14ac:dyDescent="0.25">
      <c r="C152" s="16"/>
      <c r="D152" s="15"/>
      <c r="E152" s="16"/>
      <c r="F152" s="16"/>
      <c r="G152" s="16"/>
      <c r="H152" s="16"/>
      <c r="I152" s="16"/>
      <c r="J152" s="16"/>
      <c r="K152" s="16"/>
      <c r="L152" s="16"/>
      <c r="M152" s="16"/>
      <c r="N152" s="16"/>
      <c r="O152" s="16"/>
      <c r="P152" s="16"/>
      <c r="Q152" s="16"/>
      <c r="R152" s="16"/>
      <c r="S152" s="16"/>
      <c r="T152" s="16"/>
      <c r="U152" s="16"/>
      <c r="V152" s="16"/>
      <c r="W152" s="16"/>
      <c r="X152" s="16"/>
      <c r="Y152" s="16"/>
    </row>
    <row r="153" spans="3:25" x14ac:dyDescent="0.25">
      <c r="C153" s="16"/>
      <c r="D153" s="15"/>
      <c r="E153" s="16"/>
      <c r="F153" s="16"/>
      <c r="G153" s="16"/>
      <c r="H153" s="16"/>
      <c r="I153" s="16"/>
      <c r="J153" s="16"/>
      <c r="K153" s="16"/>
      <c r="L153" s="16"/>
      <c r="M153" s="16"/>
      <c r="N153" s="16"/>
      <c r="O153" s="16"/>
      <c r="P153" s="16"/>
      <c r="Q153" s="16"/>
      <c r="R153" s="16"/>
      <c r="S153" s="16"/>
      <c r="T153" s="16"/>
      <c r="U153" s="16"/>
      <c r="V153" s="16"/>
      <c r="W153" s="16"/>
      <c r="X153" s="16"/>
      <c r="Y153" s="16"/>
    </row>
    <row r="154" spans="3:25" x14ac:dyDescent="0.25">
      <c r="C154" s="16"/>
      <c r="D154" s="15"/>
      <c r="E154" s="16"/>
      <c r="F154" s="16"/>
      <c r="G154" s="16"/>
      <c r="H154" s="16"/>
      <c r="I154" s="16"/>
      <c r="J154" s="16"/>
      <c r="K154" s="16"/>
      <c r="L154" s="16"/>
      <c r="M154" s="16"/>
      <c r="N154" s="16"/>
      <c r="O154" s="16"/>
      <c r="P154" s="16"/>
      <c r="Q154" s="16"/>
      <c r="R154" s="16"/>
      <c r="S154" s="16"/>
      <c r="T154" s="16"/>
      <c r="U154" s="16"/>
      <c r="V154" s="16"/>
      <c r="W154" s="16"/>
      <c r="X154" s="16"/>
      <c r="Y154" s="16"/>
    </row>
    <row r="155" spans="3:25" x14ac:dyDescent="0.25">
      <c r="C155" s="16"/>
      <c r="D155" s="15"/>
      <c r="E155" s="16"/>
      <c r="F155" s="16"/>
      <c r="G155" s="16"/>
      <c r="H155" s="16"/>
      <c r="I155" s="16"/>
      <c r="J155" s="16"/>
      <c r="K155" s="16"/>
      <c r="L155" s="16"/>
      <c r="M155" s="16"/>
      <c r="N155" s="16"/>
      <c r="O155" s="16"/>
      <c r="P155" s="16"/>
      <c r="Q155" s="16"/>
      <c r="R155" s="16"/>
      <c r="S155" s="16"/>
      <c r="T155" s="16"/>
      <c r="U155" s="16"/>
      <c r="V155" s="16"/>
      <c r="W155" s="16"/>
      <c r="X155" s="16"/>
      <c r="Y155" s="16"/>
    </row>
    <row r="156" spans="3:25" x14ac:dyDescent="0.25">
      <c r="C156" s="16"/>
      <c r="D156" s="15"/>
      <c r="E156" s="16"/>
      <c r="F156" s="16"/>
      <c r="G156" s="16"/>
      <c r="H156" s="16"/>
      <c r="I156" s="16"/>
      <c r="J156" s="16"/>
      <c r="K156" s="16"/>
      <c r="L156" s="16"/>
      <c r="M156" s="16"/>
      <c r="N156" s="16"/>
      <c r="O156" s="16"/>
      <c r="P156" s="16"/>
      <c r="Q156" s="16"/>
      <c r="R156" s="16"/>
      <c r="S156" s="16"/>
      <c r="T156" s="16"/>
      <c r="U156" s="16"/>
      <c r="V156" s="16"/>
      <c r="W156" s="16"/>
      <c r="X156" s="16"/>
      <c r="Y156" s="16"/>
    </row>
    <row r="157" spans="3:25" x14ac:dyDescent="0.25">
      <c r="C157" s="16"/>
      <c r="D157" s="15"/>
      <c r="E157" s="16"/>
      <c r="F157" s="16"/>
      <c r="G157" s="16"/>
      <c r="H157" s="16"/>
      <c r="I157" s="16"/>
      <c r="J157" s="16"/>
      <c r="K157" s="16"/>
      <c r="L157" s="16"/>
      <c r="M157" s="16"/>
      <c r="N157" s="16"/>
      <c r="O157" s="16"/>
      <c r="P157" s="16"/>
      <c r="Q157" s="16"/>
      <c r="R157" s="16"/>
      <c r="S157" s="16"/>
      <c r="T157" s="16"/>
      <c r="U157" s="16"/>
      <c r="V157" s="16"/>
      <c r="W157" s="16"/>
      <c r="X157" s="16"/>
      <c r="Y157" s="16"/>
    </row>
    <row r="158" spans="3:25" x14ac:dyDescent="0.25">
      <c r="C158" s="16"/>
      <c r="D158" s="15"/>
      <c r="E158" s="16"/>
      <c r="F158" s="16"/>
      <c r="G158" s="16"/>
      <c r="H158" s="16"/>
      <c r="I158" s="16"/>
      <c r="J158" s="16"/>
      <c r="K158" s="16"/>
      <c r="L158" s="16"/>
      <c r="M158" s="16"/>
      <c r="N158" s="16"/>
      <c r="O158" s="16"/>
      <c r="P158" s="16"/>
      <c r="Q158" s="16"/>
      <c r="R158" s="16"/>
      <c r="S158" s="16"/>
      <c r="T158" s="16"/>
      <c r="U158" s="16"/>
      <c r="V158" s="16"/>
      <c r="W158" s="16"/>
      <c r="X158" s="16"/>
      <c r="Y158" s="16"/>
    </row>
    <row r="159" spans="3:25" x14ac:dyDescent="0.25">
      <c r="C159" s="16"/>
      <c r="D159" s="15"/>
      <c r="E159" s="16"/>
      <c r="F159" s="16"/>
      <c r="G159" s="16"/>
      <c r="H159" s="16"/>
      <c r="I159" s="16"/>
      <c r="J159" s="16"/>
      <c r="K159" s="16"/>
      <c r="L159" s="16"/>
      <c r="M159" s="16"/>
      <c r="N159" s="16"/>
      <c r="O159" s="16"/>
      <c r="P159" s="16"/>
      <c r="Q159" s="16"/>
      <c r="R159" s="16"/>
      <c r="S159" s="16"/>
      <c r="T159" s="16"/>
      <c r="U159" s="16"/>
      <c r="V159" s="16"/>
      <c r="W159" s="16"/>
      <c r="X159" s="16"/>
      <c r="Y159" s="16"/>
    </row>
    <row r="160" spans="3:25" x14ac:dyDescent="0.25">
      <c r="C160" s="16"/>
      <c r="D160" s="15"/>
      <c r="E160" s="16"/>
      <c r="F160" s="16"/>
      <c r="G160" s="16"/>
      <c r="H160" s="16"/>
      <c r="I160" s="16"/>
      <c r="J160" s="16"/>
      <c r="K160" s="16"/>
      <c r="L160" s="16"/>
      <c r="M160" s="16"/>
      <c r="N160" s="16"/>
      <c r="O160" s="16"/>
      <c r="P160" s="16"/>
      <c r="Q160" s="16"/>
      <c r="R160" s="16"/>
      <c r="S160" s="16"/>
      <c r="T160" s="16"/>
      <c r="U160" s="16"/>
      <c r="V160" s="16"/>
      <c r="W160" s="16"/>
      <c r="X160" s="16"/>
      <c r="Y160" s="16"/>
    </row>
    <row r="161" spans="3:25" x14ac:dyDescent="0.25">
      <c r="C161" s="16"/>
      <c r="D161" s="15"/>
      <c r="E161" s="16"/>
      <c r="F161" s="16"/>
      <c r="G161" s="16"/>
      <c r="H161" s="16"/>
      <c r="I161" s="16"/>
      <c r="J161" s="16"/>
      <c r="K161" s="16"/>
      <c r="L161" s="16"/>
      <c r="M161" s="16"/>
      <c r="N161" s="16"/>
      <c r="O161" s="16"/>
      <c r="P161" s="16"/>
      <c r="Q161" s="16"/>
      <c r="R161" s="16"/>
      <c r="S161" s="16"/>
      <c r="T161" s="16"/>
      <c r="U161" s="16"/>
      <c r="V161" s="16"/>
      <c r="W161" s="16"/>
      <c r="X161" s="16"/>
      <c r="Y161" s="16"/>
    </row>
    <row r="162" spans="3:25" x14ac:dyDescent="0.25">
      <c r="C162" s="16"/>
      <c r="D162" s="15"/>
      <c r="E162" s="16"/>
      <c r="F162" s="16"/>
      <c r="G162" s="16"/>
      <c r="H162" s="16"/>
      <c r="I162" s="16"/>
      <c r="J162" s="16"/>
      <c r="K162" s="16"/>
      <c r="L162" s="16"/>
      <c r="M162" s="16"/>
      <c r="N162" s="16"/>
      <c r="O162" s="16"/>
      <c r="P162" s="16"/>
      <c r="Q162" s="16"/>
      <c r="R162" s="16"/>
      <c r="S162" s="16"/>
      <c r="T162" s="16"/>
      <c r="U162" s="16"/>
      <c r="V162" s="16"/>
      <c r="W162" s="16"/>
      <c r="X162" s="16"/>
      <c r="Y162" s="16"/>
    </row>
    <row r="163" spans="3:25" x14ac:dyDescent="0.25">
      <c r="C163" s="16"/>
      <c r="D163" s="15"/>
      <c r="E163" s="16"/>
      <c r="F163" s="16"/>
      <c r="G163" s="16"/>
      <c r="H163" s="16"/>
      <c r="I163" s="16"/>
      <c r="J163" s="16"/>
      <c r="K163" s="16"/>
      <c r="L163" s="16"/>
      <c r="M163" s="16"/>
      <c r="N163" s="16"/>
      <c r="O163" s="16"/>
      <c r="P163" s="16"/>
      <c r="Q163" s="16"/>
      <c r="R163" s="16"/>
      <c r="S163" s="16"/>
      <c r="T163" s="16"/>
      <c r="U163" s="16"/>
      <c r="V163" s="16"/>
      <c r="W163" s="16"/>
      <c r="X163" s="16"/>
      <c r="Y163" s="16"/>
    </row>
    <row r="164" spans="3:25" x14ac:dyDescent="0.25">
      <c r="C164" s="16"/>
      <c r="D164" s="15"/>
      <c r="E164" s="16"/>
      <c r="F164" s="16"/>
      <c r="G164" s="16"/>
      <c r="H164" s="16"/>
      <c r="I164" s="16"/>
      <c r="J164" s="16"/>
      <c r="K164" s="16"/>
      <c r="L164" s="16"/>
      <c r="M164" s="16"/>
      <c r="N164" s="16"/>
      <c r="O164" s="16"/>
      <c r="P164" s="16"/>
      <c r="Q164" s="16"/>
      <c r="R164" s="16"/>
      <c r="S164" s="16"/>
      <c r="T164" s="16"/>
      <c r="U164" s="16"/>
      <c r="V164" s="16"/>
      <c r="W164" s="16"/>
      <c r="X164" s="16"/>
      <c r="Y164" s="16"/>
    </row>
    <row r="165" spans="3:25" x14ac:dyDescent="0.25">
      <c r="C165" s="16"/>
      <c r="D165" s="15"/>
      <c r="E165" s="16"/>
      <c r="F165" s="16"/>
      <c r="G165" s="16"/>
      <c r="H165" s="16"/>
      <c r="I165" s="16"/>
      <c r="J165" s="16"/>
      <c r="K165" s="16"/>
      <c r="L165" s="16"/>
      <c r="M165" s="16"/>
      <c r="N165" s="16"/>
      <c r="O165" s="16"/>
      <c r="P165" s="16"/>
      <c r="Q165" s="16"/>
      <c r="R165" s="16"/>
      <c r="S165" s="16"/>
      <c r="T165" s="16"/>
      <c r="U165" s="16"/>
      <c r="V165" s="16"/>
      <c r="W165" s="16"/>
      <c r="X165" s="16"/>
      <c r="Y165" s="16"/>
    </row>
    <row r="166" spans="3:25" x14ac:dyDescent="0.25">
      <c r="C166" s="16"/>
      <c r="D166" s="15"/>
      <c r="E166" s="16"/>
      <c r="F166" s="16"/>
      <c r="G166" s="16"/>
      <c r="H166" s="16"/>
      <c r="I166" s="16"/>
      <c r="J166" s="16"/>
      <c r="K166" s="16"/>
      <c r="L166" s="16"/>
      <c r="M166" s="16"/>
      <c r="N166" s="16"/>
      <c r="O166" s="16"/>
      <c r="P166" s="16"/>
      <c r="Q166" s="16"/>
      <c r="R166" s="16"/>
      <c r="S166" s="16"/>
      <c r="T166" s="16"/>
      <c r="U166" s="16"/>
      <c r="V166" s="16"/>
      <c r="W166" s="16"/>
      <c r="X166" s="16"/>
      <c r="Y166" s="16"/>
    </row>
    <row r="167" spans="3:25" x14ac:dyDescent="0.25">
      <c r="C167" s="16"/>
      <c r="D167" s="15"/>
      <c r="E167" s="16"/>
      <c r="F167" s="16"/>
      <c r="G167" s="16"/>
      <c r="H167" s="16"/>
      <c r="I167" s="16"/>
      <c r="J167" s="16"/>
      <c r="K167" s="16"/>
      <c r="L167" s="16"/>
      <c r="M167" s="16"/>
      <c r="N167" s="16"/>
      <c r="O167" s="16"/>
      <c r="P167" s="16"/>
      <c r="Q167" s="16"/>
      <c r="R167" s="16"/>
      <c r="S167" s="16"/>
      <c r="T167" s="16"/>
      <c r="U167" s="16"/>
      <c r="V167" s="16"/>
      <c r="W167" s="16"/>
      <c r="X167" s="16"/>
      <c r="Y167" s="16"/>
    </row>
    <row r="168" spans="3:25" x14ac:dyDescent="0.25">
      <c r="C168" s="16"/>
      <c r="D168" s="15"/>
      <c r="E168" s="16"/>
      <c r="F168" s="16"/>
      <c r="G168" s="16"/>
      <c r="H168" s="16"/>
      <c r="I168" s="16"/>
      <c r="J168" s="16"/>
      <c r="K168" s="16"/>
      <c r="L168" s="16"/>
      <c r="M168" s="16"/>
      <c r="N168" s="16"/>
      <c r="O168" s="16"/>
      <c r="P168" s="16"/>
      <c r="Q168" s="16"/>
      <c r="R168" s="16"/>
      <c r="S168" s="16"/>
      <c r="T168" s="16"/>
      <c r="U168" s="16"/>
      <c r="V168" s="16"/>
      <c r="W168" s="16"/>
      <c r="X168" s="16"/>
      <c r="Y168" s="16"/>
    </row>
    <row r="169" spans="3:25" x14ac:dyDescent="0.25">
      <c r="C169" s="16"/>
      <c r="D169" s="15"/>
      <c r="E169" s="16"/>
      <c r="F169" s="16"/>
      <c r="G169" s="16"/>
      <c r="H169" s="16"/>
      <c r="I169" s="16"/>
      <c r="J169" s="16"/>
      <c r="K169" s="16"/>
      <c r="L169" s="16"/>
      <c r="M169" s="16"/>
      <c r="N169" s="16"/>
      <c r="O169" s="16"/>
      <c r="P169" s="16"/>
      <c r="Q169" s="16"/>
      <c r="R169" s="16"/>
      <c r="S169" s="16"/>
      <c r="T169" s="16"/>
      <c r="U169" s="16"/>
      <c r="V169" s="16"/>
      <c r="W169" s="16"/>
      <c r="X169" s="16"/>
      <c r="Y169" s="16"/>
    </row>
    <row r="170" spans="3:25" x14ac:dyDescent="0.25">
      <c r="C170" s="16"/>
      <c r="D170" s="15"/>
      <c r="E170" s="16"/>
      <c r="F170" s="16"/>
      <c r="G170" s="16"/>
      <c r="H170" s="16"/>
      <c r="I170" s="16"/>
      <c r="J170" s="16"/>
      <c r="K170" s="16"/>
      <c r="L170" s="16"/>
      <c r="M170" s="16"/>
      <c r="N170" s="16"/>
      <c r="O170" s="16"/>
      <c r="P170" s="16"/>
      <c r="Q170" s="16"/>
      <c r="R170" s="16"/>
      <c r="S170" s="16"/>
      <c r="T170" s="16"/>
      <c r="U170" s="16"/>
      <c r="V170" s="16"/>
      <c r="W170" s="16"/>
      <c r="X170" s="16"/>
      <c r="Y170" s="16"/>
    </row>
    <row r="171" spans="3:25" x14ac:dyDescent="0.25">
      <c r="C171" s="16"/>
      <c r="D171" s="15"/>
      <c r="E171" s="16"/>
      <c r="F171" s="16"/>
      <c r="G171" s="16"/>
      <c r="H171" s="16"/>
      <c r="I171" s="16"/>
      <c r="J171" s="16"/>
      <c r="K171" s="16"/>
      <c r="L171" s="16"/>
      <c r="M171" s="16"/>
      <c r="N171" s="16"/>
      <c r="O171" s="16"/>
      <c r="P171" s="16"/>
      <c r="Q171" s="16"/>
      <c r="R171" s="16"/>
      <c r="S171" s="16"/>
      <c r="T171" s="16"/>
      <c r="U171" s="16"/>
      <c r="V171" s="16"/>
      <c r="W171" s="16"/>
      <c r="X171" s="16"/>
      <c r="Y171" s="16"/>
    </row>
    <row r="172" spans="3:25" x14ac:dyDescent="0.25">
      <c r="C172" s="16"/>
      <c r="D172" s="15"/>
      <c r="E172" s="16"/>
      <c r="F172" s="16"/>
      <c r="G172" s="16"/>
      <c r="H172" s="16"/>
      <c r="I172" s="16"/>
      <c r="J172" s="16"/>
      <c r="K172" s="16"/>
      <c r="L172" s="16"/>
      <c r="M172" s="16"/>
      <c r="N172" s="16"/>
      <c r="O172" s="16"/>
      <c r="P172" s="16"/>
      <c r="Q172" s="16"/>
      <c r="R172" s="16"/>
      <c r="S172" s="16"/>
      <c r="T172" s="16"/>
      <c r="U172" s="16"/>
      <c r="V172" s="16"/>
      <c r="W172" s="16"/>
      <c r="X172" s="16"/>
      <c r="Y172" s="16"/>
    </row>
    <row r="173" spans="3:25" x14ac:dyDescent="0.25">
      <c r="C173" s="16"/>
      <c r="D173" s="15"/>
      <c r="E173" s="16"/>
      <c r="F173" s="16"/>
      <c r="G173" s="16"/>
      <c r="H173" s="16"/>
      <c r="I173" s="16"/>
      <c r="J173" s="16"/>
      <c r="K173" s="16"/>
      <c r="L173" s="16"/>
      <c r="M173" s="16"/>
      <c r="N173" s="16"/>
      <c r="O173" s="16"/>
      <c r="P173" s="16"/>
      <c r="Q173" s="16"/>
      <c r="R173" s="16"/>
      <c r="S173" s="16"/>
      <c r="T173" s="16"/>
      <c r="U173" s="16"/>
      <c r="V173" s="16"/>
      <c r="W173" s="16"/>
      <c r="X173" s="16"/>
      <c r="Y173" s="16"/>
    </row>
    <row r="174" spans="3:25" x14ac:dyDescent="0.25">
      <c r="C174" s="16"/>
      <c r="D174" s="15"/>
      <c r="E174" s="16"/>
      <c r="F174" s="16"/>
      <c r="G174" s="16"/>
      <c r="H174" s="16"/>
      <c r="I174" s="16"/>
      <c r="J174" s="16"/>
      <c r="K174" s="16"/>
      <c r="L174" s="16"/>
      <c r="M174" s="16"/>
      <c r="N174" s="16"/>
      <c r="O174" s="16"/>
      <c r="P174" s="16"/>
      <c r="Q174" s="16"/>
      <c r="R174" s="16"/>
      <c r="S174" s="16"/>
      <c r="T174" s="16"/>
      <c r="U174" s="16"/>
      <c r="V174" s="16"/>
      <c r="W174" s="16"/>
      <c r="X174" s="16"/>
      <c r="Y174" s="16"/>
    </row>
    <row r="175" spans="3:25" x14ac:dyDescent="0.25">
      <c r="C175" s="16"/>
      <c r="D175" s="15"/>
      <c r="E175" s="16"/>
      <c r="F175" s="16"/>
      <c r="G175" s="16"/>
      <c r="H175" s="16"/>
      <c r="I175" s="16"/>
      <c r="J175" s="16"/>
      <c r="K175" s="16"/>
      <c r="L175" s="16"/>
      <c r="M175" s="16"/>
      <c r="N175" s="16"/>
      <c r="O175" s="16"/>
      <c r="P175" s="16"/>
      <c r="Q175" s="16"/>
      <c r="R175" s="16"/>
      <c r="S175" s="16"/>
      <c r="T175" s="16"/>
      <c r="U175" s="16"/>
      <c r="V175" s="16"/>
      <c r="W175" s="16"/>
      <c r="X175" s="16"/>
      <c r="Y175" s="16"/>
    </row>
    <row r="176" spans="3:25" x14ac:dyDescent="0.25">
      <c r="C176" s="16"/>
      <c r="D176" s="15"/>
      <c r="E176" s="16"/>
      <c r="F176" s="16"/>
      <c r="G176" s="16"/>
      <c r="H176" s="16"/>
      <c r="I176" s="16"/>
      <c r="J176" s="16"/>
      <c r="K176" s="16"/>
      <c r="L176" s="16"/>
      <c r="M176" s="16"/>
      <c r="N176" s="16"/>
      <c r="O176" s="16"/>
      <c r="P176" s="16"/>
      <c r="Q176" s="16"/>
      <c r="R176" s="16"/>
      <c r="S176" s="16"/>
      <c r="T176" s="16"/>
      <c r="U176" s="16"/>
      <c r="V176" s="16"/>
      <c r="W176" s="16"/>
      <c r="X176" s="16"/>
      <c r="Y176" s="16"/>
    </row>
    <row r="177" spans="3:25" x14ac:dyDescent="0.25">
      <c r="C177" s="16"/>
      <c r="D177" s="15"/>
      <c r="E177" s="16"/>
      <c r="F177" s="16"/>
      <c r="G177" s="16"/>
      <c r="H177" s="16"/>
      <c r="I177" s="16"/>
      <c r="J177" s="16"/>
      <c r="K177" s="16"/>
      <c r="L177" s="16"/>
      <c r="M177" s="16"/>
      <c r="N177" s="16"/>
      <c r="O177" s="16"/>
      <c r="P177" s="16"/>
      <c r="Q177" s="16"/>
      <c r="R177" s="16"/>
      <c r="S177" s="16"/>
      <c r="T177" s="16"/>
      <c r="U177" s="16"/>
      <c r="V177" s="16"/>
      <c r="W177" s="16"/>
      <c r="X177" s="16"/>
      <c r="Y177" s="16"/>
    </row>
    <row r="178" spans="3:25" x14ac:dyDescent="0.25">
      <c r="C178" s="16"/>
      <c r="D178" s="15"/>
      <c r="E178" s="16"/>
      <c r="F178" s="16"/>
      <c r="G178" s="16"/>
      <c r="H178" s="16"/>
      <c r="I178" s="16"/>
      <c r="J178" s="16"/>
      <c r="K178" s="16"/>
      <c r="L178" s="16"/>
      <c r="M178" s="16"/>
      <c r="N178" s="16"/>
      <c r="O178" s="16"/>
      <c r="P178" s="16"/>
      <c r="Q178" s="16"/>
      <c r="R178" s="16"/>
      <c r="S178" s="16"/>
      <c r="T178" s="16"/>
      <c r="U178" s="16"/>
      <c r="V178" s="16"/>
      <c r="W178" s="16"/>
      <c r="X178" s="16"/>
      <c r="Y178" s="16"/>
    </row>
    <row r="179" spans="3:25" x14ac:dyDescent="0.25">
      <c r="C179" s="16"/>
      <c r="D179" s="15"/>
      <c r="E179" s="16"/>
      <c r="F179" s="16"/>
      <c r="G179" s="16"/>
      <c r="H179" s="16"/>
      <c r="I179" s="16"/>
      <c r="J179" s="16"/>
      <c r="K179" s="16"/>
      <c r="L179" s="16"/>
      <c r="M179" s="16"/>
      <c r="N179" s="16"/>
      <c r="O179" s="16"/>
      <c r="P179" s="16"/>
      <c r="Q179" s="16"/>
      <c r="R179" s="16"/>
      <c r="S179" s="16"/>
      <c r="T179" s="16"/>
      <c r="U179" s="16"/>
      <c r="V179" s="16"/>
      <c r="W179" s="16"/>
      <c r="X179" s="16"/>
      <c r="Y179" s="16"/>
    </row>
    <row r="180" spans="3:25" x14ac:dyDescent="0.25">
      <c r="C180" s="16"/>
      <c r="D180" s="15"/>
      <c r="E180" s="16"/>
      <c r="F180" s="16"/>
      <c r="G180" s="16"/>
      <c r="H180" s="16"/>
      <c r="I180" s="16"/>
      <c r="J180" s="16"/>
      <c r="K180" s="16"/>
      <c r="L180" s="16"/>
      <c r="M180" s="16"/>
      <c r="N180" s="16"/>
      <c r="O180" s="16"/>
      <c r="P180" s="16"/>
      <c r="Q180" s="16"/>
      <c r="R180" s="16"/>
      <c r="S180" s="16"/>
      <c r="T180" s="16"/>
      <c r="U180" s="16"/>
      <c r="V180" s="16"/>
      <c r="W180" s="16"/>
      <c r="X180" s="16"/>
      <c r="Y180" s="16"/>
    </row>
    <row r="181" spans="3:25" x14ac:dyDescent="0.25">
      <c r="C181" s="16"/>
      <c r="D181" s="15"/>
      <c r="E181" s="16"/>
      <c r="F181" s="16"/>
      <c r="G181" s="16"/>
      <c r="H181" s="16"/>
      <c r="I181" s="16"/>
      <c r="J181" s="16"/>
      <c r="K181" s="16"/>
      <c r="L181" s="16"/>
      <c r="M181" s="16"/>
      <c r="N181" s="16"/>
      <c r="O181" s="16"/>
      <c r="P181" s="16"/>
      <c r="Q181" s="16"/>
      <c r="R181" s="16"/>
      <c r="S181" s="16"/>
      <c r="T181" s="16"/>
      <c r="U181" s="16"/>
      <c r="V181" s="16"/>
      <c r="W181" s="16"/>
      <c r="X181" s="16"/>
      <c r="Y181" s="16"/>
    </row>
    <row r="182" spans="3:25" x14ac:dyDescent="0.25">
      <c r="C182" s="16"/>
      <c r="D182" s="15"/>
      <c r="E182" s="16"/>
      <c r="F182" s="16"/>
      <c r="G182" s="16"/>
      <c r="H182" s="16"/>
      <c r="I182" s="16"/>
      <c r="J182" s="16"/>
      <c r="K182" s="16"/>
      <c r="L182" s="16"/>
      <c r="M182" s="16"/>
      <c r="N182" s="16"/>
      <c r="O182" s="16"/>
      <c r="P182" s="16"/>
      <c r="Q182" s="16"/>
      <c r="R182" s="16"/>
      <c r="S182" s="16"/>
      <c r="T182" s="16"/>
      <c r="U182" s="16"/>
      <c r="V182" s="16"/>
      <c r="W182" s="16"/>
      <c r="X182" s="16"/>
      <c r="Y182" s="16"/>
    </row>
    <row r="183" spans="3:25" x14ac:dyDescent="0.25">
      <c r="C183" s="16"/>
      <c r="D183" s="15"/>
      <c r="E183" s="16"/>
      <c r="F183" s="16"/>
      <c r="G183" s="16"/>
      <c r="H183" s="16"/>
      <c r="I183" s="16"/>
      <c r="J183" s="16"/>
      <c r="K183" s="16"/>
      <c r="L183" s="16"/>
      <c r="M183" s="16"/>
      <c r="N183" s="16"/>
      <c r="O183" s="16"/>
      <c r="P183" s="16"/>
      <c r="Q183" s="16"/>
      <c r="R183" s="16"/>
      <c r="S183" s="16"/>
      <c r="T183" s="16"/>
      <c r="U183" s="16"/>
      <c r="V183" s="16"/>
      <c r="W183" s="16"/>
      <c r="X183" s="16"/>
      <c r="Y183" s="16"/>
    </row>
    <row r="184" spans="3:25" x14ac:dyDescent="0.25">
      <c r="C184" s="16"/>
      <c r="D184" s="15"/>
      <c r="E184" s="16"/>
      <c r="F184" s="16"/>
      <c r="G184" s="16"/>
      <c r="H184" s="16"/>
      <c r="I184" s="16"/>
      <c r="J184" s="16"/>
      <c r="K184" s="16"/>
      <c r="L184" s="16"/>
      <c r="M184" s="16"/>
      <c r="N184" s="16"/>
      <c r="O184" s="16"/>
      <c r="P184" s="16"/>
      <c r="Q184" s="16"/>
      <c r="R184" s="16"/>
      <c r="S184" s="16"/>
      <c r="T184" s="16"/>
      <c r="U184" s="16"/>
      <c r="V184" s="16"/>
      <c r="W184" s="16"/>
      <c r="X184" s="16"/>
      <c r="Y184" s="16"/>
    </row>
    <row r="185" spans="3:25" x14ac:dyDescent="0.25">
      <c r="C185" s="16"/>
      <c r="D185" s="15"/>
      <c r="E185" s="16"/>
      <c r="F185" s="16"/>
      <c r="G185" s="16"/>
      <c r="H185" s="16"/>
      <c r="I185" s="16"/>
      <c r="J185" s="16"/>
      <c r="K185" s="16"/>
      <c r="L185" s="16"/>
      <c r="M185" s="16"/>
      <c r="N185" s="16"/>
      <c r="O185" s="16"/>
      <c r="P185" s="16"/>
      <c r="Q185" s="16"/>
      <c r="R185" s="16"/>
      <c r="S185" s="16"/>
      <c r="T185" s="16"/>
      <c r="U185" s="16"/>
      <c r="V185" s="16"/>
      <c r="W185" s="16"/>
      <c r="X185" s="16"/>
      <c r="Y185" s="16"/>
    </row>
    <row r="186" spans="3:25" x14ac:dyDescent="0.25">
      <c r="C186" s="16"/>
      <c r="D186" s="15"/>
      <c r="E186" s="16"/>
      <c r="F186" s="16"/>
      <c r="G186" s="16"/>
      <c r="H186" s="16"/>
      <c r="I186" s="16"/>
      <c r="J186" s="16"/>
      <c r="K186" s="16"/>
      <c r="L186" s="16"/>
      <c r="M186" s="16"/>
      <c r="N186" s="16"/>
      <c r="O186" s="16"/>
      <c r="P186" s="16"/>
      <c r="Q186" s="16"/>
      <c r="R186" s="16"/>
      <c r="S186" s="16"/>
      <c r="T186" s="16"/>
      <c r="U186" s="16"/>
      <c r="V186" s="16"/>
      <c r="W186" s="16"/>
      <c r="X186" s="16"/>
      <c r="Y186" s="16"/>
    </row>
    <row r="187" spans="3:25" x14ac:dyDescent="0.25">
      <c r="C187" s="16"/>
      <c r="D187" s="15"/>
      <c r="E187" s="16"/>
      <c r="F187" s="16"/>
      <c r="G187" s="16"/>
      <c r="H187" s="16"/>
      <c r="I187" s="16"/>
      <c r="J187" s="16"/>
      <c r="K187" s="16"/>
      <c r="L187" s="16"/>
      <c r="M187" s="16"/>
      <c r="N187" s="16"/>
      <c r="O187" s="16"/>
      <c r="P187" s="16"/>
      <c r="Q187" s="16"/>
      <c r="R187" s="16"/>
      <c r="S187" s="16"/>
      <c r="T187" s="16"/>
      <c r="U187" s="16"/>
      <c r="V187" s="16"/>
      <c r="W187" s="16"/>
      <c r="X187" s="16"/>
      <c r="Y187" s="16"/>
    </row>
    <row r="188" spans="3:25" x14ac:dyDescent="0.25">
      <c r="C188" s="16"/>
      <c r="D188" s="15"/>
      <c r="E188" s="16"/>
      <c r="F188" s="16"/>
      <c r="G188" s="16"/>
      <c r="H188" s="16"/>
      <c r="I188" s="16"/>
      <c r="J188" s="16"/>
      <c r="K188" s="16"/>
      <c r="L188" s="16"/>
      <c r="M188" s="16"/>
      <c r="N188" s="16"/>
      <c r="O188" s="16"/>
      <c r="P188" s="16"/>
      <c r="Q188" s="16"/>
      <c r="R188" s="16"/>
      <c r="S188" s="16"/>
      <c r="T188" s="16"/>
      <c r="U188" s="16"/>
      <c r="V188" s="16"/>
      <c r="W188" s="16"/>
      <c r="X188" s="16"/>
      <c r="Y188" s="16"/>
    </row>
    <row r="189" spans="3:25" x14ac:dyDescent="0.25">
      <c r="C189" s="16"/>
      <c r="D189" s="15"/>
      <c r="E189" s="16"/>
      <c r="F189" s="16"/>
      <c r="G189" s="16"/>
      <c r="H189" s="16"/>
      <c r="I189" s="16"/>
      <c r="J189" s="16"/>
      <c r="K189" s="16"/>
      <c r="L189" s="16"/>
      <c r="M189" s="16"/>
      <c r="N189" s="16"/>
      <c r="O189" s="16"/>
      <c r="P189" s="16"/>
      <c r="Q189" s="16"/>
      <c r="R189" s="16"/>
      <c r="S189" s="16"/>
      <c r="T189" s="16"/>
      <c r="U189" s="16"/>
      <c r="V189" s="16"/>
      <c r="W189" s="16"/>
      <c r="X189" s="16"/>
      <c r="Y189" s="16"/>
    </row>
    <row r="190" spans="3:25" x14ac:dyDescent="0.25">
      <c r="C190" s="16"/>
      <c r="D190" s="15"/>
      <c r="E190" s="16"/>
      <c r="F190" s="16"/>
      <c r="G190" s="16"/>
      <c r="H190" s="16"/>
      <c r="I190" s="16"/>
      <c r="J190" s="16"/>
      <c r="K190" s="16"/>
      <c r="L190" s="16"/>
      <c r="M190" s="16"/>
      <c r="N190" s="16"/>
      <c r="O190" s="16"/>
      <c r="P190" s="16"/>
      <c r="Q190" s="16"/>
      <c r="R190" s="16"/>
      <c r="S190" s="16"/>
      <c r="T190" s="16"/>
      <c r="U190" s="16"/>
      <c r="V190" s="16"/>
      <c r="W190" s="16"/>
      <c r="X190" s="16"/>
      <c r="Y190" s="16"/>
    </row>
    <row r="191" spans="3:25" x14ac:dyDescent="0.25">
      <c r="C191" s="16"/>
      <c r="D191" s="15"/>
      <c r="E191" s="16"/>
      <c r="F191" s="16"/>
      <c r="G191" s="16"/>
      <c r="H191" s="16"/>
      <c r="I191" s="16"/>
      <c r="J191" s="16"/>
      <c r="K191" s="16"/>
      <c r="L191" s="16"/>
      <c r="M191" s="16"/>
      <c r="N191" s="16"/>
      <c r="O191" s="16"/>
      <c r="P191" s="16"/>
      <c r="Q191" s="16"/>
      <c r="R191" s="16"/>
      <c r="S191" s="16"/>
      <c r="T191" s="16"/>
      <c r="U191" s="16"/>
      <c r="V191" s="16"/>
      <c r="W191" s="16"/>
      <c r="X191" s="16"/>
      <c r="Y191" s="16"/>
    </row>
    <row r="192" spans="3:25" x14ac:dyDescent="0.25">
      <c r="C192" s="16"/>
      <c r="D192" s="15"/>
      <c r="E192" s="16"/>
      <c r="F192" s="16"/>
      <c r="G192" s="16"/>
      <c r="H192" s="16"/>
      <c r="I192" s="16"/>
      <c r="J192" s="16"/>
      <c r="K192" s="16"/>
      <c r="L192" s="16"/>
      <c r="M192" s="16"/>
      <c r="N192" s="16"/>
      <c r="O192" s="16"/>
      <c r="P192" s="16"/>
      <c r="Q192" s="16"/>
      <c r="R192" s="16"/>
      <c r="S192" s="16"/>
      <c r="T192" s="16"/>
      <c r="U192" s="16"/>
      <c r="V192" s="16"/>
      <c r="W192" s="16"/>
      <c r="X192" s="16"/>
      <c r="Y192" s="16"/>
    </row>
    <row r="193" spans="3:25" x14ac:dyDescent="0.25">
      <c r="C193" s="16"/>
      <c r="D193" s="15"/>
      <c r="E193" s="16"/>
      <c r="F193" s="16"/>
      <c r="G193" s="16"/>
      <c r="H193" s="16"/>
      <c r="I193" s="16"/>
      <c r="J193" s="16"/>
      <c r="K193" s="16"/>
      <c r="L193" s="16"/>
      <c r="M193" s="16"/>
      <c r="N193" s="16"/>
      <c r="O193" s="16"/>
      <c r="P193" s="16"/>
      <c r="Q193" s="16"/>
      <c r="R193" s="16"/>
      <c r="S193" s="16"/>
      <c r="T193" s="16"/>
      <c r="U193" s="16"/>
      <c r="V193" s="16"/>
      <c r="W193" s="16"/>
      <c r="X193" s="16"/>
      <c r="Y193" s="16"/>
    </row>
    <row r="194" spans="3:25" x14ac:dyDescent="0.25">
      <c r="C194" s="16"/>
      <c r="D194" s="15"/>
      <c r="E194" s="16"/>
      <c r="F194" s="16"/>
      <c r="G194" s="16"/>
      <c r="H194" s="16"/>
      <c r="I194" s="16"/>
      <c r="J194" s="16"/>
      <c r="K194" s="16"/>
      <c r="L194" s="16"/>
      <c r="M194" s="16"/>
      <c r="N194" s="16"/>
      <c r="O194" s="16"/>
      <c r="P194" s="16"/>
      <c r="Q194" s="16"/>
      <c r="R194" s="16"/>
      <c r="S194" s="16"/>
      <c r="T194" s="16"/>
      <c r="U194" s="16"/>
      <c r="V194" s="16"/>
      <c r="W194" s="16"/>
      <c r="X194" s="16"/>
      <c r="Y194" s="16"/>
    </row>
    <row r="195" spans="3:25" x14ac:dyDescent="0.25">
      <c r="C195" s="16"/>
      <c r="D195" s="15"/>
      <c r="E195" s="16"/>
      <c r="F195" s="16"/>
      <c r="G195" s="16"/>
      <c r="H195" s="16"/>
      <c r="I195" s="16"/>
      <c r="J195" s="16"/>
      <c r="K195" s="16"/>
      <c r="L195" s="16"/>
      <c r="M195" s="16"/>
      <c r="N195" s="16"/>
      <c r="O195" s="16"/>
      <c r="P195" s="16"/>
      <c r="Q195" s="16"/>
      <c r="R195" s="16"/>
      <c r="S195" s="16"/>
      <c r="T195" s="16"/>
      <c r="U195" s="16"/>
      <c r="V195" s="16"/>
      <c r="W195" s="16"/>
      <c r="X195" s="16"/>
      <c r="Y195" s="16"/>
    </row>
    <row r="196" spans="3:25" x14ac:dyDescent="0.25">
      <c r="C196" s="16"/>
      <c r="D196" s="15"/>
      <c r="E196" s="16"/>
      <c r="F196" s="16"/>
      <c r="G196" s="16"/>
      <c r="H196" s="16"/>
      <c r="I196" s="16"/>
      <c r="J196" s="16"/>
      <c r="K196" s="16"/>
      <c r="L196" s="16"/>
      <c r="M196" s="16"/>
      <c r="N196" s="16"/>
      <c r="O196" s="16"/>
      <c r="P196" s="16"/>
      <c r="Q196" s="16"/>
      <c r="R196" s="16"/>
      <c r="S196" s="16"/>
      <c r="T196" s="16"/>
      <c r="U196" s="16"/>
      <c r="V196" s="16"/>
      <c r="W196" s="16"/>
      <c r="X196" s="16"/>
      <c r="Y196" s="16"/>
    </row>
    <row r="197" spans="3:25" x14ac:dyDescent="0.25">
      <c r="C197" s="16"/>
      <c r="D197" s="15"/>
      <c r="E197" s="16"/>
      <c r="F197" s="16"/>
      <c r="G197" s="16"/>
      <c r="H197" s="16"/>
      <c r="I197" s="16"/>
      <c r="J197" s="16"/>
      <c r="K197" s="16"/>
      <c r="L197" s="16"/>
      <c r="M197" s="16"/>
      <c r="N197" s="16"/>
      <c r="O197" s="16"/>
      <c r="P197" s="16"/>
      <c r="Q197" s="16"/>
      <c r="R197" s="16"/>
      <c r="S197" s="16"/>
      <c r="T197" s="16"/>
      <c r="U197" s="16"/>
      <c r="V197" s="16"/>
      <c r="W197" s="16"/>
      <c r="X197" s="16"/>
      <c r="Y197" s="16"/>
    </row>
    <row r="198" spans="3:25" x14ac:dyDescent="0.25">
      <c r="C198" s="16"/>
      <c r="D198" s="15"/>
      <c r="E198" s="16"/>
      <c r="F198" s="16"/>
      <c r="G198" s="16"/>
      <c r="H198" s="16"/>
      <c r="I198" s="16"/>
      <c r="J198" s="16"/>
      <c r="K198" s="16"/>
      <c r="L198" s="16"/>
      <c r="M198" s="16"/>
      <c r="N198" s="16"/>
      <c r="O198" s="16"/>
      <c r="P198" s="16"/>
      <c r="Q198" s="16"/>
      <c r="R198" s="16"/>
      <c r="S198" s="16"/>
      <c r="T198" s="16"/>
      <c r="U198" s="16"/>
      <c r="V198" s="16"/>
      <c r="W198" s="16"/>
      <c r="X198" s="16"/>
      <c r="Y198" s="16"/>
    </row>
    <row r="199" spans="3:25" x14ac:dyDescent="0.25">
      <c r="C199" s="16"/>
      <c r="D199" s="15"/>
      <c r="E199" s="16"/>
      <c r="F199" s="16"/>
      <c r="G199" s="16"/>
      <c r="H199" s="16"/>
      <c r="I199" s="16"/>
      <c r="J199" s="16"/>
      <c r="K199" s="16"/>
      <c r="L199" s="16"/>
      <c r="M199" s="16"/>
      <c r="N199" s="16"/>
      <c r="O199" s="16"/>
      <c r="P199" s="16"/>
      <c r="Q199" s="16"/>
      <c r="R199" s="16"/>
      <c r="S199" s="16"/>
      <c r="T199" s="16"/>
      <c r="U199" s="16"/>
      <c r="V199" s="16"/>
      <c r="W199" s="16"/>
      <c r="X199" s="16"/>
      <c r="Y199" s="16"/>
    </row>
    <row r="200" spans="3:25" x14ac:dyDescent="0.25">
      <c r="C200" s="16"/>
      <c r="D200" s="15"/>
      <c r="E200" s="16"/>
      <c r="F200" s="16"/>
      <c r="G200" s="16"/>
      <c r="H200" s="16"/>
      <c r="I200" s="16"/>
      <c r="J200" s="16"/>
      <c r="K200" s="16"/>
      <c r="L200" s="16"/>
      <c r="M200" s="16"/>
      <c r="N200" s="16"/>
      <c r="O200" s="16"/>
      <c r="P200" s="16"/>
      <c r="Q200" s="16"/>
      <c r="R200" s="16"/>
      <c r="S200" s="16"/>
      <c r="T200" s="16"/>
      <c r="U200" s="16"/>
      <c r="V200" s="16"/>
      <c r="W200" s="16"/>
      <c r="X200" s="16"/>
      <c r="Y200" s="16"/>
    </row>
    <row r="201" spans="3:25" x14ac:dyDescent="0.25">
      <c r="C201" s="16"/>
      <c r="D201" s="15"/>
      <c r="E201" s="16"/>
      <c r="F201" s="16"/>
      <c r="G201" s="16"/>
      <c r="H201" s="16"/>
      <c r="I201" s="16"/>
      <c r="J201" s="16"/>
      <c r="K201" s="16"/>
      <c r="L201" s="16"/>
      <c r="M201" s="16"/>
      <c r="N201" s="16"/>
      <c r="O201" s="16"/>
      <c r="P201" s="16"/>
      <c r="Q201" s="16"/>
      <c r="R201" s="16"/>
      <c r="S201" s="16"/>
      <c r="T201" s="16"/>
      <c r="U201" s="16"/>
      <c r="V201" s="16"/>
      <c r="W201" s="16"/>
      <c r="X201" s="16"/>
      <c r="Y201" s="16"/>
    </row>
    <row r="202" spans="3:25" x14ac:dyDescent="0.25">
      <c r="C202" s="16"/>
      <c r="D202" s="15"/>
      <c r="E202" s="16"/>
      <c r="F202" s="16"/>
      <c r="G202" s="16"/>
      <c r="H202" s="16"/>
      <c r="I202" s="16"/>
      <c r="J202" s="16"/>
      <c r="K202" s="16"/>
      <c r="L202" s="16"/>
      <c r="M202" s="16"/>
      <c r="N202" s="16"/>
      <c r="O202" s="16"/>
      <c r="P202" s="16"/>
      <c r="Q202" s="16"/>
      <c r="R202" s="16"/>
      <c r="S202" s="16"/>
      <c r="T202" s="16"/>
      <c r="U202" s="16"/>
      <c r="V202" s="16"/>
      <c r="W202" s="16"/>
      <c r="X202" s="16"/>
      <c r="Y202" s="16"/>
    </row>
    <row r="203" spans="3:25" x14ac:dyDescent="0.25">
      <c r="C203" s="16"/>
      <c r="D203" s="15"/>
      <c r="E203" s="16"/>
      <c r="F203" s="16"/>
      <c r="G203" s="16"/>
      <c r="H203" s="16"/>
      <c r="I203" s="16"/>
      <c r="J203" s="16"/>
      <c r="K203" s="16"/>
      <c r="L203" s="16"/>
      <c r="M203" s="16"/>
      <c r="N203" s="16"/>
      <c r="O203" s="16"/>
      <c r="P203" s="16"/>
      <c r="Q203" s="16"/>
      <c r="R203" s="16"/>
      <c r="S203" s="16"/>
      <c r="T203" s="16"/>
      <c r="U203" s="16"/>
      <c r="V203" s="16"/>
      <c r="W203" s="16"/>
      <c r="X203" s="16"/>
      <c r="Y203" s="16"/>
    </row>
    <row r="204" spans="3:25" x14ac:dyDescent="0.25">
      <c r="C204" s="16"/>
      <c r="D204" s="15"/>
      <c r="E204" s="16"/>
      <c r="F204" s="16"/>
      <c r="G204" s="16"/>
      <c r="H204" s="16"/>
      <c r="I204" s="16"/>
      <c r="J204" s="16"/>
      <c r="K204" s="16"/>
      <c r="L204" s="16"/>
      <c r="M204" s="16"/>
      <c r="N204" s="16"/>
      <c r="O204" s="16"/>
      <c r="P204" s="16"/>
      <c r="Q204" s="16"/>
      <c r="R204" s="16"/>
      <c r="S204" s="16"/>
      <c r="T204" s="16"/>
      <c r="U204" s="16"/>
      <c r="V204" s="16"/>
      <c r="W204" s="16"/>
      <c r="X204" s="16"/>
      <c r="Y204" s="16"/>
    </row>
    <row r="205" spans="3:25" x14ac:dyDescent="0.25">
      <c r="C205" s="16"/>
      <c r="D205" s="15"/>
      <c r="E205" s="16"/>
      <c r="F205" s="16"/>
      <c r="G205" s="16"/>
      <c r="H205" s="16"/>
      <c r="I205" s="16"/>
      <c r="J205" s="16"/>
      <c r="K205" s="16"/>
      <c r="L205" s="16"/>
      <c r="M205" s="16"/>
      <c r="N205" s="16"/>
      <c r="O205" s="16"/>
      <c r="P205" s="16"/>
      <c r="Q205" s="16"/>
      <c r="R205" s="16"/>
      <c r="S205" s="16"/>
      <c r="T205" s="16"/>
      <c r="U205" s="16"/>
      <c r="V205" s="16"/>
      <c r="W205" s="16"/>
      <c r="X205" s="16"/>
      <c r="Y205" s="16"/>
    </row>
    <row r="206" spans="3:25" x14ac:dyDescent="0.25">
      <c r="C206" s="16"/>
      <c r="D206" s="15"/>
      <c r="E206" s="16"/>
      <c r="F206" s="16"/>
      <c r="G206" s="16"/>
      <c r="H206" s="16"/>
      <c r="I206" s="16"/>
      <c r="J206" s="16"/>
      <c r="K206" s="16"/>
      <c r="L206" s="16"/>
      <c r="M206" s="16"/>
      <c r="N206" s="16"/>
      <c r="O206" s="16"/>
      <c r="P206" s="16"/>
      <c r="Q206" s="16"/>
      <c r="R206" s="16"/>
      <c r="S206" s="16"/>
      <c r="T206" s="16"/>
      <c r="U206" s="16"/>
      <c r="V206" s="16"/>
      <c r="W206" s="16"/>
      <c r="X206" s="16"/>
      <c r="Y206" s="16"/>
    </row>
    <row r="207" spans="3:25" x14ac:dyDescent="0.25">
      <c r="C207" s="16"/>
      <c r="D207" s="15"/>
      <c r="E207" s="16"/>
      <c r="F207" s="16"/>
      <c r="G207" s="16"/>
      <c r="H207" s="16"/>
      <c r="I207" s="16"/>
      <c r="J207" s="16"/>
      <c r="K207" s="16"/>
      <c r="L207" s="16"/>
      <c r="M207" s="16"/>
      <c r="N207" s="16"/>
      <c r="O207" s="16"/>
      <c r="P207" s="16"/>
      <c r="Q207" s="16"/>
      <c r="R207" s="16"/>
      <c r="S207" s="16"/>
      <c r="T207" s="16"/>
      <c r="U207" s="16"/>
      <c r="V207" s="16"/>
      <c r="W207" s="16"/>
      <c r="X207" s="16"/>
      <c r="Y207" s="16"/>
    </row>
    <row r="208" spans="3:25" x14ac:dyDescent="0.25">
      <c r="C208" s="16"/>
      <c r="D208" s="15"/>
      <c r="E208" s="16"/>
      <c r="F208" s="16"/>
      <c r="G208" s="16"/>
      <c r="H208" s="16"/>
      <c r="I208" s="16"/>
      <c r="J208" s="16"/>
      <c r="K208" s="16"/>
      <c r="L208" s="16"/>
      <c r="M208" s="16"/>
      <c r="N208" s="16"/>
      <c r="O208" s="16"/>
      <c r="P208" s="16"/>
      <c r="Q208" s="16"/>
      <c r="R208" s="16"/>
      <c r="S208" s="16"/>
      <c r="T208" s="16"/>
      <c r="U208" s="16"/>
      <c r="V208" s="16"/>
      <c r="W208" s="16"/>
      <c r="X208" s="16"/>
      <c r="Y208" s="16"/>
    </row>
    <row r="209" spans="3:25" x14ac:dyDescent="0.25">
      <c r="C209" s="16"/>
      <c r="D209" s="15"/>
      <c r="E209" s="16"/>
      <c r="F209" s="16"/>
      <c r="G209" s="16"/>
      <c r="H209" s="16"/>
      <c r="I209" s="16"/>
      <c r="J209" s="16"/>
      <c r="K209" s="16"/>
      <c r="L209" s="16"/>
      <c r="M209" s="16"/>
      <c r="N209" s="16"/>
      <c r="O209" s="16"/>
      <c r="P209" s="16"/>
      <c r="Q209" s="16"/>
      <c r="R209" s="16"/>
      <c r="S209" s="16"/>
      <c r="T209" s="16"/>
      <c r="U209" s="16"/>
      <c r="V209" s="16"/>
      <c r="W209" s="16"/>
      <c r="X209" s="16"/>
      <c r="Y209" s="16"/>
    </row>
    <row r="210" spans="3:25" x14ac:dyDescent="0.25">
      <c r="C210" s="16"/>
      <c r="D210" s="15"/>
      <c r="E210" s="16"/>
      <c r="F210" s="16"/>
      <c r="G210" s="16"/>
      <c r="H210" s="16"/>
      <c r="I210" s="16"/>
      <c r="J210" s="16"/>
      <c r="K210" s="16"/>
      <c r="L210" s="16"/>
      <c r="M210" s="16"/>
      <c r="N210" s="16"/>
      <c r="O210" s="16"/>
      <c r="P210" s="16"/>
      <c r="Q210" s="16"/>
      <c r="R210" s="16"/>
      <c r="S210" s="16"/>
      <c r="T210" s="16"/>
      <c r="U210" s="16"/>
      <c r="V210" s="16"/>
      <c r="W210" s="16"/>
      <c r="X210" s="16"/>
      <c r="Y210" s="16"/>
    </row>
    <row r="211" spans="3:25" x14ac:dyDescent="0.25">
      <c r="C211" s="16"/>
      <c r="D211" s="15"/>
      <c r="E211" s="16"/>
      <c r="F211" s="16"/>
      <c r="G211" s="16"/>
      <c r="H211" s="16"/>
      <c r="I211" s="16"/>
      <c r="J211" s="16"/>
      <c r="K211" s="16"/>
      <c r="L211" s="16"/>
      <c r="M211" s="16"/>
      <c r="N211" s="16"/>
      <c r="O211" s="16"/>
      <c r="P211" s="16"/>
      <c r="Q211" s="16"/>
      <c r="R211" s="16"/>
      <c r="S211" s="16"/>
      <c r="T211" s="16"/>
      <c r="U211" s="16"/>
      <c r="V211" s="16"/>
      <c r="W211" s="16"/>
      <c r="X211" s="16"/>
      <c r="Y211" s="16"/>
    </row>
    <row r="212" spans="3:25" x14ac:dyDescent="0.25">
      <c r="C212" s="16"/>
      <c r="D212" s="15"/>
      <c r="E212" s="16"/>
      <c r="F212" s="16"/>
      <c r="G212" s="16"/>
      <c r="H212" s="16"/>
      <c r="I212" s="16"/>
      <c r="J212" s="16"/>
      <c r="K212" s="16"/>
      <c r="L212" s="16"/>
      <c r="M212" s="16"/>
      <c r="N212" s="16"/>
      <c r="O212" s="16"/>
      <c r="P212" s="16"/>
      <c r="Q212" s="16"/>
      <c r="R212" s="16"/>
      <c r="S212" s="16"/>
      <c r="T212" s="16"/>
      <c r="U212" s="16"/>
      <c r="V212" s="16"/>
      <c r="W212" s="16"/>
      <c r="X212" s="16"/>
      <c r="Y212" s="16"/>
    </row>
    <row r="213" spans="3:25" x14ac:dyDescent="0.25">
      <c r="C213" s="16"/>
      <c r="D213" s="15"/>
      <c r="E213" s="16"/>
      <c r="F213" s="16"/>
      <c r="G213" s="16"/>
      <c r="H213" s="16"/>
      <c r="I213" s="16"/>
      <c r="J213" s="16"/>
      <c r="K213" s="16"/>
      <c r="L213" s="16"/>
      <c r="M213" s="16"/>
      <c r="N213" s="16"/>
      <c r="O213" s="16"/>
      <c r="P213" s="16"/>
      <c r="Q213" s="16"/>
      <c r="R213" s="16"/>
      <c r="S213" s="16"/>
      <c r="T213" s="16"/>
      <c r="U213" s="16"/>
      <c r="V213" s="16"/>
      <c r="W213" s="16"/>
      <c r="X213" s="16"/>
      <c r="Y213" s="16"/>
    </row>
    <row r="214" spans="3:25" x14ac:dyDescent="0.25">
      <c r="C214" s="16"/>
      <c r="D214" s="15"/>
      <c r="E214" s="16"/>
      <c r="F214" s="16"/>
      <c r="G214" s="16"/>
      <c r="H214" s="16"/>
      <c r="I214" s="16"/>
      <c r="J214" s="16"/>
      <c r="K214" s="16"/>
      <c r="L214" s="16"/>
      <c r="M214" s="16"/>
      <c r="N214" s="16"/>
      <c r="O214" s="16"/>
      <c r="P214" s="16"/>
      <c r="Q214" s="16"/>
      <c r="R214" s="16"/>
      <c r="S214" s="16"/>
      <c r="T214" s="16"/>
      <c r="U214" s="16"/>
      <c r="V214" s="16"/>
      <c r="W214" s="16"/>
      <c r="X214" s="16"/>
      <c r="Y214" s="16"/>
    </row>
    <row r="215" spans="3:25" x14ac:dyDescent="0.25">
      <c r="C215" s="16"/>
      <c r="D215" s="15"/>
      <c r="E215" s="16"/>
      <c r="F215" s="16"/>
      <c r="G215" s="16"/>
      <c r="H215" s="16"/>
      <c r="I215" s="16"/>
      <c r="J215" s="16"/>
      <c r="K215" s="16"/>
      <c r="L215" s="16"/>
      <c r="M215" s="16"/>
      <c r="N215" s="16"/>
      <c r="O215" s="16"/>
      <c r="P215" s="16"/>
      <c r="Q215" s="16"/>
      <c r="R215" s="16"/>
      <c r="S215" s="16"/>
      <c r="T215" s="16"/>
      <c r="U215" s="16"/>
      <c r="V215" s="16"/>
      <c r="W215" s="16"/>
      <c r="X215" s="16"/>
      <c r="Y215" s="16"/>
    </row>
    <row r="216" spans="3:25" x14ac:dyDescent="0.25">
      <c r="C216" s="16"/>
      <c r="D216" s="15"/>
      <c r="E216" s="16"/>
      <c r="F216" s="16"/>
      <c r="G216" s="16"/>
      <c r="H216" s="16"/>
      <c r="I216" s="16"/>
      <c r="J216" s="16"/>
      <c r="K216" s="16"/>
      <c r="L216" s="16"/>
      <c r="M216" s="16"/>
      <c r="N216" s="16"/>
      <c r="O216" s="16"/>
      <c r="P216" s="16"/>
      <c r="Q216" s="16"/>
      <c r="R216" s="16"/>
      <c r="S216" s="16"/>
      <c r="T216" s="16"/>
      <c r="U216" s="16"/>
      <c r="V216" s="16"/>
      <c r="W216" s="16"/>
      <c r="X216" s="16"/>
      <c r="Y216" s="16"/>
    </row>
    <row r="217" spans="3:25" x14ac:dyDescent="0.25">
      <c r="C217" s="16"/>
      <c r="D217" s="15"/>
      <c r="E217" s="16"/>
      <c r="F217" s="16"/>
      <c r="G217" s="16"/>
      <c r="H217" s="16"/>
      <c r="I217" s="16"/>
      <c r="J217" s="16"/>
      <c r="K217" s="16"/>
      <c r="L217" s="16"/>
      <c r="M217" s="16"/>
      <c r="N217" s="16"/>
      <c r="O217" s="16"/>
      <c r="P217" s="16"/>
      <c r="Q217" s="16"/>
      <c r="R217" s="16"/>
      <c r="S217" s="16"/>
      <c r="T217" s="16"/>
      <c r="U217" s="16"/>
      <c r="V217" s="16"/>
      <c r="W217" s="16"/>
      <c r="X217" s="16"/>
      <c r="Y217" s="16"/>
    </row>
    <row r="218" spans="3:25" x14ac:dyDescent="0.25">
      <c r="C218" s="16"/>
      <c r="D218" s="15"/>
      <c r="E218" s="16"/>
      <c r="F218" s="16"/>
      <c r="G218" s="16"/>
      <c r="H218" s="16"/>
      <c r="I218" s="16"/>
      <c r="J218" s="16"/>
      <c r="K218" s="16"/>
      <c r="L218" s="16"/>
      <c r="M218" s="16"/>
      <c r="N218" s="16"/>
      <c r="O218" s="16"/>
      <c r="P218" s="16"/>
      <c r="Q218" s="16"/>
      <c r="R218" s="16"/>
      <c r="S218" s="16"/>
      <c r="T218" s="16"/>
      <c r="U218" s="16"/>
      <c r="V218" s="16"/>
      <c r="W218" s="16"/>
      <c r="X218" s="16"/>
      <c r="Y218" s="16"/>
    </row>
    <row r="219" spans="3:25" x14ac:dyDescent="0.25">
      <c r="C219" s="16"/>
      <c r="D219" s="15"/>
      <c r="E219" s="16"/>
      <c r="F219" s="16"/>
      <c r="G219" s="16"/>
      <c r="H219" s="16"/>
      <c r="I219" s="16"/>
      <c r="J219" s="16"/>
      <c r="K219" s="16"/>
      <c r="L219" s="16"/>
      <c r="M219" s="16"/>
      <c r="N219" s="16"/>
      <c r="O219" s="16"/>
      <c r="P219" s="16"/>
      <c r="Q219" s="16"/>
      <c r="R219" s="16"/>
      <c r="S219" s="16"/>
      <c r="T219" s="16"/>
      <c r="U219" s="16"/>
      <c r="V219" s="16"/>
      <c r="W219" s="16"/>
      <c r="X219" s="16"/>
      <c r="Y219" s="16"/>
    </row>
    <row r="220" spans="3:25" x14ac:dyDescent="0.25">
      <c r="C220" s="16"/>
      <c r="D220" s="15"/>
      <c r="E220" s="16"/>
      <c r="F220" s="16"/>
      <c r="G220" s="16"/>
      <c r="H220" s="16"/>
      <c r="I220" s="16"/>
      <c r="J220" s="16"/>
      <c r="K220" s="16"/>
      <c r="L220" s="16"/>
      <c r="M220" s="16"/>
      <c r="N220" s="16"/>
      <c r="O220" s="16"/>
      <c r="P220" s="16"/>
      <c r="Q220" s="16"/>
      <c r="R220" s="16"/>
      <c r="S220" s="16"/>
      <c r="T220" s="16"/>
      <c r="U220" s="16"/>
      <c r="V220" s="16"/>
      <c r="W220" s="16"/>
      <c r="X220" s="16"/>
      <c r="Y220" s="16"/>
    </row>
    <row r="221" spans="3:25" x14ac:dyDescent="0.25">
      <c r="C221" s="16"/>
      <c r="D221" s="15"/>
      <c r="E221" s="16"/>
      <c r="F221" s="16"/>
      <c r="G221" s="16"/>
      <c r="H221" s="16"/>
      <c r="I221" s="16"/>
      <c r="J221" s="16"/>
      <c r="K221" s="16"/>
      <c r="L221" s="16"/>
      <c r="M221" s="16"/>
      <c r="N221" s="16"/>
      <c r="O221" s="16"/>
      <c r="P221" s="16"/>
      <c r="Q221" s="16"/>
      <c r="R221" s="16"/>
      <c r="S221" s="16"/>
      <c r="T221" s="16"/>
      <c r="U221" s="16"/>
      <c r="V221" s="16"/>
      <c r="W221" s="16"/>
      <c r="X221" s="16"/>
      <c r="Y221" s="16"/>
    </row>
    <row r="222" spans="3:25" x14ac:dyDescent="0.25">
      <c r="C222" s="16"/>
      <c r="D222" s="15"/>
      <c r="E222" s="16"/>
      <c r="F222" s="16"/>
      <c r="G222" s="16"/>
      <c r="H222" s="16"/>
      <c r="I222" s="16"/>
      <c r="J222" s="16"/>
      <c r="K222" s="16"/>
      <c r="L222" s="16"/>
      <c r="M222" s="16"/>
      <c r="N222" s="16"/>
      <c r="O222" s="16"/>
      <c r="P222" s="16"/>
      <c r="Q222" s="16"/>
      <c r="R222" s="16"/>
      <c r="S222" s="16"/>
      <c r="T222" s="16"/>
      <c r="U222" s="16"/>
      <c r="V222" s="16"/>
      <c r="W222" s="16"/>
      <c r="X222" s="16"/>
      <c r="Y222" s="16"/>
    </row>
    <row r="223" spans="3:25" x14ac:dyDescent="0.25">
      <c r="C223" s="16"/>
      <c r="D223" s="15"/>
      <c r="E223" s="16"/>
      <c r="F223" s="16"/>
      <c r="G223" s="16"/>
      <c r="H223" s="16"/>
      <c r="I223" s="16"/>
      <c r="J223" s="16"/>
      <c r="K223" s="16"/>
      <c r="L223" s="16"/>
      <c r="M223" s="16"/>
      <c r="N223" s="16"/>
      <c r="O223" s="16"/>
      <c r="P223" s="16"/>
      <c r="Q223" s="16"/>
      <c r="R223" s="16"/>
      <c r="S223" s="16"/>
      <c r="T223" s="16"/>
      <c r="U223" s="16"/>
      <c r="V223" s="16"/>
      <c r="W223" s="16"/>
      <c r="X223" s="16"/>
      <c r="Y223" s="16"/>
    </row>
    <row r="224" spans="3:25" x14ac:dyDescent="0.25">
      <c r="C224" s="16"/>
      <c r="D224" s="15"/>
      <c r="E224" s="16"/>
      <c r="F224" s="16"/>
      <c r="G224" s="16"/>
      <c r="H224" s="16"/>
      <c r="I224" s="16"/>
      <c r="J224" s="16"/>
      <c r="K224" s="16"/>
      <c r="L224" s="16"/>
      <c r="M224" s="16"/>
      <c r="N224" s="16"/>
      <c r="O224" s="16"/>
      <c r="P224" s="16"/>
      <c r="Q224" s="16"/>
      <c r="R224" s="16"/>
      <c r="S224" s="16"/>
      <c r="T224" s="16"/>
      <c r="U224" s="16"/>
      <c r="V224" s="16"/>
      <c r="W224" s="16"/>
      <c r="X224" s="16"/>
      <c r="Y224" s="16"/>
    </row>
    <row r="225" spans="3:25" x14ac:dyDescent="0.25">
      <c r="C225" s="16"/>
      <c r="D225" s="15"/>
      <c r="E225" s="16"/>
      <c r="F225" s="16"/>
      <c r="G225" s="16"/>
      <c r="H225" s="16"/>
      <c r="I225" s="16"/>
      <c r="J225" s="16"/>
      <c r="K225" s="16"/>
      <c r="L225" s="16"/>
      <c r="M225" s="16"/>
      <c r="N225" s="16"/>
      <c r="O225" s="16"/>
      <c r="P225" s="16"/>
      <c r="Q225" s="16"/>
      <c r="R225" s="16"/>
      <c r="S225" s="16"/>
      <c r="T225" s="16"/>
      <c r="U225" s="16"/>
      <c r="V225" s="16"/>
      <c r="W225" s="16"/>
      <c r="X225" s="16"/>
      <c r="Y225" s="16"/>
    </row>
    <row r="226" spans="3:25" x14ac:dyDescent="0.25">
      <c r="C226" s="16"/>
      <c r="D226" s="15"/>
      <c r="E226" s="16"/>
      <c r="F226" s="16"/>
      <c r="G226" s="16"/>
      <c r="H226" s="16"/>
      <c r="I226" s="16"/>
      <c r="J226" s="16"/>
      <c r="K226" s="16"/>
      <c r="L226" s="16"/>
      <c r="M226" s="16"/>
      <c r="N226" s="16"/>
      <c r="O226" s="16"/>
      <c r="P226" s="16"/>
      <c r="Q226" s="16"/>
      <c r="R226" s="16"/>
      <c r="S226" s="16"/>
      <c r="T226" s="16"/>
      <c r="U226" s="16"/>
      <c r="V226" s="16"/>
      <c r="W226" s="16"/>
      <c r="X226" s="16"/>
      <c r="Y226" s="16"/>
    </row>
    <row r="227" spans="3:25" x14ac:dyDescent="0.25">
      <c r="C227" s="16"/>
      <c r="D227" s="15"/>
      <c r="E227" s="16"/>
      <c r="F227" s="16"/>
      <c r="G227" s="16"/>
      <c r="H227" s="16"/>
      <c r="I227" s="16"/>
      <c r="J227" s="16"/>
      <c r="K227" s="16"/>
      <c r="L227" s="16"/>
      <c r="M227" s="16"/>
      <c r="N227" s="16"/>
      <c r="O227" s="16"/>
      <c r="P227" s="16"/>
      <c r="Q227" s="16"/>
      <c r="R227" s="16"/>
      <c r="S227" s="16"/>
      <c r="T227" s="16"/>
      <c r="U227" s="16"/>
      <c r="V227" s="16"/>
      <c r="W227" s="16"/>
      <c r="X227" s="16"/>
      <c r="Y227" s="16"/>
    </row>
    <row r="228" spans="3:25" x14ac:dyDescent="0.25">
      <c r="C228" s="16"/>
      <c r="D228" s="15"/>
      <c r="E228" s="16"/>
      <c r="F228" s="16"/>
      <c r="G228" s="16"/>
      <c r="H228" s="16"/>
      <c r="I228" s="16"/>
      <c r="J228" s="16"/>
      <c r="K228" s="16"/>
      <c r="L228" s="16"/>
      <c r="M228" s="16"/>
      <c r="N228" s="16"/>
      <c r="O228" s="16"/>
      <c r="P228" s="16"/>
      <c r="Q228" s="16"/>
      <c r="R228" s="16"/>
      <c r="S228" s="16"/>
      <c r="T228" s="16"/>
      <c r="U228" s="16"/>
      <c r="V228" s="16"/>
      <c r="W228" s="16"/>
      <c r="X228" s="16"/>
      <c r="Y228" s="16"/>
    </row>
    <row r="229" spans="3:25" x14ac:dyDescent="0.25">
      <c r="C229" s="16"/>
      <c r="D229" s="15"/>
      <c r="E229" s="16"/>
      <c r="F229" s="16"/>
      <c r="G229" s="16"/>
      <c r="H229" s="16"/>
      <c r="I229" s="16"/>
      <c r="J229" s="16"/>
      <c r="K229" s="16"/>
      <c r="L229" s="16"/>
      <c r="M229" s="16"/>
      <c r="N229" s="16"/>
      <c r="O229" s="16"/>
      <c r="P229" s="16"/>
      <c r="Q229" s="16"/>
      <c r="R229" s="16"/>
      <c r="S229" s="16"/>
      <c r="T229" s="16"/>
      <c r="U229" s="16"/>
      <c r="V229" s="16"/>
      <c r="W229" s="16"/>
      <c r="X229" s="16"/>
      <c r="Y229" s="16"/>
    </row>
    <row r="230" spans="3:25" x14ac:dyDescent="0.25">
      <c r="C230" s="16"/>
      <c r="D230" s="15"/>
      <c r="E230" s="16"/>
      <c r="F230" s="16"/>
      <c r="G230" s="16"/>
      <c r="H230" s="16"/>
      <c r="I230" s="16"/>
      <c r="J230" s="16"/>
      <c r="K230" s="16"/>
      <c r="L230" s="16"/>
      <c r="M230" s="16"/>
      <c r="N230" s="16"/>
      <c r="O230" s="16"/>
      <c r="P230" s="16"/>
      <c r="Q230" s="16"/>
      <c r="R230" s="16"/>
      <c r="S230" s="16"/>
      <c r="T230" s="16"/>
      <c r="U230" s="16"/>
      <c r="V230" s="16"/>
      <c r="W230" s="16"/>
      <c r="X230" s="16"/>
      <c r="Y230" s="16"/>
    </row>
    <row r="231" spans="3:25" x14ac:dyDescent="0.25">
      <c r="C231" s="16"/>
      <c r="D231" s="15"/>
      <c r="E231" s="16"/>
      <c r="F231" s="16"/>
      <c r="G231" s="16"/>
      <c r="H231" s="16"/>
      <c r="I231" s="16"/>
      <c r="J231" s="16"/>
      <c r="K231" s="16"/>
      <c r="L231" s="16"/>
      <c r="M231" s="16"/>
      <c r="N231" s="16"/>
      <c r="O231" s="16"/>
      <c r="P231" s="16"/>
      <c r="Q231" s="16"/>
      <c r="R231" s="16"/>
      <c r="S231" s="16"/>
      <c r="T231" s="16"/>
      <c r="U231" s="16"/>
      <c r="V231" s="16"/>
      <c r="W231" s="16"/>
      <c r="X231" s="16"/>
      <c r="Y231" s="16"/>
    </row>
    <row r="232" spans="3:25" x14ac:dyDescent="0.25">
      <c r="C232" s="16"/>
      <c r="D232" s="15"/>
      <c r="E232" s="16"/>
      <c r="F232" s="16"/>
      <c r="G232" s="16"/>
      <c r="H232" s="16"/>
      <c r="I232" s="16"/>
      <c r="J232" s="16"/>
      <c r="K232" s="16"/>
      <c r="L232" s="16"/>
      <c r="M232" s="16"/>
      <c r="N232" s="16"/>
      <c r="O232" s="16"/>
      <c r="P232" s="16"/>
      <c r="Q232" s="16"/>
      <c r="R232" s="16"/>
      <c r="S232" s="16"/>
      <c r="T232" s="16"/>
      <c r="U232" s="16"/>
      <c r="V232" s="16"/>
      <c r="W232" s="16"/>
      <c r="X232" s="16"/>
      <c r="Y232" s="16"/>
    </row>
    <row r="233" spans="3:25" x14ac:dyDescent="0.25">
      <c r="C233" s="16"/>
      <c r="D233" s="15"/>
      <c r="E233" s="16"/>
      <c r="F233" s="16"/>
      <c r="G233" s="16"/>
      <c r="H233" s="16"/>
      <c r="I233" s="16"/>
      <c r="J233" s="16"/>
      <c r="K233" s="16"/>
      <c r="L233" s="16"/>
      <c r="M233" s="16"/>
      <c r="N233" s="16"/>
      <c r="O233" s="16"/>
      <c r="P233" s="16"/>
      <c r="Q233" s="16"/>
      <c r="R233" s="16"/>
      <c r="S233" s="16"/>
      <c r="T233" s="16"/>
      <c r="U233" s="16"/>
      <c r="V233" s="16"/>
      <c r="W233" s="16"/>
      <c r="X233" s="16"/>
      <c r="Y233" s="16"/>
    </row>
    <row r="234" spans="3:25" x14ac:dyDescent="0.25">
      <c r="C234" s="16"/>
      <c r="D234" s="15"/>
      <c r="E234" s="16"/>
      <c r="F234" s="16"/>
      <c r="G234" s="16"/>
      <c r="H234" s="16"/>
      <c r="I234" s="16"/>
      <c r="J234" s="16"/>
      <c r="K234" s="16"/>
      <c r="L234" s="16"/>
      <c r="M234" s="16"/>
      <c r="N234" s="16"/>
      <c r="O234" s="16"/>
      <c r="P234" s="16"/>
      <c r="Q234" s="16"/>
      <c r="R234" s="16"/>
      <c r="S234" s="16"/>
      <c r="T234" s="16"/>
      <c r="U234" s="16"/>
      <c r="V234" s="16"/>
      <c r="W234" s="16"/>
      <c r="X234" s="16"/>
      <c r="Y234" s="16"/>
    </row>
    <row r="235" spans="3:25" x14ac:dyDescent="0.25">
      <c r="C235" s="16"/>
      <c r="D235" s="15"/>
      <c r="E235" s="16"/>
      <c r="F235" s="16"/>
      <c r="G235" s="16"/>
      <c r="H235" s="16"/>
      <c r="I235" s="16"/>
      <c r="J235" s="16"/>
      <c r="K235" s="16"/>
      <c r="L235" s="16"/>
      <c r="M235" s="16"/>
      <c r="N235" s="16"/>
      <c r="O235" s="16"/>
      <c r="P235" s="16"/>
      <c r="Q235" s="16"/>
      <c r="R235" s="16"/>
      <c r="S235" s="16"/>
      <c r="T235" s="16"/>
      <c r="U235" s="16"/>
      <c r="V235" s="16"/>
      <c r="W235" s="16"/>
      <c r="X235" s="16"/>
      <c r="Y235" s="16"/>
    </row>
    <row r="236" spans="3:25" x14ac:dyDescent="0.25">
      <c r="C236" s="16"/>
      <c r="D236" s="15"/>
      <c r="E236" s="16"/>
      <c r="F236" s="16"/>
      <c r="G236" s="16"/>
      <c r="H236" s="16"/>
      <c r="I236" s="16"/>
      <c r="J236" s="16"/>
      <c r="K236" s="16"/>
      <c r="L236" s="16"/>
      <c r="M236" s="16"/>
      <c r="N236" s="16"/>
      <c r="O236" s="16"/>
      <c r="P236" s="16"/>
      <c r="Q236" s="16"/>
      <c r="R236" s="16"/>
      <c r="S236" s="16"/>
      <c r="T236" s="16"/>
      <c r="U236" s="16"/>
      <c r="V236" s="16"/>
      <c r="W236" s="16"/>
      <c r="X236" s="16"/>
      <c r="Y236" s="16"/>
    </row>
    <row r="237" spans="3:25" x14ac:dyDescent="0.25">
      <c r="C237" s="16"/>
      <c r="D237" s="15"/>
      <c r="E237" s="16"/>
      <c r="F237" s="16"/>
      <c r="G237" s="16"/>
      <c r="H237" s="16"/>
      <c r="I237" s="16"/>
      <c r="J237" s="16"/>
      <c r="K237" s="16"/>
      <c r="L237" s="16"/>
      <c r="M237" s="16"/>
      <c r="N237" s="16"/>
      <c r="O237" s="16"/>
      <c r="P237" s="16"/>
      <c r="Q237" s="16"/>
      <c r="R237" s="16"/>
      <c r="S237" s="16"/>
      <c r="T237" s="16"/>
      <c r="U237" s="16"/>
      <c r="V237" s="16"/>
      <c r="W237" s="16"/>
      <c r="X237" s="16"/>
      <c r="Y237" s="16"/>
    </row>
    <row r="238" spans="3:25" x14ac:dyDescent="0.25">
      <c r="C238" s="16"/>
      <c r="D238" s="15"/>
      <c r="E238" s="16"/>
      <c r="F238" s="16"/>
      <c r="G238" s="16"/>
      <c r="H238" s="16"/>
      <c r="I238" s="16"/>
      <c r="J238" s="16"/>
      <c r="K238" s="16"/>
      <c r="L238" s="16"/>
      <c r="M238" s="16"/>
      <c r="N238" s="16"/>
      <c r="O238" s="16"/>
      <c r="P238" s="16"/>
      <c r="Q238" s="16"/>
      <c r="R238" s="16"/>
      <c r="S238" s="16"/>
      <c r="T238" s="16"/>
      <c r="U238" s="16"/>
      <c r="V238" s="16"/>
      <c r="W238" s="16"/>
      <c r="X238" s="16"/>
      <c r="Y238" s="16"/>
    </row>
    <row r="239" spans="3:25" x14ac:dyDescent="0.25">
      <c r="C239" s="16"/>
      <c r="D239" s="15"/>
      <c r="E239" s="16"/>
      <c r="F239" s="16"/>
      <c r="G239" s="16"/>
      <c r="H239" s="16"/>
      <c r="I239" s="16"/>
      <c r="J239" s="16"/>
      <c r="K239" s="16"/>
      <c r="L239" s="16"/>
      <c r="M239" s="16"/>
      <c r="N239" s="16"/>
      <c r="O239" s="16"/>
      <c r="P239" s="16"/>
      <c r="Q239" s="16"/>
      <c r="R239" s="16"/>
      <c r="S239" s="16"/>
      <c r="T239" s="16"/>
      <c r="U239" s="16"/>
      <c r="V239" s="16"/>
      <c r="W239" s="16"/>
      <c r="X239" s="16"/>
      <c r="Y239" s="16"/>
    </row>
    <row r="240" spans="3:25" x14ac:dyDescent="0.25">
      <c r="C240" s="16"/>
      <c r="D240" s="15"/>
      <c r="E240" s="16"/>
      <c r="F240" s="16"/>
      <c r="G240" s="16"/>
      <c r="H240" s="16"/>
      <c r="I240" s="16"/>
      <c r="J240" s="16"/>
      <c r="K240" s="16"/>
      <c r="L240" s="16"/>
      <c r="M240" s="16"/>
      <c r="N240" s="16"/>
      <c r="O240" s="16"/>
      <c r="P240" s="16"/>
      <c r="Q240" s="16"/>
      <c r="R240" s="16"/>
      <c r="S240" s="16"/>
      <c r="T240" s="16"/>
      <c r="U240" s="16"/>
      <c r="V240" s="16"/>
      <c r="W240" s="16"/>
      <c r="X240" s="16"/>
      <c r="Y240" s="16"/>
    </row>
    <row r="241" spans="3:25" x14ac:dyDescent="0.25">
      <c r="C241" s="16"/>
      <c r="D241" s="15"/>
      <c r="E241" s="16"/>
      <c r="F241" s="16"/>
      <c r="G241" s="16"/>
      <c r="H241" s="16"/>
      <c r="I241" s="16"/>
      <c r="J241" s="16"/>
      <c r="K241" s="16"/>
      <c r="L241" s="16"/>
      <c r="M241" s="16"/>
      <c r="N241" s="16"/>
      <c r="O241" s="16"/>
      <c r="P241" s="16"/>
      <c r="Q241" s="16"/>
      <c r="R241" s="16"/>
      <c r="S241" s="16"/>
      <c r="T241" s="16"/>
      <c r="U241" s="16"/>
      <c r="V241" s="16"/>
      <c r="W241" s="16"/>
      <c r="X241" s="16"/>
      <c r="Y241" s="16"/>
    </row>
    <row r="242" spans="3:25" x14ac:dyDescent="0.25">
      <c r="C242" s="16"/>
      <c r="D242" s="15"/>
      <c r="E242" s="16"/>
      <c r="F242" s="16"/>
      <c r="G242" s="16"/>
      <c r="H242" s="16"/>
      <c r="I242" s="16"/>
      <c r="J242" s="16"/>
      <c r="K242" s="16"/>
      <c r="L242" s="16"/>
      <c r="M242" s="16"/>
      <c r="N242" s="16"/>
      <c r="O242" s="16"/>
      <c r="P242" s="16"/>
      <c r="Q242" s="16"/>
      <c r="R242" s="16"/>
      <c r="S242" s="16"/>
      <c r="T242" s="16"/>
      <c r="U242" s="16"/>
      <c r="V242" s="16"/>
      <c r="W242" s="16"/>
      <c r="X242" s="16"/>
      <c r="Y242" s="16"/>
    </row>
    <row r="243" spans="3:25" x14ac:dyDescent="0.25">
      <c r="C243" s="16"/>
      <c r="D243" s="15"/>
      <c r="E243" s="16"/>
      <c r="F243" s="16"/>
      <c r="G243" s="16"/>
      <c r="H243" s="16"/>
      <c r="I243" s="16"/>
      <c r="J243" s="16"/>
      <c r="K243" s="16"/>
      <c r="L243" s="16"/>
      <c r="M243" s="16"/>
      <c r="N243" s="16"/>
      <c r="O243" s="16"/>
      <c r="P243" s="16"/>
      <c r="Q243" s="16"/>
      <c r="R243" s="16"/>
      <c r="S243" s="16"/>
      <c r="T243" s="16"/>
      <c r="U243" s="16"/>
      <c r="V243" s="16"/>
      <c r="W243" s="16"/>
      <c r="X243" s="16"/>
      <c r="Y243" s="16"/>
    </row>
    <row r="244" spans="3:25" x14ac:dyDescent="0.25">
      <c r="C244" s="16"/>
      <c r="D244" s="15"/>
      <c r="E244" s="16"/>
      <c r="F244" s="16"/>
      <c r="G244" s="16"/>
      <c r="H244" s="16"/>
      <c r="I244" s="16"/>
      <c r="J244" s="16"/>
      <c r="K244" s="16"/>
      <c r="L244" s="16"/>
      <c r="M244" s="16"/>
      <c r="N244" s="16"/>
      <c r="O244" s="16"/>
      <c r="P244" s="16"/>
      <c r="Q244" s="16"/>
      <c r="R244" s="16"/>
      <c r="S244" s="16"/>
      <c r="T244" s="16"/>
      <c r="U244" s="16"/>
      <c r="V244" s="16"/>
      <c r="W244" s="16"/>
      <c r="X244" s="16"/>
      <c r="Y244" s="16"/>
    </row>
    <row r="245" spans="3:25" x14ac:dyDescent="0.25">
      <c r="C245" s="16"/>
      <c r="D245" s="15"/>
      <c r="E245" s="16"/>
      <c r="F245" s="16"/>
      <c r="G245" s="16"/>
      <c r="H245" s="16"/>
      <c r="I245" s="16"/>
      <c r="J245" s="16"/>
      <c r="K245" s="16"/>
      <c r="L245" s="16"/>
      <c r="M245" s="16"/>
      <c r="N245" s="16"/>
      <c r="O245" s="16"/>
      <c r="P245" s="16"/>
      <c r="Q245" s="16"/>
      <c r="R245" s="16"/>
      <c r="S245" s="16"/>
      <c r="T245" s="16"/>
      <c r="U245" s="16"/>
      <c r="V245" s="16"/>
      <c r="W245" s="16"/>
      <c r="X245" s="16"/>
      <c r="Y245" s="16"/>
    </row>
    <row r="246" spans="3:25" x14ac:dyDescent="0.25">
      <c r="C246" s="16"/>
      <c r="D246" s="15"/>
      <c r="E246" s="16"/>
      <c r="F246" s="16"/>
      <c r="G246" s="16"/>
      <c r="H246" s="16"/>
      <c r="I246" s="16"/>
      <c r="J246" s="16"/>
      <c r="K246" s="16"/>
      <c r="L246" s="16"/>
      <c r="M246" s="16"/>
      <c r="N246" s="16"/>
      <c r="O246" s="16"/>
      <c r="P246" s="16"/>
      <c r="Q246" s="16"/>
      <c r="R246" s="16"/>
      <c r="S246" s="16"/>
      <c r="T246" s="16"/>
      <c r="U246" s="16"/>
      <c r="V246" s="16"/>
      <c r="W246" s="16"/>
      <c r="X246" s="16"/>
      <c r="Y246" s="16"/>
    </row>
    <row r="247" spans="3:25" x14ac:dyDescent="0.25">
      <c r="C247" s="16"/>
      <c r="D247" s="15"/>
      <c r="E247" s="16"/>
      <c r="F247" s="16"/>
      <c r="G247" s="16"/>
      <c r="H247" s="16"/>
      <c r="I247" s="16"/>
      <c r="J247" s="16"/>
      <c r="K247" s="16"/>
      <c r="L247" s="16"/>
      <c r="M247" s="16"/>
      <c r="N247" s="16"/>
      <c r="O247" s="16"/>
      <c r="P247" s="16"/>
      <c r="Q247" s="16"/>
      <c r="R247" s="16"/>
      <c r="S247" s="16"/>
      <c r="T247" s="16"/>
      <c r="U247" s="16"/>
      <c r="V247" s="16"/>
      <c r="W247" s="16"/>
      <c r="X247" s="16"/>
      <c r="Y247" s="16"/>
    </row>
    <row r="248" spans="3:25" x14ac:dyDescent="0.25">
      <c r="C248" s="16"/>
      <c r="D248" s="15"/>
      <c r="E248" s="16"/>
      <c r="F248" s="16"/>
      <c r="G248" s="16"/>
      <c r="H248" s="16"/>
      <c r="I248" s="16"/>
      <c r="J248" s="16"/>
      <c r="K248" s="16"/>
      <c r="L248" s="16"/>
      <c r="M248" s="16"/>
      <c r="N248" s="16"/>
      <c r="O248" s="16"/>
      <c r="P248" s="16"/>
      <c r="Q248" s="16"/>
      <c r="R248" s="16"/>
      <c r="S248" s="16"/>
      <c r="T248" s="16"/>
      <c r="U248" s="16"/>
      <c r="V248" s="16"/>
      <c r="W248" s="16"/>
      <c r="X248" s="16"/>
      <c r="Y248" s="16"/>
    </row>
    <row r="249" spans="3:25" x14ac:dyDescent="0.25">
      <c r="C249" s="16"/>
      <c r="D249" s="15"/>
      <c r="E249" s="16"/>
      <c r="F249" s="16"/>
      <c r="G249" s="16"/>
      <c r="H249" s="16"/>
      <c r="I249" s="16"/>
      <c r="J249" s="16"/>
      <c r="K249" s="16"/>
      <c r="L249" s="16"/>
      <c r="M249" s="16"/>
      <c r="N249" s="16"/>
      <c r="O249" s="16"/>
      <c r="P249" s="16"/>
      <c r="Q249" s="16"/>
      <c r="R249" s="16"/>
      <c r="S249" s="16"/>
      <c r="T249" s="16"/>
      <c r="U249" s="16"/>
      <c r="V249" s="16"/>
      <c r="W249" s="16"/>
      <c r="X249" s="16"/>
      <c r="Y249" s="16"/>
    </row>
    <row r="250" spans="3:25" x14ac:dyDescent="0.25">
      <c r="C250" s="16"/>
      <c r="D250" s="15"/>
      <c r="E250" s="16"/>
      <c r="F250" s="16"/>
      <c r="G250" s="16"/>
      <c r="H250" s="16"/>
      <c r="I250" s="16"/>
      <c r="J250" s="16"/>
      <c r="K250" s="16"/>
      <c r="L250" s="16"/>
      <c r="M250" s="16"/>
      <c r="N250" s="16"/>
      <c r="O250" s="16"/>
      <c r="P250" s="16"/>
      <c r="Q250" s="16"/>
      <c r="R250" s="16"/>
      <c r="S250" s="16"/>
      <c r="T250" s="16"/>
      <c r="U250" s="16"/>
      <c r="V250" s="16"/>
      <c r="W250" s="16"/>
      <c r="X250" s="16"/>
      <c r="Y250" s="16"/>
    </row>
    <row r="251" spans="3:25" x14ac:dyDescent="0.25">
      <c r="C251" s="16"/>
      <c r="D251" s="15"/>
      <c r="E251" s="16"/>
      <c r="F251" s="16"/>
      <c r="G251" s="16"/>
      <c r="H251" s="16"/>
      <c r="I251" s="16"/>
      <c r="J251" s="16"/>
      <c r="K251" s="16"/>
      <c r="L251" s="16"/>
      <c r="M251" s="16"/>
      <c r="N251" s="16"/>
      <c r="O251" s="16"/>
      <c r="P251" s="16"/>
      <c r="Q251" s="16"/>
      <c r="R251" s="16"/>
      <c r="S251" s="16"/>
      <c r="T251" s="16"/>
      <c r="U251" s="16"/>
      <c r="V251" s="16"/>
      <c r="W251" s="16"/>
      <c r="X251" s="16"/>
      <c r="Y251" s="16"/>
    </row>
    <row r="252" spans="3:25" x14ac:dyDescent="0.25">
      <c r="C252" s="16"/>
      <c r="D252" s="15"/>
      <c r="E252" s="16"/>
      <c r="F252" s="16"/>
      <c r="G252" s="16"/>
      <c r="H252" s="16"/>
      <c r="I252" s="16"/>
      <c r="J252" s="16"/>
      <c r="K252" s="16"/>
      <c r="L252" s="16"/>
      <c r="M252" s="16"/>
      <c r="N252" s="16"/>
      <c r="O252" s="16"/>
      <c r="P252" s="16"/>
      <c r="Q252" s="16"/>
      <c r="R252" s="16"/>
      <c r="S252" s="16"/>
      <c r="T252" s="16"/>
      <c r="U252" s="16"/>
      <c r="V252" s="16"/>
      <c r="W252" s="16"/>
      <c r="X252" s="16"/>
      <c r="Y252" s="16"/>
    </row>
    <row r="253" spans="3:25" x14ac:dyDescent="0.25">
      <c r="C253" s="16"/>
      <c r="D253" s="15"/>
      <c r="E253" s="16"/>
      <c r="F253" s="16"/>
      <c r="G253" s="16"/>
      <c r="H253" s="16"/>
      <c r="I253" s="16"/>
      <c r="J253" s="16"/>
      <c r="K253" s="16"/>
      <c r="L253" s="16"/>
      <c r="M253" s="16"/>
      <c r="N253" s="16"/>
      <c r="O253" s="16"/>
      <c r="P253" s="16"/>
      <c r="Q253" s="16"/>
      <c r="R253" s="16"/>
      <c r="S253" s="16"/>
      <c r="T253" s="16"/>
      <c r="U253" s="16"/>
      <c r="V253" s="16"/>
      <c r="W253" s="16"/>
      <c r="X253" s="16"/>
      <c r="Y253" s="16"/>
    </row>
    <row r="254" spans="3:25" x14ac:dyDescent="0.25">
      <c r="C254" s="16"/>
      <c r="D254" s="15"/>
      <c r="E254" s="16"/>
      <c r="F254" s="16"/>
      <c r="G254" s="16"/>
      <c r="H254" s="16"/>
      <c r="I254" s="16"/>
      <c r="J254" s="16"/>
      <c r="K254" s="16"/>
      <c r="L254" s="16"/>
      <c r="M254" s="16"/>
      <c r="N254" s="16"/>
      <c r="O254" s="16"/>
      <c r="P254" s="16"/>
      <c r="Q254" s="16"/>
      <c r="R254" s="16"/>
      <c r="S254" s="16"/>
      <c r="T254" s="16"/>
      <c r="U254" s="16"/>
      <c r="V254" s="16"/>
      <c r="W254" s="16"/>
      <c r="X254" s="16"/>
      <c r="Y254" s="16"/>
    </row>
    <row r="255" spans="3:25" x14ac:dyDescent="0.25">
      <c r="C255" s="16"/>
      <c r="D255" s="15"/>
      <c r="E255" s="16"/>
      <c r="F255" s="16"/>
      <c r="G255" s="16"/>
      <c r="H255" s="16"/>
      <c r="I255" s="16"/>
      <c r="J255" s="16"/>
      <c r="K255" s="16"/>
      <c r="L255" s="16"/>
      <c r="M255" s="16"/>
      <c r="N255" s="16"/>
      <c r="O255" s="16"/>
      <c r="P255" s="16"/>
      <c r="Q255" s="16"/>
      <c r="R255" s="16"/>
      <c r="S255" s="16"/>
      <c r="T255" s="16"/>
      <c r="U255" s="16"/>
      <c r="V255" s="16"/>
      <c r="W255" s="16"/>
      <c r="X255" s="16"/>
      <c r="Y255" s="16"/>
    </row>
    <row r="256" spans="3:25" x14ac:dyDescent="0.25">
      <c r="C256" s="16"/>
      <c r="D256" s="15"/>
      <c r="E256" s="16"/>
      <c r="F256" s="16"/>
      <c r="G256" s="16"/>
      <c r="H256" s="16"/>
      <c r="I256" s="16"/>
      <c r="J256" s="16"/>
      <c r="K256" s="16"/>
      <c r="L256" s="16"/>
      <c r="M256" s="16"/>
      <c r="N256" s="16"/>
      <c r="O256" s="16"/>
      <c r="P256" s="16"/>
      <c r="Q256" s="16"/>
      <c r="R256" s="16"/>
      <c r="S256" s="16"/>
      <c r="T256" s="16"/>
      <c r="U256" s="16"/>
      <c r="V256" s="16"/>
      <c r="W256" s="16"/>
      <c r="X256" s="16"/>
      <c r="Y256" s="16"/>
    </row>
    <row r="257" spans="3:25" x14ac:dyDescent="0.25">
      <c r="C257" s="16"/>
      <c r="D257" s="15"/>
      <c r="E257" s="16"/>
      <c r="F257" s="16"/>
      <c r="G257" s="16"/>
      <c r="H257" s="16"/>
      <c r="I257" s="16"/>
      <c r="J257" s="16"/>
      <c r="K257" s="16"/>
      <c r="L257" s="16"/>
      <c r="M257" s="16"/>
      <c r="N257" s="16"/>
      <c r="O257" s="16"/>
      <c r="P257" s="16"/>
      <c r="Q257" s="16"/>
      <c r="R257" s="16"/>
      <c r="S257" s="16"/>
      <c r="T257" s="16"/>
      <c r="U257" s="16"/>
      <c r="V257" s="16"/>
      <c r="W257" s="16"/>
      <c r="X257" s="16"/>
      <c r="Y257" s="16"/>
    </row>
    <row r="258" spans="3:25" x14ac:dyDescent="0.25">
      <c r="C258" s="16"/>
      <c r="D258" s="15"/>
      <c r="E258" s="16"/>
      <c r="F258" s="16"/>
      <c r="G258" s="16"/>
      <c r="H258" s="16"/>
      <c r="I258" s="16"/>
      <c r="J258" s="16"/>
      <c r="K258" s="16"/>
      <c r="L258" s="16"/>
      <c r="M258" s="16"/>
      <c r="N258" s="16"/>
      <c r="O258" s="16"/>
      <c r="P258" s="16"/>
      <c r="Q258" s="16"/>
      <c r="R258" s="16"/>
      <c r="S258" s="16"/>
      <c r="T258" s="16"/>
      <c r="U258" s="16"/>
      <c r="V258" s="16"/>
      <c r="W258" s="16"/>
      <c r="X258" s="16"/>
      <c r="Y258" s="16"/>
    </row>
    <row r="259" spans="3:25" x14ac:dyDescent="0.25">
      <c r="C259" s="16"/>
      <c r="D259" s="15"/>
      <c r="E259" s="16"/>
      <c r="F259" s="16"/>
      <c r="G259" s="16"/>
      <c r="H259" s="16"/>
      <c r="I259" s="16"/>
      <c r="J259" s="16"/>
      <c r="K259" s="16"/>
      <c r="L259" s="16"/>
      <c r="M259" s="16"/>
      <c r="N259" s="16"/>
      <c r="O259" s="16"/>
      <c r="P259" s="16"/>
      <c r="Q259" s="16"/>
      <c r="R259" s="16"/>
      <c r="S259" s="16"/>
      <c r="T259" s="16"/>
      <c r="U259" s="16"/>
      <c r="V259" s="16"/>
      <c r="W259" s="16"/>
      <c r="X259" s="16"/>
      <c r="Y259" s="16"/>
    </row>
    <row r="260" spans="3:25" x14ac:dyDescent="0.25">
      <c r="C260" s="16"/>
      <c r="D260" s="15"/>
      <c r="E260" s="16"/>
      <c r="F260" s="16"/>
      <c r="G260" s="16"/>
      <c r="H260" s="16"/>
      <c r="I260" s="16"/>
      <c r="J260" s="16"/>
      <c r="K260" s="16"/>
      <c r="L260" s="16"/>
      <c r="M260" s="16"/>
      <c r="N260" s="16"/>
      <c r="O260" s="16"/>
      <c r="P260" s="16"/>
      <c r="Q260" s="16"/>
      <c r="R260" s="16"/>
      <c r="S260" s="16"/>
      <c r="T260" s="16"/>
      <c r="U260" s="16"/>
      <c r="V260" s="16"/>
      <c r="W260" s="16"/>
      <c r="X260" s="16"/>
      <c r="Y260" s="16"/>
    </row>
    <row r="261" spans="3:25" x14ac:dyDescent="0.25">
      <c r="C261" s="16"/>
      <c r="D261" s="15"/>
      <c r="E261" s="16"/>
      <c r="F261" s="16"/>
      <c r="G261" s="16"/>
      <c r="H261" s="16"/>
      <c r="I261" s="16"/>
      <c r="J261" s="16"/>
      <c r="K261" s="16"/>
      <c r="L261" s="16"/>
      <c r="M261" s="16"/>
      <c r="N261" s="16"/>
      <c r="O261" s="16"/>
      <c r="P261" s="16"/>
      <c r="Q261" s="16"/>
      <c r="R261" s="16"/>
      <c r="S261" s="16"/>
      <c r="T261" s="16"/>
      <c r="U261" s="16"/>
      <c r="V261" s="16"/>
      <c r="W261" s="16"/>
      <c r="X261" s="16"/>
      <c r="Y261" s="16"/>
    </row>
    <row r="262" spans="3:25" x14ac:dyDescent="0.25">
      <c r="C262" s="16"/>
      <c r="D262" s="15"/>
      <c r="E262" s="16"/>
      <c r="F262" s="16"/>
      <c r="G262" s="16"/>
      <c r="H262" s="16"/>
      <c r="I262" s="16"/>
      <c r="J262" s="16"/>
      <c r="K262" s="16"/>
      <c r="L262" s="16"/>
      <c r="M262" s="16"/>
      <c r="N262" s="16"/>
      <c r="O262" s="16"/>
      <c r="P262" s="16"/>
      <c r="Q262" s="16"/>
      <c r="R262" s="16"/>
      <c r="S262" s="16"/>
      <c r="T262" s="16"/>
      <c r="U262" s="16"/>
      <c r="V262" s="16"/>
      <c r="W262" s="16"/>
      <c r="X262" s="16"/>
      <c r="Y262" s="16"/>
    </row>
    <row r="263" spans="3:25" x14ac:dyDescent="0.25">
      <c r="C263" s="16"/>
      <c r="D263" s="15"/>
      <c r="E263" s="16"/>
      <c r="F263" s="16"/>
      <c r="G263" s="16"/>
      <c r="H263" s="16"/>
      <c r="I263" s="16"/>
      <c r="J263" s="16"/>
      <c r="K263" s="16"/>
      <c r="L263" s="16"/>
      <c r="M263" s="16"/>
      <c r="N263" s="16"/>
      <c r="O263" s="16"/>
      <c r="P263" s="16"/>
      <c r="Q263" s="16"/>
      <c r="R263" s="16"/>
      <c r="S263" s="16"/>
      <c r="T263" s="16"/>
      <c r="U263" s="16"/>
      <c r="V263" s="16"/>
      <c r="W263" s="16"/>
      <c r="X263" s="16"/>
      <c r="Y263" s="16"/>
    </row>
    <row r="264" spans="3:25" x14ac:dyDescent="0.25">
      <c r="C264" s="16"/>
      <c r="D264" s="15"/>
      <c r="E264" s="16"/>
      <c r="F264" s="16"/>
      <c r="G264" s="16"/>
      <c r="H264" s="16"/>
      <c r="I264" s="16"/>
      <c r="J264" s="16"/>
      <c r="K264" s="16"/>
      <c r="L264" s="16"/>
      <c r="M264" s="16"/>
      <c r="N264" s="16"/>
      <c r="O264" s="16"/>
      <c r="P264" s="16"/>
      <c r="Q264" s="16"/>
      <c r="R264" s="16"/>
      <c r="S264" s="16"/>
      <c r="T264" s="16"/>
      <c r="U264" s="16"/>
      <c r="V264" s="16"/>
      <c r="W264" s="16"/>
      <c r="X264" s="16"/>
      <c r="Y264" s="16"/>
    </row>
    <row r="265" spans="3:25" x14ac:dyDescent="0.25">
      <c r="C265" s="16"/>
      <c r="D265" s="15"/>
      <c r="E265" s="16"/>
      <c r="F265" s="16"/>
      <c r="G265" s="16"/>
      <c r="H265" s="16"/>
      <c r="I265" s="16"/>
      <c r="J265" s="16"/>
      <c r="K265" s="16"/>
      <c r="L265" s="16"/>
      <c r="M265" s="16"/>
      <c r="N265" s="16"/>
      <c r="O265" s="16"/>
      <c r="P265" s="16"/>
      <c r="Q265" s="16"/>
      <c r="R265" s="16"/>
      <c r="S265" s="16"/>
      <c r="T265" s="16"/>
      <c r="U265" s="16"/>
      <c r="V265" s="16"/>
      <c r="W265" s="16"/>
      <c r="X265" s="16"/>
      <c r="Y265" s="16"/>
    </row>
    <row r="266" spans="3:25" x14ac:dyDescent="0.25">
      <c r="C266" s="16"/>
      <c r="D266" s="15"/>
      <c r="E266" s="16"/>
      <c r="F266" s="16"/>
      <c r="G266" s="16"/>
      <c r="H266" s="16"/>
      <c r="I266" s="16"/>
      <c r="J266" s="16"/>
      <c r="K266" s="16"/>
      <c r="L266" s="16"/>
      <c r="M266" s="16"/>
      <c r="N266" s="16"/>
      <c r="O266" s="16"/>
      <c r="P266" s="16"/>
      <c r="Q266" s="16"/>
      <c r="R266" s="16"/>
      <c r="S266" s="16"/>
      <c r="T266" s="16"/>
      <c r="U266" s="16"/>
      <c r="V266" s="16"/>
      <c r="W266" s="16"/>
      <c r="X266" s="16"/>
      <c r="Y266" s="16"/>
    </row>
    <row r="267" spans="3:25" x14ac:dyDescent="0.25">
      <c r="C267" s="16"/>
      <c r="D267" s="15"/>
      <c r="E267" s="16"/>
      <c r="F267" s="16"/>
      <c r="G267" s="16"/>
      <c r="H267" s="16"/>
      <c r="I267" s="16"/>
      <c r="J267" s="16"/>
      <c r="K267" s="16"/>
      <c r="L267" s="16"/>
      <c r="M267" s="16"/>
      <c r="N267" s="16"/>
      <c r="O267" s="16"/>
      <c r="P267" s="16"/>
      <c r="Q267" s="16"/>
      <c r="R267" s="16"/>
      <c r="S267" s="16"/>
      <c r="T267" s="16"/>
      <c r="U267" s="16"/>
      <c r="V267" s="16"/>
      <c r="W267" s="16"/>
      <c r="X267" s="16"/>
      <c r="Y267" s="16"/>
    </row>
    <row r="268" spans="3:25" x14ac:dyDescent="0.25">
      <c r="C268" s="16"/>
      <c r="D268" s="15"/>
      <c r="E268" s="16"/>
      <c r="F268" s="16"/>
      <c r="G268" s="16"/>
      <c r="H268" s="16"/>
      <c r="I268" s="16"/>
      <c r="J268" s="16"/>
      <c r="K268" s="16"/>
      <c r="L268" s="16"/>
      <c r="M268" s="16"/>
      <c r="N268" s="16"/>
      <c r="O268" s="16"/>
      <c r="P268" s="16"/>
      <c r="Q268" s="16"/>
      <c r="R268" s="16"/>
      <c r="S268" s="16"/>
      <c r="T268" s="16"/>
      <c r="U268" s="16"/>
      <c r="V268" s="16"/>
      <c r="W268" s="16"/>
      <c r="X268" s="16"/>
      <c r="Y268" s="16"/>
    </row>
    <row r="269" spans="3:25" x14ac:dyDescent="0.25">
      <c r="C269" s="16"/>
      <c r="D269" s="15"/>
      <c r="E269" s="16"/>
      <c r="F269" s="16"/>
      <c r="G269" s="16"/>
      <c r="H269" s="16"/>
      <c r="I269" s="16"/>
      <c r="J269" s="16"/>
      <c r="K269" s="16"/>
      <c r="L269" s="16"/>
      <c r="M269" s="16"/>
      <c r="N269" s="16"/>
      <c r="O269" s="16"/>
      <c r="P269" s="16"/>
      <c r="Q269" s="16"/>
      <c r="R269" s="16"/>
      <c r="S269" s="16"/>
      <c r="T269" s="16"/>
      <c r="U269" s="16"/>
      <c r="V269" s="16"/>
      <c r="W269" s="16"/>
      <c r="X269" s="16"/>
      <c r="Y269" s="16"/>
    </row>
    <row r="270" spans="3:25" x14ac:dyDescent="0.25">
      <c r="C270" s="16"/>
      <c r="D270" s="15"/>
      <c r="E270" s="16"/>
      <c r="F270" s="16"/>
      <c r="G270" s="16"/>
      <c r="H270" s="16"/>
      <c r="I270" s="16"/>
      <c r="J270" s="16"/>
      <c r="K270" s="16"/>
      <c r="L270" s="16"/>
      <c r="M270" s="16"/>
      <c r="N270" s="16"/>
      <c r="O270" s="16"/>
      <c r="P270" s="16"/>
      <c r="Q270" s="16"/>
      <c r="R270" s="16"/>
      <c r="S270" s="16"/>
      <c r="T270" s="16"/>
      <c r="U270" s="16"/>
      <c r="V270" s="16"/>
      <c r="W270" s="16"/>
      <c r="X270" s="16"/>
      <c r="Y270" s="16"/>
    </row>
    <row r="271" spans="3:25" x14ac:dyDescent="0.25">
      <c r="C271" s="16"/>
      <c r="D271" s="15"/>
      <c r="E271" s="16"/>
      <c r="F271" s="16"/>
      <c r="G271" s="16"/>
      <c r="H271" s="16"/>
      <c r="I271" s="16"/>
      <c r="J271" s="16"/>
      <c r="K271" s="16"/>
      <c r="L271" s="16"/>
      <c r="M271" s="16"/>
      <c r="N271" s="16"/>
      <c r="O271" s="16"/>
      <c r="P271" s="16"/>
      <c r="Q271" s="16"/>
      <c r="R271" s="16"/>
      <c r="S271" s="16"/>
      <c r="T271" s="16"/>
      <c r="U271" s="16"/>
      <c r="V271" s="16"/>
      <c r="W271" s="16"/>
      <c r="X271" s="16"/>
      <c r="Y271" s="16"/>
    </row>
    <row r="272" spans="3:25" x14ac:dyDescent="0.25">
      <c r="C272" s="16"/>
      <c r="D272" s="15"/>
      <c r="E272" s="16"/>
      <c r="F272" s="16"/>
      <c r="G272" s="16"/>
      <c r="H272" s="16"/>
      <c r="I272" s="16"/>
      <c r="J272" s="16"/>
      <c r="K272" s="16"/>
      <c r="L272" s="16"/>
      <c r="M272" s="16"/>
      <c r="N272" s="16"/>
      <c r="O272" s="16"/>
      <c r="P272" s="16"/>
      <c r="Q272" s="16"/>
      <c r="R272" s="16"/>
      <c r="S272" s="16"/>
      <c r="T272" s="16"/>
      <c r="U272" s="16"/>
      <c r="V272" s="16"/>
      <c r="W272" s="16"/>
      <c r="X272" s="16"/>
      <c r="Y272" s="16"/>
    </row>
    <row r="273" spans="3:25" x14ac:dyDescent="0.25">
      <c r="C273" s="16"/>
      <c r="D273" s="15"/>
      <c r="E273" s="16"/>
      <c r="F273" s="16"/>
      <c r="G273" s="16"/>
      <c r="H273" s="16"/>
      <c r="I273" s="16"/>
      <c r="J273" s="16"/>
      <c r="K273" s="16"/>
      <c r="L273" s="16"/>
      <c r="M273" s="16"/>
      <c r="N273" s="16"/>
      <c r="O273" s="16"/>
      <c r="P273" s="16"/>
      <c r="Q273" s="16"/>
      <c r="R273" s="16"/>
      <c r="S273" s="16"/>
      <c r="T273" s="16"/>
      <c r="U273" s="16"/>
      <c r="V273" s="16"/>
      <c r="W273" s="16"/>
      <c r="X273" s="16"/>
      <c r="Y273" s="16"/>
    </row>
    <row r="274" spans="3:25" x14ac:dyDescent="0.25">
      <c r="C274" s="16"/>
      <c r="D274" s="15"/>
      <c r="E274" s="16"/>
      <c r="F274" s="16"/>
      <c r="G274" s="16"/>
      <c r="H274" s="16"/>
      <c r="I274" s="16"/>
      <c r="J274" s="16"/>
      <c r="K274" s="16"/>
      <c r="L274" s="16"/>
      <c r="M274" s="16"/>
      <c r="N274" s="16"/>
      <c r="O274" s="16"/>
      <c r="P274" s="16"/>
      <c r="Q274" s="16"/>
      <c r="R274" s="16"/>
      <c r="S274" s="16"/>
      <c r="T274" s="16"/>
      <c r="U274" s="16"/>
      <c r="V274" s="16"/>
      <c r="W274" s="16"/>
      <c r="X274" s="16"/>
      <c r="Y274" s="16"/>
    </row>
    <row r="275" spans="3:25" x14ac:dyDescent="0.25">
      <c r="C275" s="16"/>
      <c r="D275" s="15"/>
      <c r="E275" s="16"/>
      <c r="F275" s="16"/>
      <c r="G275" s="16"/>
      <c r="H275" s="16"/>
      <c r="I275" s="16"/>
      <c r="J275" s="16"/>
      <c r="K275" s="16"/>
      <c r="L275" s="16"/>
      <c r="M275" s="16"/>
      <c r="N275" s="16"/>
      <c r="O275" s="16"/>
      <c r="P275" s="16"/>
      <c r="Q275" s="16"/>
      <c r="R275" s="16"/>
      <c r="S275" s="16"/>
      <c r="T275" s="16"/>
      <c r="U275" s="16"/>
      <c r="V275" s="16"/>
      <c r="W275" s="16"/>
      <c r="X275" s="16"/>
      <c r="Y275" s="16"/>
    </row>
    <row r="276" spans="3:25" x14ac:dyDescent="0.25">
      <c r="C276" s="16"/>
      <c r="D276" s="15"/>
      <c r="E276" s="16"/>
      <c r="F276" s="16"/>
      <c r="G276" s="16"/>
      <c r="H276" s="16"/>
      <c r="I276" s="16"/>
      <c r="J276" s="16"/>
      <c r="K276" s="16"/>
      <c r="L276" s="16"/>
      <c r="M276" s="16"/>
      <c r="N276" s="16"/>
      <c r="O276" s="16"/>
      <c r="P276" s="16"/>
      <c r="Q276" s="16"/>
      <c r="R276" s="16"/>
      <c r="S276" s="16"/>
      <c r="T276" s="16"/>
      <c r="U276" s="16"/>
      <c r="V276" s="16"/>
      <c r="W276" s="16"/>
      <c r="X276" s="16"/>
      <c r="Y276" s="16"/>
    </row>
    <row r="277" spans="3:25" x14ac:dyDescent="0.25">
      <c r="C277" s="16"/>
      <c r="D277" s="15"/>
      <c r="E277" s="16"/>
      <c r="F277" s="16"/>
      <c r="G277" s="16"/>
      <c r="H277" s="16"/>
      <c r="I277" s="16"/>
      <c r="J277" s="16"/>
      <c r="K277" s="16"/>
      <c r="L277" s="16"/>
      <c r="M277" s="16"/>
      <c r="N277" s="16"/>
      <c r="O277" s="16"/>
      <c r="P277" s="16"/>
      <c r="Q277" s="16"/>
      <c r="R277" s="16"/>
      <c r="S277" s="16"/>
      <c r="T277" s="16"/>
      <c r="U277" s="16"/>
      <c r="V277" s="16"/>
      <c r="W277" s="16"/>
      <c r="X277" s="16"/>
      <c r="Y277" s="16"/>
    </row>
    <row r="278" spans="3:25" x14ac:dyDescent="0.25">
      <c r="C278" s="16"/>
      <c r="D278" s="15"/>
      <c r="E278" s="16"/>
      <c r="F278" s="16"/>
      <c r="G278" s="16"/>
      <c r="H278" s="16"/>
      <c r="I278" s="16"/>
      <c r="J278" s="16"/>
      <c r="K278" s="16"/>
      <c r="L278" s="16"/>
      <c r="M278" s="16"/>
      <c r="N278" s="16"/>
      <c r="O278" s="16"/>
      <c r="P278" s="16"/>
      <c r="Q278" s="16"/>
      <c r="R278" s="16"/>
      <c r="S278" s="16"/>
      <c r="T278" s="16"/>
      <c r="U278" s="16"/>
      <c r="V278" s="16"/>
      <c r="W278" s="16"/>
      <c r="X278" s="16"/>
      <c r="Y278" s="16"/>
    </row>
    <row r="279" spans="3:25" x14ac:dyDescent="0.25">
      <c r="C279" s="16"/>
      <c r="D279" s="15"/>
      <c r="E279" s="16"/>
      <c r="F279" s="16"/>
      <c r="G279" s="16"/>
      <c r="H279" s="16"/>
      <c r="I279" s="16"/>
      <c r="J279" s="16"/>
      <c r="K279" s="16"/>
      <c r="L279" s="16"/>
      <c r="M279" s="16"/>
      <c r="N279" s="16"/>
      <c r="O279" s="16"/>
      <c r="P279" s="16"/>
      <c r="Q279" s="16"/>
      <c r="R279" s="16"/>
      <c r="S279" s="16"/>
      <c r="T279" s="16"/>
      <c r="U279" s="16"/>
      <c r="V279" s="16"/>
      <c r="W279" s="16"/>
      <c r="X279" s="16"/>
      <c r="Y279" s="16"/>
    </row>
    <row r="280" spans="3:25" x14ac:dyDescent="0.25">
      <c r="C280" s="16"/>
      <c r="D280" s="15"/>
      <c r="E280" s="16"/>
      <c r="F280" s="16"/>
      <c r="G280" s="16"/>
      <c r="H280" s="16"/>
      <c r="I280" s="16"/>
      <c r="J280" s="16"/>
      <c r="K280" s="16"/>
      <c r="L280" s="16"/>
      <c r="M280" s="16"/>
      <c r="N280" s="16"/>
      <c r="O280" s="16"/>
      <c r="P280" s="16"/>
      <c r="Q280" s="16"/>
      <c r="R280" s="16"/>
      <c r="S280" s="16"/>
      <c r="T280" s="16"/>
      <c r="U280" s="16"/>
      <c r="V280" s="16"/>
      <c r="W280" s="16"/>
      <c r="X280" s="16"/>
      <c r="Y280" s="16"/>
    </row>
    <row r="281" spans="3:25" x14ac:dyDescent="0.25">
      <c r="C281" s="16"/>
      <c r="D281" s="15"/>
      <c r="E281" s="16"/>
      <c r="F281" s="16"/>
      <c r="G281" s="16"/>
      <c r="H281" s="16"/>
      <c r="I281" s="16"/>
      <c r="J281" s="16"/>
      <c r="K281" s="16"/>
      <c r="L281" s="16"/>
      <c r="M281" s="16"/>
      <c r="N281" s="16"/>
      <c r="O281" s="16"/>
      <c r="P281" s="16"/>
      <c r="Q281" s="16"/>
      <c r="R281" s="16"/>
      <c r="S281" s="16"/>
      <c r="T281" s="16"/>
      <c r="U281" s="16"/>
      <c r="V281" s="16"/>
      <c r="W281" s="16"/>
      <c r="X281" s="16"/>
      <c r="Y281" s="16"/>
    </row>
    <row r="282" spans="3:25" x14ac:dyDescent="0.25">
      <c r="C282" s="16"/>
      <c r="D282" s="15"/>
      <c r="E282" s="16"/>
      <c r="F282" s="16"/>
      <c r="G282" s="16"/>
      <c r="H282" s="16"/>
      <c r="I282" s="16"/>
      <c r="J282" s="16"/>
      <c r="K282" s="16"/>
      <c r="L282" s="16"/>
      <c r="M282" s="16"/>
      <c r="N282" s="16"/>
      <c r="O282" s="16"/>
      <c r="P282" s="16"/>
      <c r="Q282" s="16"/>
      <c r="R282" s="16"/>
      <c r="S282" s="16"/>
      <c r="T282" s="16"/>
      <c r="U282" s="16"/>
      <c r="V282" s="16"/>
      <c r="W282" s="16"/>
      <c r="X282" s="16"/>
      <c r="Y282" s="16"/>
    </row>
    <row r="283" spans="3:25" x14ac:dyDescent="0.25">
      <c r="C283" s="16"/>
      <c r="D283" s="15"/>
      <c r="E283" s="16"/>
      <c r="F283" s="16"/>
      <c r="G283" s="16"/>
      <c r="H283" s="16"/>
      <c r="I283" s="16"/>
      <c r="J283" s="16"/>
      <c r="K283" s="16"/>
      <c r="L283" s="16"/>
      <c r="M283" s="16"/>
      <c r="N283" s="16"/>
      <c r="O283" s="16"/>
      <c r="P283" s="16"/>
      <c r="Q283" s="16"/>
      <c r="R283" s="16"/>
      <c r="S283" s="16"/>
      <c r="T283" s="16"/>
      <c r="U283" s="16"/>
      <c r="V283" s="16"/>
      <c r="W283" s="16"/>
      <c r="X283" s="16"/>
      <c r="Y283" s="16"/>
    </row>
    <row r="284" spans="3:25" x14ac:dyDescent="0.25">
      <c r="C284" s="16"/>
      <c r="D284" s="15"/>
      <c r="E284" s="16"/>
      <c r="F284" s="16"/>
      <c r="G284" s="16"/>
      <c r="H284" s="16"/>
      <c r="I284" s="16"/>
      <c r="J284" s="16"/>
      <c r="K284" s="16"/>
      <c r="L284" s="16"/>
      <c r="M284" s="16"/>
      <c r="N284" s="16"/>
      <c r="O284" s="16"/>
      <c r="P284" s="16"/>
      <c r="Q284" s="16"/>
      <c r="R284" s="16"/>
      <c r="S284" s="16"/>
      <c r="T284" s="16"/>
      <c r="U284" s="16"/>
      <c r="V284" s="16"/>
      <c r="W284" s="16"/>
      <c r="X284" s="16"/>
      <c r="Y284" s="16"/>
    </row>
    <row r="285" spans="3:25" x14ac:dyDescent="0.25">
      <c r="C285" s="16"/>
      <c r="D285" s="15"/>
      <c r="E285" s="16"/>
      <c r="F285" s="16"/>
      <c r="G285" s="16"/>
      <c r="H285" s="16"/>
      <c r="I285" s="16"/>
      <c r="J285" s="16"/>
      <c r="K285" s="16"/>
      <c r="L285" s="16"/>
      <c r="M285" s="16"/>
      <c r="N285" s="16"/>
      <c r="O285" s="16"/>
      <c r="P285" s="16"/>
      <c r="Q285" s="16"/>
      <c r="R285" s="16"/>
      <c r="S285" s="16"/>
      <c r="T285" s="16"/>
      <c r="U285" s="16"/>
      <c r="V285" s="16"/>
      <c r="W285" s="16"/>
      <c r="X285" s="16"/>
      <c r="Y285" s="16"/>
    </row>
    <row r="286" spans="3:25" x14ac:dyDescent="0.25">
      <c r="C286" s="16"/>
      <c r="D286" s="15"/>
      <c r="E286" s="16"/>
      <c r="F286" s="16"/>
      <c r="G286" s="16"/>
      <c r="H286" s="16"/>
      <c r="I286" s="16"/>
      <c r="J286" s="16"/>
      <c r="K286" s="16"/>
      <c r="L286" s="16"/>
      <c r="M286" s="16"/>
      <c r="N286" s="16"/>
      <c r="O286" s="16"/>
      <c r="P286" s="16"/>
      <c r="Q286" s="16"/>
      <c r="R286" s="16"/>
      <c r="S286" s="16"/>
      <c r="T286" s="16"/>
      <c r="U286" s="16"/>
      <c r="V286" s="16"/>
      <c r="W286" s="16"/>
      <c r="X286" s="16"/>
      <c r="Y286" s="16"/>
    </row>
    <row r="287" spans="3:25" x14ac:dyDescent="0.25">
      <c r="C287" s="16"/>
      <c r="D287" s="15"/>
      <c r="E287" s="16"/>
      <c r="F287" s="16"/>
      <c r="G287" s="16"/>
      <c r="H287" s="16"/>
      <c r="I287" s="16"/>
      <c r="J287" s="16"/>
      <c r="K287" s="16"/>
      <c r="L287" s="16"/>
      <c r="M287" s="16"/>
      <c r="N287" s="16"/>
      <c r="O287" s="16"/>
      <c r="P287" s="16"/>
      <c r="Q287" s="16"/>
      <c r="R287" s="16"/>
      <c r="S287" s="16"/>
      <c r="T287" s="16"/>
      <c r="U287" s="16"/>
      <c r="V287" s="16"/>
      <c r="W287" s="16"/>
      <c r="X287" s="16"/>
      <c r="Y287" s="16"/>
    </row>
    <row r="288" spans="3:25" x14ac:dyDescent="0.25">
      <c r="C288" s="16"/>
      <c r="D288" s="15"/>
      <c r="E288" s="16"/>
      <c r="F288" s="16"/>
      <c r="G288" s="16"/>
      <c r="H288" s="16"/>
      <c r="I288" s="16"/>
      <c r="J288" s="16"/>
      <c r="K288" s="16"/>
      <c r="L288" s="16"/>
      <c r="M288" s="16"/>
      <c r="N288" s="16"/>
      <c r="O288" s="16"/>
      <c r="P288" s="16"/>
      <c r="Q288" s="16"/>
      <c r="R288" s="16"/>
      <c r="S288" s="16"/>
      <c r="T288" s="16"/>
      <c r="U288" s="16"/>
      <c r="V288" s="16"/>
      <c r="W288" s="16"/>
      <c r="X288" s="16"/>
      <c r="Y288" s="16"/>
    </row>
    <row r="289" spans="3:25" x14ac:dyDescent="0.25">
      <c r="C289" s="16"/>
      <c r="D289" s="15"/>
      <c r="E289" s="16"/>
      <c r="F289" s="16"/>
      <c r="G289" s="16"/>
      <c r="H289" s="16"/>
      <c r="I289" s="16"/>
      <c r="J289" s="16"/>
      <c r="K289" s="16"/>
      <c r="L289" s="16"/>
      <c r="M289" s="16"/>
      <c r="N289" s="16"/>
      <c r="O289" s="16"/>
      <c r="P289" s="16"/>
      <c r="Q289" s="16"/>
      <c r="R289" s="16"/>
      <c r="S289" s="16"/>
      <c r="T289" s="16"/>
      <c r="U289" s="16"/>
      <c r="V289" s="16"/>
      <c r="W289" s="16"/>
      <c r="X289" s="16"/>
      <c r="Y289" s="16"/>
    </row>
    <row r="290" spans="3:25" x14ac:dyDescent="0.25">
      <c r="C290" s="16"/>
      <c r="D290" s="15"/>
      <c r="E290" s="16"/>
      <c r="F290" s="16"/>
      <c r="G290" s="16"/>
      <c r="H290" s="16"/>
      <c r="I290" s="16"/>
      <c r="J290" s="16"/>
      <c r="K290" s="16"/>
      <c r="L290" s="16"/>
      <c r="M290" s="16"/>
      <c r="N290" s="16"/>
      <c r="O290" s="16"/>
      <c r="P290" s="16"/>
      <c r="Q290" s="16"/>
      <c r="R290" s="16"/>
      <c r="S290" s="16"/>
      <c r="T290" s="16"/>
      <c r="U290" s="16"/>
      <c r="V290" s="16"/>
      <c r="W290" s="16"/>
      <c r="X290" s="16"/>
      <c r="Y290" s="16"/>
    </row>
    <row r="291" spans="3:25" x14ac:dyDescent="0.25">
      <c r="C291" s="16"/>
      <c r="D291" s="15"/>
      <c r="E291" s="16"/>
      <c r="F291" s="16"/>
      <c r="G291" s="16"/>
      <c r="H291" s="16"/>
      <c r="I291" s="16"/>
      <c r="J291" s="16"/>
      <c r="K291" s="16"/>
      <c r="L291" s="16"/>
      <c r="M291" s="16"/>
      <c r="N291" s="16"/>
      <c r="O291" s="16"/>
      <c r="P291" s="16"/>
      <c r="Q291" s="16"/>
      <c r="R291" s="16"/>
      <c r="S291" s="16"/>
      <c r="T291" s="16"/>
      <c r="U291" s="16"/>
      <c r="V291" s="16"/>
      <c r="W291" s="16"/>
      <c r="X291" s="16"/>
      <c r="Y291" s="16"/>
    </row>
    <row r="292" spans="3:25" x14ac:dyDescent="0.25">
      <c r="C292" s="16"/>
      <c r="D292" s="15"/>
      <c r="E292" s="16"/>
      <c r="F292" s="16"/>
      <c r="G292" s="16"/>
      <c r="H292" s="16"/>
      <c r="I292" s="16"/>
      <c r="J292" s="16"/>
      <c r="K292" s="16"/>
      <c r="L292" s="16"/>
      <c r="M292" s="16"/>
      <c r="N292" s="16"/>
      <c r="O292" s="16"/>
      <c r="P292" s="16"/>
      <c r="Q292" s="16"/>
      <c r="R292" s="16"/>
      <c r="S292" s="16"/>
      <c r="T292" s="16"/>
      <c r="U292" s="16"/>
      <c r="V292" s="16"/>
      <c r="W292" s="16"/>
      <c r="X292" s="16"/>
      <c r="Y292" s="16"/>
    </row>
    <row r="293" spans="3:25" x14ac:dyDescent="0.25">
      <c r="C293" s="16"/>
      <c r="D293" s="15"/>
      <c r="E293" s="16"/>
      <c r="F293" s="16"/>
      <c r="G293" s="16"/>
      <c r="H293" s="16"/>
      <c r="I293" s="16"/>
      <c r="J293" s="16"/>
      <c r="K293" s="16"/>
      <c r="L293" s="16"/>
      <c r="M293" s="16"/>
      <c r="N293" s="16"/>
      <c r="O293" s="16"/>
      <c r="P293" s="16"/>
      <c r="Q293" s="16"/>
      <c r="R293" s="16"/>
      <c r="S293" s="16"/>
      <c r="T293" s="16"/>
      <c r="U293" s="16"/>
      <c r="V293" s="16"/>
      <c r="W293" s="16"/>
      <c r="X293" s="16"/>
      <c r="Y293" s="16"/>
    </row>
    <row r="294" spans="3:25" x14ac:dyDescent="0.25">
      <c r="C294" s="16"/>
      <c r="D294" s="15"/>
      <c r="E294" s="16"/>
      <c r="F294" s="16"/>
      <c r="G294" s="16"/>
      <c r="H294" s="16"/>
      <c r="I294" s="16"/>
      <c r="J294" s="16"/>
      <c r="K294" s="16"/>
      <c r="L294" s="16"/>
      <c r="M294" s="16"/>
      <c r="N294" s="16"/>
      <c r="O294" s="16"/>
      <c r="P294" s="16"/>
      <c r="Q294" s="16"/>
      <c r="R294" s="16"/>
      <c r="S294" s="16"/>
      <c r="T294" s="16"/>
      <c r="U294" s="16"/>
      <c r="V294" s="16"/>
      <c r="W294" s="16"/>
      <c r="X294" s="16"/>
      <c r="Y294" s="16"/>
    </row>
    <row r="295" spans="3:25" x14ac:dyDescent="0.25">
      <c r="C295" s="16"/>
      <c r="D295" s="15"/>
      <c r="E295" s="16"/>
      <c r="F295" s="16"/>
      <c r="G295" s="16"/>
      <c r="H295" s="16"/>
      <c r="I295" s="16"/>
      <c r="J295" s="16"/>
      <c r="K295" s="16"/>
      <c r="L295" s="16"/>
      <c r="M295" s="16"/>
      <c r="N295" s="16"/>
      <c r="O295" s="16"/>
      <c r="P295" s="16"/>
      <c r="Q295" s="16"/>
      <c r="R295" s="16"/>
      <c r="S295" s="16"/>
      <c r="T295" s="16"/>
      <c r="U295" s="16"/>
      <c r="V295" s="16"/>
      <c r="W295" s="16"/>
      <c r="X295" s="16"/>
      <c r="Y295" s="16"/>
    </row>
    <row r="296" spans="3:25" x14ac:dyDescent="0.25">
      <c r="C296" s="16"/>
      <c r="D296" s="15"/>
      <c r="E296" s="16"/>
      <c r="F296" s="16"/>
      <c r="G296" s="16"/>
      <c r="H296" s="16"/>
      <c r="I296" s="16"/>
      <c r="J296" s="16"/>
      <c r="K296" s="16"/>
      <c r="L296" s="16"/>
      <c r="M296" s="16"/>
      <c r="N296" s="16"/>
      <c r="O296" s="16"/>
      <c r="P296" s="16"/>
      <c r="Q296" s="16"/>
      <c r="R296" s="16"/>
      <c r="S296" s="16"/>
      <c r="T296" s="16"/>
      <c r="U296" s="16"/>
      <c r="V296" s="16"/>
      <c r="W296" s="16"/>
      <c r="X296" s="16"/>
      <c r="Y296" s="16"/>
    </row>
    <row r="297" spans="3:25" x14ac:dyDescent="0.25">
      <c r="C297" s="16"/>
      <c r="D297" s="15"/>
      <c r="E297" s="16"/>
      <c r="F297" s="16"/>
      <c r="G297" s="16"/>
      <c r="H297" s="16"/>
      <c r="I297" s="16"/>
      <c r="J297" s="16"/>
      <c r="K297" s="16"/>
      <c r="L297" s="16"/>
      <c r="M297" s="16"/>
      <c r="N297" s="16"/>
      <c r="O297" s="16"/>
      <c r="P297" s="16"/>
      <c r="Q297" s="16"/>
      <c r="R297" s="16"/>
      <c r="S297" s="16"/>
      <c r="T297" s="16"/>
      <c r="U297" s="16"/>
      <c r="V297" s="16"/>
      <c r="W297" s="16"/>
      <c r="X297" s="16"/>
      <c r="Y297" s="16"/>
    </row>
    <row r="298" spans="3:25" x14ac:dyDescent="0.25">
      <c r="C298" s="16"/>
      <c r="D298" s="15"/>
      <c r="E298" s="16"/>
      <c r="F298" s="16"/>
      <c r="G298" s="16"/>
      <c r="H298" s="16"/>
      <c r="I298" s="16"/>
      <c r="J298" s="16"/>
      <c r="K298" s="16"/>
      <c r="L298" s="16"/>
      <c r="M298" s="16"/>
      <c r="N298" s="16"/>
      <c r="O298" s="16"/>
      <c r="P298" s="16"/>
      <c r="Q298" s="16"/>
      <c r="R298" s="16"/>
      <c r="S298" s="16"/>
      <c r="T298" s="16"/>
      <c r="U298" s="16"/>
      <c r="V298" s="16"/>
      <c r="W298" s="16"/>
      <c r="X298" s="16"/>
      <c r="Y298" s="16"/>
    </row>
    <row r="299" spans="3:25" x14ac:dyDescent="0.25">
      <c r="C299" s="16"/>
      <c r="D299" s="15"/>
      <c r="E299" s="16"/>
      <c r="F299" s="16"/>
      <c r="G299" s="16"/>
      <c r="H299" s="16"/>
      <c r="I299" s="16"/>
      <c r="J299" s="16"/>
      <c r="K299" s="16"/>
      <c r="L299" s="16"/>
      <c r="M299" s="16"/>
      <c r="N299" s="16"/>
      <c r="O299" s="16"/>
      <c r="P299" s="16"/>
      <c r="Q299" s="16"/>
      <c r="R299" s="16"/>
      <c r="S299" s="16"/>
      <c r="T299" s="16"/>
      <c r="U299" s="16"/>
      <c r="V299" s="16"/>
      <c r="W299" s="16"/>
      <c r="X299" s="16"/>
      <c r="Y299" s="16"/>
    </row>
    <row r="300" spans="3:25" x14ac:dyDescent="0.25">
      <c r="C300" s="16"/>
      <c r="D300" s="15"/>
      <c r="E300" s="16"/>
      <c r="F300" s="16"/>
      <c r="G300" s="16"/>
      <c r="H300" s="16"/>
      <c r="I300" s="16"/>
      <c r="J300" s="16"/>
      <c r="K300" s="16"/>
      <c r="L300" s="16"/>
      <c r="M300" s="16"/>
      <c r="N300" s="16"/>
      <c r="O300" s="16"/>
      <c r="P300" s="16"/>
      <c r="Q300" s="16"/>
      <c r="R300" s="16"/>
      <c r="S300" s="16"/>
      <c r="T300" s="16"/>
      <c r="U300" s="16"/>
      <c r="V300" s="16"/>
      <c r="W300" s="16"/>
      <c r="X300" s="16"/>
      <c r="Y300" s="16"/>
    </row>
    <row r="301" spans="3:25" x14ac:dyDescent="0.25">
      <c r="C301" s="16"/>
      <c r="D301" s="15"/>
      <c r="E301" s="16"/>
      <c r="F301" s="16"/>
      <c r="G301" s="16"/>
      <c r="H301" s="16"/>
      <c r="I301" s="16"/>
      <c r="J301" s="16"/>
      <c r="K301" s="16"/>
      <c r="L301" s="16"/>
      <c r="M301" s="16"/>
      <c r="N301" s="16"/>
      <c r="O301" s="16"/>
      <c r="P301" s="16"/>
      <c r="Q301" s="16"/>
      <c r="R301" s="16"/>
      <c r="S301" s="16"/>
      <c r="T301" s="16"/>
      <c r="U301" s="16"/>
      <c r="V301" s="16"/>
      <c r="W301" s="16"/>
      <c r="X301" s="16"/>
      <c r="Y301" s="16"/>
    </row>
    <row r="302" spans="3:25" x14ac:dyDescent="0.25">
      <c r="C302" s="16"/>
      <c r="D302" s="15"/>
      <c r="E302" s="16"/>
      <c r="F302" s="16"/>
      <c r="G302" s="16"/>
      <c r="H302" s="16"/>
      <c r="I302" s="16"/>
      <c r="J302" s="16"/>
      <c r="K302" s="16"/>
      <c r="L302" s="16"/>
      <c r="M302" s="16"/>
      <c r="N302" s="16"/>
      <c r="O302" s="16"/>
      <c r="P302" s="16"/>
      <c r="Q302" s="16"/>
      <c r="R302" s="16"/>
      <c r="S302" s="16"/>
      <c r="T302" s="16"/>
      <c r="U302" s="16"/>
      <c r="V302" s="16"/>
      <c r="W302" s="16"/>
      <c r="X302" s="16"/>
      <c r="Y302" s="16"/>
    </row>
    <row r="303" spans="3:25" x14ac:dyDescent="0.25">
      <c r="C303" s="16"/>
      <c r="D303" s="15"/>
      <c r="E303" s="16"/>
      <c r="F303" s="16"/>
      <c r="G303" s="16"/>
      <c r="H303" s="16"/>
      <c r="I303" s="16"/>
      <c r="J303" s="16"/>
      <c r="K303" s="16"/>
      <c r="L303" s="16"/>
      <c r="M303" s="16"/>
      <c r="N303" s="16"/>
      <c r="O303" s="16"/>
      <c r="P303" s="16"/>
      <c r="Q303" s="16"/>
      <c r="R303" s="16"/>
      <c r="S303" s="16"/>
      <c r="T303" s="16"/>
      <c r="U303" s="16"/>
      <c r="V303" s="16"/>
      <c r="W303" s="16"/>
      <c r="X303" s="16"/>
      <c r="Y303" s="16"/>
    </row>
    <row r="304" spans="3:25" x14ac:dyDescent="0.25">
      <c r="C304" s="16"/>
      <c r="D304" s="15"/>
      <c r="E304" s="16"/>
      <c r="F304" s="16"/>
      <c r="G304" s="16"/>
      <c r="H304" s="16"/>
      <c r="I304" s="16"/>
      <c r="J304" s="16"/>
      <c r="K304" s="16"/>
      <c r="L304" s="16"/>
      <c r="M304" s="16"/>
      <c r="N304" s="16"/>
      <c r="O304" s="16"/>
      <c r="P304" s="16"/>
      <c r="Q304" s="16"/>
      <c r="R304" s="16"/>
      <c r="S304" s="16"/>
      <c r="T304" s="16"/>
      <c r="U304" s="16"/>
      <c r="V304" s="16"/>
      <c r="W304" s="16"/>
      <c r="X304" s="16"/>
      <c r="Y304" s="16"/>
    </row>
    <row r="305" spans="3:25" x14ac:dyDescent="0.25">
      <c r="C305" s="16"/>
      <c r="D305" s="15"/>
      <c r="E305" s="16"/>
      <c r="F305" s="16"/>
      <c r="G305" s="16"/>
      <c r="H305" s="16"/>
      <c r="I305" s="16"/>
      <c r="J305" s="16"/>
      <c r="K305" s="16"/>
      <c r="L305" s="16"/>
      <c r="M305" s="16"/>
      <c r="N305" s="16"/>
      <c r="O305" s="16"/>
      <c r="P305" s="16"/>
      <c r="Q305" s="16"/>
      <c r="R305" s="16"/>
      <c r="S305" s="16"/>
      <c r="T305" s="16"/>
      <c r="U305" s="16"/>
      <c r="V305" s="16"/>
      <c r="W305" s="16"/>
      <c r="X305" s="16"/>
      <c r="Y305" s="16"/>
    </row>
    <row r="306" spans="3:25" x14ac:dyDescent="0.25">
      <c r="C306" s="16"/>
      <c r="D306" s="15"/>
      <c r="E306" s="16"/>
      <c r="F306" s="16"/>
      <c r="G306" s="16"/>
      <c r="H306" s="16"/>
      <c r="I306" s="16"/>
      <c r="J306" s="16"/>
      <c r="K306" s="16"/>
      <c r="L306" s="16"/>
      <c r="M306" s="16"/>
      <c r="N306" s="16"/>
      <c r="O306" s="16"/>
      <c r="P306" s="16"/>
      <c r="Q306" s="16"/>
      <c r="R306" s="16"/>
      <c r="S306" s="16"/>
      <c r="T306" s="16"/>
      <c r="U306" s="16"/>
      <c r="V306" s="16"/>
      <c r="W306" s="16"/>
      <c r="X306" s="16"/>
      <c r="Y306" s="16"/>
    </row>
    <row r="307" spans="3:25" x14ac:dyDescent="0.25">
      <c r="C307" s="16"/>
      <c r="D307" s="15"/>
      <c r="E307" s="16"/>
      <c r="F307" s="16"/>
      <c r="G307" s="16"/>
      <c r="H307" s="16"/>
      <c r="I307" s="16"/>
      <c r="J307" s="16"/>
      <c r="K307" s="16"/>
      <c r="L307" s="16"/>
      <c r="M307" s="16"/>
      <c r="N307" s="16"/>
      <c r="O307" s="16"/>
      <c r="P307" s="16"/>
      <c r="Q307" s="16"/>
      <c r="R307" s="16"/>
      <c r="S307" s="16"/>
      <c r="T307" s="16"/>
      <c r="U307" s="16"/>
      <c r="V307" s="16"/>
      <c r="W307" s="16"/>
      <c r="X307" s="16"/>
      <c r="Y307" s="16"/>
    </row>
    <row r="308" spans="3:25" x14ac:dyDescent="0.25">
      <c r="C308" s="16"/>
      <c r="D308" s="15"/>
      <c r="E308" s="16"/>
      <c r="F308" s="16"/>
      <c r="G308" s="16"/>
      <c r="H308" s="16"/>
      <c r="I308" s="16"/>
      <c r="J308" s="16"/>
      <c r="K308" s="16"/>
      <c r="L308" s="16"/>
      <c r="M308" s="16"/>
      <c r="N308" s="16"/>
      <c r="O308" s="16"/>
      <c r="P308" s="16"/>
      <c r="Q308" s="16"/>
      <c r="R308" s="16"/>
      <c r="S308" s="16"/>
      <c r="T308" s="16"/>
      <c r="U308" s="16"/>
      <c r="V308" s="16"/>
      <c r="W308" s="16"/>
      <c r="X308" s="16"/>
      <c r="Y308" s="16"/>
    </row>
    <row r="309" spans="3:25" x14ac:dyDescent="0.25">
      <c r="C309" s="16"/>
      <c r="D309" s="15"/>
      <c r="E309" s="16"/>
      <c r="F309" s="16"/>
      <c r="G309" s="16"/>
      <c r="H309" s="16"/>
      <c r="I309" s="16"/>
      <c r="J309" s="16"/>
      <c r="K309" s="16"/>
      <c r="L309" s="16"/>
      <c r="M309" s="16"/>
      <c r="N309" s="16"/>
      <c r="O309" s="16"/>
      <c r="P309" s="16"/>
      <c r="Q309" s="16"/>
      <c r="R309" s="16"/>
      <c r="S309" s="16"/>
      <c r="T309" s="16"/>
      <c r="U309" s="16"/>
      <c r="V309" s="16"/>
      <c r="W309" s="16"/>
      <c r="X309" s="16"/>
      <c r="Y309" s="16"/>
    </row>
    <row r="310" spans="3:25" x14ac:dyDescent="0.25">
      <c r="C310" s="16"/>
      <c r="D310" s="15"/>
      <c r="E310" s="16"/>
      <c r="F310" s="16"/>
      <c r="G310" s="16"/>
      <c r="H310" s="16"/>
      <c r="I310" s="16"/>
      <c r="J310" s="16"/>
      <c r="K310" s="16"/>
      <c r="L310" s="16"/>
      <c r="M310" s="16"/>
      <c r="N310" s="16"/>
      <c r="O310" s="16"/>
      <c r="P310" s="16"/>
      <c r="Q310" s="16"/>
      <c r="R310" s="16"/>
      <c r="S310" s="16"/>
      <c r="T310" s="16"/>
      <c r="U310" s="16"/>
      <c r="V310" s="16"/>
      <c r="W310" s="16"/>
      <c r="X310" s="16"/>
      <c r="Y310" s="16"/>
    </row>
    <row r="311" spans="3:25" x14ac:dyDescent="0.25">
      <c r="C311" s="16"/>
      <c r="D311" s="15"/>
      <c r="E311" s="16"/>
      <c r="F311" s="16"/>
      <c r="G311" s="16"/>
      <c r="H311" s="16"/>
      <c r="I311" s="16"/>
      <c r="J311" s="16"/>
      <c r="K311" s="16"/>
      <c r="L311" s="16"/>
      <c r="M311" s="16"/>
      <c r="N311" s="16"/>
      <c r="O311" s="16"/>
      <c r="P311" s="16"/>
      <c r="Q311" s="16"/>
      <c r="R311" s="16"/>
      <c r="S311" s="16"/>
      <c r="T311" s="16"/>
      <c r="U311" s="16"/>
      <c r="V311" s="16"/>
      <c r="W311" s="16"/>
      <c r="X311" s="16"/>
      <c r="Y311" s="16"/>
    </row>
    <row r="312" spans="3:25" x14ac:dyDescent="0.25">
      <c r="C312" s="16"/>
      <c r="D312" s="15"/>
      <c r="E312" s="16"/>
      <c r="F312" s="16"/>
      <c r="G312" s="16"/>
      <c r="H312" s="16"/>
      <c r="I312" s="16"/>
      <c r="J312" s="16"/>
      <c r="K312" s="16"/>
      <c r="L312" s="16"/>
      <c r="M312" s="16"/>
      <c r="N312" s="16"/>
      <c r="O312" s="16"/>
      <c r="P312" s="16"/>
      <c r="Q312" s="16"/>
      <c r="R312" s="16"/>
      <c r="S312" s="16"/>
      <c r="T312" s="16"/>
      <c r="U312" s="16"/>
      <c r="V312" s="16"/>
      <c r="W312" s="16"/>
      <c r="X312" s="16"/>
      <c r="Y312" s="16"/>
    </row>
    <row r="313" spans="3:25" x14ac:dyDescent="0.25">
      <c r="C313" s="16"/>
      <c r="D313" s="15"/>
      <c r="E313" s="16"/>
      <c r="F313" s="16"/>
      <c r="G313" s="16"/>
      <c r="H313" s="16"/>
      <c r="I313" s="16"/>
      <c r="J313" s="16"/>
      <c r="K313" s="16"/>
      <c r="L313" s="16"/>
      <c r="M313" s="16"/>
      <c r="N313" s="16"/>
      <c r="O313" s="16"/>
      <c r="P313" s="16"/>
      <c r="Q313" s="16"/>
      <c r="R313" s="16"/>
      <c r="S313" s="16"/>
      <c r="T313" s="16"/>
      <c r="U313" s="16"/>
      <c r="V313" s="16"/>
      <c r="W313" s="16"/>
      <c r="X313" s="16"/>
      <c r="Y313" s="16"/>
    </row>
    <row r="314" spans="3:25" x14ac:dyDescent="0.25">
      <c r="C314" s="16"/>
      <c r="D314" s="15"/>
      <c r="E314" s="16"/>
      <c r="F314" s="16"/>
      <c r="G314" s="16"/>
      <c r="H314" s="16"/>
      <c r="I314" s="16"/>
      <c r="J314" s="16"/>
      <c r="K314" s="16"/>
      <c r="L314" s="16"/>
      <c r="M314" s="16"/>
      <c r="N314" s="16"/>
      <c r="O314" s="16"/>
      <c r="P314" s="16"/>
      <c r="Q314" s="16"/>
      <c r="R314" s="16"/>
      <c r="S314" s="16"/>
      <c r="T314" s="16"/>
      <c r="U314" s="16"/>
      <c r="V314" s="16"/>
      <c r="W314" s="16"/>
      <c r="X314" s="16"/>
      <c r="Y314" s="16"/>
    </row>
    <row r="315" spans="3:25" x14ac:dyDescent="0.25">
      <c r="C315" s="16"/>
      <c r="D315" s="15"/>
      <c r="E315" s="16"/>
      <c r="F315" s="16"/>
      <c r="G315" s="16"/>
      <c r="H315" s="16"/>
      <c r="I315" s="16"/>
      <c r="J315" s="16"/>
      <c r="K315" s="16"/>
      <c r="L315" s="16"/>
      <c r="M315" s="16"/>
      <c r="N315" s="16"/>
      <c r="O315" s="16"/>
      <c r="P315" s="16"/>
      <c r="Q315" s="16"/>
      <c r="R315" s="16"/>
      <c r="S315" s="16"/>
      <c r="T315" s="16"/>
      <c r="U315" s="16"/>
      <c r="V315" s="16"/>
      <c r="W315" s="16"/>
      <c r="X315" s="16"/>
      <c r="Y315" s="16"/>
    </row>
    <row r="316" spans="3:25" x14ac:dyDescent="0.25">
      <c r="C316" s="16"/>
      <c r="D316" s="15"/>
      <c r="E316" s="16"/>
      <c r="F316" s="16"/>
      <c r="G316" s="16"/>
      <c r="H316" s="16"/>
      <c r="I316" s="16"/>
      <c r="J316" s="16"/>
      <c r="K316" s="16"/>
      <c r="L316" s="16"/>
      <c r="M316" s="16"/>
      <c r="N316" s="16"/>
      <c r="O316" s="16"/>
      <c r="P316" s="16"/>
      <c r="Q316" s="16"/>
      <c r="R316" s="16"/>
      <c r="S316" s="16"/>
      <c r="T316" s="16"/>
      <c r="U316" s="16"/>
      <c r="V316" s="16"/>
      <c r="W316" s="16"/>
      <c r="X316" s="16"/>
      <c r="Y316" s="16"/>
    </row>
    <row r="317" spans="3:25" x14ac:dyDescent="0.25">
      <c r="C317" s="16"/>
      <c r="D317" s="15"/>
      <c r="E317" s="16"/>
      <c r="F317" s="16"/>
      <c r="G317" s="16"/>
      <c r="H317" s="16"/>
      <c r="I317" s="16"/>
      <c r="J317" s="16"/>
      <c r="K317" s="16"/>
      <c r="L317" s="16"/>
      <c r="M317" s="16"/>
      <c r="N317" s="16"/>
      <c r="O317" s="16"/>
      <c r="P317" s="16"/>
      <c r="Q317" s="16"/>
      <c r="R317" s="16"/>
      <c r="S317" s="16"/>
      <c r="T317" s="16"/>
      <c r="U317" s="16"/>
      <c r="V317" s="16"/>
      <c r="W317" s="16"/>
      <c r="X317" s="16"/>
      <c r="Y317" s="16"/>
    </row>
    <row r="318" spans="3:25" x14ac:dyDescent="0.25">
      <c r="C318" s="16"/>
      <c r="D318" s="15"/>
      <c r="E318" s="16"/>
      <c r="F318" s="16"/>
      <c r="G318" s="16"/>
      <c r="H318" s="16"/>
      <c r="I318" s="16"/>
      <c r="J318" s="16"/>
      <c r="K318" s="16"/>
      <c r="L318" s="16"/>
      <c r="M318" s="16"/>
      <c r="N318" s="16"/>
      <c r="O318" s="16"/>
      <c r="P318" s="16"/>
      <c r="Q318" s="16"/>
      <c r="R318" s="16"/>
      <c r="S318" s="16"/>
      <c r="T318" s="16"/>
      <c r="U318" s="16"/>
      <c r="V318" s="16"/>
      <c r="W318" s="16"/>
      <c r="X318" s="16"/>
      <c r="Y318" s="16"/>
    </row>
    <row r="319" spans="3:25" x14ac:dyDescent="0.25">
      <c r="C319" s="16"/>
      <c r="D319" s="15"/>
      <c r="E319" s="16"/>
      <c r="F319" s="16"/>
      <c r="G319" s="16"/>
      <c r="H319" s="16"/>
      <c r="I319" s="16"/>
      <c r="J319" s="16"/>
      <c r="K319" s="16"/>
      <c r="L319" s="16"/>
      <c r="M319" s="16"/>
      <c r="N319" s="16"/>
      <c r="O319" s="16"/>
      <c r="P319" s="16"/>
      <c r="Q319" s="16"/>
      <c r="R319" s="16"/>
      <c r="S319" s="16"/>
      <c r="T319" s="16"/>
      <c r="U319" s="16"/>
      <c r="V319" s="16"/>
      <c r="W319" s="16"/>
      <c r="X319" s="16"/>
      <c r="Y319" s="16"/>
    </row>
    <row r="320" spans="3:25" x14ac:dyDescent="0.25">
      <c r="C320" s="16"/>
      <c r="D320" s="15"/>
      <c r="E320" s="16"/>
      <c r="F320" s="16"/>
      <c r="G320" s="16"/>
      <c r="H320" s="16"/>
      <c r="I320" s="16"/>
      <c r="J320" s="16"/>
      <c r="K320" s="16"/>
      <c r="L320" s="16"/>
      <c r="M320" s="16"/>
      <c r="N320" s="16"/>
      <c r="O320" s="16"/>
      <c r="P320" s="16"/>
      <c r="Q320" s="16"/>
      <c r="R320" s="16"/>
      <c r="S320" s="16"/>
      <c r="T320" s="16"/>
      <c r="U320" s="16"/>
      <c r="V320" s="16"/>
      <c r="W320" s="16"/>
      <c r="X320" s="16"/>
      <c r="Y320" s="16"/>
    </row>
    <row r="321" spans="3:25" x14ac:dyDescent="0.25">
      <c r="C321" s="16"/>
      <c r="D321" s="15"/>
      <c r="E321" s="16"/>
      <c r="F321" s="16"/>
      <c r="G321" s="16"/>
      <c r="H321" s="16"/>
      <c r="I321" s="16"/>
      <c r="J321" s="16"/>
      <c r="K321" s="16"/>
      <c r="L321" s="16"/>
      <c r="M321" s="16"/>
      <c r="N321" s="16"/>
      <c r="O321" s="16"/>
      <c r="P321" s="16"/>
      <c r="Q321" s="16"/>
      <c r="R321" s="16"/>
      <c r="S321" s="16"/>
      <c r="T321" s="16"/>
      <c r="U321" s="16"/>
      <c r="V321" s="16"/>
      <c r="W321" s="16"/>
      <c r="X321" s="16"/>
      <c r="Y321" s="16"/>
    </row>
    <row r="322" spans="3:25" x14ac:dyDescent="0.25">
      <c r="C322" s="16"/>
      <c r="D322" s="15"/>
      <c r="E322" s="16"/>
      <c r="F322" s="16"/>
      <c r="G322" s="16"/>
      <c r="H322" s="16"/>
      <c r="I322" s="16"/>
      <c r="J322" s="16"/>
      <c r="K322" s="16"/>
      <c r="L322" s="16"/>
      <c r="M322" s="16"/>
      <c r="N322" s="16"/>
      <c r="O322" s="16"/>
      <c r="P322" s="16"/>
      <c r="Q322" s="16"/>
      <c r="R322" s="16"/>
      <c r="S322" s="16"/>
      <c r="T322" s="16"/>
      <c r="U322" s="16"/>
      <c r="V322" s="16"/>
      <c r="W322" s="16"/>
      <c r="X322" s="16"/>
      <c r="Y322" s="16"/>
    </row>
    <row r="323" spans="3:25" x14ac:dyDescent="0.25">
      <c r="C323" s="16"/>
      <c r="D323" s="15"/>
      <c r="E323" s="16"/>
      <c r="F323" s="16"/>
      <c r="G323" s="16"/>
      <c r="H323" s="16"/>
      <c r="I323" s="16"/>
      <c r="J323" s="16"/>
      <c r="K323" s="16"/>
      <c r="L323" s="16"/>
      <c r="M323" s="16"/>
      <c r="N323" s="16"/>
      <c r="O323" s="16"/>
      <c r="P323" s="16"/>
      <c r="Q323" s="16"/>
      <c r="R323" s="16"/>
      <c r="S323" s="16"/>
      <c r="T323" s="16"/>
      <c r="U323" s="16"/>
      <c r="V323" s="16"/>
      <c r="W323" s="16"/>
      <c r="X323" s="16"/>
      <c r="Y323" s="16"/>
    </row>
    <row r="324" spans="3:25" x14ac:dyDescent="0.25">
      <c r="C324" s="16"/>
      <c r="D324" s="15"/>
      <c r="E324" s="16"/>
      <c r="F324" s="16"/>
      <c r="G324" s="16"/>
      <c r="H324" s="16"/>
      <c r="I324" s="16"/>
      <c r="J324" s="16"/>
      <c r="K324" s="16"/>
      <c r="L324" s="16"/>
      <c r="M324" s="16"/>
      <c r="N324" s="16"/>
      <c r="O324" s="16"/>
      <c r="P324" s="16"/>
      <c r="Q324" s="16"/>
      <c r="R324" s="16"/>
      <c r="S324" s="16"/>
      <c r="T324" s="16"/>
      <c r="U324" s="16"/>
      <c r="V324" s="16"/>
      <c r="W324" s="16"/>
      <c r="X324" s="16"/>
      <c r="Y324" s="16"/>
    </row>
    <row r="325" spans="3:25" x14ac:dyDescent="0.25">
      <c r="C325" s="16"/>
      <c r="D325" s="15"/>
      <c r="E325" s="16"/>
      <c r="F325" s="16"/>
      <c r="G325" s="16"/>
      <c r="H325" s="16"/>
      <c r="I325" s="16"/>
      <c r="J325" s="16"/>
      <c r="K325" s="16"/>
      <c r="L325" s="16"/>
      <c r="M325" s="16"/>
      <c r="N325" s="16"/>
      <c r="O325" s="16"/>
      <c r="P325" s="16"/>
      <c r="Q325" s="16"/>
      <c r="R325" s="16"/>
      <c r="S325" s="16"/>
      <c r="T325" s="16"/>
      <c r="U325" s="16"/>
      <c r="V325" s="16"/>
      <c r="W325" s="16"/>
      <c r="X325" s="16"/>
      <c r="Y325" s="16"/>
    </row>
    <row r="326" spans="3:25" x14ac:dyDescent="0.25">
      <c r="C326" s="16"/>
      <c r="D326" s="15"/>
      <c r="E326" s="16"/>
      <c r="F326" s="16"/>
      <c r="G326" s="16"/>
      <c r="H326" s="16"/>
      <c r="I326" s="16"/>
      <c r="J326" s="16"/>
      <c r="K326" s="16"/>
      <c r="L326" s="16"/>
      <c r="M326" s="16"/>
      <c r="N326" s="16"/>
      <c r="O326" s="16"/>
      <c r="P326" s="16"/>
      <c r="Q326" s="16"/>
      <c r="R326" s="16"/>
      <c r="S326" s="16"/>
      <c r="T326" s="16"/>
      <c r="U326" s="16"/>
      <c r="V326" s="16"/>
      <c r="W326" s="16"/>
      <c r="X326" s="16"/>
      <c r="Y326" s="16"/>
    </row>
    <row r="327" spans="3:25" x14ac:dyDescent="0.25">
      <c r="C327" s="8"/>
      <c r="D327" s="8"/>
      <c r="E327" s="8"/>
      <c r="F327" s="8"/>
      <c r="G327" s="8"/>
      <c r="H327" s="8"/>
      <c r="I327" s="8"/>
      <c r="J327" s="8"/>
      <c r="K327" s="8"/>
      <c r="L327" s="8"/>
      <c r="M327" s="8"/>
      <c r="N327" s="8"/>
      <c r="O327" s="8"/>
      <c r="P327" s="8"/>
      <c r="Q327" s="8"/>
      <c r="R327" s="8"/>
      <c r="S327" s="8"/>
      <c r="T327" s="8"/>
      <c r="U327" s="8"/>
      <c r="V327" s="8"/>
      <c r="W327" s="8"/>
      <c r="X327" s="8"/>
      <c r="Y327"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workbookViewId="0"/>
  </sheetViews>
  <sheetFormatPr defaultRowHeight="15" x14ac:dyDescent="0.25"/>
  <cols>
    <col min="1" max="1" width="12.36328125" customWidth="1"/>
    <col min="2" max="2" width="35" bestFit="1" customWidth="1"/>
    <col min="3" max="13" width="13.6328125" customWidth="1"/>
    <col min="14" max="14" width="17.54296875" customWidth="1"/>
    <col min="15" max="25" width="13.6328125" customWidth="1"/>
  </cols>
  <sheetData>
    <row r="1" spans="1:25" ht="18" customHeight="1" x14ac:dyDescent="0.4">
      <c r="A1" s="33" t="s">
        <v>28</v>
      </c>
      <c r="B1" s="6"/>
      <c r="C1" s="6"/>
      <c r="E1" s="6"/>
      <c r="F1" s="6"/>
      <c r="G1" s="6"/>
      <c r="H1" s="9"/>
      <c r="I1" s="9"/>
    </row>
    <row r="2" spans="1:25" ht="18" customHeight="1" x14ac:dyDescent="0.3">
      <c r="A2" s="5" t="s">
        <v>23</v>
      </c>
      <c r="B2" s="6"/>
      <c r="C2" s="6"/>
      <c r="E2" s="6"/>
      <c r="F2" s="6"/>
      <c r="G2" s="6"/>
      <c r="H2" s="9"/>
      <c r="I2" s="9"/>
    </row>
    <row r="3" spans="1:25" ht="15" customHeight="1" x14ac:dyDescent="0.25">
      <c r="A3" s="7" t="str">
        <f>HYPERLINK("#'Table of contents'!A1", "Back to contents")</f>
        <v>Back to contents</v>
      </c>
    </row>
    <row r="4" spans="1:25" ht="63" customHeight="1" x14ac:dyDescent="0.25">
      <c r="A4" s="41" t="s">
        <v>191</v>
      </c>
      <c r="B4" s="41" t="s">
        <v>192</v>
      </c>
      <c r="C4" s="40" t="s">
        <v>50</v>
      </c>
      <c r="D4" s="40" t="s">
        <v>51</v>
      </c>
      <c r="E4" s="40" t="s">
        <v>193</v>
      </c>
      <c r="F4" s="40" t="s">
        <v>194</v>
      </c>
      <c r="G4" s="40" t="s">
        <v>195</v>
      </c>
      <c r="H4" s="40" t="s">
        <v>196</v>
      </c>
      <c r="I4" s="40" t="s">
        <v>197</v>
      </c>
      <c r="J4" s="40" t="s">
        <v>198</v>
      </c>
      <c r="K4" s="40" t="s">
        <v>199</v>
      </c>
      <c r="L4" s="40" t="s">
        <v>200</v>
      </c>
      <c r="M4" s="40" t="s">
        <v>201</v>
      </c>
      <c r="N4" s="40" t="s">
        <v>202</v>
      </c>
      <c r="O4" s="40" t="s">
        <v>203</v>
      </c>
      <c r="P4" s="40" t="s">
        <v>204</v>
      </c>
      <c r="Q4" s="40" t="s">
        <v>205</v>
      </c>
      <c r="R4" s="40" t="s">
        <v>206</v>
      </c>
      <c r="S4" s="40" t="s">
        <v>207</v>
      </c>
      <c r="T4" s="40" t="s">
        <v>208</v>
      </c>
      <c r="U4" s="40" t="s">
        <v>209</v>
      </c>
      <c r="V4" s="40" t="s">
        <v>210</v>
      </c>
      <c r="W4" s="40" t="s">
        <v>211</v>
      </c>
      <c r="X4" s="40" t="s">
        <v>212</v>
      </c>
      <c r="Y4" s="40" t="s">
        <v>213</v>
      </c>
    </row>
    <row r="5" spans="1:25" ht="23.25" customHeight="1" x14ac:dyDescent="0.25">
      <c r="A5" s="28" t="s">
        <v>52</v>
      </c>
      <c r="B5" s="28" t="s">
        <v>53</v>
      </c>
      <c r="C5" s="10">
        <v>2447256</v>
      </c>
      <c r="D5" s="19">
        <v>0.31400394497563483</v>
      </c>
      <c r="E5" s="10">
        <v>565149</v>
      </c>
      <c r="F5" s="10">
        <v>587800</v>
      </c>
      <c r="G5" s="10">
        <v>383550</v>
      </c>
      <c r="H5" s="10">
        <v>307389</v>
      </c>
      <c r="I5" s="10">
        <v>314037</v>
      </c>
      <c r="J5" s="10">
        <v>169280</v>
      </c>
      <c r="K5" s="10">
        <v>108202</v>
      </c>
      <c r="L5" s="10">
        <v>11849</v>
      </c>
      <c r="M5" s="10">
        <v>500771</v>
      </c>
      <c r="N5" s="10">
        <v>486071</v>
      </c>
      <c r="O5" s="10">
        <v>506800</v>
      </c>
      <c r="P5" s="10">
        <v>940350</v>
      </c>
      <c r="Q5" s="10">
        <v>13264</v>
      </c>
      <c r="R5" s="10">
        <v>18433</v>
      </c>
      <c r="S5" s="10">
        <v>300883</v>
      </c>
      <c r="T5" s="10">
        <v>723064</v>
      </c>
      <c r="U5" s="10">
        <v>659167</v>
      </c>
      <c r="V5" s="10">
        <v>401899</v>
      </c>
      <c r="W5" s="10">
        <v>171001</v>
      </c>
      <c r="X5" s="10">
        <v>137853</v>
      </c>
      <c r="Y5" s="10">
        <v>34956</v>
      </c>
    </row>
    <row r="6" spans="1:25" x14ac:dyDescent="0.25">
      <c r="A6" s="8" t="s">
        <v>54</v>
      </c>
      <c r="B6" s="8" t="s">
        <v>55</v>
      </c>
      <c r="C6" s="17">
        <v>49948</v>
      </c>
      <c r="D6" s="18">
        <v>10.07</v>
      </c>
      <c r="E6" s="17">
        <v>13378</v>
      </c>
      <c r="F6" s="17">
        <v>16573</v>
      </c>
      <c r="G6" s="17">
        <v>8330</v>
      </c>
      <c r="H6" s="17">
        <v>5237</v>
      </c>
      <c r="I6" s="17">
        <v>2996</v>
      </c>
      <c r="J6" s="17">
        <v>1874</v>
      </c>
      <c r="K6" s="17">
        <v>1514</v>
      </c>
      <c r="L6" s="17">
        <v>46</v>
      </c>
      <c r="M6" s="17">
        <v>2832</v>
      </c>
      <c r="N6" s="17">
        <v>4948</v>
      </c>
      <c r="O6" s="17">
        <v>10117</v>
      </c>
      <c r="P6" s="17">
        <v>32051</v>
      </c>
      <c r="Q6" s="17">
        <v>0</v>
      </c>
      <c r="R6" s="17">
        <v>1724</v>
      </c>
      <c r="S6" s="17">
        <v>11977</v>
      </c>
      <c r="T6" s="17">
        <v>17685</v>
      </c>
      <c r="U6" s="17">
        <v>10292</v>
      </c>
      <c r="V6" s="17">
        <v>4859</v>
      </c>
      <c r="W6" s="17">
        <v>1842</v>
      </c>
      <c r="X6" s="17">
        <v>1569</v>
      </c>
      <c r="Y6" s="17">
        <v>0</v>
      </c>
    </row>
    <row r="7" spans="1:25" x14ac:dyDescent="0.25">
      <c r="A7" s="8" t="s">
        <v>56</v>
      </c>
      <c r="B7" s="8" t="s">
        <v>57</v>
      </c>
      <c r="C7" s="17">
        <v>46518</v>
      </c>
      <c r="D7" s="18">
        <v>5.73</v>
      </c>
      <c r="E7" s="17">
        <v>7961</v>
      </c>
      <c r="F7" s="17">
        <v>9207</v>
      </c>
      <c r="G7" s="17">
        <v>6676</v>
      </c>
      <c r="H7" s="17">
        <v>5283</v>
      </c>
      <c r="I7" s="17">
        <v>7035</v>
      </c>
      <c r="J7" s="17">
        <v>4653</v>
      </c>
      <c r="K7" s="17">
        <v>4946</v>
      </c>
      <c r="L7" s="17">
        <v>757</v>
      </c>
      <c r="M7" s="17">
        <v>6152</v>
      </c>
      <c r="N7" s="17">
        <v>8667</v>
      </c>
      <c r="O7" s="17">
        <v>6680</v>
      </c>
      <c r="P7" s="17">
        <v>25019</v>
      </c>
      <c r="Q7" s="17">
        <v>0</v>
      </c>
      <c r="R7" s="17">
        <v>1889</v>
      </c>
      <c r="S7" s="17">
        <v>9707</v>
      </c>
      <c r="T7" s="17">
        <v>12869</v>
      </c>
      <c r="U7" s="17">
        <v>8542</v>
      </c>
      <c r="V7" s="17">
        <v>5869</v>
      </c>
      <c r="W7" s="17">
        <v>3215</v>
      </c>
      <c r="X7" s="17">
        <v>4427</v>
      </c>
      <c r="Y7" s="17">
        <v>0</v>
      </c>
    </row>
    <row r="8" spans="1:25" x14ac:dyDescent="0.25">
      <c r="A8" s="8" t="s">
        <v>58</v>
      </c>
      <c r="B8" s="8" t="s">
        <v>59</v>
      </c>
      <c r="C8" s="17">
        <v>36155</v>
      </c>
      <c r="D8" s="18">
        <v>1.52</v>
      </c>
      <c r="E8" s="17">
        <v>15153</v>
      </c>
      <c r="F8" s="17">
        <v>8000</v>
      </c>
      <c r="G8" s="17">
        <v>4648</v>
      </c>
      <c r="H8" s="17">
        <v>3723</v>
      </c>
      <c r="I8" s="17">
        <v>3162</v>
      </c>
      <c r="J8" s="17">
        <v>1205</v>
      </c>
      <c r="K8" s="17">
        <v>255</v>
      </c>
      <c r="L8" s="17">
        <v>9</v>
      </c>
      <c r="M8" s="17">
        <v>5027</v>
      </c>
      <c r="N8" s="17">
        <v>8551</v>
      </c>
      <c r="O8" s="17">
        <v>11415</v>
      </c>
      <c r="P8" s="17">
        <v>11105</v>
      </c>
      <c r="Q8" s="17">
        <v>57</v>
      </c>
      <c r="R8" s="17">
        <v>189</v>
      </c>
      <c r="S8" s="17">
        <v>2845</v>
      </c>
      <c r="T8" s="17">
        <v>10776</v>
      </c>
      <c r="U8" s="17">
        <v>12547</v>
      </c>
      <c r="V8" s="17">
        <v>7006</v>
      </c>
      <c r="W8" s="17">
        <v>1756</v>
      </c>
      <c r="X8" s="17">
        <v>964</v>
      </c>
      <c r="Y8" s="17">
        <v>72</v>
      </c>
    </row>
    <row r="9" spans="1:25" x14ac:dyDescent="0.25">
      <c r="A9" s="8" t="s">
        <v>60</v>
      </c>
      <c r="B9" s="8" t="s">
        <v>61</v>
      </c>
      <c r="C9" s="17">
        <v>40519</v>
      </c>
      <c r="D9" s="18">
        <v>0.2</v>
      </c>
      <c r="E9" s="17">
        <v>13969</v>
      </c>
      <c r="F9" s="17">
        <v>10035</v>
      </c>
      <c r="G9" s="17">
        <v>4763</v>
      </c>
      <c r="H9" s="17">
        <v>4977</v>
      </c>
      <c r="I9" s="17">
        <v>4261</v>
      </c>
      <c r="J9" s="17">
        <v>1548</v>
      </c>
      <c r="K9" s="17">
        <v>837</v>
      </c>
      <c r="L9" s="17">
        <v>129</v>
      </c>
      <c r="M9" s="17">
        <v>11163</v>
      </c>
      <c r="N9" s="17">
        <v>7048</v>
      </c>
      <c r="O9" s="17">
        <v>9809</v>
      </c>
      <c r="P9" s="17">
        <v>12395</v>
      </c>
      <c r="Q9" s="17">
        <v>104</v>
      </c>
      <c r="R9" s="17">
        <v>342</v>
      </c>
      <c r="S9" s="17">
        <v>6463</v>
      </c>
      <c r="T9" s="17">
        <v>12163</v>
      </c>
      <c r="U9" s="17">
        <v>9480</v>
      </c>
      <c r="V9" s="17">
        <v>6101</v>
      </c>
      <c r="W9" s="17">
        <v>2904</v>
      </c>
      <c r="X9" s="17">
        <v>2927</v>
      </c>
      <c r="Y9" s="17">
        <v>139</v>
      </c>
    </row>
    <row r="10" spans="1:25" x14ac:dyDescent="0.25">
      <c r="A10" s="8" t="s">
        <v>62</v>
      </c>
      <c r="B10" s="8" t="s">
        <v>63</v>
      </c>
      <c r="C10" s="17">
        <v>46053</v>
      </c>
      <c r="D10" s="18">
        <v>7.0000000000000007E-2</v>
      </c>
      <c r="E10" s="17">
        <v>7778</v>
      </c>
      <c r="F10" s="17">
        <v>9569</v>
      </c>
      <c r="G10" s="17">
        <v>9304</v>
      </c>
      <c r="H10" s="17">
        <v>5787</v>
      </c>
      <c r="I10" s="17">
        <v>7008</v>
      </c>
      <c r="J10" s="17">
        <v>3814</v>
      </c>
      <c r="K10" s="17">
        <v>2566</v>
      </c>
      <c r="L10" s="17">
        <v>227</v>
      </c>
      <c r="M10" s="17">
        <v>15370</v>
      </c>
      <c r="N10" s="17">
        <v>8752</v>
      </c>
      <c r="O10" s="17">
        <v>6738</v>
      </c>
      <c r="P10" s="17">
        <v>14619</v>
      </c>
      <c r="Q10" s="17">
        <v>574</v>
      </c>
      <c r="R10" s="17">
        <v>190</v>
      </c>
      <c r="S10" s="17">
        <v>4367</v>
      </c>
      <c r="T10" s="17">
        <v>11299</v>
      </c>
      <c r="U10" s="17">
        <v>12510</v>
      </c>
      <c r="V10" s="17">
        <v>7790</v>
      </c>
      <c r="W10" s="17">
        <v>3847</v>
      </c>
      <c r="X10" s="17">
        <v>4857</v>
      </c>
      <c r="Y10" s="17">
        <v>1193</v>
      </c>
    </row>
    <row r="11" spans="1:25" x14ac:dyDescent="0.25">
      <c r="A11" s="8" t="s">
        <v>64</v>
      </c>
      <c r="B11" s="8" t="s">
        <v>65</v>
      </c>
      <c r="C11" s="17">
        <v>43877</v>
      </c>
      <c r="D11" s="18">
        <v>0.27</v>
      </c>
      <c r="E11" s="17">
        <v>12807</v>
      </c>
      <c r="F11" s="17">
        <v>8874</v>
      </c>
      <c r="G11" s="17">
        <v>6005</v>
      </c>
      <c r="H11" s="17">
        <v>5337</v>
      </c>
      <c r="I11" s="17">
        <v>5838</v>
      </c>
      <c r="J11" s="17">
        <v>2847</v>
      </c>
      <c r="K11" s="17">
        <v>1990</v>
      </c>
      <c r="L11" s="17">
        <v>179</v>
      </c>
      <c r="M11" s="17">
        <v>10430</v>
      </c>
      <c r="N11" s="17">
        <v>10208</v>
      </c>
      <c r="O11" s="17">
        <v>11428</v>
      </c>
      <c r="P11" s="17">
        <v>11716</v>
      </c>
      <c r="Q11" s="17">
        <v>95</v>
      </c>
      <c r="R11" s="17">
        <v>135</v>
      </c>
      <c r="S11" s="17">
        <v>4040</v>
      </c>
      <c r="T11" s="17">
        <v>11125</v>
      </c>
      <c r="U11" s="17">
        <v>14117</v>
      </c>
      <c r="V11" s="17">
        <v>8328</v>
      </c>
      <c r="W11" s="17">
        <v>3081</v>
      </c>
      <c r="X11" s="17">
        <v>2963</v>
      </c>
      <c r="Y11" s="17">
        <v>88</v>
      </c>
    </row>
    <row r="12" spans="1:25" x14ac:dyDescent="0.25">
      <c r="A12" s="8" t="s">
        <v>66</v>
      </c>
      <c r="B12" s="8" t="s">
        <v>67</v>
      </c>
      <c r="C12" s="17">
        <v>40464</v>
      </c>
      <c r="D12" s="18">
        <v>0.26</v>
      </c>
      <c r="E12" s="17">
        <v>15916</v>
      </c>
      <c r="F12" s="17">
        <v>6556</v>
      </c>
      <c r="G12" s="17">
        <v>4949</v>
      </c>
      <c r="H12" s="17">
        <v>5108</v>
      </c>
      <c r="I12" s="17">
        <v>5615</v>
      </c>
      <c r="J12" s="17">
        <v>1906</v>
      </c>
      <c r="K12" s="17">
        <v>383</v>
      </c>
      <c r="L12" s="17">
        <v>31</v>
      </c>
      <c r="M12" s="17">
        <v>14729</v>
      </c>
      <c r="N12" s="17">
        <v>12748</v>
      </c>
      <c r="O12" s="17">
        <v>6429</v>
      </c>
      <c r="P12" s="17">
        <v>6558</v>
      </c>
      <c r="Q12" s="17">
        <v>0</v>
      </c>
      <c r="R12" s="17">
        <v>379</v>
      </c>
      <c r="S12" s="17">
        <v>4556</v>
      </c>
      <c r="T12" s="17">
        <v>7914</v>
      </c>
      <c r="U12" s="17">
        <v>11138</v>
      </c>
      <c r="V12" s="17">
        <v>8052</v>
      </c>
      <c r="W12" s="17">
        <v>4074</v>
      </c>
      <c r="X12" s="17">
        <v>4351</v>
      </c>
      <c r="Y12" s="17">
        <v>0</v>
      </c>
    </row>
    <row r="13" spans="1:25" x14ac:dyDescent="0.25">
      <c r="A13" s="8" t="s">
        <v>68</v>
      </c>
      <c r="B13" s="8" t="s">
        <v>69</v>
      </c>
      <c r="C13" s="17">
        <v>46012</v>
      </c>
      <c r="D13" s="18">
        <v>0.12</v>
      </c>
      <c r="E13" s="17">
        <v>14663</v>
      </c>
      <c r="F13" s="17">
        <v>11066</v>
      </c>
      <c r="G13" s="17">
        <v>5473</v>
      </c>
      <c r="H13" s="17">
        <v>4679</v>
      </c>
      <c r="I13" s="17">
        <v>4727</v>
      </c>
      <c r="J13" s="17">
        <v>3041</v>
      </c>
      <c r="K13" s="17">
        <v>2113</v>
      </c>
      <c r="L13" s="17">
        <v>250</v>
      </c>
      <c r="M13" s="17">
        <v>11787</v>
      </c>
      <c r="N13" s="17">
        <v>9948</v>
      </c>
      <c r="O13" s="17">
        <v>10493</v>
      </c>
      <c r="P13" s="17">
        <v>13354</v>
      </c>
      <c r="Q13" s="17">
        <v>430</v>
      </c>
      <c r="R13" s="17">
        <v>459</v>
      </c>
      <c r="S13" s="17">
        <v>6321</v>
      </c>
      <c r="T13" s="17">
        <v>13892</v>
      </c>
      <c r="U13" s="17">
        <v>12842</v>
      </c>
      <c r="V13" s="17">
        <v>6245</v>
      </c>
      <c r="W13" s="17">
        <v>2973</v>
      </c>
      <c r="X13" s="17">
        <v>2855</v>
      </c>
      <c r="Y13" s="17">
        <v>425</v>
      </c>
    </row>
    <row r="14" spans="1:25" x14ac:dyDescent="0.25">
      <c r="A14" s="8" t="s">
        <v>70</v>
      </c>
      <c r="B14" s="8" t="s">
        <v>71</v>
      </c>
      <c r="C14" s="17">
        <v>29863</v>
      </c>
      <c r="D14" s="18">
        <v>0.04</v>
      </c>
      <c r="E14" s="17">
        <v>12298</v>
      </c>
      <c r="F14" s="17">
        <v>5787</v>
      </c>
      <c r="G14" s="17">
        <v>4047</v>
      </c>
      <c r="H14" s="17">
        <v>3975</v>
      </c>
      <c r="I14" s="17">
        <v>2579</v>
      </c>
      <c r="J14" s="17">
        <v>812</v>
      </c>
      <c r="K14" s="17">
        <v>321</v>
      </c>
      <c r="L14" s="17">
        <v>44</v>
      </c>
      <c r="M14" s="17">
        <v>11892</v>
      </c>
      <c r="N14" s="17">
        <v>8094</v>
      </c>
      <c r="O14" s="17">
        <v>6911</v>
      </c>
      <c r="P14" s="17">
        <v>2340</v>
      </c>
      <c r="Q14" s="17">
        <v>626</v>
      </c>
      <c r="R14" s="17">
        <v>200</v>
      </c>
      <c r="S14" s="17">
        <v>2467</v>
      </c>
      <c r="T14" s="17">
        <v>6951</v>
      </c>
      <c r="U14" s="17">
        <v>10771</v>
      </c>
      <c r="V14" s="17">
        <v>4623</v>
      </c>
      <c r="W14" s="17">
        <v>2090</v>
      </c>
      <c r="X14" s="17">
        <v>1620</v>
      </c>
      <c r="Y14" s="17">
        <v>1141</v>
      </c>
    </row>
    <row r="15" spans="1:25" x14ac:dyDescent="0.25">
      <c r="A15" s="8" t="s">
        <v>72</v>
      </c>
      <c r="B15" s="8" t="s">
        <v>73</v>
      </c>
      <c r="C15" s="17">
        <v>40309</v>
      </c>
      <c r="D15" s="18">
        <v>1.92</v>
      </c>
      <c r="E15" s="17">
        <v>6451</v>
      </c>
      <c r="F15" s="17">
        <v>14548</v>
      </c>
      <c r="G15" s="17">
        <v>4898</v>
      </c>
      <c r="H15" s="17">
        <v>4953</v>
      </c>
      <c r="I15" s="17">
        <v>5830</v>
      </c>
      <c r="J15" s="17">
        <v>2461</v>
      </c>
      <c r="K15" s="17">
        <v>1097</v>
      </c>
      <c r="L15" s="17">
        <v>71</v>
      </c>
      <c r="M15" s="17">
        <v>7483</v>
      </c>
      <c r="N15" s="17">
        <v>9554</v>
      </c>
      <c r="O15" s="17">
        <v>13467</v>
      </c>
      <c r="P15" s="17">
        <v>9685</v>
      </c>
      <c r="Q15" s="17">
        <v>120</v>
      </c>
      <c r="R15" s="17">
        <v>81</v>
      </c>
      <c r="S15" s="17">
        <v>4171</v>
      </c>
      <c r="T15" s="17">
        <v>10121</v>
      </c>
      <c r="U15" s="17">
        <v>12371</v>
      </c>
      <c r="V15" s="17">
        <v>8580</v>
      </c>
      <c r="W15" s="17">
        <v>2927</v>
      </c>
      <c r="X15" s="17">
        <v>1926</v>
      </c>
      <c r="Y15" s="17">
        <v>132</v>
      </c>
    </row>
    <row r="16" spans="1:25" x14ac:dyDescent="0.25">
      <c r="A16" s="8" t="s">
        <v>74</v>
      </c>
      <c r="B16" s="8" t="s">
        <v>75</v>
      </c>
      <c r="C16" s="17">
        <v>40319</v>
      </c>
      <c r="D16" s="18">
        <v>5.0999999999999996</v>
      </c>
      <c r="E16" s="17">
        <v>11143</v>
      </c>
      <c r="F16" s="17">
        <v>10730</v>
      </c>
      <c r="G16" s="17">
        <v>6790</v>
      </c>
      <c r="H16" s="17">
        <v>4686</v>
      </c>
      <c r="I16" s="17">
        <v>4333</v>
      </c>
      <c r="J16" s="17">
        <v>2001</v>
      </c>
      <c r="K16" s="17">
        <v>634</v>
      </c>
      <c r="L16" s="17">
        <v>2</v>
      </c>
      <c r="M16" s="17">
        <v>5475</v>
      </c>
      <c r="N16" s="17">
        <v>8961</v>
      </c>
      <c r="O16" s="17">
        <v>12241</v>
      </c>
      <c r="P16" s="17">
        <v>13613</v>
      </c>
      <c r="Q16" s="17">
        <v>29</v>
      </c>
      <c r="R16" s="17">
        <v>255</v>
      </c>
      <c r="S16" s="17">
        <v>3601</v>
      </c>
      <c r="T16" s="17">
        <v>12285</v>
      </c>
      <c r="U16" s="17">
        <v>11855</v>
      </c>
      <c r="V16" s="17">
        <v>8461</v>
      </c>
      <c r="W16" s="17">
        <v>2292</v>
      </c>
      <c r="X16" s="17">
        <v>1487</v>
      </c>
      <c r="Y16" s="17">
        <v>83</v>
      </c>
    </row>
    <row r="17" spans="1:25" x14ac:dyDescent="0.25">
      <c r="A17" s="8" t="s">
        <v>76</v>
      </c>
      <c r="B17" s="8" t="s">
        <v>77</v>
      </c>
      <c r="C17" s="17">
        <v>37171</v>
      </c>
      <c r="D17" s="18">
        <v>1.9</v>
      </c>
      <c r="E17" s="17">
        <v>8102</v>
      </c>
      <c r="F17" s="17">
        <v>12843</v>
      </c>
      <c r="G17" s="17">
        <v>5436</v>
      </c>
      <c r="H17" s="17">
        <v>3755</v>
      </c>
      <c r="I17" s="17">
        <v>3673</v>
      </c>
      <c r="J17" s="17">
        <v>2198</v>
      </c>
      <c r="K17" s="17">
        <v>1069</v>
      </c>
      <c r="L17" s="17">
        <v>95</v>
      </c>
      <c r="M17" s="17">
        <v>6948</v>
      </c>
      <c r="N17" s="17">
        <v>5616</v>
      </c>
      <c r="O17" s="17">
        <v>14056</v>
      </c>
      <c r="P17" s="17">
        <v>10526</v>
      </c>
      <c r="Q17" s="17">
        <v>25</v>
      </c>
      <c r="R17" s="17">
        <v>236</v>
      </c>
      <c r="S17" s="17">
        <v>3372</v>
      </c>
      <c r="T17" s="17">
        <v>9569</v>
      </c>
      <c r="U17" s="17">
        <v>10623</v>
      </c>
      <c r="V17" s="17">
        <v>8726</v>
      </c>
      <c r="W17" s="17">
        <v>2830</v>
      </c>
      <c r="X17" s="17">
        <v>1619</v>
      </c>
      <c r="Y17" s="17">
        <v>196</v>
      </c>
    </row>
    <row r="18" spans="1:25" x14ac:dyDescent="0.25">
      <c r="A18" s="8" t="s">
        <v>78</v>
      </c>
      <c r="B18" s="8" t="s">
        <v>79</v>
      </c>
      <c r="C18" s="17">
        <v>46445</v>
      </c>
      <c r="D18" s="18">
        <v>0.12</v>
      </c>
      <c r="E18" s="17">
        <v>7510</v>
      </c>
      <c r="F18" s="17">
        <v>14787</v>
      </c>
      <c r="G18" s="17">
        <v>7252</v>
      </c>
      <c r="H18" s="17">
        <v>6215</v>
      </c>
      <c r="I18" s="17">
        <v>6456</v>
      </c>
      <c r="J18" s="17">
        <v>2726</v>
      </c>
      <c r="K18" s="17">
        <v>1395</v>
      </c>
      <c r="L18" s="17">
        <v>104</v>
      </c>
      <c r="M18" s="17">
        <v>14951</v>
      </c>
      <c r="N18" s="17">
        <v>11893</v>
      </c>
      <c r="O18" s="17">
        <v>11010</v>
      </c>
      <c r="P18" s="17">
        <v>8398</v>
      </c>
      <c r="Q18" s="17">
        <v>193</v>
      </c>
      <c r="R18" s="17">
        <v>255</v>
      </c>
      <c r="S18" s="17">
        <v>4453</v>
      </c>
      <c r="T18" s="17">
        <v>12840</v>
      </c>
      <c r="U18" s="17">
        <v>13392</v>
      </c>
      <c r="V18" s="17">
        <v>7963</v>
      </c>
      <c r="W18" s="17">
        <v>7207</v>
      </c>
      <c r="X18" s="17">
        <v>0</v>
      </c>
      <c r="Y18" s="17">
        <v>335</v>
      </c>
    </row>
    <row r="19" spans="1:25" x14ac:dyDescent="0.25">
      <c r="A19" s="8" t="s">
        <v>80</v>
      </c>
      <c r="B19" s="8" t="s">
        <v>81</v>
      </c>
      <c r="C19" s="17">
        <v>39560</v>
      </c>
      <c r="D19" s="18">
        <v>0.09</v>
      </c>
      <c r="E19" s="17">
        <v>8381</v>
      </c>
      <c r="F19" s="17">
        <v>10178</v>
      </c>
      <c r="G19" s="17">
        <v>5482</v>
      </c>
      <c r="H19" s="17">
        <v>4508</v>
      </c>
      <c r="I19" s="17">
        <v>5202</v>
      </c>
      <c r="J19" s="17">
        <v>3170</v>
      </c>
      <c r="K19" s="17">
        <v>2408</v>
      </c>
      <c r="L19" s="17">
        <v>231</v>
      </c>
      <c r="M19" s="17">
        <v>13695</v>
      </c>
      <c r="N19" s="17">
        <v>8985</v>
      </c>
      <c r="O19" s="17">
        <v>10875</v>
      </c>
      <c r="P19" s="17">
        <v>5791</v>
      </c>
      <c r="Q19" s="17">
        <v>214</v>
      </c>
      <c r="R19" s="17">
        <v>259</v>
      </c>
      <c r="S19" s="17">
        <v>4053</v>
      </c>
      <c r="T19" s="17">
        <v>10310</v>
      </c>
      <c r="U19" s="17">
        <v>11526</v>
      </c>
      <c r="V19" s="17">
        <v>6364</v>
      </c>
      <c r="W19" s="17">
        <v>5149</v>
      </c>
      <c r="X19" s="17">
        <v>1590</v>
      </c>
      <c r="Y19" s="17">
        <v>309</v>
      </c>
    </row>
    <row r="20" spans="1:25" x14ac:dyDescent="0.25">
      <c r="A20" s="8" t="s">
        <v>82</v>
      </c>
      <c r="B20" s="8" t="s">
        <v>83</v>
      </c>
      <c r="C20" s="17">
        <v>40476</v>
      </c>
      <c r="D20" s="18">
        <v>2.61</v>
      </c>
      <c r="E20" s="17">
        <v>11030</v>
      </c>
      <c r="F20" s="17">
        <v>9375</v>
      </c>
      <c r="G20" s="17">
        <v>5190</v>
      </c>
      <c r="H20" s="17">
        <v>6216</v>
      </c>
      <c r="I20" s="17">
        <v>5484</v>
      </c>
      <c r="J20" s="17">
        <v>2237</v>
      </c>
      <c r="K20" s="17">
        <v>902</v>
      </c>
      <c r="L20" s="17">
        <v>42</v>
      </c>
      <c r="M20" s="17">
        <v>8881</v>
      </c>
      <c r="N20" s="17">
        <v>9644</v>
      </c>
      <c r="O20" s="17">
        <v>7815</v>
      </c>
      <c r="P20" s="17">
        <v>14119</v>
      </c>
      <c r="Q20" s="17">
        <v>17</v>
      </c>
      <c r="R20" s="17">
        <v>363</v>
      </c>
      <c r="S20" s="17">
        <v>5229</v>
      </c>
      <c r="T20" s="17">
        <v>12948</v>
      </c>
      <c r="U20" s="17">
        <v>9143</v>
      </c>
      <c r="V20" s="17">
        <v>6476</v>
      </c>
      <c r="W20" s="17">
        <v>3351</v>
      </c>
      <c r="X20" s="17">
        <v>2938</v>
      </c>
      <c r="Y20" s="17">
        <v>28</v>
      </c>
    </row>
    <row r="21" spans="1:25" x14ac:dyDescent="0.25">
      <c r="A21" s="8" t="s">
        <v>84</v>
      </c>
      <c r="B21" s="8" t="s">
        <v>85</v>
      </c>
      <c r="C21" s="17">
        <v>45169</v>
      </c>
      <c r="D21" s="18">
        <v>4.1900000000000004</v>
      </c>
      <c r="E21" s="17">
        <v>20762</v>
      </c>
      <c r="F21" s="17">
        <v>9710</v>
      </c>
      <c r="G21" s="17">
        <v>4871</v>
      </c>
      <c r="H21" s="17">
        <v>4644</v>
      </c>
      <c r="I21" s="17">
        <v>3570</v>
      </c>
      <c r="J21" s="17">
        <v>1000</v>
      </c>
      <c r="K21" s="17">
        <v>582</v>
      </c>
      <c r="L21" s="17">
        <v>30</v>
      </c>
      <c r="M21" s="17">
        <v>4236</v>
      </c>
      <c r="N21" s="17">
        <v>7241</v>
      </c>
      <c r="O21" s="17">
        <v>6792</v>
      </c>
      <c r="P21" s="17">
        <v>26891</v>
      </c>
      <c r="Q21" s="17">
        <v>9</v>
      </c>
      <c r="R21" s="17">
        <v>588</v>
      </c>
      <c r="S21" s="17">
        <v>9204</v>
      </c>
      <c r="T21" s="17">
        <v>17805</v>
      </c>
      <c r="U21" s="17">
        <v>8769</v>
      </c>
      <c r="V21" s="17">
        <v>4930</v>
      </c>
      <c r="W21" s="17">
        <v>2221</v>
      </c>
      <c r="X21" s="17">
        <v>1640</v>
      </c>
      <c r="Y21" s="17">
        <v>12</v>
      </c>
    </row>
    <row r="22" spans="1:25" x14ac:dyDescent="0.25">
      <c r="A22" s="8" t="s">
        <v>86</v>
      </c>
      <c r="B22" s="8" t="s">
        <v>87</v>
      </c>
      <c r="C22" s="17">
        <v>42976</v>
      </c>
      <c r="D22" s="18">
        <v>1.92</v>
      </c>
      <c r="E22" s="17">
        <v>8041</v>
      </c>
      <c r="F22" s="17">
        <v>13355</v>
      </c>
      <c r="G22" s="17">
        <v>5615</v>
      </c>
      <c r="H22" s="17">
        <v>4691</v>
      </c>
      <c r="I22" s="17">
        <v>6063</v>
      </c>
      <c r="J22" s="17">
        <v>3605</v>
      </c>
      <c r="K22" s="17">
        <v>1546</v>
      </c>
      <c r="L22" s="17">
        <v>60</v>
      </c>
      <c r="M22" s="17">
        <v>10879</v>
      </c>
      <c r="N22" s="17">
        <v>8576</v>
      </c>
      <c r="O22" s="17">
        <v>11951</v>
      </c>
      <c r="P22" s="17">
        <v>11514</v>
      </c>
      <c r="Q22" s="17">
        <v>56</v>
      </c>
      <c r="R22" s="17">
        <v>81</v>
      </c>
      <c r="S22" s="17">
        <v>3860</v>
      </c>
      <c r="T22" s="17">
        <v>14061</v>
      </c>
      <c r="U22" s="17">
        <v>14762</v>
      </c>
      <c r="V22" s="17">
        <v>5515</v>
      </c>
      <c r="W22" s="17">
        <v>2992</v>
      </c>
      <c r="X22" s="17">
        <v>1606</v>
      </c>
      <c r="Y22" s="17">
        <v>99</v>
      </c>
    </row>
    <row r="23" spans="1:25" x14ac:dyDescent="0.25">
      <c r="A23" s="8" t="s">
        <v>88</v>
      </c>
      <c r="B23" s="8" t="s">
        <v>89</v>
      </c>
      <c r="C23" s="17">
        <v>34140</v>
      </c>
      <c r="D23" s="18">
        <v>4.24</v>
      </c>
      <c r="E23" s="17">
        <v>437</v>
      </c>
      <c r="F23" s="17">
        <v>1734</v>
      </c>
      <c r="G23" s="17">
        <v>4739</v>
      </c>
      <c r="H23" s="17">
        <v>5405</v>
      </c>
      <c r="I23" s="17">
        <v>9803</v>
      </c>
      <c r="J23" s="17">
        <v>5888</v>
      </c>
      <c r="K23" s="17">
        <v>5653</v>
      </c>
      <c r="L23" s="17">
        <v>481</v>
      </c>
      <c r="M23" s="17">
        <v>11419</v>
      </c>
      <c r="N23" s="17">
        <v>12349</v>
      </c>
      <c r="O23" s="17">
        <v>3981</v>
      </c>
      <c r="P23" s="17">
        <v>6269</v>
      </c>
      <c r="Q23" s="17">
        <v>122</v>
      </c>
      <c r="R23" s="17">
        <v>106</v>
      </c>
      <c r="S23" s="17">
        <v>2246</v>
      </c>
      <c r="T23" s="17">
        <v>5595</v>
      </c>
      <c r="U23" s="17">
        <v>8721</v>
      </c>
      <c r="V23" s="17">
        <v>9730</v>
      </c>
      <c r="W23" s="17">
        <v>4194</v>
      </c>
      <c r="X23" s="17">
        <v>3036</v>
      </c>
      <c r="Y23" s="17">
        <v>512</v>
      </c>
    </row>
    <row r="24" spans="1:25" x14ac:dyDescent="0.25">
      <c r="A24" s="8" t="s">
        <v>90</v>
      </c>
      <c r="B24" s="8" t="s">
        <v>91</v>
      </c>
      <c r="C24" s="17">
        <v>43782</v>
      </c>
      <c r="D24" s="18">
        <v>1</v>
      </c>
      <c r="E24" s="17">
        <v>4905</v>
      </c>
      <c r="F24" s="17">
        <v>11234</v>
      </c>
      <c r="G24" s="17">
        <v>11184</v>
      </c>
      <c r="H24" s="17">
        <v>6449</v>
      </c>
      <c r="I24" s="17">
        <v>5151</v>
      </c>
      <c r="J24" s="17">
        <v>2997</v>
      </c>
      <c r="K24" s="17">
        <v>1728</v>
      </c>
      <c r="L24" s="17">
        <v>134</v>
      </c>
      <c r="M24" s="17">
        <v>8295</v>
      </c>
      <c r="N24" s="17">
        <v>6503</v>
      </c>
      <c r="O24" s="17">
        <v>16724</v>
      </c>
      <c r="P24" s="17">
        <v>12193</v>
      </c>
      <c r="Q24" s="17">
        <v>67</v>
      </c>
      <c r="R24" s="17">
        <v>214</v>
      </c>
      <c r="S24" s="17">
        <v>5064</v>
      </c>
      <c r="T24" s="17">
        <v>7823</v>
      </c>
      <c r="U24" s="17">
        <v>11972</v>
      </c>
      <c r="V24" s="17">
        <v>11892</v>
      </c>
      <c r="W24" s="17">
        <v>4193</v>
      </c>
      <c r="X24" s="17">
        <v>2552</v>
      </c>
      <c r="Y24" s="17">
        <v>72</v>
      </c>
    </row>
    <row r="25" spans="1:25" x14ac:dyDescent="0.25">
      <c r="A25" s="8" t="s">
        <v>92</v>
      </c>
      <c r="B25" s="8" t="s">
        <v>93</v>
      </c>
      <c r="C25" s="17">
        <v>43090</v>
      </c>
      <c r="D25" s="18">
        <v>0.63</v>
      </c>
      <c r="E25" s="17">
        <v>1177</v>
      </c>
      <c r="F25" s="17">
        <v>9376</v>
      </c>
      <c r="G25" s="17">
        <v>13886</v>
      </c>
      <c r="H25" s="17">
        <v>5224</v>
      </c>
      <c r="I25" s="17">
        <v>5419</v>
      </c>
      <c r="J25" s="17">
        <v>4075</v>
      </c>
      <c r="K25" s="17">
        <v>3393</v>
      </c>
      <c r="L25" s="17">
        <v>540</v>
      </c>
      <c r="M25" s="17">
        <v>9013</v>
      </c>
      <c r="N25" s="17">
        <v>10285</v>
      </c>
      <c r="O25" s="17">
        <v>11830</v>
      </c>
      <c r="P25" s="17">
        <v>11911</v>
      </c>
      <c r="Q25" s="17">
        <v>51</v>
      </c>
      <c r="R25" s="17">
        <v>110</v>
      </c>
      <c r="S25" s="17">
        <v>4621</v>
      </c>
      <c r="T25" s="17">
        <v>11446</v>
      </c>
      <c r="U25" s="17">
        <v>12446</v>
      </c>
      <c r="V25" s="17">
        <v>7370</v>
      </c>
      <c r="W25" s="17">
        <v>3758</v>
      </c>
      <c r="X25" s="17">
        <v>3298</v>
      </c>
      <c r="Y25" s="17">
        <v>41</v>
      </c>
    </row>
    <row r="26" spans="1:25" x14ac:dyDescent="0.25">
      <c r="A26" s="8" t="s">
        <v>94</v>
      </c>
      <c r="B26" s="8" t="s">
        <v>95</v>
      </c>
      <c r="C26" s="17">
        <v>36686</v>
      </c>
      <c r="D26" s="18">
        <v>2.11</v>
      </c>
      <c r="E26" s="17">
        <v>1368</v>
      </c>
      <c r="F26" s="17">
        <v>5203</v>
      </c>
      <c r="G26" s="17">
        <v>3828</v>
      </c>
      <c r="H26" s="17">
        <v>6072</v>
      </c>
      <c r="I26" s="17">
        <v>7962</v>
      </c>
      <c r="J26" s="17">
        <v>5856</v>
      </c>
      <c r="K26" s="17">
        <v>5726</v>
      </c>
      <c r="L26" s="17">
        <v>671</v>
      </c>
      <c r="M26" s="17">
        <v>10107</v>
      </c>
      <c r="N26" s="17">
        <v>11097</v>
      </c>
      <c r="O26" s="17">
        <v>6330</v>
      </c>
      <c r="P26" s="17">
        <v>9061</v>
      </c>
      <c r="Q26" s="17">
        <v>91</v>
      </c>
      <c r="R26" s="17">
        <v>167</v>
      </c>
      <c r="S26" s="17">
        <v>2986</v>
      </c>
      <c r="T26" s="17">
        <v>7431</v>
      </c>
      <c r="U26" s="17">
        <v>9531</v>
      </c>
      <c r="V26" s="17">
        <v>9377</v>
      </c>
      <c r="W26" s="17">
        <v>3989</v>
      </c>
      <c r="X26" s="17">
        <v>3169</v>
      </c>
      <c r="Y26" s="17">
        <v>36</v>
      </c>
    </row>
    <row r="27" spans="1:25" x14ac:dyDescent="0.25">
      <c r="A27" s="8" t="s">
        <v>96</v>
      </c>
      <c r="B27" s="8" t="s">
        <v>97</v>
      </c>
      <c r="C27" s="17">
        <v>47112</v>
      </c>
      <c r="D27" s="18">
        <v>16.43</v>
      </c>
      <c r="E27" s="17">
        <v>5135</v>
      </c>
      <c r="F27" s="17">
        <v>12948</v>
      </c>
      <c r="G27" s="17">
        <v>9520</v>
      </c>
      <c r="H27" s="17">
        <v>8343</v>
      </c>
      <c r="I27" s="17">
        <v>6164</v>
      </c>
      <c r="J27" s="17">
        <v>3692</v>
      </c>
      <c r="K27" s="17">
        <v>1229</v>
      </c>
      <c r="L27" s="17">
        <v>81</v>
      </c>
      <c r="M27" s="17">
        <v>2996</v>
      </c>
      <c r="N27" s="17">
        <v>3348</v>
      </c>
      <c r="O27" s="17">
        <v>5444</v>
      </c>
      <c r="P27" s="17">
        <v>35125</v>
      </c>
      <c r="Q27" s="17">
        <v>199</v>
      </c>
      <c r="R27" s="17">
        <v>626</v>
      </c>
      <c r="S27" s="17">
        <v>10606</v>
      </c>
      <c r="T27" s="17">
        <v>17379</v>
      </c>
      <c r="U27" s="17">
        <v>9711</v>
      </c>
      <c r="V27" s="17">
        <v>5469</v>
      </c>
      <c r="W27" s="17">
        <v>2003</v>
      </c>
      <c r="X27" s="17">
        <v>1231</v>
      </c>
      <c r="Y27" s="17">
        <v>87</v>
      </c>
    </row>
    <row r="28" spans="1:25" x14ac:dyDescent="0.25">
      <c r="A28" s="8" t="s">
        <v>98</v>
      </c>
      <c r="B28" s="8" t="s">
        <v>99</v>
      </c>
      <c r="C28" s="17">
        <v>54612</v>
      </c>
      <c r="D28" s="18">
        <v>32.19</v>
      </c>
      <c r="E28" s="17">
        <v>5314</v>
      </c>
      <c r="F28" s="17">
        <v>10758</v>
      </c>
      <c r="G28" s="17">
        <v>10408</v>
      </c>
      <c r="H28" s="17">
        <v>8573</v>
      </c>
      <c r="I28" s="17">
        <v>9450</v>
      </c>
      <c r="J28" s="17">
        <v>5352</v>
      </c>
      <c r="K28" s="17">
        <v>3952</v>
      </c>
      <c r="L28" s="17">
        <v>805</v>
      </c>
      <c r="M28" s="17">
        <v>1124</v>
      </c>
      <c r="N28" s="17">
        <v>2290</v>
      </c>
      <c r="O28" s="17">
        <v>3960</v>
      </c>
      <c r="P28" s="17">
        <v>47209</v>
      </c>
      <c r="Q28" s="17">
        <v>29</v>
      </c>
      <c r="R28" s="17">
        <v>456</v>
      </c>
      <c r="S28" s="17">
        <v>10930</v>
      </c>
      <c r="T28" s="17">
        <v>20616</v>
      </c>
      <c r="U28" s="17">
        <v>12513</v>
      </c>
      <c r="V28" s="17">
        <v>5332</v>
      </c>
      <c r="W28" s="17">
        <v>2382</v>
      </c>
      <c r="X28" s="17">
        <v>2368</v>
      </c>
      <c r="Y28" s="17">
        <v>15</v>
      </c>
    </row>
    <row r="29" spans="1:25" x14ac:dyDescent="0.25">
      <c r="A29" s="8" t="s">
        <v>100</v>
      </c>
      <c r="B29" s="8" t="s">
        <v>101</v>
      </c>
      <c r="C29" s="17">
        <v>38637</v>
      </c>
      <c r="D29" s="18">
        <v>13.7</v>
      </c>
      <c r="E29" s="17">
        <v>2369</v>
      </c>
      <c r="F29" s="17">
        <v>4857</v>
      </c>
      <c r="G29" s="17">
        <v>6014</v>
      </c>
      <c r="H29" s="17">
        <v>5356</v>
      </c>
      <c r="I29" s="17">
        <v>8499</v>
      </c>
      <c r="J29" s="17">
        <v>4700</v>
      </c>
      <c r="K29" s="17">
        <v>5689</v>
      </c>
      <c r="L29" s="17">
        <v>1153</v>
      </c>
      <c r="M29" s="17">
        <v>5148</v>
      </c>
      <c r="N29" s="17">
        <v>5481</v>
      </c>
      <c r="O29" s="17">
        <v>6558</v>
      </c>
      <c r="P29" s="17">
        <v>21435</v>
      </c>
      <c r="Q29" s="17">
        <v>15</v>
      </c>
      <c r="R29" s="17">
        <v>165</v>
      </c>
      <c r="S29" s="17">
        <v>3898</v>
      </c>
      <c r="T29" s="17">
        <v>8911</v>
      </c>
      <c r="U29" s="17">
        <v>9719</v>
      </c>
      <c r="V29" s="17">
        <v>8509</v>
      </c>
      <c r="W29" s="17">
        <v>3267</v>
      </c>
      <c r="X29" s="17">
        <v>4159</v>
      </c>
      <c r="Y29" s="17">
        <v>9</v>
      </c>
    </row>
    <row r="30" spans="1:25" x14ac:dyDescent="0.25">
      <c r="A30" s="8" t="s">
        <v>102</v>
      </c>
      <c r="B30" s="8" t="s">
        <v>103</v>
      </c>
      <c r="C30" s="17">
        <v>46982</v>
      </c>
      <c r="D30" s="18">
        <v>4.96</v>
      </c>
      <c r="E30" s="17">
        <v>6855</v>
      </c>
      <c r="F30" s="17">
        <v>11436</v>
      </c>
      <c r="G30" s="17">
        <v>9056</v>
      </c>
      <c r="H30" s="17">
        <v>5919</v>
      </c>
      <c r="I30" s="17">
        <v>5997</v>
      </c>
      <c r="J30" s="17">
        <v>3507</v>
      </c>
      <c r="K30" s="17">
        <v>3693</v>
      </c>
      <c r="L30" s="17">
        <v>519</v>
      </c>
      <c r="M30" s="17">
        <v>5688</v>
      </c>
      <c r="N30" s="17">
        <v>5013</v>
      </c>
      <c r="O30" s="17">
        <v>4310</v>
      </c>
      <c r="P30" s="17">
        <v>31946</v>
      </c>
      <c r="Q30" s="17">
        <v>25</v>
      </c>
      <c r="R30" s="17">
        <v>176</v>
      </c>
      <c r="S30" s="17">
        <v>10000</v>
      </c>
      <c r="T30" s="17">
        <v>13945</v>
      </c>
      <c r="U30" s="17">
        <v>10211</v>
      </c>
      <c r="V30" s="17">
        <v>7446</v>
      </c>
      <c r="W30" s="17">
        <v>2743</v>
      </c>
      <c r="X30" s="17">
        <v>2445</v>
      </c>
      <c r="Y30" s="17">
        <v>16</v>
      </c>
    </row>
    <row r="31" spans="1:25" x14ac:dyDescent="0.25">
      <c r="A31" s="8" t="s">
        <v>104</v>
      </c>
      <c r="B31" s="8" t="s">
        <v>105</v>
      </c>
      <c r="C31" s="17">
        <v>41191</v>
      </c>
      <c r="D31" s="18">
        <v>4.3499999999999996</v>
      </c>
      <c r="E31" s="17">
        <v>4157</v>
      </c>
      <c r="F31" s="17">
        <v>5615</v>
      </c>
      <c r="G31" s="17">
        <v>6772</v>
      </c>
      <c r="H31" s="17">
        <v>6579</v>
      </c>
      <c r="I31" s="17">
        <v>6967</v>
      </c>
      <c r="J31" s="17">
        <v>5404</v>
      </c>
      <c r="K31" s="17">
        <v>4783</v>
      </c>
      <c r="L31" s="17">
        <v>914</v>
      </c>
      <c r="M31" s="17">
        <v>7596</v>
      </c>
      <c r="N31" s="17">
        <v>7995</v>
      </c>
      <c r="O31" s="17">
        <v>8182</v>
      </c>
      <c r="P31" s="17">
        <v>17387</v>
      </c>
      <c r="Q31" s="17">
        <v>31</v>
      </c>
      <c r="R31" s="17">
        <v>133</v>
      </c>
      <c r="S31" s="17">
        <v>3291</v>
      </c>
      <c r="T31" s="17">
        <v>11187</v>
      </c>
      <c r="U31" s="17">
        <v>10309</v>
      </c>
      <c r="V31" s="17">
        <v>9508</v>
      </c>
      <c r="W31" s="17">
        <v>3543</v>
      </c>
      <c r="X31" s="17">
        <v>3187</v>
      </c>
      <c r="Y31" s="17">
        <v>33</v>
      </c>
    </row>
    <row r="32" spans="1:25" x14ac:dyDescent="0.25">
      <c r="A32" s="8" t="s">
        <v>106</v>
      </c>
      <c r="B32" s="8" t="s">
        <v>107</v>
      </c>
      <c r="C32" s="17">
        <v>13940</v>
      </c>
      <c r="D32" s="18">
        <v>0.05</v>
      </c>
      <c r="E32" s="17">
        <v>4842</v>
      </c>
      <c r="F32" s="17">
        <v>3738</v>
      </c>
      <c r="G32" s="17">
        <v>2700</v>
      </c>
      <c r="H32" s="17">
        <v>1553</v>
      </c>
      <c r="I32" s="17">
        <v>934</v>
      </c>
      <c r="J32" s="17">
        <v>138</v>
      </c>
      <c r="K32" s="17">
        <v>31</v>
      </c>
      <c r="L32" s="17">
        <v>4</v>
      </c>
      <c r="M32" s="17">
        <v>8872</v>
      </c>
      <c r="N32" s="17">
        <v>2022</v>
      </c>
      <c r="O32" s="17">
        <v>1396</v>
      </c>
      <c r="P32" s="17">
        <v>658</v>
      </c>
      <c r="Q32" s="17">
        <v>992</v>
      </c>
      <c r="R32" s="17">
        <v>91</v>
      </c>
      <c r="S32" s="17">
        <v>915</v>
      </c>
      <c r="T32" s="17">
        <v>2438</v>
      </c>
      <c r="U32" s="17">
        <v>5466</v>
      </c>
      <c r="V32" s="17">
        <v>2196</v>
      </c>
      <c r="W32" s="17">
        <v>1041</v>
      </c>
      <c r="X32" s="17">
        <v>627</v>
      </c>
      <c r="Y32" s="17">
        <v>1166</v>
      </c>
    </row>
    <row r="33" spans="1:25" x14ac:dyDescent="0.25">
      <c r="A33" s="8" t="s">
        <v>108</v>
      </c>
      <c r="B33" s="8" t="s">
        <v>109</v>
      </c>
      <c r="C33" s="17">
        <v>48663</v>
      </c>
      <c r="D33" s="18">
        <v>2.54</v>
      </c>
      <c r="E33" s="17">
        <v>13925</v>
      </c>
      <c r="F33" s="17">
        <v>13602</v>
      </c>
      <c r="G33" s="17">
        <v>4289</v>
      </c>
      <c r="H33" s="17">
        <v>6265</v>
      </c>
      <c r="I33" s="17">
        <v>5899</v>
      </c>
      <c r="J33" s="17">
        <v>3216</v>
      </c>
      <c r="K33" s="17">
        <v>1428</v>
      </c>
      <c r="L33" s="17">
        <v>39</v>
      </c>
      <c r="M33" s="17">
        <v>9606</v>
      </c>
      <c r="N33" s="17">
        <v>12394</v>
      </c>
      <c r="O33" s="17">
        <v>11493</v>
      </c>
      <c r="P33" s="17">
        <v>14721</v>
      </c>
      <c r="Q33" s="17">
        <v>449</v>
      </c>
      <c r="R33" s="17">
        <v>426</v>
      </c>
      <c r="S33" s="17">
        <v>4524</v>
      </c>
      <c r="T33" s="17">
        <v>17991</v>
      </c>
      <c r="U33" s="17">
        <v>16282</v>
      </c>
      <c r="V33" s="17">
        <v>5146</v>
      </c>
      <c r="W33" s="17">
        <v>2547</v>
      </c>
      <c r="X33" s="17">
        <v>1291</v>
      </c>
      <c r="Y33" s="17">
        <v>456</v>
      </c>
    </row>
    <row r="34" spans="1:25" x14ac:dyDescent="0.25">
      <c r="A34" s="8" t="s">
        <v>110</v>
      </c>
      <c r="B34" s="8" t="s">
        <v>111</v>
      </c>
      <c r="C34" s="17">
        <v>47855</v>
      </c>
      <c r="D34" s="18">
        <v>26.46</v>
      </c>
      <c r="E34" s="17">
        <v>14069</v>
      </c>
      <c r="F34" s="17">
        <v>10858</v>
      </c>
      <c r="G34" s="17">
        <v>8828</v>
      </c>
      <c r="H34" s="17">
        <v>6043</v>
      </c>
      <c r="I34" s="17">
        <v>4259</v>
      </c>
      <c r="J34" s="17">
        <v>2685</v>
      </c>
      <c r="K34" s="17">
        <v>1029</v>
      </c>
      <c r="L34" s="17">
        <v>84</v>
      </c>
      <c r="M34" s="17">
        <v>285</v>
      </c>
      <c r="N34" s="17">
        <v>623</v>
      </c>
      <c r="O34" s="17">
        <v>2128</v>
      </c>
      <c r="P34" s="17">
        <v>43479</v>
      </c>
      <c r="Q34" s="17">
        <v>1340</v>
      </c>
      <c r="R34" s="17">
        <v>873</v>
      </c>
      <c r="S34" s="17">
        <v>10421</v>
      </c>
      <c r="T34" s="17">
        <v>18925</v>
      </c>
      <c r="U34" s="17">
        <v>10108</v>
      </c>
      <c r="V34" s="17">
        <v>3498</v>
      </c>
      <c r="W34" s="17">
        <v>1354</v>
      </c>
      <c r="X34" s="17">
        <v>827</v>
      </c>
      <c r="Y34" s="17">
        <v>1849</v>
      </c>
    </row>
    <row r="35" spans="1:25" x14ac:dyDescent="0.25">
      <c r="A35" s="8" t="s">
        <v>112</v>
      </c>
      <c r="B35" s="8" t="s">
        <v>113</v>
      </c>
      <c r="C35" s="17">
        <v>42044</v>
      </c>
      <c r="D35" s="18">
        <v>10.72</v>
      </c>
      <c r="E35" s="17">
        <v>14447</v>
      </c>
      <c r="F35" s="17">
        <v>12003</v>
      </c>
      <c r="G35" s="17">
        <v>6558</v>
      </c>
      <c r="H35" s="17">
        <v>4739</v>
      </c>
      <c r="I35" s="17">
        <v>2825</v>
      </c>
      <c r="J35" s="17">
        <v>1197</v>
      </c>
      <c r="K35" s="17">
        <v>270</v>
      </c>
      <c r="L35" s="17">
        <v>5</v>
      </c>
      <c r="M35" s="17">
        <v>2635</v>
      </c>
      <c r="N35" s="17">
        <v>8383</v>
      </c>
      <c r="O35" s="17">
        <v>6951</v>
      </c>
      <c r="P35" s="17">
        <v>23697</v>
      </c>
      <c r="Q35" s="17">
        <v>378</v>
      </c>
      <c r="R35" s="17">
        <v>71</v>
      </c>
      <c r="S35" s="17">
        <v>5529</v>
      </c>
      <c r="T35" s="17">
        <v>19072</v>
      </c>
      <c r="U35" s="17">
        <v>9934</v>
      </c>
      <c r="V35" s="17">
        <v>4147</v>
      </c>
      <c r="W35" s="17">
        <v>1276</v>
      </c>
      <c r="X35" s="17">
        <v>432</v>
      </c>
      <c r="Y35" s="17">
        <v>1583</v>
      </c>
    </row>
    <row r="36" spans="1:25" x14ac:dyDescent="0.25">
      <c r="A36" s="8" t="s">
        <v>114</v>
      </c>
      <c r="B36" s="8" t="s">
        <v>115</v>
      </c>
      <c r="C36" s="17">
        <v>37978</v>
      </c>
      <c r="D36" s="18">
        <v>19.91</v>
      </c>
      <c r="E36" s="17">
        <v>5064</v>
      </c>
      <c r="F36" s="17">
        <v>6645</v>
      </c>
      <c r="G36" s="17">
        <v>8520</v>
      </c>
      <c r="H36" s="17">
        <v>8182</v>
      </c>
      <c r="I36" s="17">
        <v>6303</v>
      </c>
      <c r="J36" s="17">
        <v>1888</v>
      </c>
      <c r="K36" s="17">
        <v>1215</v>
      </c>
      <c r="L36" s="17">
        <v>161</v>
      </c>
      <c r="M36" s="17">
        <v>467</v>
      </c>
      <c r="N36" s="17">
        <v>1777</v>
      </c>
      <c r="O36" s="17">
        <v>2290</v>
      </c>
      <c r="P36" s="17">
        <v>33396</v>
      </c>
      <c r="Q36" s="17">
        <v>48</v>
      </c>
      <c r="R36" s="17">
        <v>505</v>
      </c>
      <c r="S36" s="17">
        <v>6222</v>
      </c>
      <c r="T36" s="17">
        <v>13932</v>
      </c>
      <c r="U36" s="17">
        <v>9604</v>
      </c>
      <c r="V36" s="17">
        <v>4166</v>
      </c>
      <c r="W36" s="17">
        <v>1521</v>
      </c>
      <c r="X36" s="17">
        <v>1450</v>
      </c>
      <c r="Y36" s="17">
        <v>578</v>
      </c>
    </row>
    <row r="37" spans="1:25" x14ac:dyDescent="0.25">
      <c r="A37" s="8" t="s">
        <v>116</v>
      </c>
      <c r="B37" s="8" t="s">
        <v>117</v>
      </c>
      <c r="C37" s="17">
        <v>45729</v>
      </c>
      <c r="D37" s="18">
        <v>17.39</v>
      </c>
      <c r="E37" s="17">
        <v>18946</v>
      </c>
      <c r="F37" s="17">
        <v>14665</v>
      </c>
      <c r="G37" s="17">
        <v>6858</v>
      </c>
      <c r="H37" s="17">
        <v>3481</v>
      </c>
      <c r="I37" s="17">
        <v>1278</v>
      </c>
      <c r="J37" s="17">
        <v>461</v>
      </c>
      <c r="K37" s="17">
        <v>35</v>
      </c>
      <c r="L37" s="17">
        <v>5</v>
      </c>
      <c r="M37" s="17">
        <v>1214</v>
      </c>
      <c r="N37" s="17">
        <v>5617</v>
      </c>
      <c r="O37" s="17">
        <v>4167</v>
      </c>
      <c r="P37" s="17">
        <v>34660</v>
      </c>
      <c r="Q37" s="17">
        <v>71</v>
      </c>
      <c r="R37" s="17">
        <v>49</v>
      </c>
      <c r="S37" s="17">
        <v>8156</v>
      </c>
      <c r="T37" s="17">
        <v>21293</v>
      </c>
      <c r="U37" s="17">
        <v>10875</v>
      </c>
      <c r="V37" s="17">
        <v>2906</v>
      </c>
      <c r="W37" s="17">
        <v>512</v>
      </c>
      <c r="X37" s="17">
        <v>269</v>
      </c>
      <c r="Y37" s="17">
        <v>1669</v>
      </c>
    </row>
    <row r="38" spans="1:25" x14ac:dyDescent="0.25">
      <c r="A38" s="8" t="s">
        <v>118</v>
      </c>
      <c r="B38" s="8" t="s">
        <v>119</v>
      </c>
      <c r="C38" s="17">
        <v>41761</v>
      </c>
      <c r="D38" s="18">
        <v>23.06</v>
      </c>
      <c r="E38" s="17">
        <v>6559</v>
      </c>
      <c r="F38" s="17">
        <v>9709</v>
      </c>
      <c r="G38" s="17">
        <v>10666</v>
      </c>
      <c r="H38" s="17">
        <v>7383</v>
      </c>
      <c r="I38" s="17">
        <v>3905</v>
      </c>
      <c r="J38" s="17">
        <v>2122</v>
      </c>
      <c r="K38" s="17">
        <v>1359</v>
      </c>
      <c r="L38" s="17">
        <v>58</v>
      </c>
      <c r="M38" s="17">
        <v>870</v>
      </c>
      <c r="N38" s="17">
        <v>4911</v>
      </c>
      <c r="O38" s="17">
        <v>6736</v>
      </c>
      <c r="P38" s="17">
        <v>29136</v>
      </c>
      <c r="Q38" s="17">
        <v>108</v>
      </c>
      <c r="R38" s="17">
        <v>41</v>
      </c>
      <c r="S38" s="17">
        <v>6477</v>
      </c>
      <c r="T38" s="17">
        <v>18417</v>
      </c>
      <c r="U38" s="17">
        <v>10377</v>
      </c>
      <c r="V38" s="17">
        <v>3105</v>
      </c>
      <c r="W38" s="17">
        <v>1521</v>
      </c>
      <c r="X38" s="17">
        <v>1314</v>
      </c>
      <c r="Y38" s="17">
        <v>509</v>
      </c>
    </row>
    <row r="39" spans="1:25" x14ac:dyDescent="0.25">
      <c r="A39" s="8" t="s">
        <v>120</v>
      </c>
      <c r="B39" s="8" t="s">
        <v>121</v>
      </c>
      <c r="C39" s="17">
        <v>43814</v>
      </c>
      <c r="D39" s="18">
        <v>16.260000000000002</v>
      </c>
      <c r="E39" s="17">
        <v>6935</v>
      </c>
      <c r="F39" s="17">
        <v>11957</v>
      </c>
      <c r="G39" s="17">
        <v>10085</v>
      </c>
      <c r="H39" s="17">
        <v>4328</v>
      </c>
      <c r="I39" s="17">
        <v>5858</v>
      </c>
      <c r="J39" s="17">
        <v>2517</v>
      </c>
      <c r="K39" s="17">
        <v>1797</v>
      </c>
      <c r="L39" s="17">
        <v>337</v>
      </c>
      <c r="M39" s="17">
        <v>2066</v>
      </c>
      <c r="N39" s="17">
        <v>4215</v>
      </c>
      <c r="O39" s="17">
        <v>5247</v>
      </c>
      <c r="P39" s="17">
        <v>32151</v>
      </c>
      <c r="Q39" s="17">
        <v>135</v>
      </c>
      <c r="R39" s="17">
        <v>95</v>
      </c>
      <c r="S39" s="17">
        <v>5338</v>
      </c>
      <c r="T39" s="17">
        <v>15554</v>
      </c>
      <c r="U39" s="17">
        <v>12058</v>
      </c>
      <c r="V39" s="17">
        <v>4651</v>
      </c>
      <c r="W39" s="17">
        <v>2276</v>
      </c>
      <c r="X39" s="17">
        <v>2649</v>
      </c>
      <c r="Y39" s="17">
        <v>1193</v>
      </c>
    </row>
    <row r="40" spans="1:25" x14ac:dyDescent="0.25">
      <c r="A40" s="8" t="s">
        <v>122</v>
      </c>
      <c r="B40" s="8" t="s">
        <v>123</v>
      </c>
      <c r="C40" s="17">
        <v>40232</v>
      </c>
      <c r="D40" s="18">
        <v>14.82</v>
      </c>
      <c r="E40" s="17">
        <v>9331</v>
      </c>
      <c r="F40" s="17">
        <v>11757</v>
      </c>
      <c r="G40" s="17">
        <v>11251</v>
      </c>
      <c r="H40" s="17">
        <v>4253</v>
      </c>
      <c r="I40" s="17">
        <v>2479</v>
      </c>
      <c r="J40" s="17">
        <v>886</v>
      </c>
      <c r="K40" s="17">
        <v>275</v>
      </c>
      <c r="L40" s="17">
        <v>0</v>
      </c>
      <c r="M40" s="17">
        <v>2199</v>
      </c>
      <c r="N40" s="17">
        <v>6640</v>
      </c>
      <c r="O40" s="17">
        <v>6056</v>
      </c>
      <c r="P40" s="17">
        <v>25204</v>
      </c>
      <c r="Q40" s="17">
        <v>133</v>
      </c>
      <c r="R40" s="17">
        <v>20</v>
      </c>
      <c r="S40" s="17">
        <v>5079</v>
      </c>
      <c r="T40" s="17">
        <v>13407</v>
      </c>
      <c r="U40" s="17">
        <v>14058</v>
      </c>
      <c r="V40" s="17">
        <v>3930</v>
      </c>
      <c r="W40" s="17">
        <v>1275</v>
      </c>
      <c r="X40" s="17">
        <v>496</v>
      </c>
      <c r="Y40" s="17">
        <v>1967</v>
      </c>
    </row>
    <row r="41" spans="1:25" x14ac:dyDescent="0.25">
      <c r="A41" s="8" t="s">
        <v>124</v>
      </c>
      <c r="B41" s="8" t="s">
        <v>125</v>
      </c>
      <c r="C41" s="17">
        <v>40380</v>
      </c>
      <c r="D41" s="18">
        <v>2.4</v>
      </c>
      <c r="E41" s="17">
        <v>15290</v>
      </c>
      <c r="F41" s="17">
        <v>14851</v>
      </c>
      <c r="G41" s="17">
        <v>2867</v>
      </c>
      <c r="H41" s="17">
        <v>2666</v>
      </c>
      <c r="I41" s="17">
        <v>2958</v>
      </c>
      <c r="J41" s="17">
        <v>1356</v>
      </c>
      <c r="K41" s="17">
        <v>375</v>
      </c>
      <c r="L41" s="17">
        <v>17</v>
      </c>
      <c r="M41" s="17">
        <v>6074</v>
      </c>
      <c r="N41" s="17">
        <v>7582</v>
      </c>
      <c r="O41" s="17">
        <v>17337</v>
      </c>
      <c r="P41" s="17">
        <v>9351</v>
      </c>
      <c r="Q41" s="17">
        <v>36</v>
      </c>
      <c r="R41" s="17">
        <v>320</v>
      </c>
      <c r="S41" s="17">
        <v>4200</v>
      </c>
      <c r="T41" s="17">
        <v>14585</v>
      </c>
      <c r="U41" s="17">
        <v>14160</v>
      </c>
      <c r="V41" s="17">
        <v>5104</v>
      </c>
      <c r="W41" s="17">
        <v>1246</v>
      </c>
      <c r="X41" s="17">
        <v>728</v>
      </c>
      <c r="Y41" s="17">
        <v>37</v>
      </c>
    </row>
    <row r="42" spans="1:25" x14ac:dyDescent="0.25">
      <c r="A42" s="8" t="s">
        <v>126</v>
      </c>
      <c r="B42" s="8" t="s">
        <v>127</v>
      </c>
      <c r="C42" s="17">
        <v>41347</v>
      </c>
      <c r="D42" s="18">
        <v>0.27</v>
      </c>
      <c r="E42" s="17">
        <v>3317</v>
      </c>
      <c r="F42" s="17">
        <v>6607</v>
      </c>
      <c r="G42" s="17">
        <v>6382</v>
      </c>
      <c r="H42" s="17">
        <v>7410</v>
      </c>
      <c r="I42" s="17">
        <v>9004</v>
      </c>
      <c r="J42" s="17">
        <v>6102</v>
      </c>
      <c r="K42" s="17">
        <v>2437</v>
      </c>
      <c r="L42" s="17">
        <v>88</v>
      </c>
      <c r="M42" s="17">
        <v>17020</v>
      </c>
      <c r="N42" s="17">
        <v>13453</v>
      </c>
      <c r="O42" s="17">
        <v>5111</v>
      </c>
      <c r="P42" s="17">
        <v>5763</v>
      </c>
      <c r="Q42" s="17">
        <v>0</v>
      </c>
      <c r="R42" s="17">
        <v>401</v>
      </c>
      <c r="S42" s="17">
        <v>4558</v>
      </c>
      <c r="T42" s="17">
        <v>7758</v>
      </c>
      <c r="U42" s="17">
        <v>8693</v>
      </c>
      <c r="V42" s="17">
        <v>8787</v>
      </c>
      <c r="W42" s="17">
        <v>5352</v>
      </c>
      <c r="X42" s="17">
        <v>5798</v>
      </c>
      <c r="Y42" s="17">
        <v>0</v>
      </c>
    </row>
    <row r="43" spans="1:25" x14ac:dyDescent="0.25">
      <c r="A43" s="8" t="s">
        <v>128</v>
      </c>
      <c r="B43" s="8" t="s">
        <v>129</v>
      </c>
      <c r="C43" s="17">
        <v>39194</v>
      </c>
      <c r="D43" s="18">
        <v>2.44</v>
      </c>
      <c r="E43" s="17">
        <v>21496</v>
      </c>
      <c r="F43" s="17">
        <v>5163</v>
      </c>
      <c r="G43" s="17">
        <v>2937</v>
      </c>
      <c r="H43" s="17">
        <v>3041</v>
      </c>
      <c r="I43" s="17">
        <v>3293</v>
      </c>
      <c r="J43" s="17">
        <v>1718</v>
      </c>
      <c r="K43" s="17">
        <v>1348</v>
      </c>
      <c r="L43" s="17">
        <v>198</v>
      </c>
      <c r="M43" s="17">
        <v>4116</v>
      </c>
      <c r="N43" s="17">
        <v>6631</v>
      </c>
      <c r="O43" s="17">
        <v>7240</v>
      </c>
      <c r="P43" s="17">
        <v>21099</v>
      </c>
      <c r="Q43" s="17">
        <v>108</v>
      </c>
      <c r="R43" s="17">
        <v>176</v>
      </c>
      <c r="S43" s="17">
        <v>4934</v>
      </c>
      <c r="T43" s="17">
        <v>12108</v>
      </c>
      <c r="U43" s="17">
        <v>11142</v>
      </c>
      <c r="V43" s="17">
        <v>6895</v>
      </c>
      <c r="W43" s="17">
        <v>2175</v>
      </c>
      <c r="X43" s="17">
        <v>1729</v>
      </c>
      <c r="Y43" s="17">
        <v>35</v>
      </c>
    </row>
    <row r="44" spans="1:25" x14ac:dyDescent="0.25">
      <c r="A44" s="8" t="s">
        <v>130</v>
      </c>
      <c r="B44" s="8" t="s">
        <v>131</v>
      </c>
      <c r="C44" s="17">
        <v>45416</v>
      </c>
      <c r="D44" s="18">
        <v>0.1</v>
      </c>
      <c r="E44" s="17">
        <v>4716</v>
      </c>
      <c r="F44" s="17">
        <v>10556</v>
      </c>
      <c r="G44" s="17">
        <v>8619</v>
      </c>
      <c r="H44" s="17">
        <v>7408</v>
      </c>
      <c r="I44" s="17">
        <v>7833</v>
      </c>
      <c r="J44" s="17">
        <v>4066</v>
      </c>
      <c r="K44" s="17">
        <v>2053</v>
      </c>
      <c r="L44" s="17">
        <v>165</v>
      </c>
      <c r="M44" s="17">
        <v>16179</v>
      </c>
      <c r="N44" s="17">
        <v>11027</v>
      </c>
      <c r="O44" s="17">
        <v>8206</v>
      </c>
      <c r="P44" s="17">
        <v>8612</v>
      </c>
      <c r="Q44" s="17">
        <v>1392</v>
      </c>
      <c r="R44" s="17">
        <v>512</v>
      </c>
      <c r="S44" s="17">
        <v>4705</v>
      </c>
      <c r="T44" s="17">
        <v>11444</v>
      </c>
      <c r="U44" s="17">
        <v>11831</v>
      </c>
      <c r="V44" s="17">
        <v>7609</v>
      </c>
      <c r="W44" s="17">
        <v>3656</v>
      </c>
      <c r="X44" s="17">
        <v>3741</v>
      </c>
      <c r="Y44" s="17">
        <v>1918</v>
      </c>
    </row>
    <row r="45" spans="1:25" x14ac:dyDescent="0.25">
      <c r="A45" s="8" t="s">
        <v>132</v>
      </c>
      <c r="B45" s="8" t="s">
        <v>133</v>
      </c>
      <c r="C45" s="17">
        <v>43496</v>
      </c>
      <c r="D45" s="18">
        <v>0.6</v>
      </c>
      <c r="E45" s="17">
        <v>19017</v>
      </c>
      <c r="F45" s="17">
        <v>8219</v>
      </c>
      <c r="G45" s="17">
        <v>3664</v>
      </c>
      <c r="H45" s="17">
        <v>4711</v>
      </c>
      <c r="I45" s="17">
        <v>4865</v>
      </c>
      <c r="J45" s="17">
        <v>2411</v>
      </c>
      <c r="K45" s="17">
        <v>574</v>
      </c>
      <c r="L45" s="17">
        <v>35</v>
      </c>
      <c r="M45" s="17">
        <v>8057</v>
      </c>
      <c r="N45" s="17">
        <v>12474</v>
      </c>
      <c r="O45" s="17">
        <v>11079</v>
      </c>
      <c r="P45" s="17">
        <v>11851</v>
      </c>
      <c r="Q45" s="17">
        <v>35</v>
      </c>
      <c r="R45" s="17">
        <v>93</v>
      </c>
      <c r="S45" s="17">
        <v>4485</v>
      </c>
      <c r="T45" s="17">
        <v>11653</v>
      </c>
      <c r="U45" s="17">
        <v>13755</v>
      </c>
      <c r="V45" s="17">
        <v>8663</v>
      </c>
      <c r="W45" s="17">
        <v>2834</v>
      </c>
      <c r="X45" s="17">
        <v>1979</v>
      </c>
      <c r="Y45" s="17">
        <v>34</v>
      </c>
    </row>
    <row r="46" spans="1:25" x14ac:dyDescent="0.25">
      <c r="A46" s="8" t="s">
        <v>134</v>
      </c>
      <c r="B46" s="8" t="s">
        <v>135</v>
      </c>
      <c r="C46" s="17">
        <v>45497</v>
      </c>
      <c r="D46" s="18">
        <v>3.17</v>
      </c>
      <c r="E46" s="17">
        <v>13232</v>
      </c>
      <c r="F46" s="17">
        <v>12865</v>
      </c>
      <c r="G46" s="17">
        <v>5601</v>
      </c>
      <c r="H46" s="17">
        <v>4734</v>
      </c>
      <c r="I46" s="17">
        <v>5233</v>
      </c>
      <c r="J46" s="17">
        <v>2707</v>
      </c>
      <c r="K46" s="17">
        <v>1063</v>
      </c>
      <c r="L46" s="17">
        <v>62</v>
      </c>
      <c r="M46" s="17">
        <v>8573</v>
      </c>
      <c r="N46" s="17">
        <v>9783</v>
      </c>
      <c r="O46" s="17">
        <v>10451</v>
      </c>
      <c r="P46" s="17">
        <v>16605</v>
      </c>
      <c r="Q46" s="17">
        <v>85</v>
      </c>
      <c r="R46" s="17">
        <v>276</v>
      </c>
      <c r="S46" s="17">
        <v>5325</v>
      </c>
      <c r="T46" s="17">
        <v>17282</v>
      </c>
      <c r="U46" s="17">
        <v>13948</v>
      </c>
      <c r="V46" s="17">
        <v>4696</v>
      </c>
      <c r="W46" s="17">
        <v>2407</v>
      </c>
      <c r="X46" s="17">
        <v>1475</v>
      </c>
      <c r="Y46" s="17">
        <v>88</v>
      </c>
    </row>
    <row r="47" spans="1:25" x14ac:dyDescent="0.25">
      <c r="A47" s="8" t="s">
        <v>136</v>
      </c>
      <c r="B47" s="8" t="s">
        <v>137</v>
      </c>
      <c r="C47" s="17">
        <v>44168</v>
      </c>
      <c r="D47" s="18">
        <v>1.1499999999999999</v>
      </c>
      <c r="E47" s="17">
        <v>16199</v>
      </c>
      <c r="F47" s="17">
        <v>7223</v>
      </c>
      <c r="G47" s="17">
        <v>4537</v>
      </c>
      <c r="H47" s="17">
        <v>5416</v>
      </c>
      <c r="I47" s="17">
        <v>5466</v>
      </c>
      <c r="J47" s="17">
        <v>2970</v>
      </c>
      <c r="K47" s="17">
        <v>2141</v>
      </c>
      <c r="L47" s="17">
        <v>216</v>
      </c>
      <c r="M47" s="17">
        <v>10278</v>
      </c>
      <c r="N47" s="17">
        <v>9629</v>
      </c>
      <c r="O47" s="17">
        <v>11614</v>
      </c>
      <c r="P47" s="17">
        <v>12376</v>
      </c>
      <c r="Q47" s="17">
        <v>271</v>
      </c>
      <c r="R47" s="17">
        <v>264</v>
      </c>
      <c r="S47" s="17">
        <v>5186</v>
      </c>
      <c r="T47" s="17">
        <v>11122</v>
      </c>
      <c r="U47" s="17">
        <v>11549</v>
      </c>
      <c r="V47" s="17">
        <v>9601</v>
      </c>
      <c r="W47" s="17">
        <v>3216</v>
      </c>
      <c r="X47" s="17">
        <v>2951</v>
      </c>
      <c r="Y47" s="17">
        <v>279</v>
      </c>
    </row>
    <row r="48" spans="1:25" x14ac:dyDescent="0.25">
      <c r="A48" s="8" t="s">
        <v>138</v>
      </c>
      <c r="B48" s="8" t="s">
        <v>139</v>
      </c>
      <c r="C48" s="17">
        <v>48921</v>
      </c>
      <c r="D48" s="18">
        <v>1.73</v>
      </c>
      <c r="E48" s="17">
        <v>15672</v>
      </c>
      <c r="F48" s="17">
        <v>13299</v>
      </c>
      <c r="G48" s="17">
        <v>4903</v>
      </c>
      <c r="H48" s="17">
        <v>4423</v>
      </c>
      <c r="I48" s="17">
        <v>5493</v>
      </c>
      <c r="J48" s="17">
        <v>3321</v>
      </c>
      <c r="K48" s="17">
        <v>1688</v>
      </c>
      <c r="L48" s="17">
        <v>122</v>
      </c>
      <c r="M48" s="17">
        <v>10232</v>
      </c>
      <c r="N48" s="17">
        <v>11748</v>
      </c>
      <c r="O48" s="17">
        <v>12408</v>
      </c>
      <c r="P48" s="17">
        <v>14412</v>
      </c>
      <c r="Q48" s="17">
        <v>121</v>
      </c>
      <c r="R48" s="17">
        <v>157</v>
      </c>
      <c r="S48" s="17">
        <v>4728</v>
      </c>
      <c r="T48" s="17">
        <v>15277</v>
      </c>
      <c r="U48" s="17">
        <v>14420</v>
      </c>
      <c r="V48" s="17">
        <v>8675</v>
      </c>
      <c r="W48" s="17">
        <v>3365</v>
      </c>
      <c r="X48" s="17">
        <v>2150</v>
      </c>
      <c r="Y48" s="17">
        <v>149</v>
      </c>
    </row>
    <row r="49" spans="1:25" x14ac:dyDescent="0.25">
      <c r="A49" s="8" t="s">
        <v>140</v>
      </c>
      <c r="B49" s="8" t="s">
        <v>141</v>
      </c>
      <c r="C49" s="17">
        <v>45330</v>
      </c>
      <c r="D49" s="18">
        <v>1.81</v>
      </c>
      <c r="E49" s="17">
        <v>10654</v>
      </c>
      <c r="F49" s="17">
        <v>16060</v>
      </c>
      <c r="G49" s="17">
        <v>5490</v>
      </c>
      <c r="H49" s="17">
        <v>4431</v>
      </c>
      <c r="I49" s="17">
        <v>4847</v>
      </c>
      <c r="J49" s="17">
        <v>2709</v>
      </c>
      <c r="K49" s="17">
        <v>1081</v>
      </c>
      <c r="L49" s="17">
        <v>58</v>
      </c>
      <c r="M49" s="17">
        <v>10302</v>
      </c>
      <c r="N49" s="17">
        <v>7981</v>
      </c>
      <c r="O49" s="17">
        <v>18500</v>
      </c>
      <c r="P49" s="17">
        <v>8507</v>
      </c>
      <c r="Q49" s="17">
        <v>40</v>
      </c>
      <c r="R49" s="17">
        <v>160</v>
      </c>
      <c r="S49" s="17">
        <v>3195</v>
      </c>
      <c r="T49" s="17">
        <v>9538</v>
      </c>
      <c r="U49" s="17">
        <v>11258</v>
      </c>
      <c r="V49" s="17">
        <v>14506</v>
      </c>
      <c r="W49" s="17">
        <v>4120</v>
      </c>
      <c r="X49" s="17">
        <v>2469</v>
      </c>
      <c r="Y49" s="17">
        <v>84</v>
      </c>
    </row>
    <row r="50" spans="1:25" x14ac:dyDescent="0.25">
      <c r="A50" s="8" t="s">
        <v>142</v>
      </c>
      <c r="B50" s="8" t="s">
        <v>143</v>
      </c>
      <c r="C50" s="17">
        <v>34436</v>
      </c>
      <c r="D50" s="18">
        <v>0.97</v>
      </c>
      <c r="E50" s="17">
        <v>1021</v>
      </c>
      <c r="F50" s="17">
        <v>11869</v>
      </c>
      <c r="G50" s="17">
        <v>9755</v>
      </c>
      <c r="H50" s="17">
        <v>3924</v>
      </c>
      <c r="I50" s="17">
        <v>4104</v>
      </c>
      <c r="J50" s="17">
        <v>2143</v>
      </c>
      <c r="K50" s="17">
        <v>1464</v>
      </c>
      <c r="L50" s="17">
        <v>156</v>
      </c>
      <c r="M50" s="17">
        <v>6435</v>
      </c>
      <c r="N50" s="17">
        <v>8882</v>
      </c>
      <c r="O50" s="17">
        <v>11331</v>
      </c>
      <c r="P50" s="17">
        <v>7696</v>
      </c>
      <c r="Q50" s="17">
        <v>92</v>
      </c>
      <c r="R50" s="17">
        <v>373</v>
      </c>
      <c r="S50" s="17">
        <v>2258</v>
      </c>
      <c r="T50" s="17">
        <v>8414</v>
      </c>
      <c r="U50" s="17">
        <v>10507</v>
      </c>
      <c r="V50" s="17">
        <v>8978</v>
      </c>
      <c r="W50" s="17">
        <v>2094</v>
      </c>
      <c r="X50" s="17">
        <v>1697</v>
      </c>
      <c r="Y50" s="17">
        <v>115</v>
      </c>
    </row>
    <row r="51" spans="1:25" x14ac:dyDescent="0.25">
      <c r="A51" s="8" t="s">
        <v>144</v>
      </c>
      <c r="B51" s="8" t="s">
        <v>145</v>
      </c>
      <c r="C51" s="17">
        <v>41327</v>
      </c>
      <c r="D51" s="18">
        <v>0.18</v>
      </c>
      <c r="E51" s="17">
        <v>11994</v>
      </c>
      <c r="F51" s="17">
        <v>10084</v>
      </c>
      <c r="G51" s="17">
        <v>6076</v>
      </c>
      <c r="H51" s="17">
        <v>5837</v>
      </c>
      <c r="I51" s="17">
        <v>4986</v>
      </c>
      <c r="J51" s="17">
        <v>1694</v>
      </c>
      <c r="K51" s="17">
        <v>548</v>
      </c>
      <c r="L51" s="17">
        <v>108</v>
      </c>
      <c r="M51" s="17">
        <v>14805</v>
      </c>
      <c r="N51" s="17">
        <v>12846</v>
      </c>
      <c r="O51" s="17">
        <v>8383</v>
      </c>
      <c r="P51" s="17">
        <v>5293</v>
      </c>
      <c r="Q51" s="17">
        <v>0</v>
      </c>
      <c r="R51" s="17">
        <v>695</v>
      </c>
      <c r="S51" s="17">
        <v>4122</v>
      </c>
      <c r="T51" s="17">
        <v>7976</v>
      </c>
      <c r="U51" s="17">
        <v>10449</v>
      </c>
      <c r="V51" s="17">
        <v>8273</v>
      </c>
      <c r="W51" s="17">
        <v>4727</v>
      </c>
      <c r="X51" s="17">
        <v>5085</v>
      </c>
      <c r="Y51" s="17">
        <v>0</v>
      </c>
    </row>
    <row r="52" spans="1:25" x14ac:dyDescent="0.25">
      <c r="A52" s="8" t="s">
        <v>146</v>
      </c>
      <c r="B52" s="8" t="s">
        <v>147</v>
      </c>
      <c r="C52" s="17">
        <v>41711</v>
      </c>
      <c r="D52" s="18">
        <v>8.1999999999999993</v>
      </c>
      <c r="E52" s="17">
        <v>20880</v>
      </c>
      <c r="F52" s="17">
        <v>7117</v>
      </c>
      <c r="G52" s="17">
        <v>4164</v>
      </c>
      <c r="H52" s="17">
        <v>3788</v>
      </c>
      <c r="I52" s="17">
        <v>4050</v>
      </c>
      <c r="J52" s="17">
        <v>1250</v>
      </c>
      <c r="K52" s="17">
        <v>441</v>
      </c>
      <c r="L52" s="17">
        <v>21</v>
      </c>
      <c r="M52" s="17">
        <v>5229</v>
      </c>
      <c r="N52" s="17">
        <v>8930</v>
      </c>
      <c r="O52" s="17">
        <v>11058</v>
      </c>
      <c r="P52" s="17">
        <v>16455</v>
      </c>
      <c r="Q52" s="17">
        <v>39</v>
      </c>
      <c r="R52" s="17">
        <v>303</v>
      </c>
      <c r="S52" s="17">
        <v>4939</v>
      </c>
      <c r="T52" s="17">
        <v>13221</v>
      </c>
      <c r="U52" s="17">
        <v>11670</v>
      </c>
      <c r="V52" s="17">
        <v>8089</v>
      </c>
      <c r="W52" s="17">
        <v>2112</v>
      </c>
      <c r="X52" s="17">
        <v>1340</v>
      </c>
      <c r="Y52" s="17">
        <v>37</v>
      </c>
    </row>
    <row r="53" spans="1:25" x14ac:dyDescent="0.25">
      <c r="A53" s="8" t="s">
        <v>148</v>
      </c>
      <c r="B53" s="8" t="s">
        <v>149</v>
      </c>
      <c r="C53" s="17">
        <v>46156</v>
      </c>
      <c r="D53" s="18">
        <v>0.56000000000000005</v>
      </c>
      <c r="E53" s="17">
        <v>17686</v>
      </c>
      <c r="F53" s="17">
        <v>8602</v>
      </c>
      <c r="G53" s="17">
        <v>4580</v>
      </c>
      <c r="H53" s="17">
        <v>4803</v>
      </c>
      <c r="I53" s="17">
        <v>6901</v>
      </c>
      <c r="J53" s="17">
        <v>2602</v>
      </c>
      <c r="K53" s="17">
        <v>935</v>
      </c>
      <c r="L53" s="17">
        <v>47</v>
      </c>
      <c r="M53" s="17">
        <v>10204</v>
      </c>
      <c r="N53" s="17">
        <v>10359</v>
      </c>
      <c r="O53" s="17">
        <v>11558</v>
      </c>
      <c r="P53" s="17">
        <v>13809</v>
      </c>
      <c r="Q53" s="17">
        <v>226</v>
      </c>
      <c r="R53" s="17">
        <v>164</v>
      </c>
      <c r="S53" s="17">
        <v>5061</v>
      </c>
      <c r="T53" s="17">
        <v>10954</v>
      </c>
      <c r="U53" s="17">
        <v>14992</v>
      </c>
      <c r="V53" s="17">
        <v>9139</v>
      </c>
      <c r="W53" s="17">
        <v>3286</v>
      </c>
      <c r="X53" s="17">
        <v>2318</v>
      </c>
      <c r="Y53" s="17">
        <v>242</v>
      </c>
    </row>
    <row r="54" spans="1:25" x14ac:dyDescent="0.25">
      <c r="A54" s="8" t="s">
        <v>150</v>
      </c>
      <c r="B54" s="8" t="s">
        <v>151</v>
      </c>
      <c r="C54" s="17">
        <v>37765</v>
      </c>
      <c r="D54" s="18">
        <v>0.48</v>
      </c>
      <c r="E54" s="17">
        <v>4852</v>
      </c>
      <c r="F54" s="17">
        <v>6829</v>
      </c>
      <c r="G54" s="17">
        <v>6640</v>
      </c>
      <c r="H54" s="17">
        <v>6307</v>
      </c>
      <c r="I54" s="17">
        <v>6619</v>
      </c>
      <c r="J54" s="17">
        <v>3662</v>
      </c>
      <c r="K54" s="17">
        <v>2583</v>
      </c>
      <c r="L54" s="17">
        <v>273</v>
      </c>
      <c r="M54" s="17">
        <v>11072</v>
      </c>
      <c r="N54" s="17">
        <v>8713</v>
      </c>
      <c r="O54" s="17">
        <v>7853</v>
      </c>
      <c r="P54" s="17">
        <v>9370</v>
      </c>
      <c r="Q54" s="17">
        <v>757</v>
      </c>
      <c r="R54" s="17">
        <v>219</v>
      </c>
      <c r="S54" s="17">
        <v>3795</v>
      </c>
      <c r="T54" s="17">
        <v>10916</v>
      </c>
      <c r="U54" s="17">
        <v>10413</v>
      </c>
      <c r="V54" s="17">
        <v>5502</v>
      </c>
      <c r="W54" s="17">
        <v>3171</v>
      </c>
      <c r="X54" s="17">
        <v>2947</v>
      </c>
      <c r="Y54" s="17">
        <v>802</v>
      </c>
    </row>
    <row r="55" spans="1:25" x14ac:dyDescent="0.25">
      <c r="A55" s="8" t="s">
        <v>152</v>
      </c>
      <c r="B55" s="8" t="s">
        <v>153</v>
      </c>
      <c r="C55" s="17">
        <v>44769</v>
      </c>
      <c r="D55" s="18">
        <v>0.27</v>
      </c>
      <c r="E55" s="17">
        <v>8330</v>
      </c>
      <c r="F55" s="17">
        <v>11037</v>
      </c>
      <c r="G55" s="17">
        <v>5015</v>
      </c>
      <c r="H55" s="17">
        <v>5447</v>
      </c>
      <c r="I55" s="17">
        <v>6976</v>
      </c>
      <c r="J55" s="17">
        <v>4499</v>
      </c>
      <c r="K55" s="17">
        <v>3123</v>
      </c>
      <c r="L55" s="17">
        <v>342</v>
      </c>
      <c r="M55" s="17">
        <v>15671</v>
      </c>
      <c r="N55" s="17">
        <v>10446</v>
      </c>
      <c r="O55" s="17">
        <v>9047</v>
      </c>
      <c r="P55" s="17">
        <v>9402</v>
      </c>
      <c r="Q55" s="17">
        <v>203</v>
      </c>
      <c r="R55" s="17">
        <v>185</v>
      </c>
      <c r="S55" s="17">
        <v>4929</v>
      </c>
      <c r="T55" s="17">
        <v>13166</v>
      </c>
      <c r="U55" s="17">
        <v>11811</v>
      </c>
      <c r="V55" s="17">
        <v>6534</v>
      </c>
      <c r="W55" s="17">
        <v>3921</v>
      </c>
      <c r="X55" s="17">
        <v>3976</v>
      </c>
      <c r="Y55" s="17">
        <v>247</v>
      </c>
    </row>
    <row r="56" spans="1:25" x14ac:dyDescent="0.25">
      <c r="A56" s="8" t="s">
        <v>154</v>
      </c>
      <c r="B56" s="8" t="s">
        <v>155</v>
      </c>
      <c r="C56" s="17">
        <v>20293</v>
      </c>
      <c r="D56" s="18">
        <v>0.08</v>
      </c>
      <c r="E56" s="17">
        <v>5669</v>
      </c>
      <c r="F56" s="17">
        <v>4448</v>
      </c>
      <c r="G56" s="17">
        <v>4556</v>
      </c>
      <c r="H56" s="17">
        <v>3080</v>
      </c>
      <c r="I56" s="17">
        <v>2085</v>
      </c>
      <c r="J56" s="17">
        <v>391</v>
      </c>
      <c r="K56" s="17">
        <v>60</v>
      </c>
      <c r="L56" s="17">
        <v>4</v>
      </c>
      <c r="M56" s="17">
        <v>12090</v>
      </c>
      <c r="N56" s="17">
        <v>4811</v>
      </c>
      <c r="O56" s="17">
        <v>1854</v>
      </c>
      <c r="P56" s="17">
        <v>1520</v>
      </c>
      <c r="Q56" s="17">
        <v>18</v>
      </c>
      <c r="R56" s="17">
        <v>169</v>
      </c>
      <c r="S56" s="17">
        <v>1249</v>
      </c>
      <c r="T56" s="17">
        <v>2575</v>
      </c>
      <c r="U56" s="17">
        <v>3232</v>
      </c>
      <c r="V56" s="17">
        <v>1535</v>
      </c>
      <c r="W56" s="17">
        <v>708</v>
      </c>
      <c r="X56" s="17">
        <v>447</v>
      </c>
      <c r="Y56" s="17">
        <v>10378</v>
      </c>
    </row>
    <row r="57" spans="1:25" x14ac:dyDescent="0.25">
      <c r="A57" s="8" t="s">
        <v>156</v>
      </c>
      <c r="B57" s="8" t="s">
        <v>157</v>
      </c>
      <c r="C57" s="17">
        <v>39146</v>
      </c>
      <c r="D57" s="18">
        <v>3.21</v>
      </c>
      <c r="E57" s="17">
        <v>4974</v>
      </c>
      <c r="F57" s="17">
        <v>11004</v>
      </c>
      <c r="G57" s="17">
        <v>7434</v>
      </c>
      <c r="H57" s="17">
        <v>5268</v>
      </c>
      <c r="I57" s="17">
        <v>5537</v>
      </c>
      <c r="J57" s="17">
        <v>2982</v>
      </c>
      <c r="K57" s="17">
        <v>1829</v>
      </c>
      <c r="L57" s="17">
        <v>118</v>
      </c>
      <c r="M57" s="17">
        <v>6484</v>
      </c>
      <c r="N57" s="17">
        <v>8492</v>
      </c>
      <c r="O57" s="17">
        <v>9801</v>
      </c>
      <c r="P57" s="17">
        <v>14225</v>
      </c>
      <c r="Q57" s="17">
        <v>144</v>
      </c>
      <c r="R57" s="17">
        <v>103</v>
      </c>
      <c r="S57" s="17">
        <v>4202</v>
      </c>
      <c r="T57" s="17">
        <v>12084</v>
      </c>
      <c r="U57" s="17">
        <v>10352</v>
      </c>
      <c r="V57" s="17">
        <v>8066</v>
      </c>
      <c r="W57" s="17">
        <v>2782</v>
      </c>
      <c r="X57" s="17">
        <v>1444</v>
      </c>
      <c r="Y57" s="17">
        <v>113</v>
      </c>
    </row>
    <row r="58" spans="1:25" x14ac:dyDescent="0.25">
      <c r="A58" s="8" t="s">
        <v>158</v>
      </c>
      <c r="B58" s="8" t="s">
        <v>159</v>
      </c>
      <c r="C58" s="17">
        <v>42778</v>
      </c>
      <c r="D58" s="18">
        <v>3.05</v>
      </c>
      <c r="E58" s="17">
        <v>9231</v>
      </c>
      <c r="F58" s="17">
        <v>14929</v>
      </c>
      <c r="G58" s="17">
        <v>5381</v>
      </c>
      <c r="H58" s="17">
        <v>5014</v>
      </c>
      <c r="I58" s="17">
        <v>4310</v>
      </c>
      <c r="J58" s="17">
        <v>2488</v>
      </c>
      <c r="K58" s="17">
        <v>1343</v>
      </c>
      <c r="L58" s="17">
        <v>82</v>
      </c>
      <c r="M58" s="17">
        <v>5017</v>
      </c>
      <c r="N58" s="17">
        <v>7135</v>
      </c>
      <c r="O58" s="17">
        <v>8346</v>
      </c>
      <c r="P58" s="17">
        <v>22167</v>
      </c>
      <c r="Q58" s="17">
        <v>113</v>
      </c>
      <c r="R58" s="17">
        <v>233</v>
      </c>
      <c r="S58" s="17">
        <v>6996</v>
      </c>
      <c r="T58" s="17">
        <v>13687</v>
      </c>
      <c r="U58" s="17">
        <v>11218</v>
      </c>
      <c r="V58" s="17">
        <v>7205</v>
      </c>
      <c r="W58" s="17">
        <v>2016</v>
      </c>
      <c r="X58" s="17">
        <v>1358</v>
      </c>
      <c r="Y58" s="17">
        <v>65</v>
      </c>
    </row>
    <row r="59" spans="1:25" x14ac:dyDescent="0.25">
      <c r="A59" s="8" t="s">
        <v>160</v>
      </c>
      <c r="B59" s="8" t="s">
        <v>161</v>
      </c>
      <c r="C59" s="17">
        <v>45808</v>
      </c>
      <c r="D59" s="18">
        <v>0.12</v>
      </c>
      <c r="E59" s="17">
        <v>7241</v>
      </c>
      <c r="F59" s="17">
        <v>10750</v>
      </c>
      <c r="G59" s="17">
        <v>7793</v>
      </c>
      <c r="H59" s="17">
        <v>6493</v>
      </c>
      <c r="I59" s="17">
        <v>6930</v>
      </c>
      <c r="J59" s="17">
        <v>3747</v>
      </c>
      <c r="K59" s="17">
        <v>2544</v>
      </c>
      <c r="L59" s="17">
        <v>310</v>
      </c>
      <c r="M59" s="17">
        <v>14581</v>
      </c>
      <c r="N59" s="17">
        <v>9186</v>
      </c>
      <c r="O59" s="17">
        <v>7372</v>
      </c>
      <c r="P59" s="17">
        <v>14574</v>
      </c>
      <c r="Q59" s="17">
        <v>95</v>
      </c>
      <c r="R59" s="17">
        <v>409</v>
      </c>
      <c r="S59" s="17">
        <v>6059</v>
      </c>
      <c r="T59" s="17">
        <v>13487</v>
      </c>
      <c r="U59" s="17">
        <v>11125</v>
      </c>
      <c r="V59" s="17">
        <v>6663</v>
      </c>
      <c r="W59" s="17">
        <v>3733</v>
      </c>
      <c r="X59" s="17">
        <v>4128</v>
      </c>
      <c r="Y59" s="17">
        <v>204</v>
      </c>
    </row>
    <row r="60" spans="1:25" x14ac:dyDescent="0.25">
      <c r="A60" s="8" t="s">
        <v>162</v>
      </c>
      <c r="B60" s="8" t="s">
        <v>163</v>
      </c>
      <c r="C60" s="17">
        <v>32302</v>
      </c>
      <c r="D60" s="18">
        <v>0.03</v>
      </c>
      <c r="E60" s="17">
        <v>2617</v>
      </c>
      <c r="F60" s="17">
        <v>6272</v>
      </c>
      <c r="G60" s="17">
        <v>8557</v>
      </c>
      <c r="H60" s="17">
        <v>5019</v>
      </c>
      <c r="I60" s="17">
        <v>5779</v>
      </c>
      <c r="J60" s="17">
        <v>2724</v>
      </c>
      <c r="K60" s="17">
        <v>1232</v>
      </c>
      <c r="L60" s="17">
        <v>102</v>
      </c>
      <c r="M60" s="17">
        <v>16119</v>
      </c>
      <c r="N60" s="17">
        <v>6541</v>
      </c>
      <c r="O60" s="17">
        <v>5090</v>
      </c>
      <c r="P60" s="17">
        <v>2398</v>
      </c>
      <c r="Q60" s="17">
        <v>2154</v>
      </c>
      <c r="R60" s="17">
        <v>187</v>
      </c>
      <c r="S60" s="17">
        <v>1976</v>
      </c>
      <c r="T60" s="17">
        <v>6541</v>
      </c>
      <c r="U60" s="17">
        <v>10349</v>
      </c>
      <c r="V60" s="17">
        <v>5200</v>
      </c>
      <c r="W60" s="17">
        <v>2768</v>
      </c>
      <c r="X60" s="17">
        <v>2648</v>
      </c>
      <c r="Y60" s="17">
        <v>2633</v>
      </c>
    </row>
    <row r="61" spans="1:25" x14ac:dyDescent="0.25">
      <c r="A61" s="8" t="s">
        <v>164</v>
      </c>
      <c r="B61" s="8" t="s">
        <v>165</v>
      </c>
      <c r="C61" s="17">
        <v>46906</v>
      </c>
      <c r="D61" s="18">
        <v>8.86</v>
      </c>
      <c r="E61" s="17">
        <v>13366</v>
      </c>
      <c r="F61" s="17">
        <v>10451</v>
      </c>
      <c r="G61" s="17">
        <v>7453</v>
      </c>
      <c r="H61" s="17">
        <v>5570</v>
      </c>
      <c r="I61" s="17">
        <v>5887</v>
      </c>
      <c r="J61" s="17">
        <v>3282</v>
      </c>
      <c r="K61" s="17">
        <v>893</v>
      </c>
      <c r="L61" s="17">
        <v>4</v>
      </c>
      <c r="M61" s="17">
        <v>6530</v>
      </c>
      <c r="N61" s="17">
        <v>11271</v>
      </c>
      <c r="O61" s="17">
        <v>10790</v>
      </c>
      <c r="P61" s="17">
        <v>18222</v>
      </c>
      <c r="Q61" s="17">
        <v>93</v>
      </c>
      <c r="R61" s="17">
        <v>191</v>
      </c>
      <c r="S61" s="17">
        <v>3917</v>
      </c>
      <c r="T61" s="17">
        <v>15724</v>
      </c>
      <c r="U61" s="17">
        <v>12496</v>
      </c>
      <c r="V61" s="17">
        <v>9445</v>
      </c>
      <c r="W61" s="17">
        <v>2987</v>
      </c>
      <c r="X61" s="17">
        <v>2061</v>
      </c>
      <c r="Y61" s="17">
        <v>85</v>
      </c>
    </row>
    <row r="62" spans="1:25" x14ac:dyDescent="0.25">
      <c r="A62" s="8" t="s">
        <v>166</v>
      </c>
      <c r="B62" s="8" t="s">
        <v>167</v>
      </c>
      <c r="C62" s="17">
        <v>38738</v>
      </c>
      <c r="D62" s="18">
        <v>0.18</v>
      </c>
      <c r="E62" s="17">
        <v>6206</v>
      </c>
      <c r="F62" s="17">
        <v>8482</v>
      </c>
      <c r="G62" s="17">
        <v>4177</v>
      </c>
      <c r="H62" s="17">
        <v>4087</v>
      </c>
      <c r="I62" s="17">
        <v>5893</v>
      </c>
      <c r="J62" s="17">
        <v>4827</v>
      </c>
      <c r="K62" s="17">
        <v>4444</v>
      </c>
      <c r="L62" s="17">
        <v>622</v>
      </c>
      <c r="M62" s="17">
        <v>11483</v>
      </c>
      <c r="N62" s="17">
        <v>8748</v>
      </c>
      <c r="O62" s="17">
        <v>7490</v>
      </c>
      <c r="P62" s="17">
        <v>10741</v>
      </c>
      <c r="Q62" s="17">
        <v>276</v>
      </c>
      <c r="R62" s="17">
        <v>305</v>
      </c>
      <c r="S62" s="17">
        <v>3783</v>
      </c>
      <c r="T62" s="17">
        <v>11529</v>
      </c>
      <c r="U62" s="17">
        <v>11330</v>
      </c>
      <c r="V62" s="17">
        <v>5062</v>
      </c>
      <c r="W62" s="17">
        <v>3290</v>
      </c>
      <c r="X62" s="17">
        <v>3126</v>
      </c>
      <c r="Y62" s="17">
        <v>313</v>
      </c>
    </row>
    <row r="63" spans="1:25" x14ac:dyDescent="0.25">
      <c r="A63" s="8" t="s">
        <v>168</v>
      </c>
      <c r="B63" s="8" t="s">
        <v>169</v>
      </c>
      <c r="C63" s="17">
        <v>37294</v>
      </c>
      <c r="D63" s="18">
        <v>0.11</v>
      </c>
      <c r="E63" s="17">
        <v>2192</v>
      </c>
      <c r="F63" s="17">
        <v>4572</v>
      </c>
      <c r="G63" s="17">
        <v>4746</v>
      </c>
      <c r="H63" s="17">
        <v>5757</v>
      </c>
      <c r="I63" s="17">
        <v>7566</v>
      </c>
      <c r="J63" s="17">
        <v>6465</v>
      </c>
      <c r="K63" s="17">
        <v>5626</v>
      </c>
      <c r="L63" s="17">
        <v>370</v>
      </c>
      <c r="M63" s="17">
        <v>19070</v>
      </c>
      <c r="N63" s="17">
        <v>10772</v>
      </c>
      <c r="O63" s="17">
        <v>4054</v>
      </c>
      <c r="P63" s="17">
        <v>3398</v>
      </c>
      <c r="Q63" s="17">
        <v>0</v>
      </c>
      <c r="R63" s="17">
        <v>460</v>
      </c>
      <c r="S63" s="17">
        <v>3248</v>
      </c>
      <c r="T63" s="17">
        <v>5530</v>
      </c>
      <c r="U63" s="17">
        <v>7101</v>
      </c>
      <c r="V63" s="17">
        <v>8156</v>
      </c>
      <c r="W63" s="17">
        <v>5335</v>
      </c>
      <c r="X63" s="17">
        <v>7464</v>
      </c>
      <c r="Y63" s="17">
        <v>0</v>
      </c>
    </row>
    <row r="64" spans="1:25" x14ac:dyDescent="0.25">
      <c r="A64" s="8" t="s">
        <v>170</v>
      </c>
      <c r="B64" s="8" t="s">
        <v>171</v>
      </c>
      <c r="C64" s="17">
        <v>43996</v>
      </c>
      <c r="D64" s="18">
        <v>2.77</v>
      </c>
      <c r="E64" s="17">
        <v>8119</v>
      </c>
      <c r="F64" s="17">
        <v>17223</v>
      </c>
      <c r="G64" s="17">
        <v>7332</v>
      </c>
      <c r="H64" s="17">
        <v>4834</v>
      </c>
      <c r="I64" s="17">
        <v>4438</v>
      </c>
      <c r="J64" s="17">
        <v>1485</v>
      </c>
      <c r="K64" s="17">
        <v>534</v>
      </c>
      <c r="L64" s="17">
        <v>31</v>
      </c>
      <c r="M64" s="17">
        <v>3620</v>
      </c>
      <c r="N64" s="17">
        <v>8254</v>
      </c>
      <c r="O64" s="17">
        <v>8817</v>
      </c>
      <c r="P64" s="17">
        <v>23172</v>
      </c>
      <c r="Q64" s="17">
        <v>133</v>
      </c>
      <c r="R64" s="17">
        <v>129</v>
      </c>
      <c r="S64" s="17">
        <v>6044</v>
      </c>
      <c r="T64" s="17">
        <v>16518</v>
      </c>
      <c r="U64" s="17">
        <v>12791</v>
      </c>
      <c r="V64" s="17">
        <v>5250</v>
      </c>
      <c r="W64" s="17">
        <v>1554</v>
      </c>
      <c r="X64" s="17">
        <v>655</v>
      </c>
      <c r="Y64" s="17">
        <v>1055</v>
      </c>
    </row>
    <row r="65" spans="1:25" x14ac:dyDescent="0.25">
      <c r="A65" s="8"/>
      <c r="B65" s="8"/>
      <c r="C65" s="16"/>
      <c r="D65" s="15"/>
      <c r="E65" s="16"/>
      <c r="F65" s="16"/>
      <c r="G65" s="16"/>
      <c r="H65" s="16"/>
      <c r="I65" s="16"/>
      <c r="J65" s="16"/>
      <c r="K65" s="16"/>
      <c r="L65" s="16"/>
      <c r="M65" s="16"/>
      <c r="N65" s="16"/>
      <c r="O65" s="16"/>
      <c r="P65" s="16"/>
      <c r="Q65" s="16"/>
      <c r="R65" s="16"/>
      <c r="S65" s="16"/>
      <c r="T65" s="16"/>
      <c r="U65" s="16"/>
      <c r="V65" s="16"/>
      <c r="W65" s="16"/>
      <c r="X65" s="16"/>
      <c r="Y65" s="16"/>
    </row>
    <row r="66" spans="1:25" x14ac:dyDescent="0.25">
      <c r="C66" s="16"/>
      <c r="D66" s="15"/>
      <c r="E66" s="16"/>
      <c r="F66" s="16"/>
      <c r="G66" s="16"/>
      <c r="H66" s="16"/>
      <c r="I66" s="16"/>
      <c r="J66" s="16"/>
      <c r="K66" s="16"/>
      <c r="L66" s="16"/>
      <c r="M66" s="16"/>
      <c r="N66" s="16"/>
      <c r="O66" s="16"/>
      <c r="P66" s="16"/>
      <c r="Q66" s="16"/>
      <c r="R66" s="16"/>
      <c r="S66" s="16"/>
      <c r="T66" s="16"/>
      <c r="U66" s="16"/>
      <c r="V66" s="16"/>
      <c r="W66" s="16"/>
      <c r="X66" s="16"/>
      <c r="Y66" s="16"/>
    </row>
    <row r="67" spans="1:25" x14ac:dyDescent="0.25">
      <c r="C67" s="16"/>
      <c r="D67" s="15"/>
      <c r="E67" s="16"/>
      <c r="F67" s="16"/>
      <c r="G67" s="16"/>
      <c r="H67" s="16"/>
      <c r="I67" s="16"/>
      <c r="J67" s="16"/>
      <c r="K67" s="16"/>
      <c r="L67" s="16"/>
      <c r="M67" s="16"/>
      <c r="N67" s="16"/>
      <c r="O67" s="16"/>
      <c r="P67" s="16"/>
      <c r="Q67" s="16"/>
      <c r="R67" s="16"/>
      <c r="S67" s="16"/>
      <c r="T67" s="16"/>
      <c r="U67" s="16"/>
      <c r="V67" s="16"/>
      <c r="W67" s="16"/>
      <c r="X67" s="16"/>
      <c r="Y67" s="16"/>
    </row>
    <row r="68" spans="1:25" x14ac:dyDescent="0.25">
      <c r="C68" s="16"/>
      <c r="D68" s="15"/>
      <c r="E68" s="16"/>
      <c r="F68" s="16"/>
      <c r="G68" s="16"/>
      <c r="H68" s="16"/>
      <c r="I68" s="16"/>
      <c r="J68" s="16"/>
      <c r="K68" s="16"/>
      <c r="L68" s="16"/>
      <c r="M68" s="16"/>
      <c r="N68" s="16"/>
      <c r="O68" s="16"/>
      <c r="P68" s="16"/>
      <c r="Q68" s="16"/>
      <c r="R68" s="16"/>
      <c r="S68" s="16"/>
      <c r="T68" s="16"/>
      <c r="U68" s="16"/>
      <c r="V68" s="16"/>
      <c r="W68" s="16"/>
      <c r="X68" s="16"/>
      <c r="Y68" s="16"/>
    </row>
    <row r="69" spans="1:25" x14ac:dyDescent="0.25">
      <c r="C69" s="16"/>
      <c r="D69" s="15"/>
      <c r="E69" s="16"/>
      <c r="F69" s="16"/>
      <c r="G69" s="16"/>
      <c r="H69" s="16"/>
      <c r="I69" s="16"/>
      <c r="J69" s="16"/>
      <c r="K69" s="16"/>
      <c r="L69" s="16"/>
      <c r="M69" s="16"/>
      <c r="N69" s="16"/>
      <c r="O69" s="16"/>
      <c r="P69" s="16"/>
      <c r="Q69" s="16"/>
      <c r="R69" s="16"/>
      <c r="S69" s="16"/>
      <c r="T69" s="16"/>
      <c r="U69" s="16"/>
      <c r="V69" s="16"/>
      <c r="W69" s="16"/>
      <c r="X69" s="16"/>
      <c r="Y69" s="16"/>
    </row>
    <row r="70" spans="1:25" x14ac:dyDescent="0.25">
      <c r="C70" s="16"/>
      <c r="D70" s="15"/>
      <c r="E70" s="16"/>
      <c r="F70" s="16"/>
      <c r="G70" s="16"/>
      <c r="H70" s="16"/>
      <c r="I70" s="16"/>
      <c r="J70" s="16"/>
      <c r="K70" s="16"/>
      <c r="L70" s="16"/>
      <c r="M70" s="16"/>
      <c r="N70" s="16"/>
      <c r="O70" s="16"/>
      <c r="P70" s="16"/>
      <c r="Q70" s="16"/>
      <c r="R70" s="16"/>
      <c r="S70" s="16"/>
      <c r="T70" s="16"/>
      <c r="U70" s="16"/>
      <c r="V70" s="16"/>
      <c r="W70" s="16"/>
      <c r="X70" s="16"/>
      <c r="Y70" s="16"/>
    </row>
    <row r="71" spans="1:25" x14ac:dyDescent="0.25">
      <c r="C71" s="16"/>
      <c r="D71" s="15"/>
      <c r="E71" s="16"/>
      <c r="F71" s="16"/>
      <c r="G71" s="16"/>
      <c r="H71" s="16"/>
      <c r="I71" s="16"/>
      <c r="J71" s="16"/>
      <c r="K71" s="16"/>
      <c r="L71" s="16"/>
      <c r="M71" s="16"/>
      <c r="N71" s="16"/>
      <c r="O71" s="16"/>
      <c r="P71" s="16"/>
      <c r="Q71" s="16"/>
      <c r="R71" s="16"/>
      <c r="S71" s="16"/>
      <c r="T71" s="16"/>
      <c r="U71" s="16"/>
      <c r="V71" s="16"/>
      <c r="W71" s="16"/>
      <c r="X71" s="16"/>
      <c r="Y71" s="16"/>
    </row>
    <row r="72" spans="1:25" x14ac:dyDescent="0.25">
      <c r="C72" s="16"/>
      <c r="D72" s="15"/>
      <c r="E72" s="16"/>
      <c r="F72" s="16"/>
      <c r="G72" s="16"/>
      <c r="H72" s="16"/>
      <c r="I72" s="16"/>
      <c r="J72" s="16"/>
      <c r="K72" s="16"/>
      <c r="L72" s="16"/>
      <c r="M72" s="16"/>
      <c r="N72" s="16"/>
      <c r="O72" s="16"/>
      <c r="P72" s="16"/>
      <c r="Q72" s="16"/>
      <c r="R72" s="16"/>
      <c r="S72" s="16"/>
      <c r="T72" s="16"/>
      <c r="U72" s="16"/>
      <c r="V72" s="16"/>
      <c r="W72" s="16"/>
      <c r="X72" s="16"/>
      <c r="Y72" s="16"/>
    </row>
    <row r="73" spans="1:25" x14ac:dyDescent="0.25">
      <c r="C73" s="16"/>
      <c r="D73" s="15"/>
      <c r="E73" s="16"/>
      <c r="F73" s="16"/>
      <c r="G73" s="16"/>
      <c r="H73" s="16"/>
      <c r="I73" s="16"/>
      <c r="J73" s="16"/>
      <c r="K73" s="16"/>
      <c r="L73" s="16"/>
      <c r="M73" s="16"/>
      <c r="N73" s="16"/>
      <c r="O73" s="16"/>
      <c r="P73" s="16"/>
      <c r="Q73" s="16"/>
      <c r="R73" s="16"/>
      <c r="S73" s="16"/>
      <c r="T73" s="16"/>
      <c r="U73" s="16"/>
      <c r="V73" s="16"/>
      <c r="W73" s="16"/>
      <c r="X73" s="16"/>
      <c r="Y73" s="16"/>
    </row>
    <row r="74" spans="1:25" x14ac:dyDescent="0.25">
      <c r="C74" s="16"/>
      <c r="D74" s="15"/>
      <c r="E74" s="16"/>
      <c r="F74" s="16"/>
      <c r="G74" s="16"/>
      <c r="H74" s="16"/>
      <c r="I74" s="16"/>
      <c r="J74" s="16"/>
      <c r="K74" s="16"/>
      <c r="L74" s="16"/>
      <c r="M74" s="16"/>
      <c r="N74" s="16"/>
      <c r="O74" s="16"/>
      <c r="P74" s="16"/>
      <c r="Q74" s="16"/>
      <c r="R74" s="16"/>
      <c r="S74" s="16"/>
      <c r="T74" s="16"/>
      <c r="U74" s="16"/>
      <c r="V74" s="16"/>
      <c r="W74" s="16"/>
      <c r="X74" s="16"/>
      <c r="Y74" s="16"/>
    </row>
    <row r="75" spans="1:25" x14ac:dyDescent="0.25">
      <c r="C75" s="16"/>
      <c r="D75" s="15"/>
      <c r="E75" s="16"/>
      <c r="F75" s="16"/>
      <c r="G75" s="16"/>
      <c r="H75" s="16"/>
      <c r="I75" s="16"/>
      <c r="J75" s="16"/>
      <c r="K75" s="16"/>
      <c r="L75" s="16"/>
      <c r="M75" s="16"/>
      <c r="N75" s="16"/>
      <c r="O75" s="16"/>
      <c r="P75" s="16"/>
      <c r="Q75" s="16"/>
      <c r="R75" s="16"/>
      <c r="S75" s="16"/>
      <c r="T75" s="16"/>
      <c r="U75" s="16"/>
      <c r="V75" s="16"/>
      <c r="W75" s="16"/>
      <c r="X75" s="16"/>
      <c r="Y75" s="16"/>
    </row>
    <row r="76" spans="1:25" x14ac:dyDescent="0.25">
      <c r="C76" s="16"/>
      <c r="D76" s="15"/>
      <c r="E76" s="16"/>
      <c r="F76" s="16"/>
      <c r="G76" s="16"/>
      <c r="H76" s="16"/>
      <c r="I76" s="16"/>
      <c r="J76" s="16"/>
      <c r="K76" s="16"/>
      <c r="L76" s="16"/>
      <c r="M76" s="16"/>
      <c r="N76" s="16"/>
      <c r="O76" s="16"/>
      <c r="P76" s="16"/>
      <c r="Q76" s="16"/>
      <c r="R76" s="16"/>
      <c r="S76" s="16"/>
      <c r="T76" s="16"/>
      <c r="U76" s="16"/>
      <c r="V76" s="16"/>
      <c r="W76" s="16"/>
      <c r="X76" s="16"/>
      <c r="Y76" s="16"/>
    </row>
    <row r="77" spans="1:25" x14ac:dyDescent="0.25">
      <c r="C77" s="16"/>
      <c r="D77" s="15"/>
      <c r="E77" s="16"/>
      <c r="F77" s="16"/>
      <c r="G77" s="16"/>
      <c r="H77" s="16"/>
      <c r="I77" s="16"/>
      <c r="J77" s="16"/>
      <c r="K77" s="16"/>
      <c r="L77" s="16"/>
      <c r="M77" s="16"/>
      <c r="N77" s="16"/>
      <c r="O77" s="16"/>
      <c r="P77" s="16"/>
      <c r="Q77" s="16"/>
      <c r="R77" s="16"/>
      <c r="S77" s="16"/>
      <c r="T77" s="16"/>
      <c r="U77" s="16"/>
      <c r="V77" s="16"/>
      <c r="W77" s="16"/>
      <c r="X77" s="16"/>
      <c r="Y77" s="16"/>
    </row>
    <row r="78" spans="1:25" x14ac:dyDescent="0.25">
      <c r="C78" s="16"/>
      <c r="D78" s="15"/>
      <c r="E78" s="16"/>
      <c r="F78" s="16"/>
      <c r="G78" s="16"/>
      <c r="H78" s="16"/>
      <c r="I78" s="16"/>
      <c r="J78" s="16"/>
      <c r="K78" s="16"/>
      <c r="L78" s="16"/>
      <c r="M78" s="16"/>
      <c r="N78" s="16"/>
      <c r="O78" s="16"/>
      <c r="P78" s="16"/>
      <c r="Q78" s="16"/>
      <c r="R78" s="16"/>
      <c r="S78" s="16"/>
      <c r="T78" s="16"/>
      <c r="U78" s="16"/>
      <c r="V78" s="16"/>
      <c r="W78" s="16"/>
      <c r="X78" s="16"/>
      <c r="Y78" s="16"/>
    </row>
    <row r="79" spans="1:25" x14ac:dyDescent="0.25">
      <c r="C79" s="16"/>
      <c r="D79" s="15"/>
      <c r="E79" s="16"/>
      <c r="F79" s="16"/>
      <c r="G79" s="16"/>
      <c r="H79" s="16"/>
      <c r="I79" s="16"/>
      <c r="J79" s="16"/>
      <c r="K79" s="16"/>
      <c r="L79" s="16"/>
      <c r="M79" s="16"/>
      <c r="N79" s="16"/>
      <c r="O79" s="16"/>
      <c r="P79" s="16"/>
      <c r="Q79" s="16"/>
      <c r="R79" s="16"/>
      <c r="S79" s="16"/>
      <c r="T79" s="16"/>
      <c r="U79" s="16"/>
      <c r="V79" s="16"/>
      <c r="W79" s="16"/>
      <c r="X79" s="16"/>
      <c r="Y79" s="16"/>
    </row>
    <row r="80" spans="1:25" x14ac:dyDescent="0.25">
      <c r="C80" s="16"/>
      <c r="D80" s="15"/>
      <c r="E80" s="16"/>
      <c r="F80" s="16"/>
      <c r="G80" s="16"/>
      <c r="H80" s="16"/>
      <c r="I80" s="16"/>
      <c r="J80" s="16"/>
      <c r="K80" s="16"/>
      <c r="L80" s="16"/>
      <c r="M80" s="16"/>
      <c r="N80" s="16"/>
      <c r="O80" s="16"/>
      <c r="P80" s="16"/>
      <c r="Q80" s="16"/>
      <c r="R80" s="16"/>
      <c r="S80" s="16"/>
      <c r="T80" s="16"/>
      <c r="U80" s="16"/>
      <c r="V80" s="16"/>
      <c r="W80" s="16"/>
      <c r="X80" s="16"/>
      <c r="Y80" s="16"/>
    </row>
    <row r="81" spans="3:25" x14ac:dyDescent="0.25">
      <c r="C81" s="16"/>
      <c r="D81" s="15"/>
      <c r="E81" s="16"/>
      <c r="F81" s="16"/>
      <c r="G81" s="16"/>
      <c r="H81" s="16"/>
      <c r="I81" s="16"/>
      <c r="J81" s="16"/>
      <c r="K81" s="16"/>
      <c r="L81" s="16"/>
      <c r="M81" s="16"/>
      <c r="N81" s="16"/>
      <c r="O81" s="16"/>
      <c r="P81" s="16"/>
      <c r="Q81" s="16"/>
      <c r="R81" s="16"/>
      <c r="S81" s="16"/>
      <c r="T81" s="16"/>
      <c r="U81" s="16"/>
      <c r="V81" s="16"/>
      <c r="W81" s="16"/>
      <c r="X81" s="16"/>
      <c r="Y81" s="16"/>
    </row>
    <row r="82" spans="3:25" x14ac:dyDescent="0.25">
      <c r="C82" s="16"/>
      <c r="D82" s="15"/>
      <c r="E82" s="16"/>
      <c r="F82" s="16"/>
      <c r="G82" s="16"/>
      <c r="H82" s="16"/>
      <c r="I82" s="16"/>
      <c r="J82" s="16"/>
      <c r="K82" s="16"/>
      <c r="L82" s="16"/>
      <c r="M82" s="16"/>
      <c r="N82" s="16"/>
      <c r="O82" s="16"/>
      <c r="P82" s="16"/>
      <c r="Q82" s="16"/>
      <c r="R82" s="16"/>
      <c r="S82" s="16"/>
      <c r="T82" s="16"/>
      <c r="U82" s="16"/>
      <c r="V82" s="16"/>
      <c r="W82" s="16"/>
      <c r="X82" s="16"/>
      <c r="Y82" s="16"/>
    </row>
    <row r="83" spans="3:25" x14ac:dyDescent="0.25">
      <c r="C83" s="16"/>
      <c r="D83" s="15"/>
      <c r="E83" s="16"/>
      <c r="F83" s="16"/>
      <c r="G83" s="16"/>
      <c r="H83" s="16"/>
      <c r="I83" s="16"/>
      <c r="J83" s="16"/>
      <c r="K83" s="16"/>
      <c r="L83" s="16"/>
      <c r="M83" s="16"/>
      <c r="N83" s="16"/>
      <c r="O83" s="16"/>
      <c r="P83" s="16"/>
      <c r="Q83" s="16"/>
      <c r="R83" s="16"/>
      <c r="S83" s="16"/>
      <c r="T83" s="16"/>
      <c r="U83" s="16"/>
      <c r="V83" s="16"/>
      <c r="W83" s="16"/>
      <c r="X83" s="16"/>
      <c r="Y83" s="16"/>
    </row>
    <row r="84" spans="3:25" x14ac:dyDescent="0.25">
      <c r="C84" s="16"/>
      <c r="D84" s="15"/>
      <c r="E84" s="16"/>
      <c r="F84" s="16"/>
      <c r="G84" s="16"/>
      <c r="H84" s="16"/>
      <c r="I84" s="16"/>
      <c r="J84" s="16"/>
      <c r="K84" s="16"/>
      <c r="L84" s="16"/>
      <c r="M84" s="16"/>
      <c r="N84" s="16"/>
      <c r="O84" s="16"/>
      <c r="P84" s="16"/>
      <c r="Q84" s="16"/>
      <c r="R84" s="16"/>
      <c r="S84" s="16"/>
      <c r="T84" s="16"/>
      <c r="U84" s="16"/>
      <c r="V84" s="16"/>
      <c r="W84" s="16"/>
      <c r="X84" s="16"/>
      <c r="Y84" s="16"/>
    </row>
    <row r="85" spans="3:25" x14ac:dyDescent="0.25">
      <c r="C85" s="16"/>
      <c r="D85" s="15"/>
      <c r="E85" s="16"/>
      <c r="F85" s="16"/>
      <c r="G85" s="16"/>
      <c r="H85" s="16"/>
      <c r="I85" s="16"/>
      <c r="J85" s="16"/>
      <c r="K85" s="16"/>
      <c r="L85" s="16"/>
      <c r="M85" s="16"/>
      <c r="N85" s="16"/>
      <c r="O85" s="16"/>
      <c r="P85" s="16"/>
      <c r="Q85" s="16"/>
      <c r="R85" s="16"/>
      <c r="S85" s="16"/>
      <c r="T85" s="16"/>
      <c r="U85" s="16"/>
      <c r="V85" s="16"/>
      <c r="W85" s="16"/>
      <c r="X85" s="16"/>
      <c r="Y85" s="16"/>
    </row>
    <row r="86" spans="3:25" x14ac:dyDescent="0.25">
      <c r="C86" s="16"/>
      <c r="D86" s="15"/>
      <c r="E86" s="16"/>
      <c r="F86" s="16"/>
      <c r="G86" s="16"/>
      <c r="H86" s="16"/>
      <c r="I86" s="16"/>
      <c r="J86" s="16"/>
      <c r="K86" s="16"/>
      <c r="L86" s="16"/>
      <c r="M86" s="16"/>
      <c r="N86" s="16"/>
      <c r="O86" s="16"/>
      <c r="P86" s="16"/>
      <c r="Q86" s="16"/>
      <c r="R86" s="16"/>
      <c r="S86" s="16"/>
      <c r="T86" s="16"/>
      <c r="U86" s="16"/>
      <c r="V86" s="16"/>
      <c r="W86" s="16"/>
      <c r="X86" s="16"/>
      <c r="Y86" s="16"/>
    </row>
    <row r="87" spans="3:25" x14ac:dyDescent="0.25">
      <c r="C87" s="16"/>
      <c r="D87" s="15"/>
      <c r="E87" s="16"/>
      <c r="F87" s="16"/>
      <c r="G87" s="16"/>
      <c r="H87" s="16"/>
      <c r="I87" s="16"/>
      <c r="J87" s="16"/>
      <c r="K87" s="16"/>
      <c r="L87" s="16"/>
      <c r="M87" s="16"/>
      <c r="N87" s="16"/>
      <c r="O87" s="16"/>
      <c r="P87" s="16"/>
      <c r="Q87" s="16"/>
      <c r="R87" s="16"/>
      <c r="S87" s="16"/>
      <c r="T87" s="16"/>
      <c r="U87" s="16"/>
      <c r="V87" s="16"/>
      <c r="W87" s="16"/>
      <c r="X87" s="16"/>
      <c r="Y87" s="16"/>
    </row>
    <row r="88" spans="3:25" x14ac:dyDescent="0.25">
      <c r="C88" s="16"/>
      <c r="D88" s="15"/>
      <c r="E88" s="16"/>
      <c r="F88" s="16"/>
      <c r="G88" s="16"/>
      <c r="H88" s="16"/>
      <c r="I88" s="16"/>
      <c r="J88" s="16"/>
      <c r="K88" s="16"/>
      <c r="L88" s="16"/>
      <c r="M88" s="16"/>
      <c r="N88" s="16"/>
      <c r="O88" s="16"/>
      <c r="P88" s="16"/>
      <c r="Q88" s="16"/>
      <c r="R88" s="16"/>
      <c r="S88" s="16"/>
      <c r="T88" s="16"/>
      <c r="U88" s="16"/>
      <c r="V88" s="16"/>
      <c r="W88" s="16"/>
      <c r="X88" s="16"/>
      <c r="Y88" s="16"/>
    </row>
    <row r="89" spans="3:25" x14ac:dyDescent="0.25">
      <c r="C89" s="16"/>
      <c r="D89" s="15"/>
      <c r="E89" s="16"/>
      <c r="F89" s="16"/>
      <c r="G89" s="16"/>
      <c r="H89" s="16"/>
      <c r="I89" s="16"/>
      <c r="J89" s="16"/>
      <c r="K89" s="16"/>
      <c r="L89" s="16"/>
      <c r="M89" s="16"/>
      <c r="N89" s="16"/>
      <c r="O89" s="16"/>
      <c r="P89" s="16"/>
      <c r="Q89" s="16"/>
      <c r="R89" s="16"/>
      <c r="S89" s="16"/>
      <c r="T89" s="16"/>
      <c r="U89" s="16"/>
      <c r="V89" s="16"/>
      <c r="W89" s="16"/>
      <c r="X89" s="16"/>
      <c r="Y89" s="16"/>
    </row>
    <row r="90" spans="3:25" x14ac:dyDescent="0.25">
      <c r="C90" s="16"/>
      <c r="D90" s="15"/>
      <c r="E90" s="16"/>
      <c r="F90" s="16"/>
      <c r="G90" s="16"/>
      <c r="H90" s="16"/>
      <c r="I90" s="16"/>
      <c r="J90" s="16"/>
      <c r="K90" s="16"/>
      <c r="L90" s="16"/>
      <c r="M90" s="16"/>
      <c r="N90" s="16"/>
      <c r="O90" s="16"/>
      <c r="P90" s="16"/>
      <c r="Q90" s="16"/>
      <c r="R90" s="16"/>
      <c r="S90" s="16"/>
      <c r="T90" s="16"/>
      <c r="U90" s="16"/>
      <c r="V90" s="16"/>
      <c r="W90" s="16"/>
      <c r="X90" s="16"/>
      <c r="Y90" s="16"/>
    </row>
    <row r="91" spans="3:25" x14ac:dyDescent="0.25">
      <c r="C91" s="16"/>
      <c r="D91" s="15"/>
      <c r="E91" s="16"/>
      <c r="F91" s="16"/>
      <c r="G91" s="16"/>
      <c r="H91" s="16"/>
      <c r="I91" s="16"/>
      <c r="J91" s="16"/>
      <c r="K91" s="16"/>
      <c r="L91" s="16"/>
      <c r="M91" s="16"/>
      <c r="N91" s="16"/>
      <c r="O91" s="16"/>
      <c r="P91" s="16"/>
      <c r="Q91" s="16"/>
      <c r="R91" s="16"/>
      <c r="S91" s="16"/>
      <c r="T91" s="16"/>
      <c r="U91" s="16"/>
      <c r="V91" s="16"/>
      <c r="W91" s="16"/>
      <c r="X91" s="16"/>
      <c r="Y91" s="16"/>
    </row>
    <row r="92" spans="3:25" x14ac:dyDescent="0.25">
      <c r="C92" s="16"/>
      <c r="D92" s="15"/>
      <c r="E92" s="16"/>
      <c r="F92" s="16"/>
      <c r="G92" s="16"/>
      <c r="H92" s="16"/>
      <c r="I92" s="16"/>
      <c r="J92" s="16"/>
      <c r="K92" s="16"/>
      <c r="L92" s="16"/>
      <c r="M92" s="16"/>
      <c r="N92" s="16"/>
      <c r="O92" s="16"/>
      <c r="P92" s="16"/>
      <c r="Q92" s="16"/>
      <c r="R92" s="16"/>
      <c r="S92" s="16"/>
      <c r="T92" s="16"/>
      <c r="U92" s="16"/>
      <c r="V92" s="16"/>
      <c r="W92" s="16"/>
      <c r="X92" s="16"/>
      <c r="Y92" s="16"/>
    </row>
    <row r="93" spans="3:25" x14ac:dyDescent="0.25">
      <c r="C93" s="16"/>
      <c r="D93" s="15"/>
      <c r="E93" s="16"/>
      <c r="F93" s="16"/>
      <c r="G93" s="16"/>
      <c r="H93" s="16"/>
      <c r="I93" s="16"/>
      <c r="J93" s="16"/>
      <c r="K93" s="16"/>
      <c r="L93" s="16"/>
      <c r="M93" s="16"/>
      <c r="N93" s="16"/>
      <c r="O93" s="16"/>
      <c r="P93" s="16"/>
      <c r="Q93" s="16"/>
      <c r="R93" s="16"/>
      <c r="S93" s="16"/>
      <c r="T93" s="16"/>
      <c r="U93" s="16"/>
      <c r="V93" s="16"/>
      <c r="W93" s="16"/>
      <c r="X93" s="16"/>
      <c r="Y93" s="16"/>
    </row>
    <row r="94" spans="3:25" x14ac:dyDescent="0.25">
      <c r="C94" s="16"/>
      <c r="D94" s="15"/>
      <c r="E94" s="16"/>
      <c r="F94" s="16"/>
      <c r="G94" s="16"/>
      <c r="H94" s="16"/>
      <c r="I94" s="16"/>
      <c r="J94" s="16"/>
      <c r="K94" s="16"/>
      <c r="L94" s="16"/>
      <c r="M94" s="16"/>
      <c r="N94" s="16"/>
      <c r="O94" s="16"/>
      <c r="P94" s="16"/>
      <c r="Q94" s="16"/>
      <c r="R94" s="16"/>
      <c r="S94" s="16"/>
      <c r="T94" s="16"/>
      <c r="U94" s="16"/>
      <c r="V94" s="16"/>
      <c r="W94" s="16"/>
      <c r="X94" s="16"/>
      <c r="Y94" s="16"/>
    </row>
    <row r="95" spans="3:25" x14ac:dyDescent="0.25">
      <c r="C95" s="16"/>
      <c r="D95" s="15"/>
      <c r="E95" s="16"/>
      <c r="F95" s="16"/>
      <c r="G95" s="16"/>
      <c r="H95" s="16"/>
      <c r="I95" s="16"/>
      <c r="J95" s="16"/>
      <c r="K95" s="16"/>
      <c r="L95" s="16"/>
      <c r="M95" s="16"/>
      <c r="N95" s="16"/>
      <c r="O95" s="16"/>
      <c r="P95" s="16"/>
      <c r="Q95" s="16"/>
      <c r="R95" s="16"/>
      <c r="S95" s="16"/>
      <c r="T95" s="16"/>
      <c r="U95" s="16"/>
      <c r="V95" s="16"/>
      <c r="W95" s="16"/>
      <c r="X95" s="16"/>
      <c r="Y95" s="16"/>
    </row>
    <row r="96" spans="3:25" x14ac:dyDescent="0.25">
      <c r="C96" s="16"/>
      <c r="D96" s="15"/>
      <c r="E96" s="16"/>
      <c r="F96" s="16"/>
      <c r="G96" s="16"/>
      <c r="H96" s="16"/>
      <c r="I96" s="16"/>
      <c r="J96" s="16"/>
      <c r="K96" s="16"/>
      <c r="L96" s="16"/>
      <c r="M96" s="16"/>
      <c r="N96" s="16"/>
      <c r="O96" s="16"/>
      <c r="P96" s="16"/>
      <c r="Q96" s="16"/>
      <c r="R96" s="16"/>
      <c r="S96" s="16"/>
      <c r="T96" s="16"/>
      <c r="U96" s="16"/>
      <c r="V96" s="16"/>
      <c r="W96" s="16"/>
      <c r="X96" s="16"/>
      <c r="Y96" s="16"/>
    </row>
    <row r="97" spans="3:25" x14ac:dyDescent="0.25">
      <c r="C97" s="16"/>
      <c r="D97" s="15"/>
      <c r="E97" s="16"/>
      <c r="F97" s="16"/>
      <c r="G97" s="16"/>
      <c r="H97" s="16"/>
      <c r="I97" s="16"/>
      <c r="J97" s="16"/>
      <c r="K97" s="16"/>
      <c r="L97" s="16"/>
      <c r="M97" s="16"/>
      <c r="N97" s="16"/>
      <c r="O97" s="16"/>
      <c r="P97" s="16"/>
      <c r="Q97" s="16"/>
      <c r="R97" s="16"/>
      <c r="S97" s="16"/>
      <c r="T97" s="16"/>
      <c r="U97" s="16"/>
      <c r="V97" s="16"/>
      <c r="W97" s="16"/>
      <c r="X97" s="16"/>
      <c r="Y97" s="16"/>
    </row>
    <row r="98" spans="3:25" x14ac:dyDescent="0.25">
      <c r="C98" s="16"/>
      <c r="D98" s="15"/>
      <c r="E98" s="16"/>
      <c r="F98" s="16"/>
      <c r="G98" s="16"/>
      <c r="H98" s="16"/>
      <c r="I98" s="16"/>
      <c r="J98" s="16"/>
      <c r="K98" s="16"/>
      <c r="L98" s="16"/>
      <c r="M98" s="16"/>
      <c r="N98" s="16"/>
      <c r="O98" s="16"/>
      <c r="P98" s="16"/>
      <c r="Q98" s="16"/>
      <c r="R98" s="16"/>
      <c r="S98" s="16"/>
      <c r="T98" s="16"/>
      <c r="U98" s="16"/>
      <c r="V98" s="16"/>
      <c r="W98" s="16"/>
      <c r="X98" s="16"/>
      <c r="Y98" s="16"/>
    </row>
    <row r="99" spans="3:25" x14ac:dyDescent="0.25">
      <c r="C99" s="16"/>
      <c r="D99" s="15"/>
      <c r="E99" s="16"/>
      <c r="F99" s="16"/>
      <c r="G99" s="16"/>
      <c r="H99" s="16"/>
      <c r="I99" s="16"/>
      <c r="J99" s="16"/>
      <c r="K99" s="16"/>
      <c r="L99" s="16"/>
      <c r="M99" s="16"/>
      <c r="N99" s="16"/>
      <c r="O99" s="16"/>
      <c r="P99" s="16"/>
      <c r="Q99" s="16"/>
      <c r="R99" s="16"/>
      <c r="S99" s="16"/>
      <c r="T99" s="16"/>
      <c r="U99" s="16"/>
      <c r="V99" s="16"/>
      <c r="W99" s="16"/>
      <c r="X99" s="16"/>
      <c r="Y99" s="16"/>
    </row>
    <row r="100" spans="3:25" x14ac:dyDescent="0.25">
      <c r="C100" s="16"/>
      <c r="D100" s="15"/>
      <c r="E100" s="16"/>
      <c r="F100" s="16"/>
      <c r="G100" s="16"/>
      <c r="H100" s="16"/>
      <c r="I100" s="16"/>
      <c r="J100" s="16"/>
      <c r="K100" s="16"/>
      <c r="L100" s="16"/>
      <c r="M100" s="16"/>
      <c r="N100" s="16"/>
      <c r="O100" s="16"/>
      <c r="P100" s="16"/>
      <c r="Q100" s="16"/>
      <c r="R100" s="16"/>
      <c r="S100" s="16"/>
      <c r="T100" s="16"/>
      <c r="U100" s="16"/>
      <c r="V100" s="16"/>
      <c r="W100" s="16"/>
      <c r="X100" s="16"/>
      <c r="Y100" s="16"/>
    </row>
    <row r="101" spans="3:25" x14ac:dyDescent="0.25">
      <c r="C101" s="16"/>
      <c r="D101" s="15"/>
      <c r="E101" s="16"/>
      <c r="F101" s="16"/>
      <c r="G101" s="16"/>
      <c r="H101" s="16"/>
      <c r="I101" s="16"/>
      <c r="J101" s="16"/>
      <c r="K101" s="16"/>
      <c r="L101" s="16"/>
      <c r="M101" s="16"/>
      <c r="N101" s="16"/>
      <c r="O101" s="16"/>
      <c r="P101" s="16"/>
      <c r="Q101" s="16"/>
      <c r="R101" s="16"/>
      <c r="S101" s="16"/>
      <c r="T101" s="16"/>
      <c r="U101" s="16"/>
      <c r="V101" s="16"/>
      <c r="W101" s="16"/>
      <c r="X101" s="16"/>
      <c r="Y101" s="16"/>
    </row>
    <row r="102" spans="3:25" x14ac:dyDescent="0.25">
      <c r="C102" s="16"/>
      <c r="D102" s="15"/>
      <c r="E102" s="16"/>
      <c r="F102" s="16"/>
      <c r="G102" s="16"/>
      <c r="H102" s="16"/>
      <c r="I102" s="16"/>
      <c r="J102" s="16"/>
      <c r="K102" s="16"/>
      <c r="L102" s="16"/>
      <c r="M102" s="16"/>
      <c r="N102" s="16"/>
      <c r="O102" s="16"/>
      <c r="P102" s="16"/>
      <c r="Q102" s="16"/>
      <c r="R102" s="16"/>
      <c r="S102" s="16"/>
      <c r="T102" s="16"/>
      <c r="U102" s="16"/>
      <c r="V102" s="16"/>
      <c r="W102" s="16"/>
      <c r="X102" s="16"/>
      <c r="Y102" s="16"/>
    </row>
    <row r="103" spans="3:25" x14ac:dyDescent="0.25">
      <c r="C103" s="16"/>
      <c r="D103" s="15"/>
      <c r="E103" s="16"/>
      <c r="F103" s="16"/>
      <c r="G103" s="16"/>
      <c r="H103" s="16"/>
      <c r="I103" s="16"/>
      <c r="J103" s="16"/>
      <c r="K103" s="16"/>
      <c r="L103" s="16"/>
      <c r="M103" s="16"/>
      <c r="N103" s="16"/>
      <c r="O103" s="16"/>
      <c r="P103" s="16"/>
      <c r="Q103" s="16"/>
      <c r="R103" s="16"/>
      <c r="S103" s="16"/>
      <c r="T103" s="16"/>
      <c r="U103" s="16"/>
      <c r="V103" s="16"/>
      <c r="W103" s="16"/>
      <c r="X103" s="16"/>
      <c r="Y103" s="16"/>
    </row>
    <row r="104" spans="3:25" x14ac:dyDescent="0.25">
      <c r="C104" s="16"/>
      <c r="D104" s="15"/>
      <c r="E104" s="16"/>
      <c r="F104" s="16"/>
      <c r="G104" s="16"/>
      <c r="H104" s="16"/>
      <c r="I104" s="16"/>
      <c r="J104" s="16"/>
      <c r="K104" s="16"/>
      <c r="L104" s="16"/>
      <c r="M104" s="16"/>
      <c r="N104" s="16"/>
      <c r="O104" s="16"/>
      <c r="P104" s="16"/>
      <c r="Q104" s="16"/>
      <c r="R104" s="16"/>
      <c r="S104" s="16"/>
      <c r="T104" s="16"/>
      <c r="U104" s="16"/>
      <c r="V104" s="16"/>
      <c r="W104" s="16"/>
      <c r="X104" s="16"/>
      <c r="Y104" s="16"/>
    </row>
    <row r="105" spans="3:25" x14ac:dyDescent="0.25">
      <c r="C105" s="16"/>
      <c r="D105" s="15"/>
      <c r="E105" s="16"/>
      <c r="F105" s="16"/>
      <c r="G105" s="16"/>
      <c r="H105" s="16"/>
      <c r="I105" s="16"/>
      <c r="J105" s="16"/>
      <c r="K105" s="16"/>
      <c r="L105" s="16"/>
      <c r="M105" s="16"/>
      <c r="N105" s="16"/>
      <c r="O105" s="16"/>
      <c r="P105" s="16"/>
      <c r="Q105" s="16"/>
      <c r="R105" s="16"/>
      <c r="S105" s="16"/>
      <c r="T105" s="16"/>
      <c r="U105" s="16"/>
      <c r="V105" s="16"/>
      <c r="W105" s="16"/>
      <c r="X105" s="16"/>
      <c r="Y105" s="16"/>
    </row>
    <row r="106" spans="3:25" x14ac:dyDescent="0.25">
      <c r="C106" s="16"/>
      <c r="D106" s="15"/>
      <c r="E106" s="16"/>
      <c r="F106" s="16"/>
      <c r="G106" s="16"/>
      <c r="H106" s="16"/>
      <c r="I106" s="16"/>
      <c r="J106" s="16"/>
      <c r="K106" s="16"/>
      <c r="L106" s="16"/>
      <c r="M106" s="16"/>
      <c r="N106" s="16"/>
      <c r="O106" s="16"/>
      <c r="P106" s="16"/>
      <c r="Q106" s="16"/>
      <c r="R106" s="16"/>
      <c r="S106" s="16"/>
      <c r="T106" s="16"/>
      <c r="U106" s="16"/>
      <c r="V106" s="16"/>
      <c r="W106" s="16"/>
      <c r="X106" s="16"/>
      <c r="Y106" s="16"/>
    </row>
    <row r="107" spans="3:25" x14ac:dyDescent="0.25">
      <c r="C107" s="16"/>
      <c r="D107" s="15"/>
      <c r="E107" s="16"/>
      <c r="F107" s="16"/>
      <c r="G107" s="16"/>
      <c r="H107" s="16"/>
      <c r="I107" s="16"/>
      <c r="J107" s="16"/>
      <c r="K107" s="16"/>
      <c r="L107" s="16"/>
      <c r="M107" s="16"/>
      <c r="N107" s="16"/>
      <c r="O107" s="16"/>
      <c r="P107" s="16"/>
      <c r="Q107" s="16"/>
      <c r="R107" s="16"/>
      <c r="S107" s="16"/>
      <c r="T107" s="16"/>
      <c r="U107" s="16"/>
      <c r="V107" s="16"/>
      <c r="W107" s="16"/>
      <c r="X107" s="16"/>
      <c r="Y107" s="16"/>
    </row>
    <row r="108" spans="3:25" x14ac:dyDescent="0.25">
      <c r="C108" s="16"/>
      <c r="D108" s="15"/>
      <c r="E108" s="16"/>
      <c r="F108" s="16"/>
      <c r="G108" s="16"/>
      <c r="H108" s="16"/>
      <c r="I108" s="16"/>
      <c r="J108" s="16"/>
      <c r="K108" s="16"/>
      <c r="L108" s="16"/>
      <c r="M108" s="16"/>
      <c r="N108" s="16"/>
      <c r="O108" s="16"/>
      <c r="P108" s="16"/>
      <c r="Q108" s="16"/>
      <c r="R108" s="16"/>
      <c r="S108" s="16"/>
      <c r="T108" s="16"/>
      <c r="U108" s="16"/>
      <c r="V108" s="16"/>
      <c r="W108" s="16"/>
      <c r="X108" s="16"/>
      <c r="Y108" s="16"/>
    </row>
    <row r="109" spans="3:25" x14ac:dyDescent="0.25">
      <c r="C109" s="16"/>
      <c r="D109" s="15"/>
      <c r="E109" s="16"/>
      <c r="F109" s="16"/>
      <c r="G109" s="16"/>
      <c r="H109" s="16"/>
      <c r="I109" s="16"/>
      <c r="J109" s="16"/>
      <c r="K109" s="16"/>
      <c r="L109" s="16"/>
      <c r="M109" s="16"/>
      <c r="N109" s="16"/>
      <c r="O109" s="16"/>
      <c r="P109" s="16"/>
      <c r="Q109" s="16"/>
      <c r="R109" s="16"/>
      <c r="S109" s="16"/>
      <c r="T109" s="16"/>
      <c r="U109" s="16"/>
      <c r="V109" s="16"/>
      <c r="W109" s="16"/>
      <c r="X109" s="16"/>
      <c r="Y109" s="16"/>
    </row>
    <row r="110" spans="3:25" x14ac:dyDescent="0.25">
      <c r="C110" s="16"/>
      <c r="D110" s="15"/>
      <c r="E110" s="16"/>
      <c r="F110" s="16"/>
      <c r="G110" s="16"/>
      <c r="H110" s="16"/>
      <c r="I110" s="16"/>
      <c r="J110" s="16"/>
      <c r="K110" s="16"/>
      <c r="L110" s="16"/>
      <c r="M110" s="16"/>
      <c r="N110" s="16"/>
      <c r="O110" s="16"/>
      <c r="P110" s="16"/>
      <c r="Q110" s="16"/>
      <c r="R110" s="16"/>
      <c r="S110" s="16"/>
      <c r="T110" s="16"/>
      <c r="U110" s="16"/>
      <c r="V110" s="16"/>
      <c r="W110" s="16"/>
      <c r="X110" s="16"/>
      <c r="Y110" s="16"/>
    </row>
    <row r="111" spans="3:25" x14ac:dyDescent="0.25">
      <c r="C111" s="16"/>
      <c r="D111" s="15"/>
      <c r="E111" s="16"/>
      <c r="F111" s="16"/>
      <c r="G111" s="16"/>
      <c r="H111" s="16"/>
      <c r="I111" s="16"/>
      <c r="J111" s="16"/>
      <c r="K111" s="16"/>
      <c r="L111" s="16"/>
      <c r="M111" s="16"/>
      <c r="N111" s="16"/>
      <c r="O111" s="16"/>
      <c r="P111" s="16"/>
      <c r="Q111" s="16"/>
      <c r="R111" s="16"/>
      <c r="S111" s="16"/>
      <c r="T111" s="16"/>
      <c r="U111" s="16"/>
      <c r="V111" s="16"/>
      <c r="W111" s="16"/>
      <c r="X111" s="16"/>
      <c r="Y111" s="16"/>
    </row>
    <row r="112" spans="3:25" x14ac:dyDescent="0.25">
      <c r="C112" s="16"/>
      <c r="D112" s="15"/>
      <c r="E112" s="16"/>
      <c r="F112" s="16"/>
      <c r="G112" s="16"/>
      <c r="H112" s="16"/>
      <c r="I112" s="16"/>
      <c r="J112" s="16"/>
      <c r="K112" s="16"/>
      <c r="L112" s="16"/>
      <c r="M112" s="16"/>
      <c r="N112" s="16"/>
      <c r="O112" s="16"/>
      <c r="P112" s="16"/>
      <c r="Q112" s="16"/>
      <c r="R112" s="16"/>
      <c r="S112" s="16"/>
      <c r="T112" s="16"/>
      <c r="U112" s="16"/>
      <c r="V112" s="16"/>
      <c r="W112" s="16"/>
      <c r="X112" s="16"/>
      <c r="Y112" s="16"/>
    </row>
    <row r="113" spans="3:25" x14ac:dyDescent="0.25">
      <c r="C113" s="16"/>
      <c r="D113" s="15"/>
      <c r="E113" s="16"/>
      <c r="F113" s="16"/>
      <c r="G113" s="16"/>
      <c r="H113" s="16"/>
      <c r="I113" s="16"/>
      <c r="J113" s="16"/>
      <c r="K113" s="16"/>
      <c r="L113" s="16"/>
      <c r="M113" s="16"/>
      <c r="N113" s="16"/>
      <c r="O113" s="16"/>
      <c r="P113" s="16"/>
      <c r="Q113" s="16"/>
      <c r="R113" s="16"/>
      <c r="S113" s="16"/>
      <c r="T113" s="16"/>
      <c r="U113" s="16"/>
      <c r="V113" s="16"/>
      <c r="W113" s="16"/>
      <c r="X113" s="16"/>
      <c r="Y113" s="16"/>
    </row>
    <row r="114" spans="3:25" x14ac:dyDescent="0.25">
      <c r="C114" s="16"/>
      <c r="D114" s="15"/>
      <c r="E114" s="16"/>
      <c r="F114" s="16"/>
      <c r="G114" s="16"/>
      <c r="H114" s="16"/>
      <c r="I114" s="16"/>
      <c r="J114" s="16"/>
      <c r="K114" s="16"/>
      <c r="L114" s="16"/>
      <c r="M114" s="16"/>
      <c r="N114" s="16"/>
      <c r="O114" s="16"/>
      <c r="P114" s="16"/>
      <c r="Q114" s="16"/>
      <c r="R114" s="16"/>
      <c r="S114" s="16"/>
      <c r="T114" s="16"/>
      <c r="U114" s="16"/>
      <c r="V114" s="16"/>
      <c r="W114" s="16"/>
      <c r="X114" s="16"/>
      <c r="Y114" s="16"/>
    </row>
    <row r="115" spans="3:25" x14ac:dyDescent="0.25">
      <c r="C115" s="16"/>
      <c r="D115" s="15"/>
      <c r="E115" s="16"/>
      <c r="F115" s="16"/>
      <c r="G115" s="16"/>
      <c r="H115" s="16"/>
      <c r="I115" s="16"/>
      <c r="J115" s="16"/>
      <c r="K115" s="16"/>
      <c r="L115" s="16"/>
      <c r="M115" s="16"/>
      <c r="N115" s="16"/>
      <c r="O115" s="16"/>
      <c r="P115" s="16"/>
      <c r="Q115" s="16"/>
      <c r="R115" s="16"/>
      <c r="S115" s="16"/>
      <c r="T115" s="16"/>
      <c r="U115" s="16"/>
      <c r="V115" s="16"/>
      <c r="W115" s="16"/>
      <c r="X115" s="16"/>
      <c r="Y115" s="16"/>
    </row>
    <row r="116" spans="3:25" x14ac:dyDescent="0.25">
      <c r="C116" s="16"/>
      <c r="D116" s="15"/>
      <c r="E116" s="16"/>
      <c r="F116" s="16"/>
      <c r="G116" s="16"/>
      <c r="H116" s="16"/>
      <c r="I116" s="16"/>
      <c r="J116" s="16"/>
      <c r="K116" s="16"/>
      <c r="L116" s="16"/>
      <c r="M116" s="16"/>
      <c r="N116" s="16"/>
      <c r="O116" s="16"/>
      <c r="P116" s="16"/>
      <c r="Q116" s="16"/>
      <c r="R116" s="16"/>
      <c r="S116" s="16"/>
      <c r="T116" s="16"/>
      <c r="U116" s="16"/>
      <c r="V116" s="16"/>
      <c r="W116" s="16"/>
      <c r="X116" s="16"/>
      <c r="Y116" s="16"/>
    </row>
    <row r="117" spans="3:25" x14ac:dyDescent="0.25">
      <c r="C117" s="16"/>
      <c r="D117" s="15"/>
      <c r="E117" s="16"/>
      <c r="F117" s="16"/>
      <c r="G117" s="16"/>
      <c r="H117" s="16"/>
      <c r="I117" s="16"/>
      <c r="J117" s="16"/>
      <c r="K117" s="16"/>
      <c r="L117" s="16"/>
      <c r="M117" s="16"/>
      <c r="N117" s="16"/>
      <c r="O117" s="16"/>
      <c r="P117" s="16"/>
      <c r="Q117" s="16"/>
      <c r="R117" s="16"/>
      <c r="S117" s="16"/>
      <c r="T117" s="16"/>
      <c r="U117" s="16"/>
      <c r="V117" s="16"/>
      <c r="W117" s="16"/>
      <c r="X117" s="16"/>
      <c r="Y117" s="16"/>
    </row>
    <row r="118" spans="3:25" x14ac:dyDescent="0.25">
      <c r="C118" s="16"/>
      <c r="D118" s="15"/>
      <c r="E118" s="16"/>
      <c r="F118" s="16"/>
      <c r="G118" s="16"/>
      <c r="H118" s="16"/>
      <c r="I118" s="16"/>
      <c r="J118" s="16"/>
      <c r="K118" s="16"/>
      <c r="L118" s="16"/>
      <c r="M118" s="16"/>
      <c r="N118" s="16"/>
      <c r="O118" s="16"/>
      <c r="P118" s="16"/>
      <c r="Q118" s="16"/>
      <c r="R118" s="16"/>
      <c r="S118" s="16"/>
      <c r="T118" s="16"/>
      <c r="U118" s="16"/>
      <c r="V118" s="16"/>
      <c r="W118" s="16"/>
      <c r="X118" s="16"/>
      <c r="Y118" s="16"/>
    </row>
    <row r="119" spans="3:25" x14ac:dyDescent="0.25">
      <c r="C119" s="16"/>
      <c r="D119" s="15"/>
      <c r="E119" s="16"/>
      <c r="F119" s="16"/>
      <c r="G119" s="16"/>
      <c r="H119" s="16"/>
      <c r="I119" s="16"/>
      <c r="J119" s="16"/>
      <c r="K119" s="16"/>
      <c r="L119" s="16"/>
      <c r="M119" s="16"/>
      <c r="N119" s="16"/>
      <c r="O119" s="16"/>
      <c r="P119" s="16"/>
      <c r="Q119" s="16"/>
      <c r="R119" s="16"/>
      <c r="S119" s="16"/>
      <c r="T119" s="16"/>
      <c r="U119" s="16"/>
      <c r="V119" s="16"/>
      <c r="W119" s="16"/>
      <c r="X119" s="16"/>
      <c r="Y119" s="16"/>
    </row>
    <row r="120" spans="3:25" x14ac:dyDescent="0.25">
      <c r="C120" s="16"/>
      <c r="D120" s="15"/>
      <c r="E120" s="16"/>
      <c r="F120" s="16"/>
      <c r="G120" s="16"/>
      <c r="H120" s="16"/>
      <c r="I120" s="16"/>
      <c r="J120" s="16"/>
      <c r="K120" s="16"/>
      <c r="L120" s="16"/>
      <c r="M120" s="16"/>
      <c r="N120" s="16"/>
      <c r="O120" s="16"/>
      <c r="P120" s="16"/>
      <c r="Q120" s="16"/>
      <c r="R120" s="16"/>
      <c r="S120" s="16"/>
      <c r="T120" s="16"/>
      <c r="U120" s="16"/>
      <c r="V120" s="16"/>
      <c r="W120" s="16"/>
      <c r="X120" s="16"/>
      <c r="Y120" s="16"/>
    </row>
    <row r="121" spans="3:25" x14ac:dyDescent="0.25">
      <c r="C121" s="16"/>
      <c r="D121" s="15"/>
      <c r="E121" s="16"/>
      <c r="F121" s="16"/>
      <c r="G121" s="16"/>
      <c r="H121" s="16"/>
      <c r="I121" s="16"/>
      <c r="J121" s="16"/>
      <c r="K121" s="16"/>
      <c r="L121" s="16"/>
      <c r="M121" s="16"/>
      <c r="N121" s="16"/>
      <c r="O121" s="16"/>
      <c r="P121" s="16"/>
      <c r="Q121" s="16"/>
      <c r="R121" s="16"/>
      <c r="S121" s="16"/>
      <c r="T121" s="16"/>
      <c r="U121" s="16"/>
      <c r="V121" s="16"/>
      <c r="W121" s="16"/>
      <c r="X121" s="16"/>
      <c r="Y121" s="16"/>
    </row>
    <row r="122" spans="3:25" x14ac:dyDescent="0.25">
      <c r="C122" s="16"/>
      <c r="D122" s="15"/>
      <c r="E122" s="16"/>
      <c r="F122" s="16"/>
      <c r="G122" s="16"/>
      <c r="H122" s="16"/>
      <c r="I122" s="16"/>
      <c r="J122" s="16"/>
      <c r="K122" s="16"/>
      <c r="L122" s="16"/>
      <c r="M122" s="16"/>
      <c r="N122" s="16"/>
      <c r="O122" s="16"/>
      <c r="P122" s="16"/>
      <c r="Q122" s="16"/>
      <c r="R122" s="16"/>
      <c r="S122" s="16"/>
      <c r="T122" s="16"/>
      <c r="U122" s="16"/>
      <c r="V122" s="16"/>
      <c r="W122" s="16"/>
      <c r="X122" s="16"/>
      <c r="Y122" s="16"/>
    </row>
    <row r="123" spans="3:25" x14ac:dyDescent="0.25">
      <c r="C123" s="16"/>
      <c r="D123" s="15"/>
      <c r="E123" s="16"/>
      <c r="F123" s="16"/>
      <c r="G123" s="16"/>
      <c r="H123" s="16"/>
      <c r="I123" s="16"/>
      <c r="J123" s="16"/>
      <c r="K123" s="16"/>
      <c r="L123" s="16"/>
      <c r="M123" s="16"/>
      <c r="N123" s="16"/>
      <c r="O123" s="16"/>
      <c r="P123" s="16"/>
      <c r="Q123" s="16"/>
      <c r="R123" s="16"/>
      <c r="S123" s="16"/>
      <c r="T123" s="16"/>
      <c r="U123" s="16"/>
      <c r="V123" s="16"/>
      <c r="W123" s="16"/>
      <c r="X123" s="16"/>
      <c r="Y123" s="16"/>
    </row>
    <row r="124" spans="3:25" x14ac:dyDescent="0.25">
      <c r="C124" s="16"/>
      <c r="D124" s="15"/>
      <c r="E124" s="16"/>
      <c r="F124" s="16"/>
      <c r="G124" s="16"/>
      <c r="H124" s="16"/>
      <c r="I124" s="16"/>
      <c r="J124" s="16"/>
      <c r="K124" s="16"/>
      <c r="L124" s="16"/>
      <c r="M124" s="16"/>
      <c r="N124" s="16"/>
      <c r="O124" s="16"/>
      <c r="P124" s="16"/>
      <c r="Q124" s="16"/>
      <c r="R124" s="16"/>
      <c r="S124" s="16"/>
      <c r="T124" s="16"/>
      <c r="U124" s="16"/>
      <c r="V124" s="16"/>
      <c r="W124" s="16"/>
      <c r="X124" s="16"/>
      <c r="Y124" s="16"/>
    </row>
    <row r="125" spans="3:25" x14ac:dyDescent="0.25">
      <c r="C125" s="16"/>
      <c r="D125" s="15"/>
      <c r="E125" s="16"/>
      <c r="F125" s="16"/>
      <c r="G125" s="16"/>
      <c r="H125" s="16"/>
      <c r="I125" s="16"/>
      <c r="J125" s="16"/>
      <c r="K125" s="16"/>
      <c r="L125" s="16"/>
      <c r="M125" s="16"/>
      <c r="N125" s="16"/>
      <c r="O125" s="16"/>
      <c r="P125" s="16"/>
      <c r="Q125" s="16"/>
      <c r="R125" s="16"/>
      <c r="S125" s="16"/>
      <c r="T125" s="16"/>
      <c r="U125" s="16"/>
      <c r="V125" s="16"/>
      <c r="W125" s="16"/>
      <c r="X125" s="16"/>
      <c r="Y125" s="16"/>
    </row>
    <row r="126" spans="3:25" x14ac:dyDescent="0.25">
      <c r="C126" s="16"/>
      <c r="D126" s="15"/>
      <c r="E126" s="16"/>
      <c r="F126" s="16"/>
      <c r="G126" s="16"/>
      <c r="H126" s="16"/>
      <c r="I126" s="16"/>
      <c r="J126" s="16"/>
      <c r="K126" s="16"/>
      <c r="L126" s="16"/>
      <c r="M126" s="16"/>
      <c r="N126" s="16"/>
      <c r="O126" s="16"/>
      <c r="P126" s="16"/>
      <c r="Q126" s="16"/>
      <c r="R126" s="16"/>
      <c r="S126" s="16"/>
      <c r="T126" s="16"/>
      <c r="U126" s="16"/>
      <c r="V126" s="16"/>
      <c r="W126" s="16"/>
      <c r="X126" s="16"/>
      <c r="Y126" s="16"/>
    </row>
    <row r="127" spans="3:25" x14ac:dyDescent="0.25">
      <c r="C127" s="16"/>
      <c r="D127" s="15"/>
      <c r="E127" s="16"/>
      <c r="F127" s="16"/>
      <c r="G127" s="16"/>
      <c r="H127" s="16"/>
      <c r="I127" s="16"/>
      <c r="J127" s="16"/>
      <c r="K127" s="16"/>
      <c r="L127" s="16"/>
      <c r="M127" s="16"/>
      <c r="N127" s="16"/>
      <c r="O127" s="16"/>
      <c r="P127" s="16"/>
      <c r="Q127" s="16"/>
      <c r="R127" s="16"/>
      <c r="S127" s="16"/>
      <c r="T127" s="16"/>
      <c r="U127" s="16"/>
      <c r="V127" s="16"/>
      <c r="W127" s="16"/>
      <c r="X127" s="16"/>
      <c r="Y127" s="16"/>
    </row>
    <row r="128" spans="3:25" x14ac:dyDescent="0.25">
      <c r="C128" s="16"/>
      <c r="D128" s="15"/>
      <c r="E128" s="16"/>
      <c r="F128" s="16"/>
      <c r="G128" s="16"/>
      <c r="H128" s="16"/>
      <c r="I128" s="16"/>
      <c r="J128" s="16"/>
      <c r="K128" s="16"/>
      <c r="L128" s="16"/>
      <c r="M128" s="16"/>
      <c r="N128" s="16"/>
      <c r="O128" s="16"/>
      <c r="P128" s="16"/>
      <c r="Q128" s="16"/>
      <c r="R128" s="16"/>
      <c r="S128" s="16"/>
      <c r="T128" s="16"/>
      <c r="U128" s="16"/>
      <c r="V128" s="16"/>
      <c r="W128" s="16"/>
      <c r="X128" s="16"/>
      <c r="Y128" s="16"/>
    </row>
    <row r="129" spans="3:25" x14ac:dyDescent="0.25">
      <c r="C129" s="16"/>
      <c r="D129" s="15"/>
      <c r="E129" s="16"/>
      <c r="F129" s="16"/>
      <c r="G129" s="16"/>
      <c r="H129" s="16"/>
      <c r="I129" s="16"/>
      <c r="J129" s="16"/>
      <c r="K129" s="16"/>
      <c r="L129" s="16"/>
      <c r="M129" s="16"/>
      <c r="N129" s="16"/>
      <c r="O129" s="16"/>
      <c r="P129" s="16"/>
      <c r="Q129" s="16"/>
      <c r="R129" s="16"/>
      <c r="S129" s="16"/>
      <c r="T129" s="16"/>
      <c r="U129" s="16"/>
      <c r="V129" s="16"/>
      <c r="W129" s="16"/>
      <c r="X129" s="16"/>
      <c r="Y129" s="16"/>
    </row>
    <row r="130" spans="3:25" x14ac:dyDescent="0.25">
      <c r="C130" s="16"/>
      <c r="D130" s="15"/>
      <c r="E130" s="16"/>
      <c r="F130" s="16"/>
      <c r="G130" s="16"/>
      <c r="H130" s="16"/>
      <c r="I130" s="16"/>
      <c r="J130" s="16"/>
      <c r="K130" s="16"/>
      <c r="L130" s="16"/>
      <c r="M130" s="16"/>
      <c r="N130" s="16"/>
      <c r="O130" s="16"/>
      <c r="P130" s="16"/>
      <c r="Q130" s="16"/>
      <c r="R130" s="16"/>
      <c r="S130" s="16"/>
      <c r="T130" s="16"/>
      <c r="U130" s="16"/>
      <c r="V130" s="16"/>
      <c r="W130" s="16"/>
      <c r="X130" s="16"/>
      <c r="Y130" s="16"/>
    </row>
    <row r="131" spans="3:25" x14ac:dyDescent="0.25">
      <c r="C131" s="16"/>
      <c r="D131" s="15"/>
      <c r="E131" s="16"/>
      <c r="F131" s="16"/>
      <c r="G131" s="16"/>
      <c r="H131" s="16"/>
      <c r="I131" s="16"/>
      <c r="J131" s="16"/>
      <c r="K131" s="16"/>
      <c r="L131" s="16"/>
      <c r="M131" s="16"/>
      <c r="N131" s="16"/>
      <c r="O131" s="16"/>
      <c r="P131" s="16"/>
      <c r="Q131" s="16"/>
      <c r="R131" s="16"/>
      <c r="S131" s="16"/>
      <c r="T131" s="16"/>
      <c r="U131" s="16"/>
      <c r="V131" s="16"/>
      <c r="W131" s="16"/>
      <c r="X131" s="16"/>
      <c r="Y131" s="16"/>
    </row>
    <row r="132" spans="3:25" x14ac:dyDescent="0.25">
      <c r="C132" s="16"/>
      <c r="D132" s="15"/>
      <c r="E132" s="16"/>
      <c r="F132" s="16"/>
      <c r="G132" s="16"/>
      <c r="H132" s="16"/>
      <c r="I132" s="16"/>
      <c r="J132" s="16"/>
      <c r="K132" s="16"/>
      <c r="L132" s="16"/>
      <c r="M132" s="16"/>
      <c r="N132" s="16"/>
      <c r="O132" s="16"/>
      <c r="P132" s="16"/>
      <c r="Q132" s="16"/>
      <c r="R132" s="16"/>
      <c r="S132" s="16"/>
      <c r="T132" s="16"/>
      <c r="U132" s="16"/>
      <c r="V132" s="16"/>
      <c r="W132" s="16"/>
      <c r="X132" s="16"/>
      <c r="Y132" s="16"/>
    </row>
    <row r="133" spans="3:25" x14ac:dyDescent="0.25">
      <c r="C133" s="16"/>
      <c r="D133" s="15"/>
      <c r="E133" s="16"/>
      <c r="F133" s="16"/>
      <c r="G133" s="16"/>
      <c r="H133" s="16"/>
      <c r="I133" s="16"/>
      <c r="J133" s="16"/>
      <c r="K133" s="16"/>
      <c r="L133" s="16"/>
      <c r="M133" s="16"/>
      <c r="N133" s="16"/>
      <c r="O133" s="16"/>
      <c r="P133" s="16"/>
      <c r="Q133" s="16"/>
      <c r="R133" s="16"/>
      <c r="S133" s="16"/>
      <c r="T133" s="16"/>
      <c r="U133" s="16"/>
      <c r="V133" s="16"/>
      <c r="W133" s="16"/>
      <c r="X133" s="16"/>
      <c r="Y133" s="16"/>
    </row>
    <row r="134" spans="3:25" x14ac:dyDescent="0.25">
      <c r="C134" s="16"/>
      <c r="D134" s="15"/>
      <c r="E134" s="16"/>
      <c r="F134" s="16"/>
      <c r="G134" s="16"/>
      <c r="H134" s="16"/>
      <c r="I134" s="16"/>
      <c r="J134" s="16"/>
      <c r="K134" s="16"/>
      <c r="L134" s="16"/>
      <c r="M134" s="16"/>
      <c r="N134" s="16"/>
      <c r="O134" s="16"/>
      <c r="P134" s="16"/>
      <c r="Q134" s="16"/>
      <c r="R134" s="16"/>
      <c r="S134" s="16"/>
      <c r="T134" s="16"/>
      <c r="U134" s="16"/>
      <c r="V134" s="16"/>
      <c r="W134" s="16"/>
      <c r="X134" s="16"/>
      <c r="Y134" s="16"/>
    </row>
    <row r="135" spans="3:25" x14ac:dyDescent="0.25">
      <c r="C135" s="16"/>
      <c r="D135" s="15"/>
      <c r="E135" s="16"/>
      <c r="F135" s="16"/>
      <c r="G135" s="16"/>
      <c r="H135" s="16"/>
      <c r="I135" s="16"/>
      <c r="J135" s="16"/>
      <c r="K135" s="16"/>
      <c r="L135" s="16"/>
      <c r="M135" s="16"/>
      <c r="N135" s="16"/>
      <c r="O135" s="16"/>
      <c r="P135" s="16"/>
      <c r="Q135" s="16"/>
      <c r="R135" s="16"/>
      <c r="S135" s="16"/>
      <c r="T135" s="16"/>
      <c r="U135" s="16"/>
      <c r="V135" s="16"/>
      <c r="W135" s="16"/>
      <c r="X135" s="16"/>
      <c r="Y135" s="16"/>
    </row>
    <row r="136" spans="3:25" x14ac:dyDescent="0.25">
      <c r="C136" s="16"/>
      <c r="D136" s="15"/>
      <c r="E136" s="16"/>
      <c r="F136" s="16"/>
      <c r="G136" s="16"/>
      <c r="H136" s="16"/>
      <c r="I136" s="16"/>
      <c r="J136" s="16"/>
      <c r="K136" s="16"/>
      <c r="L136" s="16"/>
      <c r="M136" s="16"/>
      <c r="N136" s="16"/>
      <c r="O136" s="16"/>
      <c r="P136" s="16"/>
      <c r="Q136" s="16"/>
      <c r="R136" s="16"/>
      <c r="S136" s="16"/>
      <c r="T136" s="16"/>
      <c r="U136" s="16"/>
      <c r="V136" s="16"/>
      <c r="W136" s="16"/>
      <c r="X136" s="16"/>
      <c r="Y136" s="16"/>
    </row>
    <row r="137" spans="3:25" x14ac:dyDescent="0.25">
      <c r="C137" s="16"/>
      <c r="D137" s="15"/>
      <c r="E137" s="16"/>
      <c r="F137" s="16"/>
      <c r="G137" s="16"/>
      <c r="H137" s="16"/>
      <c r="I137" s="16"/>
      <c r="J137" s="16"/>
      <c r="K137" s="16"/>
      <c r="L137" s="16"/>
      <c r="M137" s="16"/>
      <c r="N137" s="16"/>
      <c r="O137" s="16"/>
      <c r="P137" s="16"/>
      <c r="Q137" s="16"/>
      <c r="R137" s="16"/>
      <c r="S137" s="16"/>
      <c r="T137" s="16"/>
      <c r="U137" s="16"/>
      <c r="V137" s="16"/>
      <c r="W137" s="16"/>
      <c r="X137" s="16"/>
      <c r="Y137" s="16"/>
    </row>
    <row r="138" spans="3:25" x14ac:dyDescent="0.25">
      <c r="C138" s="16"/>
      <c r="D138" s="15"/>
      <c r="E138" s="16"/>
      <c r="F138" s="16"/>
      <c r="G138" s="16"/>
      <c r="H138" s="16"/>
      <c r="I138" s="16"/>
      <c r="J138" s="16"/>
      <c r="K138" s="16"/>
      <c r="L138" s="16"/>
      <c r="M138" s="16"/>
      <c r="N138" s="16"/>
      <c r="O138" s="16"/>
      <c r="P138" s="16"/>
      <c r="Q138" s="16"/>
      <c r="R138" s="16"/>
      <c r="S138" s="16"/>
      <c r="T138" s="16"/>
      <c r="U138" s="16"/>
      <c r="V138" s="16"/>
      <c r="W138" s="16"/>
      <c r="X138" s="16"/>
      <c r="Y138" s="16"/>
    </row>
    <row r="139" spans="3:25" x14ac:dyDescent="0.25">
      <c r="C139" s="16"/>
      <c r="D139" s="15"/>
      <c r="E139" s="16"/>
      <c r="F139" s="16"/>
      <c r="G139" s="16"/>
      <c r="H139" s="16"/>
      <c r="I139" s="16"/>
      <c r="J139" s="16"/>
      <c r="K139" s="16"/>
      <c r="L139" s="16"/>
      <c r="M139" s="16"/>
      <c r="N139" s="16"/>
      <c r="O139" s="16"/>
      <c r="P139" s="16"/>
      <c r="Q139" s="16"/>
      <c r="R139" s="16"/>
      <c r="S139" s="16"/>
      <c r="T139" s="16"/>
      <c r="U139" s="16"/>
      <c r="V139" s="16"/>
      <c r="W139" s="16"/>
      <c r="X139" s="16"/>
      <c r="Y139" s="16"/>
    </row>
    <row r="140" spans="3:25" x14ac:dyDescent="0.25">
      <c r="C140" s="16"/>
      <c r="D140" s="15"/>
      <c r="E140" s="16"/>
      <c r="F140" s="16"/>
      <c r="G140" s="16"/>
      <c r="H140" s="16"/>
      <c r="I140" s="16"/>
      <c r="J140" s="16"/>
      <c r="K140" s="16"/>
      <c r="L140" s="16"/>
      <c r="M140" s="16"/>
      <c r="N140" s="16"/>
      <c r="O140" s="16"/>
      <c r="P140" s="16"/>
      <c r="Q140" s="16"/>
      <c r="R140" s="16"/>
      <c r="S140" s="16"/>
      <c r="T140" s="16"/>
      <c r="U140" s="16"/>
      <c r="V140" s="16"/>
      <c r="W140" s="16"/>
      <c r="X140" s="16"/>
      <c r="Y140" s="16"/>
    </row>
    <row r="141" spans="3:25" x14ac:dyDescent="0.25">
      <c r="C141" s="16"/>
      <c r="D141" s="15"/>
      <c r="E141" s="16"/>
      <c r="F141" s="16"/>
      <c r="G141" s="16"/>
      <c r="H141" s="16"/>
      <c r="I141" s="16"/>
      <c r="J141" s="16"/>
      <c r="K141" s="16"/>
      <c r="L141" s="16"/>
      <c r="M141" s="16"/>
      <c r="N141" s="16"/>
      <c r="O141" s="16"/>
      <c r="P141" s="16"/>
      <c r="Q141" s="16"/>
      <c r="R141" s="16"/>
      <c r="S141" s="16"/>
      <c r="T141" s="16"/>
      <c r="U141" s="16"/>
      <c r="V141" s="16"/>
      <c r="W141" s="16"/>
      <c r="X141" s="16"/>
      <c r="Y141" s="16"/>
    </row>
    <row r="142" spans="3:25" x14ac:dyDescent="0.25">
      <c r="C142" s="16"/>
      <c r="D142" s="15"/>
      <c r="E142" s="16"/>
      <c r="F142" s="16"/>
      <c r="G142" s="16"/>
      <c r="H142" s="16"/>
      <c r="I142" s="16"/>
      <c r="J142" s="16"/>
      <c r="K142" s="16"/>
      <c r="L142" s="16"/>
      <c r="M142" s="16"/>
      <c r="N142" s="16"/>
      <c r="O142" s="16"/>
      <c r="P142" s="16"/>
      <c r="Q142" s="16"/>
      <c r="R142" s="16"/>
      <c r="S142" s="16"/>
      <c r="T142" s="16"/>
      <c r="U142" s="16"/>
      <c r="V142" s="16"/>
      <c r="W142" s="16"/>
      <c r="X142" s="16"/>
      <c r="Y142" s="16"/>
    </row>
    <row r="143" spans="3:25" x14ac:dyDescent="0.25">
      <c r="C143" s="16"/>
      <c r="D143" s="15"/>
      <c r="E143" s="16"/>
      <c r="F143" s="16"/>
      <c r="G143" s="16"/>
      <c r="H143" s="16"/>
      <c r="I143" s="16"/>
      <c r="J143" s="16"/>
      <c r="K143" s="16"/>
      <c r="L143" s="16"/>
      <c r="M143" s="16"/>
      <c r="N143" s="16"/>
      <c r="O143" s="16"/>
      <c r="P143" s="16"/>
      <c r="Q143" s="16"/>
      <c r="R143" s="16"/>
      <c r="S143" s="16"/>
      <c r="T143" s="16"/>
      <c r="U143" s="16"/>
      <c r="V143" s="16"/>
      <c r="W143" s="16"/>
      <c r="X143" s="16"/>
      <c r="Y143" s="16"/>
    </row>
    <row r="144" spans="3:25" x14ac:dyDescent="0.25">
      <c r="C144" s="16"/>
      <c r="D144" s="15"/>
      <c r="E144" s="16"/>
      <c r="F144" s="16"/>
      <c r="G144" s="16"/>
      <c r="H144" s="16"/>
      <c r="I144" s="16"/>
      <c r="J144" s="16"/>
      <c r="K144" s="16"/>
      <c r="L144" s="16"/>
      <c r="M144" s="16"/>
      <c r="N144" s="16"/>
      <c r="O144" s="16"/>
      <c r="P144" s="16"/>
      <c r="Q144" s="16"/>
      <c r="R144" s="16"/>
      <c r="S144" s="16"/>
      <c r="T144" s="16"/>
      <c r="U144" s="16"/>
      <c r="V144" s="16"/>
      <c r="W144" s="16"/>
      <c r="X144" s="16"/>
      <c r="Y144" s="16"/>
    </row>
    <row r="145" spans="3:25" x14ac:dyDescent="0.25">
      <c r="C145" s="16"/>
      <c r="D145" s="15"/>
      <c r="E145" s="16"/>
      <c r="F145" s="16"/>
      <c r="G145" s="16"/>
      <c r="H145" s="16"/>
      <c r="I145" s="16"/>
      <c r="J145" s="16"/>
      <c r="K145" s="16"/>
      <c r="L145" s="16"/>
      <c r="M145" s="16"/>
      <c r="N145" s="16"/>
      <c r="O145" s="16"/>
      <c r="P145" s="16"/>
      <c r="Q145" s="16"/>
      <c r="R145" s="16"/>
      <c r="S145" s="16"/>
      <c r="T145" s="16"/>
      <c r="U145" s="16"/>
      <c r="V145" s="16"/>
      <c r="W145" s="16"/>
      <c r="X145" s="16"/>
      <c r="Y145" s="16"/>
    </row>
    <row r="146" spans="3:25" x14ac:dyDescent="0.25">
      <c r="C146" s="16"/>
      <c r="D146" s="15"/>
      <c r="E146" s="16"/>
      <c r="F146" s="16"/>
      <c r="G146" s="16"/>
      <c r="H146" s="16"/>
      <c r="I146" s="16"/>
      <c r="J146" s="16"/>
      <c r="K146" s="16"/>
      <c r="L146" s="16"/>
      <c r="M146" s="16"/>
      <c r="N146" s="16"/>
      <c r="O146" s="16"/>
      <c r="P146" s="16"/>
      <c r="Q146" s="16"/>
      <c r="R146" s="16"/>
      <c r="S146" s="16"/>
      <c r="T146" s="16"/>
      <c r="U146" s="16"/>
      <c r="V146" s="16"/>
      <c r="W146" s="16"/>
      <c r="X146" s="16"/>
      <c r="Y146" s="16"/>
    </row>
    <row r="147" spans="3:25" x14ac:dyDescent="0.25">
      <c r="C147" s="16"/>
      <c r="D147" s="15"/>
      <c r="E147" s="16"/>
      <c r="F147" s="16"/>
      <c r="G147" s="16"/>
      <c r="H147" s="16"/>
      <c r="I147" s="16"/>
      <c r="J147" s="16"/>
      <c r="K147" s="16"/>
      <c r="L147" s="16"/>
      <c r="M147" s="16"/>
      <c r="N147" s="16"/>
      <c r="O147" s="16"/>
      <c r="P147" s="16"/>
      <c r="Q147" s="16"/>
      <c r="R147" s="16"/>
      <c r="S147" s="16"/>
      <c r="T147" s="16"/>
      <c r="U147" s="16"/>
      <c r="V147" s="16"/>
      <c r="W147" s="16"/>
      <c r="X147" s="16"/>
      <c r="Y147" s="16"/>
    </row>
    <row r="148" spans="3:25" x14ac:dyDescent="0.25">
      <c r="C148" s="16"/>
      <c r="D148" s="15"/>
      <c r="E148" s="16"/>
      <c r="F148" s="16"/>
      <c r="G148" s="16"/>
      <c r="H148" s="16"/>
      <c r="I148" s="16"/>
      <c r="J148" s="16"/>
      <c r="K148" s="16"/>
      <c r="L148" s="16"/>
      <c r="M148" s="16"/>
      <c r="N148" s="16"/>
      <c r="O148" s="16"/>
      <c r="P148" s="16"/>
      <c r="Q148" s="16"/>
      <c r="R148" s="16"/>
      <c r="S148" s="16"/>
      <c r="T148" s="16"/>
      <c r="U148" s="16"/>
      <c r="V148" s="16"/>
      <c r="W148" s="16"/>
      <c r="X148" s="16"/>
      <c r="Y148" s="16"/>
    </row>
    <row r="149" spans="3:25" x14ac:dyDescent="0.25">
      <c r="C149" s="16"/>
      <c r="D149" s="15"/>
      <c r="E149" s="16"/>
      <c r="F149" s="16"/>
      <c r="G149" s="16"/>
      <c r="H149" s="16"/>
      <c r="I149" s="16"/>
      <c r="J149" s="16"/>
      <c r="K149" s="16"/>
      <c r="L149" s="16"/>
      <c r="M149" s="16"/>
      <c r="N149" s="16"/>
      <c r="O149" s="16"/>
      <c r="P149" s="16"/>
      <c r="Q149" s="16"/>
      <c r="R149" s="16"/>
      <c r="S149" s="16"/>
      <c r="T149" s="16"/>
      <c r="U149" s="16"/>
      <c r="V149" s="16"/>
      <c r="W149" s="16"/>
      <c r="X149" s="16"/>
      <c r="Y149" s="16"/>
    </row>
    <row r="150" spans="3:25" x14ac:dyDescent="0.25">
      <c r="C150" s="16"/>
      <c r="D150" s="15"/>
      <c r="E150" s="16"/>
      <c r="F150" s="16"/>
      <c r="G150" s="16"/>
      <c r="H150" s="16"/>
      <c r="I150" s="16"/>
      <c r="J150" s="16"/>
      <c r="K150" s="16"/>
      <c r="L150" s="16"/>
      <c r="M150" s="16"/>
      <c r="N150" s="16"/>
      <c r="O150" s="16"/>
      <c r="P150" s="16"/>
      <c r="Q150" s="16"/>
      <c r="R150" s="16"/>
      <c r="S150" s="16"/>
      <c r="T150" s="16"/>
      <c r="U150" s="16"/>
      <c r="V150" s="16"/>
      <c r="W150" s="16"/>
      <c r="X150" s="16"/>
      <c r="Y150" s="16"/>
    </row>
    <row r="151" spans="3:25" x14ac:dyDescent="0.25">
      <c r="C151" s="16"/>
      <c r="D151" s="15"/>
      <c r="E151" s="16"/>
      <c r="F151" s="16"/>
      <c r="G151" s="16"/>
      <c r="H151" s="16"/>
      <c r="I151" s="16"/>
      <c r="J151" s="16"/>
      <c r="K151" s="16"/>
      <c r="L151" s="16"/>
      <c r="M151" s="16"/>
      <c r="N151" s="16"/>
      <c r="O151" s="16"/>
      <c r="P151" s="16"/>
      <c r="Q151" s="16"/>
      <c r="R151" s="16"/>
      <c r="S151" s="16"/>
      <c r="T151" s="16"/>
      <c r="U151" s="16"/>
      <c r="V151" s="16"/>
      <c r="W151" s="16"/>
      <c r="X151" s="16"/>
      <c r="Y151" s="16"/>
    </row>
    <row r="152" spans="3:25" x14ac:dyDescent="0.25">
      <c r="C152" s="16"/>
      <c r="D152" s="15"/>
      <c r="E152" s="16"/>
      <c r="F152" s="16"/>
      <c r="G152" s="16"/>
      <c r="H152" s="16"/>
      <c r="I152" s="16"/>
      <c r="J152" s="16"/>
      <c r="K152" s="16"/>
      <c r="L152" s="16"/>
      <c r="M152" s="16"/>
      <c r="N152" s="16"/>
      <c r="O152" s="16"/>
      <c r="P152" s="16"/>
      <c r="Q152" s="16"/>
      <c r="R152" s="16"/>
      <c r="S152" s="16"/>
      <c r="T152" s="16"/>
      <c r="U152" s="16"/>
      <c r="V152" s="16"/>
      <c r="W152" s="16"/>
      <c r="X152" s="16"/>
      <c r="Y152" s="16"/>
    </row>
    <row r="153" spans="3:25" x14ac:dyDescent="0.25">
      <c r="C153" s="16"/>
      <c r="D153" s="15"/>
      <c r="E153" s="16"/>
      <c r="F153" s="16"/>
      <c r="G153" s="16"/>
      <c r="H153" s="16"/>
      <c r="I153" s="16"/>
      <c r="J153" s="16"/>
      <c r="K153" s="16"/>
      <c r="L153" s="16"/>
      <c r="M153" s="16"/>
      <c r="N153" s="16"/>
      <c r="O153" s="16"/>
      <c r="P153" s="16"/>
      <c r="Q153" s="16"/>
      <c r="R153" s="16"/>
      <c r="S153" s="16"/>
      <c r="T153" s="16"/>
      <c r="U153" s="16"/>
      <c r="V153" s="16"/>
      <c r="W153" s="16"/>
      <c r="X153" s="16"/>
      <c r="Y153" s="16"/>
    </row>
    <row r="154" spans="3:25" x14ac:dyDescent="0.25">
      <c r="C154" s="16"/>
      <c r="D154" s="15"/>
      <c r="E154" s="16"/>
      <c r="F154" s="16"/>
      <c r="G154" s="16"/>
      <c r="H154" s="16"/>
      <c r="I154" s="16"/>
      <c r="J154" s="16"/>
      <c r="K154" s="16"/>
      <c r="L154" s="16"/>
      <c r="M154" s="16"/>
      <c r="N154" s="16"/>
      <c r="O154" s="16"/>
      <c r="P154" s="16"/>
      <c r="Q154" s="16"/>
      <c r="R154" s="16"/>
      <c r="S154" s="16"/>
      <c r="T154" s="16"/>
      <c r="U154" s="16"/>
      <c r="V154" s="16"/>
      <c r="W154" s="16"/>
      <c r="X154" s="16"/>
      <c r="Y154" s="16"/>
    </row>
    <row r="155" spans="3:25" x14ac:dyDescent="0.25">
      <c r="C155" s="16"/>
      <c r="D155" s="15"/>
      <c r="E155" s="16"/>
      <c r="F155" s="16"/>
      <c r="G155" s="16"/>
      <c r="H155" s="16"/>
      <c r="I155" s="16"/>
      <c r="J155" s="16"/>
      <c r="K155" s="16"/>
      <c r="L155" s="16"/>
      <c r="M155" s="16"/>
      <c r="N155" s="16"/>
      <c r="O155" s="16"/>
      <c r="P155" s="16"/>
      <c r="Q155" s="16"/>
      <c r="R155" s="16"/>
      <c r="S155" s="16"/>
      <c r="T155" s="16"/>
      <c r="U155" s="16"/>
      <c r="V155" s="16"/>
      <c r="W155" s="16"/>
      <c r="X155" s="16"/>
      <c r="Y155" s="16"/>
    </row>
    <row r="156" spans="3:25" x14ac:dyDescent="0.25">
      <c r="C156" s="16"/>
      <c r="D156" s="15"/>
      <c r="E156" s="16"/>
      <c r="F156" s="16"/>
      <c r="G156" s="16"/>
      <c r="H156" s="16"/>
      <c r="I156" s="16"/>
      <c r="J156" s="16"/>
      <c r="K156" s="16"/>
      <c r="L156" s="16"/>
      <c r="M156" s="16"/>
      <c r="N156" s="16"/>
      <c r="O156" s="16"/>
      <c r="P156" s="16"/>
      <c r="Q156" s="16"/>
      <c r="R156" s="16"/>
      <c r="S156" s="16"/>
      <c r="T156" s="16"/>
      <c r="U156" s="16"/>
      <c r="V156" s="16"/>
      <c r="W156" s="16"/>
      <c r="X156" s="16"/>
      <c r="Y156" s="16"/>
    </row>
    <row r="157" spans="3:25" x14ac:dyDescent="0.25">
      <c r="C157" s="16"/>
      <c r="D157" s="15"/>
      <c r="E157" s="16"/>
      <c r="F157" s="16"/>
      <c r="G157" s="16"/>
      <c r="H157" s="16"/>
      <c r="I157" s="16"/>
      <c r="J157" s="16"/>
      <c r="K157" s="16"/>
      <c r="L157" s="16"/>
      <c r="M157" s="16"/>
      <c r="N157" s="16"/>
      <c r="O157" s="16"/>
      <c r="P157" s="16"/>
      <c r="Q157" s="16"/>
      <c r="R157" s="16"/>
      <c r="S157" s="16"/>
      <c r="T157" s="16"/>
      <c r="U157" s="16"/>
      <c r="V157" s="16"/>
      <c r="W157" s="16"/>
      <c r="X157" s="16"/>
      <c r="Y157" s="16"/>
    </row>
    <row r="158" spans="3:25" x14ac:dyDescent="0.25">
      <c r="C158" s="16"/>
      <c r="D158" s="15"/>
      <c r="E158" s="16"/>
      <c r="F158" s="16"/>
      <c r="G158" s="16"/>
      <c r="H158" s="16"/>
      <c r="I158" s="16"/>
      <c r="J158" s="16"/>
      <c r="K158" s="16"/>
      <c r="L158" s="16"/>
      <c r="M158" s="16"/>
      <c r="N158" s="16"/>
      <c r="O158" s="16"/>
      <c r="P158" s="16"/>
      <c r="Q158" s="16"/>
      <c r="R158" s="16"/>
      <c r="S158" s="16"/>
      <c r="T158" s="16"/>
      <c r="U158" s="16"/>
      <c r="V158" s="16"/>
      <c r="W158" s="16"/>
      <c r="X158" s="16"/>
      <c r="Y158" s="16"/>
    </row>
    <row r="159" spans="3:25" x14ac:dyDescent="0.25">
      <c r="C159" s="16"/>
      <c r="D159" s="15"/>
      <c r="E159" s="16"/>
      <c r="F159" s="16"/>
      <c r="G159" s="16"/>
      <c r="H159" s="16"/>
      <c r="I159" s="16"/>
      <c r="J159" s="16"/>
      <c r="K159" s="16"/>
      <c r="L159" s="16"/>
      <c r="M159" s="16"/>
      <c r="N159" s="16"/>
      <c r="O159" s="16"/>
      <c r="P159" s="16"/>
      <c r="Q159" s="16"/>
      <c r="R159" s="16"/>
      <c r="S159" s="16"/>
      <c r="T159" s="16"/>
      <c r="U159" s="16"/>
      <c r="V159" s="16"/>
      <c r="W159" s="16"/>
      <c r="X159" s="16"/>
      <c r="Y159" s="16"/>
    </row>
    <row r="160" spans="3:25" x14ac:dyDescent="0.25">
      <c r="C160" s="16"/>
      <c r="D160" s="15"/>
      <c r="E160" s="16"/>
      <c r="F160" s="16"/>
      <c r="G160" s="16"/>
      <c r="H160" s="16"/>
      <c r="I160" s="16"/>
      <c r="J160" s="16"/>
      <c r="K160" s="16"/>
      <c r="L160" s="16"/>
      <c r="M160" s="16"/>
      <c r="N160" s="16"/>
      <c r="O160" s="16"/>
      <c r="P160" s="16"/>
      <c r="Q160" s="16"/>
      <c r="R160" s="16"/>
      <c r="S160" s="16"/>
      <c r="T160" s="16"/>
      <c r="U160" s="16"/>
      <c r="V160" s="16"/>
      <c r="W160" s="16"/>
      <c r="X160" s="16"/>
      <c r="Y160" s="16"/>
    </row>
    <row r="161" spans="3:25" x14ac:dyDescent="0.25">
      <c r="C161" s="16"/>
      <c r="D161" s="15"/>
      <c r="E161" s="16"/>
      <c r="F161" s="16"/>
      <c r="G161" s="16"/>
      <c r="H161" s="16"/>
      <c r="I161" s="16"/>
      <c r="J161" s="16"/>
      <c r="K161" s="16"/>
      <c r="L161" s="16"/>
      <c r="M161" s="16"/>
      <c r="N161" s="16"/>
      <c r="O161" s="16"/>
      <c r="P161" s="16"/>
      <c r="Q161" s="16"/>
      <c r="R161" s="16"/>
      <c r="S161" s="16"/>
      <c r="T161" s="16"/>
      <c r="U161" s="16"/>
      <c r="V161" s="16"/>
      <c r="W161" s="16"/>
      <c r="X161" s="16"/>
      <c r="Y161" s="16"/>
    </row>
    <row r="162" spans="3:25" x14ac:dyDescent="0.25">
      <c r="C162" s="16"/>
      <c r="D162" s="15"/>
      <c r="E162" s="16"/>
      <c r="F162" s="16"/>
      <c r="G162" s="16"/>
      <c r="H162" s="16"/>
      <c r="I162" s="16"/>
      <c r="J162" s="16"/>
      <c r="K162" s="16"/>
      <c r="L162" s="16"/>
      <c r="M162" s="16"/>
      <c r="N162" s="16"/>
      <c r="O162" s="16"/>
      <c r="P162" s="16"/>
      <c r="Q162" s="16"/>
      <c r="R162" s="16"/>
      <c r="S162" s="16"/>
      <c r="T162" s="16"/>
      <c r="U162" s="16"/>
      <c r="V162" s="16"/>
      <c r="W162" s="16"/>
      <c r="X162" s="16"/>
      <c r="Y162" s="16"/>
    </row>
    <row r="163" spans="3:25" x14ac:dyDescent="0.25">
      <c r="C163" s="16"/>
      <c r="D163" s="15"/>
      <c r="E163" s="16"/>
      <c r="F163" s="16"/>
      <c r="G163" s="16"/>
      <c r="H163" s="16"/>
      <c r="I163" s="16"/>
      <c r="J163" s="16"/>
      <c r="K163" s="16"/>
      <c r="L163" s="16"/>
      <c r="M163" s="16"/>
      <c r="N163" s="16"/>
      <c r="O163" s="16"/>
      <c r="P163" s="16"/>
      <c r="Q163" s="16"/>
      <c r="R163" s="16"/>
      <c r="S163" s="16"/>
      <c r="T163" s="16"/>
      <c r="U163" s="16"/>
      <c r="V163" s="16"/>
      <c r="W163" s="16"/>
      <c r="X163" s="16"/>
      <c r="Y163" s="16"/>
    </row>
    <row r="164" spans="3:25" x14ac:dyDescent="0.25">
      <c r="C164" s="16"/>
      <c r="D164" s="15"/>
      <c r="E164" s="16"/>
      <c r="F164" s="16"/>
      <c r="G164" s="16"/>
      <c r="H164" s="16"/>
      <c r="I164" s="16"/>
      <c r="J164" s="16"/>
      <c r="K164" s="16"/>
      <c r="L164" s="16"/>
      <c r="M164" s="16"/>
      <c r="N164" s="16"/>
      <c r="O164" s="16"/>
      <c r="P164" s="16"/>
      <c r="Q164" s="16"/>
      <c r="R164" s="16"/>
      <c r="S164" s="16"/>
      <c r="T164" s="16"/>
      <c r="U164" s="16"/>
      <c r="V164" s="16"/>
      <c r="W164" s="16"/>
      <c r="X164" s="16"/>
      <c r="Y164" s="16"/>
    </row>
    <row r="165" spans="3:25" x14ac:dyDescent="0.25">
      <c r="C165" s="16"/>
      <c r="D165" s="15"/>
      <c r="E165" s="16"/>
      <c r="F165" s="16"/>
      <c r="G165" s="16"/>
      <c r="H165" s="16"/>
      <c r="I165" s="16"/>
      <c r="J165" s="16"/>
      <c r="K165" s="16"/>
      <c r="L165" s="16"/>
      <c r="M165" s="16"/>
      <c r="N165" s="16"/>
      <c r="O165" s="16"/>
      <c r="P165" s="16"/>
      <c r="Q165" s="16"/>
      <c r="R165" s="16"/>
      <c r="S165" s="16"/>
      <c r="T165" s="16"/>
      <c r="U165" s="16"/>
      <c r="V165" s="16"/>
      <c r="W165" s="16"/>
      <c r="X165" s="16"/>
      <c r="Y165" s="16"/>
    </row>
    <row r="166" spans="3:25" x14ac:dyDescent="0.25">
      <c r="C166" s="16"/>
      <c r="D166" s="15"/>
      <c r="E166" s="16"/>
      <c r="F166" s="16"/>
      <c r="G166" s="16"/>
      <c r="H166" s="16"/>
      <c r="I166" s="16"/>
      <c r="J166" s="16"/>
      <c r="K166" s="16"/>
      <c r="L166" s="16"/>
      <c r="M166" s="16"/>
      <c r="N166" s="16"/>
      <c r="O166" s="16"/>
      <c r="P166" s="16"/>
      <c r="Q166" s="16"/>
      <c r="R166" s="16"/>
      <c r="S166" s="16"/>
      <c r="T166" s="16"/>
      <c r="U166" s="16"/>
      <c r="V166" s="16"/>
      <c r="W166" s="16"/>
      <c r="X166" s="16"/>
      <c r="Y166" s="16"/>
    </row>
    <row r="167" spans="3:25" x14ac:dyDescent="0.25">
      <c r="C167" s="16"/>
      <c r="D167" s="15"/>
      <c r="E167" s="16"/>
      <c r="F167" s="16"/>
      <c r="G167" s="16"/>
      <c r="H167" s="16"/>
      <c r="I167" s="16"/>
      <c r="J167" s="16"/>
      <c r="K167" s="16"/>
      <c r="L167" s="16"/>
      <c r="M167" s="16"/>
      <c r="N167" s="16"/>
      <c r="O167" s="16"/>
      <c r="P167" s="16"/>
      <c r="Q167" s="16"/>
      <c r="R167" s="16"/>
      <c r="S167" s="16"/>
      <c r="T167" s="16"/>
      <c r="U167" s="16"/>
      <c r="V167" s="16"/>
      <c r="W167" s="16"/>
      <c r="X167" s="16"/>
      <c r="Y167" s="16"/>
    </row>
    <row r="168" spans="3:25" x14ac:dyDescent="0.25">
      <c r="C168" s="16"/>
      <c r="D168" s="15"/>
      <c r="E168" s="16"/>
      <c r="F168" s="16"/>
      <c r="G168" s="16"/>
      <c r="H168" s="16"/>
      <c r="I168" s="16"/>
      <c r="J168" s="16"/>
      <c r="K168" s="16"/>
      <c r="L168" s="16"/>
      <c r="M168" s="16"/>
      <c r="N168" s="16"/>
      <c r="O168" s="16"/>
      <c r="P168" s="16"/>
      <c r="Q168" s="16"/>
      <c r="R168" s="16"/>
      <c r="S168" s="16"/>
      <c r="T168" s="16"/>
      <c r="U168" s="16"/>
      <c r="V168" s="16"/>
      <c r="W168" s="16"/>
      <c r="X168" s="16"/>
      <c r="Y168" s="16"/>
    </row>
    <row r="169" spans="3:25" x14ac:dyDescent="0.25">
      <c r="C169" s="16"/>
      <c r="D169" s="15"/>
      <c r="E169" s="16"/>
      <c r="F169" s="16"/>
      <c r="G169" s="16"/>
      <c r="H169" s="16"/>
      <c r="I169" s="16"/>
      <c r="J169" s="16"/>
      <c r="K169" s="16"/>
      <c r="L169" s="16"/>
      <c r="M169" s="16"/>
      <c r="N169" s="16"/>
      <c r="O169" s="16"/>
      <c r="P169" s="16"/>
      <c r="Q169" s="16"/>
      <c r="R169" s="16"/>
      <c r="S169" s="16"/>
      <c r="T169" s="16"/>
      <c r="U169" s="16"/>
      <c r="V169" s="16"/>
      <c r="W169" s="16"/>
      <c r="X169" s="16"/>
      <c r="Y169" s="16"/>
    </row>
    <row r="170" spans="3:25" x14ac:dyDescent="0.25">
      <c r="C170" s="16"/>
      <c r="D170" s="15"/>
      <c r="E170" s="16"/>
      <c r="F170" s="16"/>
      <c r="G170" s="16"/>
      <c r="H170" s="16"/>
      <c r="I170" s="16"/>
      <c r="J170" s="16"/>
      <c r="K170" s="16"/>
      <c r="L170" s="16"/>
      <c r="M170" s="16"/>
      <c r="N170" s="16"/>
      <c r="O170" s="16"/>
      <c r="P170" s="16"/>
      <c r="Q170" s="16"/>
      <c r="R170" s="16"/>
      <c r="S170" s="16"/>
      <c r="T170" s="16"/>
      <c r="U170" s="16"/>
      <c r="V170" s="16"/>
      <c r="W170" s="16"/>
      <c r="X170" s="16"/>
      <c r="Y170" s="16"/>
    </row>
    <row r="171" spans="3:25" x14ac:dyDescent="0.25">
      <c r="C171" s="16"/>
      <c r="D171" s="15"/>
      <c r="E171" s="16"/>
      <c r="F171" s="16"/>
      <c r="G171" s="16"/>
      <c r="H171" s="16"/>
      <c r="I171" s="16"/>
      <c r="J171" s="16"/>
      <c r="K171" s="16"/>
      <c r="L171" s="16"/>
      <c r="M171" s="16"/>
      <c r="N171" s="16"/>
      <c r="O171" s="16"/>
      <c r="P171" s="16"/>
      <c r="Q171" s="16"/>
      <c r="R171" s="16"/>
      <c r="S171" s="16"/>
      <c r="T171" s="16"/>
      <c r="U171" s="16"/>
      <c r="V171" s="16"/>
      <c r="W171" s="16"/>
      <c r="X171" s="16"/>
      <c r="Y171" s="16"/>
    </row>
    <row r="172" spans="3:25" x14ac:dyDescent="0.25">
      <c r="C172" s="16"/>
      <c r="D172" s="15"/>
      <c r="E172" s="16"/>
      <c r="F172" s="16"/>
      <c r="G172" s="16"/>
      <c r="H172" s="16"/>
      <c r="I172" s="16"/>
      <c r="J172" s="16"/>
      <c r="K172" s="16"/>
      <c r="L172" s="16"/>
      <c r="M172" s="16"/>
      <c r="N172" s="16"/>
      <c r="O172" s="16"/>
      <c r="P172" s="16"/>
      <c r="Q172" s="16"/>
      <c r="R172" s="16"/>
      <c r="S172" s="16"/>
      <c r="T172" s="16"/>
      <c r="U172" s="16"/>
      <c r="V172" s="16"/>
      <c r="W172" s="16"/>
      <c r="X172" s="16"/>
      <c r="Y172" s="16"/>
    </row>
    <row r="173" spans="3:25" x14ac:dyDescent="0.25">
      <c r="C173" s="16"/>
      <c r="D173" s="15"/>
      <c r="E173" s="16"/>
      <c r="F173" s="16"/>
      <c r="G173" s="16"/>
      <c r="H173" s="16"/>
      <c r="I173" s="16"/>
      <c r="J173" s="16"/>
      <c r="K173" s="16"/>
      <c r="L173" s="16"/>
      <c r="M173" s="16"/>
      <c r="N173" s="16"/>
      <c r="O173" s="16"/>
      <c r="P173" s="16"/>
      <c r="Q173" s="16"/>
      <c r="R173" s="16"/>
      <c r="S173" s="16"/>
      <c r="T173" s="16"/>
      <c r="U173" s="16"/>
      <c r="V173" s="16"/>
      <c r="W173" s="16"/>
      <c r="X173" s="16"/>
      <c r="Y173" s="16"/>
    </row>
    <row r="174" spans="3:25" x14ac:dyDescent="0.25">
      <c r="C174" s="16"/>
      <c r="D174" s="15"/>
      <c r="E174" s="16"/>
      <c r="F174" s="16"/>
      <c r="G174" s="16"/>
      <c r="H174" s="16"/>
      <c r="I174" s="16"/>
      <c r="J174" s="16"/>
      <c r="K174" s="16"/>
      <c r="L174" s="16"/>
      <c r="M174" s="16"/>
      <c r="N174" s="16"/>
      <c r="O174" s="16"/>
      <c r="P174" s="16"/>
      <c r="Q174" s="16"/>
      <c r="R174" s="16"/>
      <c r="S174" s="16"/>
      <c r="T174" s="16"/>
      <c r="U174" s="16"/>
      <c r="V174" s="16"/>
      <c r="W174" s="16"/>
      <c r="X174" s="16"/>
      <c r="Y174" s="16"/>
    </row>
    <row r="175" spans="3:25" x14ac:dyDescent="0.25">
      <c r="C175" s="16"/>
      <c r="D175" s="15"/>
      <c r="E175" s="16"/>
      <c r="F175" s="16"/>
      <c r="G175" s="16"/>
      <c r="H175" s="16"/>
      <c r="I175" s="16"/>
      <c r="J175" s="16"/>
      <c r="K175" s="16"/>
      <c r="L175" s="16"/>
      <c r="M175" s="16"/>
      <c r="N175" s="16"/>
      <c r="O175" s="16"/>
      <c r="P175" s="16"/>
      <c r="Q175" s="16"/>
      <c r="R175" s="16"/>
      <c r="S175" s="16"/>
      <c r="T175" s="16"/>
      <c r="U175" s="16"/>
      <c r="V175" s="16"/>
      <c r="W175" s="16"/>
      <c r="X175" s="16"/>
      <c r="Y175" s="16"/>
    </row>
    <row r="176" spans="3:25" x14ac:dyDescent="0.25">
      <c r="C176" s="16"/>
      <c r="D176" s="15"/>
      <c r="E176" s="16"/>
      <c r="F176" s="16"/>
      <c r="G176" s="16"/>
      <c r="H176" s="16"/>
      <c r="I176" s="16"/>
      <c r="J176" s="16"/>
      <c r="K176" s="16"/>
      <c r="L176" s="16"/>
      <c r="M176" s="16"/>
      <c r="N176" s="16"/>
      <c r="O176" s="16"/>
      <c r="P176" s="16"/>
      <c r="Q176" s="16"/>
      <c r="R176" s="16"/>
      <c r="S176" s="16"/>
      <c r="T176" s="16"/>
      <c r="U176" s="16"/>
      <c r="V176" s="16"/>
      <c r="W176" s="16"/>
      <c r="X176" s="16"/>
      <c r="Y176" s="16"/>
    </row>
    <row r="177" spans="3:25" x14ac:dyDescent="0.25">
      <c r="C177" s="16"/>
      <c r="D177" s="15"/>
      <c r="E177" s="16"/>
      <c r="F177" s="16"/>
      <c r="G177" s="16"/>
      <c r="H177" s="16"/>
      <c r="I177" s="16"/>
      <c r="J177" s="16"/>
      <c r="K177" s="16"/>
      <c r="L177" s="16"/>
      <c r="M177" s="16"/>
      <c r="N177" s="16"/>
      <c r="O177" s="16"/>
      <c r="P177" s="16"/>
      <c r="Q177" s="16"/>
      <c r="R177" s="16"/>
      <c r="S177" s="16"/>
      <c r="T177" s="16"/>
      <c r="U177" s="16"/>
      <c r="V177" s="16"/>
      <c r="W177" s="16"/>
      <c r="X177" s="16"/>
      <c r="Y177" s="16"/>
    </row>
    <row r="178" spans="3:25" x14ac:dyDescent="0.25">
      <c r="C178" s="16"/>
      <c r="D178" s="15"/>
      <c r="E178" s="16"/>
      <c r="F178" s="16"/>
      <c r="G178" s="16"/>
      <c r="H178" s="16"/>
      <c r="I178" s="16"/>
      <c r="J178" s="16"/>
      <c r="K178" s="16"/>
      <c r="L178" s="16"/>
      <c r="M178" s="16"/>
      <c r="N178" s="16"/>
      <c r="O178" s="16"/>
      <c r="P178" s="16"/>
      <c r="Q178" s="16"/>
      <c r="R178" s="16"/>
      <c r="S178" s="16"/>
      <c r="T178" s="16"/>
      <c r="U178" s="16"/>
      <c r="V178" s="16"/>
      <c r="W178" s="16"/>
      <c r="X178" s="16"/>
      <c r="Y178" s="16"/>
    </row>
    <row r="179" spans="3:25" x14ac:dyDescent="0.25">
      <c r="C179" s="16"/>
      <c r="D179" s="15"/>
      <c r="E179" s="16"/>
      <c r="F179" s="16"/>
      <c r="G179" s="16"/>
      <c r="H179" s="16"/>
      <c r="I179" s="16"/>
      <c r="J179" s="16"/>
      <c r="K179" s="16"/>
      <c r="L179" s="16"/>
      <c r="M179" s="16"/>
      <c r="N179" s="16"/>
      <c r="O179" s="16"/>
      <c r="P179" s="16"/>
      <c r="Q179" s="16"/>
      <c r="R179" s="16"/>
      <c r="S179" s="16"/>
      <c r="T179" s="16"/>
      <c r="U179" s="16"/>
      <c r="V179" s="16"/>
      <c r="W179" s="16"/>
      <c r="X179" s="16"/>
      <c r="Y179" s="16"/>
    </row>
    <row r="180" spans="3:25" x14ac:dyDescent="0.25">
      <c r="C180" s="16"/>
      <c r="D180" s="15"/>
      <c r="E180" s="16"/>
      <c r="F180" s="16"/>
      <c r="G180" s="16"/>
      <c r="H180" s="16"/>
      <c r="I180" s="16"/>
      <c r="J180" s="16"/>
      <c r="K180" s="16"/>
      <c r="L180" s="16"/>
      <c r="M180" s="16"/>
      <c r="N180" s="16"/>
      <c r="O180" s="16"/>
      <c r="P180" s="16"/>
      <c r="Q180" s="16"/>
      <c r="R180" s="16"/>
      <c r="S180" s="16"/>
      <c r="T180" s="16"/>
      <c r="U180" s="16"/>
      <c r="V180" s="16"/>
      <c r="W180" s="16"/>
      <c r="X180" s="16"/>
      <c r="Y180" s="16"/>
    </row>
    <row r="181" spans="3:25" x14ac:dyDescent="0.25">
      <c r="C181" s="16"/>
      <c r="D181" s="15"/>
      <c r="E181" s="16"/>
      <c r="F181" s="16"/>
      <c r="G181" s="16"/>
      <c r="H181" s="16"/>
      <c r="I181" s="16"/>
      <c r="J181" s="16"/>
      <c r="K181" s="16"/>
      <c r="L181" s="16"/>
      <c r="M181" s="16"/>
      <c r="N181" s="16"/>
      <c r="O181" s="16"/>
      <c r="P181" s="16"/>
      <c r="Q181" s="16"/>
      <c r="R181" s="16"/>
      <c r="S181" s="16"/>
      <c r="T181" s="16"/>
      <c r="U181" s="16"/>
      <c r="V181" s="16"/>
      <c r="W181" s="16"/>
      <c r="X181" s="16"/>
      <c r="Y181" s="16"/>
    </row>
    <row r="182" spans="3:25" x14ac:dyDescent="0.25">
      <c r="C182" s="16"/>
      <c r="D182" s="15"/>
      <c r="E182" s="16"/>
      <c r="F182" s="16"/>
      <c r="G182" s="16"/>
      <c r="H182" s="16"/>
      <c r="I182" s="16"/>
      <c r="J182" s="16"/>
      <c r="K182" s="16"/>
      <c r="L182" s="16"/>
      <c r="M182" s="16"/>
      <c r="N182" s="16"/>
      <c r="O182" s="16"/>
      <c r="P182" s="16"/>
      <c r="Q182" s="16"/>
      <c r="R182" s="16"/>
      <c r="S182" s="16"/>
      <c r="T182" s="16"/>
      <c r="U182" s="16"/>
      <c r="V182" s="16"/>
      <c r="W182" s="16"/>
      <c r="X182" s="16"/>
      <c r="Y182" s="16"/>
    </row>
    <row r="183" spans="3:25" x14ac:dyDescent="0.25">
      <c r="C183" s="16"/>
      <c r="D183" s="15"/>
      <c r="E183" s="16"/>
      <c r="F183" s="16"/>
      <c r="G183" s="16"/>
      <c r="H183" s="16"/>
      <c r="I183" s="16"/>
      <c r="J183" s="16"/>
      <c r="K183" s="16"/>
      <c r="L183" s="16"/>
      <c r="M183" s="16"/>
      <c r="N183" s="16"/>
      <c r="O183" s="16"/>
      <c r="P183" s="16"/>
      <c r="Q183" s="16"/>
      <c r="R183" s="16"/>
      <c r="S183" s="16"/>
      <c r="T183" s="16"/>
      <c r="U183" s="16"/>
      <c r="V183" s="16"/>
      <c r="W183" s="16"/>
      <c r="X183" s="16"/>
      <c r="Y183" s="16"/>
    </row>
    <row r="184" spans="3:25" x14ac:dyDescent="0.25">
      <c r="C184" s="16"/>
      <c r="D184" s="15"/>
      <c r="E184" s="16"/>
      <c r="F184" s="16"/>
      <c r="G184" s="16"/>
      <c r="H184" s="16"/>
      <c r="I184" s="16"/>
      <c r="J184" s="16"/>
      <c r="K184" s="16"/>
      <c r="L184" s="16"/>
      <c r="M184" s="16"/>
      <c r="N184" s="16"/>
      <c r="O184" s="16"/>
      <c r="P184" s="16"/>
      <c r="Q184" s="16"/>
      <c r="R184" s="16"/>
      <c r="S184" s="16"/>
      <c r="T184" s="16"/>
      <c r="U184" s="16"/>
      <c r="V184" s="16"/>
      <c r="W184" s="16"/>
      <c r="X184" s="16"/>
      <c r="Y184" s="16"/>
    </row>
    <row r="185" spans="3:25" x14ac:dyDescent="0.25">
      <c r="C185" s="16"/>
      <c r="D185" s="15"/>
      <c r="E185" s="16"/>
      <c r="F185" s="16"/>
      <c r="G185" s="16"/>
      <c r="H185" s="16"/>
      <c r="I185" s="16"/>
      <c r="J185" s="16"/>
      <c r="K185" s="16"/>
      <c r="L185" s="16"/>
      <c r="M185" s="16"/>
      <c r="N185" s="16"/>
      <c r="O185" s="16"/>
      <c r="P185" s="16"/>
      <c r="Q185" s="16"/>
      <c r="R185" s="16"/>
      <c r="S185" s="16"/>
      <c r="T185" s="16"/>
      <c r="U185" s="16"/>
      <c r="V185" s="16"/>
      <c r="W185" s="16"/>
      <c r="X185" s="16"/>
      <c r="Y185" s="16"/>
    </row>
    <row r="186" spans="3:25" x14ac:dyDescent="0.25">
      <c r="C186" s="16"/>
      <c r="D186" s="15"/>
      <c r="E186" s="16"/>
      <c r="F186" s="16"/>
      <c r="G186" s="16"/>
      <c r="H186" s="16"/>
      <c r="I186" s="16"/>
      <c r="J186" s="16"/>
      <c r="K186" s="16"/>
      <c r="L186" s="16"/>
      <c r="M186" s="16"/>
      <c r="N186" s="16"/>
      <c r="O186" s="16"/>
      <c r="P186" s="16"/>
      <c r="Q186" s="16"/>
      <c r="R186" s="16"/>
      <c r="S186" s="16"/>
      <c r="T186" s="16"/>
      <c r="U186" s="16"/>
      <c r="V186" s="16"/>
      <c r="W186" s="16"/>
      <c r="X186" s="16"/>
      <c r="Y186" s="16"/>
    </row>
    <row r="187" spans="3:25" x14ac:dyDescent="0.25">
      <c r="C187" s="16"/>
      <c r="D187" s="15"/>
      <c r="E187" s="16"/>
      <c r="F187" s="16"/>
      <c r="G187" s="16"/>
      <c r="H187" s="16"/>
      <c r="I187" s="16"/>
      <c r="J187" s="16"/>
      <c r="K187" s="16"/>
      <c r="L187" s="16"/>
      <c r="M187" s="16"/>
      <c r="N187" s="16"/>
      <c r="O187" s="16"/>
      <c r="P187" s="16"/>
      <c r="Q187" s="16"/>
      <c r="R187" s="16"/>
      <c r="S187" s="16"/>
      <c r="T187" s="16"/>
      <c r="U187" s="16"/>
      <c r="V187" s="16"/>
      <c r="W187" s="16"/>
      <c r="X187" s="16"/>
      <c r="Y187" s="16"/>
    </row>
    <row r="188" spans="3:25" x14ac:dyDescent="0.25">
      <c r="C188" s="16"/>
      <c r="D188" s="15"/>
      <c r="E188" s="16"/>
      <c r="F188" s="16"/>
      <c r="G188" s="16"/>
      <c r="H188" s="16"/>
      <c r="I188" s="16"/>
      <c r="J188" s="16"/>
      <c r="K188" s="16"/>
      <c r="L188" s="16"/>
      <c r="M188" s="16"/>
      <c r="N188" s="16"/>
      <c r="O188" s="16"/>
      <c r="P188" s="16"/>
      <c r="Q188" s="16"/>
      <c r="R188" s="16"/>
      <c r="S188" s="16"/>
      <c r="T188" s="16"/>
      <c r="U188" s="16"/>
      <c r="V188" s="16"/>
      <c r="W188" s="16"/>
      <c r="X188" s="16"/>
      <c r="Y188" s="16"/>
    </row>
    <row r="189" spans="3:25" x14ac:dyDescent="0.25">
      <c r="C189" s="16"/>
      <c r="D189" s="15"/>
      <c r="E189" s="16"/>
      <c r="F189" s="16"/>
      <c r="G189" s="16"/>
      <c r="H189" s="16"/>
      <c r="I189" s="16"/>
      <c r="J189" s="16"/>
      <c r="K189" s="16"/>
      <c r="L189" s="16"/>
      <c r="M189" s="16"/>
      <c r="N189" s="16"/>
      <c r="O189" s="16"/>
      <c r="P189" s="16"/>
      <c r="Q189" s="16"/>
      <c r="R189" s="16"/>
      <c r="S189" s="16"/>
      <c r="T189" s="16"/>
      <c r="U189" s="16"/>
      <c r="V189" s="16"/>
      <c r="W189" s="16"/>
      <c r="X189" s="16"/>
      <c r="Y189" s="16"/>
    </row>
    <row r="190" spans="3:25" x14ac:dyDescent="0.25">
      <c r="C190" s="16"/>
      <c r="D190" s="15"/>
      <c r="E190" s="16"/>
      <c r="F190" s="16"/>
      <c r="G190" s="16"/>
      <c r="H190" s="16"/>
      <c r="I190" s="16"/>
      <c r="J190" s="16"/>
      <c r="K190" s="16"/>
      <c r="L190" s="16"/>
      <c r="M190" s="16"/>
      <c r="N190" s="16"/>
      <c r="O190" s="16"/>
      <c r="P190" s="16"/>
      <c r="Q190" s="16"/>
      <c r="R190" s="16"/>
      <c r="S190" s="16"/>
      <c r="T190" s="16"/>
      <c r="U190" s="16"/>
      <c r="V190" s="16"/>
      <c r="W190" s="16"/>
      <c r="X190" s="16"/>
      <c r="Y190" s="16"/>
    </row>
    <row r="191" spans="3:25" x14ac:dyDescent="0.25">
      <c r="C191" s="16"/>
      <c r="D191" s="15"/>
      <c r="E191" s="16"/>
      <c r="F191" s="16"/>
      <c r="G191" s="16"/>
      <c r="H191" s="16"/>
      <c r="I191" s="16"/>
      <c r="J191" s="16"/>
      <c r="K191" s="16"/>
      <c r="L191" s="16"/>
      <c r="M191" s="16"/>
      <c r="N191" s="16"/>
      <c r="O191" s="16"/>
      <c r="P191" s="16"/>
      <c r="Q191" s="16"/>
      <c r="R191" s="16"/>
      <c r="S191" s="16"/>
      <c r="T191" s="16"/>
      <c r="U191" s="16"/>
      <c r="V191" s="16"/>
      <c r="W191" s="16"/>
      <c r="X191" s="16"/>
      <c r="Y191" s="16"/>
    </row>
    <row r="192" spans="3:25" x14ac:dyDescent="0.25">
      <c r="C192" s="16"/>
      <c r="D192" s="15"/>
      <c r="E192" s="16"/>
      <c r="F192" s="16"/>
      <c r="G192" s="16"/>
      <c r="H192" s="16"/>
      <c r="I192" s="16"/>
      <c r="J192" s="16"/>
      <c r="K192" s="16"/>
      <c r="L192" s="16"/>
      <c r="M192" s="16"/>
      <c r="N192" s="16"/>
      <c r="O192" s="16"/>
      <c r="P192" s="16"/>
      <c r="Q192" s="16"/>
      <c r="R192" s="16"/>
      <c r="S192" s="16"/>
      <c r="T192" s="16"/>
      <c r="U192" s="16"/>
      <c r="V192" s="16"/>
      <c r="W192" s="16"/>
      <c r="X192" s="16"/>
      <c r="Y192" s="16"/>
    </row>
    <row r="193" spans="3:25" x14ac:dyDescent="0.25">
      <c r="C193" s="16"/>
      <c r="D193" s="15"/>
      <c r="E193" s="16"/>
      <c r="F193" s="16"/>
      <c r="G193" s="16"/>
      <c r="H193" s="16"/>
      <c r="I193" s="16"/>
      <c r="J193" s="16"/>
      <c r="K193" s="16"/>
      <c r="L193" s="16"/>
      <c r="M193" s="16"/>
      <c r="N193" s="16"/>
      <c r="O193" s="16"/>
      <c r="P193" s="16"/>
      <c r="Q193" s="16"/>
      <c r="R193" s="16"/>
      <c r="S193" s="16"/>
      <c r="T193" s="16"/>
      <c r="U193" s="16"/>
      <c r="V193" s="16"/>
      <c r="W193" s="16"/>
      <c r="X193" s="16"/>
      <c r="Y193" s="16"/>
    </row>
    <row r="194" spans="3:25" x14ac:dyDescent="0.25">
      <c r="C194" s="16"/>
      <c r="D194" s="15"/>
      <c r="E194" s="16"/>
      <c r="F194" s="16"/>
      <c r="G194" s="16"/>
      <c r="H194" s="16"/>
      <c r="I194" s="16"/>
      <c r="J194" s="16"/>
      <c r="K194" s="16"/>
      <c r="L194" s="16"/>
      <c r="M194" s="16"/>
      <c r="N194" s="16"/>
      <c r="O194" s="16"/>
      <c r="P194" s="16"/>
      <c r="Q194" s="16"/>
      <c r="R194" s="16"/>
      <c r="S194" s="16"/>
      <c r="T194" s="16"/>
      <c r="U194" s="16"/>
      <c r="V194" s="16"/>
      <c r="W194" s="16"/>
      <c r="X194" s="16"/>
      <c r="Y194" s="16"/>
    </row>
    <row r="195" spans="3:25" x14ac:dyDescent="0.25">
      <c r="C195" s="16"/>
      <c r="D195" s="15"/>
      <c r="E195" s="16"/>
      <c r="F195" s="16"/>
      <c r="G195" s="16"/>
      <c r="H195" s="16"/>
      <c r="I195" s="16"/>
      <c r="J195" s="16"/>
      <c r="K195" s="16"/>
      <c r="L195" s="16"/>
      <c r="M195" s="16"/>
      <c r="N195" s="16"/>
      <c r="O195" s="16"/>
      <c r="P195" s="16"/>
      <c r="Q195" s="16"/>
      <c r="R195" s="16"/>
      <c r="S195" s="16"/>
      <c r="T195" s="16"/>
      <c r="U195" s="16"/>
      <c r="V195" s="16"/>
      <c r="W195" s="16"/>
      <c r="X195" s="16"/>
      <c r="Y195" s="16"/>
    </row>
    <row r="196" spans="3:25" x14ac:dyDescent="0.25">
      <c r="C196" s="16"/>
      <c r="D196" s="15"/>
      <c r="E196" s="16"/>
      <c r="F196" s="16"/>
      <c r="G196" s="16"/>
      <c r="H196" s="16"/>
      <c r="I196" s="16"/>
      <c r="J196" s="16"/>
      <c r="K196" s="16"/>
      <c r="L196" s="16"/>
      <c r="M196" s="16"/>
      <c r="N196" s="16"/>
      <c r="O196" s="16"/>
      <c r="P196" s="16"/>
      <c r="Q196" s="16"/>
      <c r="R196" s="16"/>
      <c r="S196" s="16"/>
      <c r="T196" s="16"/>
      <c r="U196" s="16"/>
      <c r="V196" s="16"/>
      <c r="W196" s="16"/>
      <c r="X196" s="16"/>
      <c r="Y196" s="16"/>
    </row>
    <row r="197" spans="3:25" x14ac:dyDescent="0.25">
      <c r="C197" s="16"/>
      <c r="D197" s="15"/>
      <c r="E197" s="16"/>
      <c r="F197" s="16"/>
      <c r="G197" s="16"/>
      <c r="H197" s="16"/>
      <c r="I197" s="16"/>
      <c r="J197" s="16"/>
      <c r="K197" s="16"/>
      <c r="L197" s="16"/>
      <c r="M197" s="16"/>
      <c r="N197" s="16"/>
      <c r="O197" s="16"/>
      <c r="P197" s="16"/>
      <c r="Q197" s="16"/>
      <c r="R197" s="16"/>
      <c r="S197" s="16"/>
      <c r="T197" s="16"/>
      <c r="U197" s="16"/>
      <c r="V197" s="16"/>
      <c r="W197" s="16"/>
      <c r="X197" s="16"/>
      <c r="Y197" s="16"/>
    </row>
    <row r="198" spans="3:25" x14ac:dyDescent="0.25">
      <c r="C198" s="16"/>
      <c r="D198" s="15"/>
      <c r="E198" s="16"/>
      <c r="F198" s="16"/>
      <c r="G198" s="16"/>
      <c r="H198" s="16"/>
      <c r="I198" s="16"/>
      <c r="J198" s="16"/>
      <c r="K198" s="16"/>
      <c r="L198" s="16"/>
      <c r="M198" s="16"/>
      <c r="N198" s="16"/>
      <c r="O198" s="16"/>
      <c r="P198" s="16"/>
      <c r="Q198" s="16"/>
      <c r="R198" s="16"/>
      <c r="S198" s="16"/>
      <c r="T198" s="16"/>
      <c r="U198" s="16"/>
      <c r="V198" s="16"/>
      <c r="W198" s="16"/>
      <c r="X198" s="16"/>
      <c r="Y198" s="16"/>
    </row>
    <row r="199" spans="3:25" x14ac:dyDescent="0.25">
      <c r="C199" s="16"/>
      <c r="D199" s="15"/>
      <c r="E199" s="16"/>
      <c r="F199" s="16"/>
      <c r="G199" s="16"/>
      <c r="H199" s="16"/>
      <c r="I199" s="16"/>
      <c r="J199" s="16"/>
      <c r="K199" s="16"/>
      <c r="L199" s="16"/>
      <c r="M199" s="16"/>
      <c r="N199" s="16"/>
      <c r="O199" s="16"/>
      <c r="P199" s="16"/>
      <c r="Q199" s="16"/>
      <c r="R199" s="16"/>
      <c r="S199" s="16"/>
      <c r="T199" s="16"/>
      <c r="U199" s="16"/>
      <c r="V199" s="16"/>
      <c r="W199" s="16"/>
      <c r="X199" s="16"/>
      <c r="Y199" s="16"/>
    </row>
    <row r="200" spans="3:25" x14ac:dyDescent="0.25">
      <c r="C200" s="16"/>
      <c r="D200" s="15"/>
      <c r="E200" s="16"/>
      <c r="F200" s="16"/>
      <c r="G200" s="16"/>
      <c r="H200" s="16"/>
      <c r="I200" s="16"/>
      <c r="J200" s="16"/>
      <c r="K200" s="16"/>
      <c r="L200" s="16"/>
      <c r="M200" s="16"/>
      <c r="N200" s="16"/>
      <c r="O200" s="16"/>
      <c r="P200" s="16"/>
      <c r="Q200" s="16"/>
      <c r="R200" s="16"/>
      <c r="S200" s="16"/>
      <c r="T200" s="16"/>
      <c r="U200" s="16"/>
      <c r="V200" s="16"/>
      <c r="W200" s="16"/>
      <c r="X200" s="16"/>
      <c r="Y200" s="16"/>
    </row>
    <row r="201" spans="3:25" x14ac:dyDescent="0.25">
      <c r="C201" s="16"/>
      <c r="D201" s="15"/>
      <c r="E201" s="16"/>
      <c r="F201" s="16"/>
      <c r="G201" s="16"/>
      <c r="H201" s="16"/>
      <c r="I201" s="16"/>
      <c r="J201" s="16"/>
      <c r="K201" s="16"/>
      <c r="L201" s="16"/>
      <c r="M201" s="16"/>
      <c r="N201" s="16"/>
      <c r="O201" s="16"/>
      <c r="P201" s="16"/>
      <c r="Q201" s="16"/>
      <c r="R201" s="16"/>
      <c r="S201" s="16"/>
      <c r="T201" s="16"/>
      <c r="U201" s="16"/>
      <c r="V201" s="16"/>
      <c r="W201" s="16"/>
      <c r="X201" s="16"/>
      <c r="Y201" s="16"/>
    </row>
    <row r="202" spans="3:25" x14ac:dyDescent="0.25">
      <c r="C202" s="16"/>
      <c r="D202" s="15"/>
      <c r="E202" s="16"/>
      <c r="F202" s="16"/>
      <c r="G202" s="16"/>
      <c r="H202" s="16"/>
      <c r="I202" s="16"/>
      <c r="J202" s="16"/>
      <c r="K202" s="16"/>
      <c r="L202" s="16"/>
      <c r="M202" s="16"/>
      <c r="N202" s="16"/>
      <c r="O202" s="16"/>
      <c r="P202" s="16"/>
      <c r="Q202" s="16"/>
      <c r="R202" s="16"/>
      <c r="S202" s="16"/>
      <c r="T202" s="16"/>
      <c r="U202" s="16"/>
      <c r="V202" s="16"/>
      <c r="W202" s="16"/>
      <c r="X202" s="16"/>
      <c r="Y202" s="16"/>
    </row>
    <row r="203" spans="3:25" x14ac:dyDescent="0.25">
      <c r="C203" s="16"/>
      <c r="D203" s="15"/>
      <c r="E203" s="16"/>
      <c r="F203" s="16"/>
      <c r="G203" s="16"/>
      <c r="H203" s="16"/>
      <c r="I203" s="16"/>
      <c r="J203" s="16"/>
      <c r="K203" s="16"/>
      <c r="L203" s="16"/>
      <c r="M203" s="16"/>
      <c r="N203" s="16"/>
      <c r="O203" s="16"/>
      <c r="P203" s="16"/>
      <c r="Q203" s="16"/>
      <c r="R203" s="16"/>
      <c r="S203" s="16"/>
      <c r="T203" s="16"/>
      <c r="U203" s="16"/>
      <c r="V203" s="16"/>
      <c r="W203" s="16"/>
      <c r="X203" s="16"/>
      <c r="Y203" s="16"/>
    </row>
    <row r="204" spans="3:25" x14ac:dyDescent="0.25">
      <c r="C204" s="16"/>
      <c r="D204" s="15"/>
      <c r="E204" s="16"/>
      <c r="F204" s="16"/>
      <c r="G204" s="16"/>
      <c r="H204" s="16"/>
      <c r="I204" s="16"/>
      <c r="J204" s="16"/>
      <c r="K204" s="16"/>
      <c r="L204" s="16"/>
      <c r="M204" s="16"/>
      <c r="N204" s="16"/>
      <c r="O204" s="16"/>
      <c r="P204" s="16"/>
      <c r="Q204" s="16"/>
      <c r="R204" s="16"/>
      <c r="S204" s="16"/>
      <c r="T204" s="16"/>
      <c r="U204" s="16"/>
      <c r="V204" s="16"/>
      <c r="W204" s="16"/>
      <c r="X204" s="16"/>
      <c r="Y204" s="16"/>
    </row>
    <row r="205" spans="3:25" x14ac:dyDescent="0.25">
      <c r="C205" s="16"/>
      <c r="D205" s="15"/>
      <c r="E205" s="16"/>
      <c r="F205" s="16"/>
      <c r="G205" s="16"/>
      <c r="H205" s="16"/>
      <c r="I205" s="16"/>
      <c r="J205" s="16"/>
      <c r="K205" s="16"/>
      <c r="L205" s="16"/>
      <c r="M205" s="16"/>
      <c r="N205" s="16"/>
      <c r="O205" s="16"/>
      <c r="P205" s="16"/>
      <c r="Q205" s="16"/>
      <c r="R205" s="16"/>
      <c r="S205" s="16"/>
      <c r="T205" s="16"/>
      <c r="U205" s="16"/>
      <c r="V205" s="16"/>
      <c r="W205" s="16"/>
      <c r="X205" s="16"/>
      <c r="Y205" s="16"/>
    </row>
    <row r="206" spans="3:25" x14ac:dyDescent="0.25">
      <c r="C206" s="16"/>
      <c r="D206" s="15"/>
      <c r="E206" s="16"/>
      <c r="F206" s="16"/>
      <c r="G206" s="16"/>
      <c r="H206" s="16"/>
      <c r="I206" s="16"/>
      <c r="J206" s="16"/>
      <c r="K206" s="16"/>
      <c r="L206" s="16"/>
      <c r="M206" s="16"/>
      <c r="N206" s="16"/>
      <c r="O206" s="16"/>
      <c r="P206" s="16"/>
      <c r="Q206" s="16"/>
      <c r="R206" s="16"/>
      <c r="S206" s="16"/>
      <c r="T206" s="16"/>
      <c r="U206" s="16"/>
      <c r="V206" s="16"/>
      <c r="W206" s="16"/>
      <c r="X206" s="16"/>
      <c r="Y206" s="16"/>
    </row>
    <row r="207" spans="3:25" x14ac:dyDescent="0.25">
      <c r="C207" s="16"/>
      <c r="D207" s="15"/>
      <c r="E207" s="16"/>
      <c r="F207" s="16"/>
      <c r="G207" s="16"/>
      <c r="H207" s="16"/>
      <c r="I207" s="16"/>
      <c r="J207" s="16"/>
      <c r="K207" s="16"/>
      <c r="L207" s="16"/>
      <c r="M207" s="16"/>
      <c r="N207" s="16"/>
      <c r="O207" s="16"/>
      <c r="P207" s="16"/>
      <c r="Q207" s="16"/>
      <c r="R207" s="16"/>
      <c r="S207" s="16"/>
      <c r="T207" s="16"/>
      <c r="U207" s="16"/>
      <c r="V207" s="16"/>
      <c r="W207" s="16"/>
      <c r="X207" s="16"/>
      <c r="Y207" s="16"/>
    </row>
    <row r="208" spans="3:25" x14ac:dyDescent="0.25">
      <c r="C208" s="16"/>
      <c r="D208" s="15"/>
      <c r="E208" s="16"/>
      <c r="F208" s="16"/>
      <c r="G208" s="16"/>
      <c r="H208" s="16"/>
      <c r="I208" s="16"/>
      <c r="J208" s="16"/>
      <c r="K208" s="16"/>
      <c r="L208" s="16"/>
      <c r="M208" s="16"/>
      <c r="N208" s="16"/>
      <c r="O208" s="16"/>
      <c r="P208" s="16"/>
      <c r="Q208" s="16"/>
      <c r="R208" s="16"/>
      <c r="S208" s="16"/>
      <c r="T208" s="16"/>
      <c r="U208" s="16"/>
      <c r="V208" s="16"/>
      <c r="W208" s="16"/>
      <c r="X208" s="16"/>
      <c r="Y208" s="16"/>
    </row>
    <row r="209" spans="3:25" x14ac:dyDescent="0.25">
      <c r="C209" s="16"/>
      <c r="D209" s="15"/>
      <c r="E209" s="16"/>
      <c r="F209" s="16"/>
      <c r="G209" s="16"/>
      <c r="H209" s="16"/>
      <c r="I209" s="16"/>
      <c r="J209" s="16"/>
      <c r="K209" s="16"/>
      <c r="L209" s="16"/>
      <c r="M209" s="16"/>
      <c r="N209" s="16"/>
      <c r="O209" s="16"/>
      <c r="P209" s="16"/>
      <c r="Q209" s="16"/>
      <c r="R209" s="16"/>
      <c r="S209" s="16"/>
      <c r="T209" s="16"/>
      <c r="U209" s="16"/>
      <c r="V209" s="16"/>
      <c r="W209" s="16"/>
      <c r="X209" s="16"/>
      <c r="Y209" s="16"/>
    </row>
    <row r="210" spans="3:25" x14ac:dyDescent="0.25">
      <c r="C210" s="16"/>
      <c r="D210" s="15"/>
      <c r="E210" s="16"/>
      <c r="F210" s="16"/>
      <c r="G210" s="16"/>
      <c r="H210" s="16"/>
      <c r="I210" s="16"/>
      <c r="J210" s="16"/>
      <c r="K210" s="16"/>
      <c r="L210" s="16"/>
      <c r="M210" s="16"/>
      <c r="N210" s="16"/>
      <c r="O210" s="16"/>
      <c r="P210" s="16"/>
      <c r="Q210" s="16"/>
      <c r="R210" s="16"/>
      <c r="S210" s="16"/>
      <c r="T210" s="16"/>
      <c r="U210" s="16"/>
      <c r="V210" s="16"/>
      <c r="W210" s="16"/>
      <c r="X210" s="16"/>
      <c r="Y210" s="16"/>
    </row>
    <row r="211" spans="3:25" x14ac:dyDescent="0.25">
      <c r="C211" s="16"/>
      <c r="D211" s="15"/>
      <c r="E211" s="16"/>
      <c r="F211" s="16"/>
      <c r="G211" s="16"/>
      <c r="H211" s="16"/>
      <c r="I211" s="16"/>
      <c r="J211" s="16"/>
      <c r="K211" s="16"/>
      <c r="L211" s="16"/>
      <c r="M211" s="16"/>
      <c r="N211" s="16"/>
      <c r="O211" s="16"/>
      <c r="P211" s="16"/>
      <c r="Q211" s="16"/>
      <c r="R211" s="16"/>
      <c r="S211" s="16"/>
      <c r="T211" s="16"/>
      <c r="U211" s="16"/>
      <c r="V211" s="16"/>
      <c r="W211" s="16"/>
      <c r="X211" s="16"/>
      <c r="Y211" s="16"/>
    </row>
    <row r="212" spans="3:25" x14ac:dyDescent="0.25">
      <c r="C212" s="16"/>
      <c r="D212" s="15"/>
      <c r="E212" s="16"/>
      <c r="F212" s="16"/>
      <c r="G212" s="16"/>
      <c r="H212" s="16"/>
      <c r="I212" s="16"/>
      <c r="J212" s="16"/>
      <c r="K212" s="16"/>
      <c r="L212" s="16"/>
      <c r="M212" s="16"/>
      <c r="N212" s="16"/>
      <c r="O212" s="16"/>
      <c r="P212" s="16"/>
      <c r="Q212" s="16"/>
      <c r="R212" s="16"/>
      <c r="S212" s="16"/>
      <c r="T212" s="16"/>
      <c r="U212" s="16"/>
      <c r="V212" s="16"/>
      <c r="W212" s="16"/>
      <c r="X212" s="16"/>
      <c r="Y212" s="16"/>
    </row>
    <row r="213" spans="3:25" x14ac:dyDescent="0.25">
      <c r="C213" s="16"/>
      <c r="D213" s="15"/>
      <c r="E213" s="16"/>
      <c r="F213" s="16"/>
      <c r="G213" s="16"/>
      <c r="H213" s="16"/>
      <c r="I213" s="16"/>
      <c r="J213" s="16"/>
      <c r="K213" s="16"/>
      <c r="L213" s="16"/>
      <c r="M213" s="16"/>
      <c r="N213" s="16"/>
      <c r="O213" s="16"/>
      <c r="P213" s="16"/>
      <c r="Q213" s="16"/>
      <c r="R213" s="16"/>
      <c r="S213" s="16"/>
      <c r="T213" s="16"/>
      <c r="U213" s="16"/>
      <c r="V213" s="16"/>
      <c r="W213" s="16"/>
      <c r="X213" s="16"/>
      <c r="Y213" s="16"/>
    </row>
    <row r="214" spans="3:25" x14ac:dyDescent="0.25">
      <c r="C214" s="16"/>
      <c r="D214" s="15"/>
      <c r="E214" s="16"/>
      <c r="F214" s="16"/>
      <c r="G214" s="16"/>
      <c r="H214" s="16"/>
      <c r="I214" s="16"/>
      <c r="J214" s="16"/>
      <c r="K214" s="16"/>
      <c r="L214" s="16"/>
      <c r="M214" s="16"/>
      <c r="N214" s="16"/>
      <c r="O214" s="16"/>
      <c r="P214" s="16"/>
      <c r="Q214" s="16"/>
      <c r="R214" s="16"/>
      <c r="S214" s="16"/>
      <c r="T214" s="16"/>
      <c r="U214" s="16"/>
      <c r="V214" s="16"/>
      <c r="W214" s="16"/>
      <c r="X214" s="16"/>
      <c r="Y214" s="16"/>
    </row>
    <row r="215" spans="3:25" x14ac:dyDescent="0.25">
      <c r="C215" s="16"/>
      <c r="D215" s="15"/>
      <c r="E215" s="16"/>
      <c r="F215" s="16"/>
      <c r="G215" s="16"/>
      <c r="H215" s="16"/>
      <c r="I215" s="16"/>
      <c r="J215" s="16"/>
      <c r="K215" s="16"/>
      <c r="L215" s="16"/>
      <c r="M215" s="16"/>
      <c r="N215" s="16"/>
      <c r="O215" s="16"/>
      <c r="P215" s="16"/>
      <c r="Q215" s="16"/>
      <c r="R215" s="16"/>
      <c r="S215" s="16"/>
      <c r="T215" s="16"/>
      <c r="U215" s="16"/>
      <c r="V215" s="16"/>
      <c r="W215" s="16"/>
      <c r="X215" s="16"/>
      <c r="Y215" s="16"/>
    </row>
    <row r="216" spans="3:25" x14ac:dyDescent="0.25">
      <c r="C216" s="16"/>
      <c r="D216" s="15"/>
      <c r="E216" s="16"/>
      <c r="F216" s="16"/>
      <c r="G216" s="16"/>
      <c r="H216" s="16"/>
      <c r="I216" s="16"/>
      <c r="J216" s="16"/>
      <c r="K216" s="16"/>
      <c r="L216" s="16"/>
      <c r="M216" s="16"/>
      <c r="N216" s="16"/>
      <c r="O216" s="16"/>
      <c r="P216" s="16"/>
      <c r="Q216" s="16"/>
      <c r="R216" s="16"/>
      <c r="S216" s="16"/>
      <c r="T216" s="16"/>
      <c r="U216" s="16"/>
      <c r="V216" s="16"/>
      <c r="W216" s="16"/>
      <c r="X216" s="16"/>
      <c r="Y216" s="16"/>
    </row>
    <row r="217" spans="3:25" x14ac:dyDescent="0.25">
      <c r="C217" s="16"/>
      <c r="D217" s="15"/>
      <c r="E217" s="16"/>
      <c r="F217" s="16"/>
      <c r="G217" s="16"/>
      <c r="H217" s="16"/>
      <c r="I217" s="16"/>
      <c r="J217" s="16"/>
      <c r="K217" s="16"/>
      <c r="L217" s="16"/>
      <c r="M217" s="16"/>
      <c r="N217" s="16"/>
      <c r="O217" s="16"/>
      <c r="P217" s="16"/>
      <c r="Q217" s="16"/>
      <c r="R217" s="16"/>
      <c r="S217" s="16"/>
      <c r="T217" s="16"/>
      <c r="U217" s="16"/>
      <c r="V217" s="16"/>
      <c r="W217" s="16"/>
      <c r="X217" s="16"/>
      <c r="Y217" s="16"/>
    </row>
    <row r="218" spans="3:25" x14ac:dyDescent="0.25">
      <c r="C218" s="16"/>
      <c r="D218" s="15"/>
      <c r="E218" s="16"/>
      <c r="F218" s="16"/>
      <c r="G218" s="16"/>
      <c r="H218" s="16"/>
      <c r="I218" s="16"/>
      <c r="J218" s="16"/>
      <c r="K218" s="16"/>
      <c r="L218" s="16"/>
      <c r="M218" s="16"/>
      <c r="N218" s="16"/>
      <c r="O218" s="16"/>
      <c r="P218" s="16"/>
      <c r="Q218" s="16"/>
      <c r="R218" s="16"/>
      <c r="S218" s="16"/>
      <c r="T218" s="16"/>
      <c r="U218" s="16"/>
      <c r="V218" s="16"/>
      <c r="W218" s="16"/>
      <c r="X218" s="16"/>
      <c r="Y218" s="16"/>
    </row>
    <row r="219" spans="3:25" x14ac:dyDescent="0.25">
      <c r="C219" s="16"/>
      <c r="D219" s="15"/>
      <c r="E219" s="16"/>
      <c r="F219" s="16"/>
      <c r="G219" s="16"/>
      <c r="H219" s="16"/>
      <c r="I219" s="16"/>
      <c r="J219" s="16"/>
      <c r="K219" s="16"/>
      <c r="L219" s="16"/>
      <c r="M219" s="16"/>
      <c r="N219" s="16"/>
      <c r="O219" s="16"/>
      <c r="P219" s="16"/>
      <c r="Q219" s="16"/>
      <c r="R219" s="16"/>
      <c r="S219" s="16"/>
      <c r="T219" s="16"/>
      <c r="U219" s="16"/>
      <c r="V219" s="16"/>
      <c r="W219" s="16"/>
      <c r="X219" s="16"/>
      <c r="Y219" s="16"/>
    </row>
    <row r="220" spans="3:25" x14ac:dyDescent="0.25">
      <c r="C220" s="16"/>
      <c r="D220" s="15"/>
      <c r="E220" s="16"/>
      <c r="F220" s="16"/>
      <c r="G220" s="16"/>
      <c r="H220" s="16"/>
      <c r="I220" s="16"/>
      <c r="J220" s="16"/>
      <c r="K220" s="16"/>
      <c r="L220" s="16"/>
      <c r="M220" s="16"/>
      <c r="N220" s="16"/>
      <c r="O220" s="16"/>
      <c r="P220" s="16"/>
      <c r="Q220" s="16"/>
      <c r="R220" s="16"/>
      <c r="S220" s="16"/>
      <c r="T220" s="16"/>
      <c r="U220" s="16"/>
      <c r="V220" s="16"/>
      <c r="W220" s="16"/>
      <c r="X220" s="16"/>
      <c r="Y220" s="16"/>
    </row>
    <row r="221" spans="3:25" x14ac:dyDescent="0.25">
      <c r="C221" s="16"/>
      <c r="D221" s="15"/>
      <c r="E221" s="16"/>
      <c r="F221" s="16"/>
      <c r="G221" s="16"/>
      <c r="H221" s="16"/>
      <c r="I221" s="16"/>
      <c r="J221" s="16"/>
      <c r="K221" s="16"/>
      <c r="L221" s="16"/>
      <c r="M221" s="16"/>
      <c r="N221" s="16"/>
      <c r="O221" s="16"/>
      <c r="P221" s="16"/>
      <c r="Q221" s="16"/>
      <c r="R221" s="16"/>
      <c r="S221" s="16"/>
      <c r="T221" s="16"/>
      <c r="U221" s="16"/>
      <c r="V221" s="16"/>
      <c r="W221" s="16"/>
      <c r="X221" s="16"/>
      <c r="Y221" s="16"/>
    </row>
    <row r="222" spans="3:25" x14ac:dyDescent="0.25">
      <c r="C222" s="16"/>
      <c r="D222" s="15"/>
      <c r="E222" s="16"/>
      <c r="F222" s="16"/>
      <c r="G222" s="16"/>
      <c r="H222" s="16"/>
      <c r="I222" s="16"/>
      <c r="J222" s="16"/>
      <c r="K222" s="16"/>
      <c r="L222" s="16"/>
      <c r="M222" s="16"/>
      <c r="N222" s="16"/>
      <c r="O222" s="16"/>
      <c r="P222" s="16"/>
      <c r="Q222" s="16"/>
      <c r="R222" s="16"/>
      <c r="S222" s="16"/>
      <c r="T222" s="16"/>
      <c r="U222" s="16"/>
      <c r="V222" s="16"/>
      <c r="W222" s="16"/>
      <c r="X222" s="16"/>
      <c r="Y222" s="16"/>
    </row>
    <row r="223" spans="3:25" x14ac:dyDescent="0.25">
      <c r="C223" s="16"/>
      <c r="D223" s="15"/>
      <c r="E223" s="16"/>
      <c r="F223" s="16"/>
      <c r="G223" s="16"/>
      <c r="H223" s="16"/>
      <c r="I223" s="16"/>
      <c r="J223" s="16"/>
      <c r="K223" s="16"/>
      <c r="L223" s="16"/>
      <c r="M223" s="16"/>
      <c r="N223" s="16"/>
      <c r="O223" s="16"/>
      <c r="P223" s="16"/>
      <c r="Q223" s="16"/>
      <c r="R223" s="16"/>
      <c r="S223" s="16"/>
      <c r="T223" s="16"/>
      <c r="U223" s="16"/>
      <c r="V223" s="16"/>
      <c r="W223" s="16"/>
      <c r="X223" s="16"/>
      <c r="Y223" s="16"/>
    </row>
    <row r="224" spans="3:25" x14ac:dyDescent="0.25">
      <c r="C224" s="16"/>
      <c r="D224" s="15"/>
      <c r="E224" s="16"/>
      <c r="F224" s="16"/>
      <c r="G224" s="16"/>
      <c r="H224" s="16"/>
      <c r="I224" s="16"/>
      <c r="J224" s="16"/>
      <c r="K224" s="16"/>
      <c r="L224" s="16"/>
      <c r="M224" s="16"/>
      <c r="N224" s="16"/>
      <c r="O224" s="16"/>
      <c r="P224" s="16"/>
      <c r="Q224" s="16"/>
      <c r="R224" s="16"/>
      <c r="S224" s="16"/>
      <c r="T224" s="16"/>
      <c r="U224" s="16"/>
      <c r="V224" s="16"/>
      <c r="W224" s="16"/>
      <c r="X224" s="16"/>
      <c r="Y224" s="16"/>
    </row>
    <row r="225" spans="3:25" x14ac:dyDescent="0.25">
      <c r="C225" s="16"/>
      <c r="D225" s="15"/>
      <c r="E225" s="16"/>
      <c r="F225" s="16"/>
      <c r="G225" s="16"/>
      <c r="H225" s="16"/>
      <c r="I225" s="16"/>
      <c r="J225" s="16"/>
      <c r="K225" s="16"/>
      <c r="L225" s="16"/>
      <c r="M225" s="16"/>
      <c r="N225" s="16"/>
      <c r="O225" s="16"/>
      <c r="P225" s="16"/>
      <c r="Q225" s="16"/>
      <c r="R225" s="16"/>
      <c r="S225" s="16"/>
      <c r="T225" s="16"/>
      <c r="U225" s="16"/>
      <c r="V225" s="16"/>
      <c r="W225" s="16"/>
      <c r="X225" s="16"/>
      <c r="Y225" s="16"/>
    </row>
    <row r="226" spans="3:25" x14ac:dyDescent="0.25">
      <c r="C226" s="16"/>
      <c r="D226" s="15"/>
      <c r="E226" s="16"/>
      <c r="F226" s="16"/>
      <c r="G226" s="16"/>
      <c r="H226" s="16"/>
      <c r="I226" s="16"/>
      <c r="J226" s="16"/>
      <c r="K226" s="16"/>
      <c r="L226" s="16"/>
      <c r="M226" s="16"/>
      <c r="N226" s="16"/>
      <c r="O226" s="16"/>
      <c r="P226" s="16"/>
      <c r="Q226" s="16"/>
      <c r="R226" s="16"/>
      <c r="S226" s="16"/>
      <c r="T226" s="16"/>
      <c r="U226" s="16"/>
      <c r="V226" s="16"/>
      <c r="W226" s="16"/>
      <c r="X226" s="16"/>
      <c r="Y226" s="16"/>
    </row>
    <row r="227" spans="3:25" x14ac:dyDescent="0.25">
      <c r="C227" s="16"/>
      <c r="D227" s="15"/>
      <c r="E227" s="16"/>
      <c r="F227" s="16"/>
      <c r="G227" s="16"/>
      <c r="H227" s="16"/>
      <c r="I227" s="16"/>
      <c r="J227" s="16"/>
      <c r="K227" s="16"/>
      <c r="L227" s="16"/>
      <c r="M227" s="16"/>
      <c r="N227" s="16"/>
      <c r="O227" s="16"/>
      <c r="P227" s="16"/>
      <c r="Q227" s="16"/>
      <c r="R227" s="16"/>
      <c r="S227" s="16"/>
      <c r="T227" s="16"/>
      <c r="U227" s="16"/>
      <c r="V227" s="16"/>
      <c r="W227" s="16"/>
      <c r="X227" s="16"/>
      <c r="Y227" s="16"/>
    </row>
    <row r="228" spans="3:25" x14ac:dyDescent="0.25">
      <c r="C228" s="16"/>
      <c r="D228" s="15"/>
      <c r="E228" s="16"/>
      <c r="F228" s="16"/>
      <c r="G228" s="16"/>
      <c r="H228" s="16"/>
      <c r="I228" s="16"/>
      <c r="J228" s="16"/>
      <c r="K228" s="16"/>
      <c r="L228" s="16"/>
      <c r="M228" s="16"/>
      <c r="N228" s="16"/>
      <c r="O228" s="16"/>
      <c r="P228" s="16"/>
      <c r="Q228" s="16"/>
      <c r="R228" s="16"/>
      <c r="S228" s="16"/>
      <c r="T228" s="16"/>
      <c r="U228" s="16"/>
      <c r="V228" s="16"/>
      <c r="W228" s="16"/>
      <c r="X228" s="16"/>
      <c r="Y228" s="16"/>
    </row>
    <row r="229" spans="3:25" x14ac:dyDescent="0.25">
      <c r="C229" s="16"/>
      <c r="D229" s="15"/>
      <c r="E229" s="16"/>
      <c r="F229" s="16"/>
      <c r="G229" s="16"/>
      <c r="H229" s="16"/>
      <c r="I229" s="16"/>
      <c r="J229" s="16"/>
      <c r="K229" s="16"/>
      <c r="L229" s="16"/>
      <c r="M229" s="16"/>
      <c r="N229" s="16"/>
      <c r="O229" s="16"/>
      <c r="P229" s="16"/>
      <c r="Q229" s="16"/>
      <c r="R229" s="16"/>
      <c r="S229" s="16"/>
      <c r="T229" s="16"/>
      <c r="U229" s="16"/>
      <c r="V229" s="16"/>
      <c r="W229" s="16"/>
      <c r="X229" s="16"/>
      <c r="Y229" s="16"/>
    </row>
    <row r="230" spans="3:25" x14ac:dyDescent="0.25">
      <c r="C230" s="16"/>
      <c r="D230" s="15"/>
      <c r="E230" s="16"/>
      <c r="F230" s="16"/>
      <c r="G230" s="16"/>
      <c r="H230" s="16"/>
      <c r="I230" s="16"/>
      <c r="J230" s="16"/>
      <c r="K230" s="16"/>
      <c r="L230" s="16"/>
      <c r="M230" s="16"/>
      <c r="N230" s="16"/>
      <c r="O230" s="16"/>
      <c r="P230" s="16"/>
      <c r="Q230" s="16"/>
      <c r="R230" s="16"/>
      <c r="S230" s="16"/>
      <c r="T230" s="16"/>
      <c r="U230" s="16"/>
      <c r="V230" s="16"/>
      <c r="W230" s="16"/>
      <c r="X230" s="16"/>
      <c r="Y230" s="16"/>
    </row>
    <row r="231" spans="3:25" x14ac:dyDescent="0.25">
      <c r="C231" s="16"/>
      <c r="D231" s="15"/>
      <c r="E231" s="16"/>
      <c r="F231" s="16"/>
      <c r="G231" s="16"/>
      <c r="H231" s="16"/>
      <c r="I231" s="16"/>
      <c r="J231" s="16"/>
      <c r="K231" s="16"/>
      <c r="L231" s="16"/>
      <c r="M231" s="16"/>
      <c r="N231" s="16"/>
      <c r="O231" s="16"/>
      <c r="P231" s="16"/>
      <c r="Q231" s="16"/>
      <c r="R231" s="16"/>
      <c r="S231" s="16"/>
      <c r="T231" s="16"/>
      <c r="U231" s="16"/>
      <c r="V231" s="16"/>
      <c r="W231" s="16"/>
      <c r="X231" s="16"/>
      <c r="Y231" s="16"/>
    </row>
    <row r="232" spans="3:25" x14ac:dyDescent="0.25">
      <c r="C232" s="16"/>
      <c r="D232" s="15"/>
      <c r="E232" s="16"/>
      <c r="F232" s="16"/>
      <c r="G232" s="16"/>
      <c r="H232" s="16"/>
      <c r="I232" s="16"/>
      <c r="J232" s="16"/>
      <c r="K232" s="16"/>
      <c r="L232" s="16"/>
      <c r="M232" s="16"/>
      <c r="N232" s="16"/>
      <c r="O232" s="16"/>
      <c r="P232" s="16"/>
      <c r="Q232" s="16"/>
      <c r="R232" s="16"/>
      <c r="S232" s="16"/>
      <c r="T232" s="16"/>
      <c r="U232" s="16"/>
      <c r="V232" s="16"/>
      <c r="W232" s="16"/>
      <c r="X232" s="16"/>
      <c r="Y232" s="16"/>
    </row>
    <row r="233" spans="3:25" x14ac:dyDescent="0.25">
      <c r="C233" s="16"/>
      <c r="D233" s="15"/>
      <c r="E233" s="16"/>
      <c r="F233" s="16"/>
      <c r="G233" s="16"/>
      <c r="H233" s="16"/>
      <c r="I233" s="16"/>
      <c r="J233" s="16"/>
      <c r="K233" s="16"/>
      <c r="L233" s="16"/>
      <c r="M233" s="16"/>
      <c r="N233" s="16"/>
      <c r="O233" s="16"/>
      <c r="P233" s="16"/>
      <c r="Q233" s="16"/>
      <c r="R233" s="16"/>
      <c r="S233" s="16"/>
      <c r="T233" s="16"/>
      <c r="U233" s="16"/>
      <c r="V233" s="16"/>
      <c r="W233" s="16"/>
      <c r="X233" s="16"/>
      <c r="Y233" s="16"/>
    </row>
    <row r="234" spans="3:25" x14ac:dyDescent="0.25">
      <c r="C234" s="16"/>
      <c r="D234" s="15"/>
      <c r="E234" s="16"/>
      <c r="F234" s="16"/>
      <c r="G234" s="16"/>
      <c r="H234" s="16"/>
      <c r="I234" s="16"/>
      <c r="J234" s="16"/>
      <c r="K234" s="16"/>
      <c r="L234" s="16"/>
      <c r="M234" s="16"/>
      <c r="N234" s="16"/>
      <c r="O234" s="16"/>
      <c r="P234" s="16"/>
      <c r="Q234" s="16"/>
      <c r="R234" s="16"/>
      <c r="S234" s="16"/>
      <c r="T234" s="16"/>
      <c r="U234" s="16"/>
      <c r="V234" s="16"/>
      <c r="W234" s="16"/>
      <c r="X234" s="16"/>
      <c r="Y234" s="16"/>
    </row>
    <row r="235" spans="3:25" x14ac:dyDescent="0.25">
      <c r="C235" s="16"/>
      <c r="D235" s="15"/>
      <c r="E235" s="16"/>
      <c r="F235" s="16"/>
      <c r="G235" s="16"/>
      <c r="H235" s="16"/>
      <c r="I235" s="16"/>
      <c r="J235" s="16"/>
      <c r="K235" s="16"/>
      <c r="L235" s="16"/>
      <c r="M235" s="16"/>
      <c r="N235" s="16"/>
      <c r="O235" s="16"/>
      <c r="P235" s="16"/>
      <c r="Q235" s="16"/>
      <c r="R235" s="16"/>
      <c r="S235" s="16"/>
      <c r="T235" s="16"/>
      <c r="U235" s="16"/>
      <c r="V235" s="16"/>
      <c r="W235" s="16"/>
      <c r="X235" s="16"/>
      <c r="Y235" s="16"/>
    </row>
    <row r="236" spans="3:25" x14ac:dyDescent="0.25">
      <c r="C236" s="16"/>
      <c r="D236" s="15"/>
      <c r="E236" s="16"/>
      <c r="F236" s="16"/>
      <c r="G236" s="16"/>
      <c r="H236" s="16"/>
      <c r="I236" s="16"/>
      <c r="J236" s="16"/>
      <c r="K236" s="16"/>
      <c r="L236" s="16"/>
      <c r="M236" s="16"/>
      <c r="N236" s="16"/>
      <c r="O236" s="16"/>
      <c r="P236" s="16"/>
      <c r="Q236" s="16"/>
      <c r="R236" s="16"/>
      <c r="S236" s="16"/>
      <c r="T236" s="16"/>
      <c r="U236" s="16"/>
      <c r="V236" s="16"/>
      <c r="W236" s="16"/>
      <c r="X236" s="16"/>
      <c r="Y236" s="16"/>
    </row>
    <row r="237" spans="3:25" x14ac:dyDescent="0.25">
      <c r="C237" s="16"/>
      <c r="D237" s="15"/>
      <c r="E237" s="16"/>
      <c r="F237" s="16"/>
      <c r="G237" s="16"/>
      <c r="H237" s="16"/>
      <c r="I237" s="16"/>
      <c r="J237" s="16"/>
      <c r="K237" s="16"/>
      <c r="L237" s="16"/>
      <c r="M237" s="16"/>
      <c r="N237" s="16"/>
      <c r="O237" s="16"/>
      <c r="P237" s="16"/>
      <c r="Q237" s="16"/>
      <c r="R237" s="16"/>
      <c r="S237" s="16"/>
      <c r="T237" s="16"/>
      <c r="U237" s="16"/>
      <c r="V237" s="16"/>
      <c r="W237" s="16"/>
      <c r="X237" s="16"/>
      <c r="Y237" s="16"/>
    </row>
    <row r="238" spans="3:25" x14ac:dyDescent="0.25">
      <c r="C238" s="16"/>
      <c r="D238" s="15"/>
      <c r="E238" s="16"/>
      <c r="F238" s="16"/>
      <c r="G238" s="16"/>
      <c r="H238" s="16"/>
      <c r="I238" s="16"/>
      <c r="J238" s="16"/>
      <c r="K238" s="16"/>
      <c r="L238" s="16"/>
      <c r="M238" s="16"/>
      <c r="N238" s="16"/>
      <c r="O238" s="16"/>
      <c r="P238" s="16"/>
      <c r="Q238" s="16"/>
      <c r="R238" s="16"/>
      <c r="S238" s="16"/>
      <c r="T238" s="16"/>
      <c r="U238" s="16"/>
      <c r="V238" s="16"/>
      <c r="W238" s="16"/>
      <c r="X238" s="16"/>
      <c r="Y238" s="16"/>
    </row>
    <row r="239" spans="3:25" x14ac:dyDescent="0.25">
      <c r="C239" s="16"/>
      <c r="D239" s="15"/>
      <c r="E239" s="16"/>
      <c r="F239" s="16"/>
      <c r="G239" s="16"/>
      <c r="H239" s="16"/>
      <c r="I239" s="16"/>
      <c r="J239" s="16"/>
      <c r="K239" s="16"/>
      <c r="L239" s="16"/>
      <c r="M239" s="16"/>
      <c r="N239" s="16"/>
      <c r="O239" s="16"/>
      <c r="P239" s="16"/>
      <c r="Q239" s="16"/>
      <c r="R239" s="16"/>
      <c r="S239" s="16"/>
      <c r="T239" s="16"/>
      <c r="U239" s="16"/>
      <c r="V239" s="16"/>
      <c r="W239" s="16"/>
      <c r="X239" s="16"/>
      <c r="Y239" s="16"/>
    </row>
    <row r="240" spans="3:25" x14ac:dyDescent="0.25">
      <c r="C240" s="16"/>
      <c r="D240" s="15"/>
      <c r="E240" s="16"/>
      <c r="F240" s="16"/>
      <c r="G240" s="16"/>
      <c r="H240" s="16"/>
      <c r="I240" s="16"/>
      <c r="J240" s="16"/>
      <c r="K240" s="16"/>
      <c r="L240" s="16"/>
      <c r="M240" s="16"/>
      <c r="N240" s="16"/>
      <c r="O240" s="16"/>
      <c r="P240" s="16"/>
      <c r="Q240" s="16"/>
      <c r="R240" s="16"/>
      <c r="S240" s="16"/>
      <c r="T240" s="16"/>
      <c r="U240" s="16"/>
      <c r="V240" s="16"/>
      <c r="W240" s="16"/>
      <c r="X240" s="16"/>
      <c r="Y240" s="16"/>
    </row>
    <row r="241" spans="3:25" x14ac:dyDescent="0.25">
      <c r="C241" s="16"/>
      <c r="D241" s="15"/>
      <c r="E241" s="16"/>
      <c r="F241" s="16"/>
      <c r="G241" s="16"/>
      <c r="H241" s="16"/>
      <c r="I241" s="16"/>
      <c r="J241" s="16"/>
      <c r="K241" s="16"/>
      <c r="L241" s="16"/>
      <c r="M241" s="16"/>
      <c r="N241" s="16"/>
      <c r="O241" s="16"/>
      <c r="P241" s="16"/>
      <c r="Q241" s="16"/>
      <c r="R241" s="16"/>
      <c r="S241" s="16"/>
      <c r="T241" s="16"/>
      <c r="U241" s="16"/>
      <c r="V241" s="16"/>
      <c r="W241" s="16"/>
      <c r="X241" s="16"/>
      <c r="Y241" s="16"/>
    </row>
    <row r="242" spans="3:25" x14ac:dyDescent="0.25">
      <c r="C242" s="16"/>
      <c r="D242" s="15"/>
      <c r="E242" s="16"/>
      <c r="F242" s="16"/>
      <c r="G242" s="16"/>
      <c r="H242" s="16"/>
      <c r="I242" s="16"/>
      <c r="J242" s="16"/>
      <c r="K242" s="16"/>
      <c r="L242" s="16"/>
      <c r="M242" s="16"/>
      <c r="N242" s="16"/>
      <c r="O242" s="16"/>
      <c r="P242" s="16"/>
      <c r="Q242" s="16"/>
      <c r="R242" s="16"/>
      <c r="S242" s="16"/>
      <c r="T242" s="16"/>
      <c r="U242" s="16"/>
      <c r="V242" s="16"/>
      <c r="W242" s="16"/>
      <c r="X242" s="16"/>
      <c r="Y242" s="16"/>
    </row>
    <row r="243" spans="3:25" x14ac:dyDescent="0.25">
      <c r="C243" s="16"/>
      <c r="D243" s="15"/>
      <c r="E243" s="16"/>
      <c r="F243" s="16"/>
      <c r="G243" s="16"/>
      <c r="H243" s="16"/>
      <c r="I243" s="16"/>
      <c r="J243" s="16"/>
      <c r="K243" s="16"/>
      <c r="L243" s="16"/>
      <c r="M243" s="16"/>
      <c r="N243" s="16"/>
      <c r="O243" s="16"/>
      <c r="P243" s="16"/>
      <c r="Q243" s="16"/>
      <c r="R243" s="16"/>
      <c r="S243" s="16"/>
      <c r="T243" s="16"/>
      <c r="U243" s="16"/>
      <c r="V243" s="16"/>
      <c r="W243" s="16"/>
      <c r="X243" s="16"/>
      <c r="Y243" s="16"/>
    </row>
    <row r="244" spans="3:25" x14ac:dyDescent="0.25">
      <c r="C244" s="16"/>
      <c r="D244" s="15"/>
      <c r="E244" s="16"/>
      <c r="F244" s="16"/>
      <c r="G244" s="16"/>
      <c r="H244" s="16"/>
      <c r="I244" s="16"/>
      <c r="J244" s="16"/>
      <c r="K244" s="16"/>
      <c r="L244" s="16"/>
      <c r="M244" s="16"/>
      <c r="N244" s="16"/>
      <c r="O244" s="16"/>
      <c r="P244" s="16"/>
      <c r="Q244" s="16"/>
      <c r="R244" s="16"/>
      <c r="S244" s="16"/>
      <c r="T244" s="16"/>
      <c r="U244" s="16"/>
      <c r="V244" s="16"/>
      <c r="W244" s="16"/>
      <c r="X244" s="16"/>
      <c r="Y244" s="16"/>
    </row>
    <row r="245" spans="3:25" x14ac:dyDescent="0.25">
      <c r="C245" s="16"/>
      <c r="D245" s="15"/>
      <c r="E245" s="16"/>
      <c r="F245" s="16"/>
      <c r="G245" s="16"/>
      <c r="H245" s="16"/>
      <c r="I245" s="16"/>
      <c r="J245" s="16"/>
      <c r="K245" s="16"/>
      <c r="L245" s="16"/>
      <c r="M245" s="16"/>
      <c r="N245" s="16"/>
      <c r="O245" s="16"/>
      <c r="P245" s="16"/>
      <c r="Q245" s="16"/>
      <c r="R245" s="16"/>
      <c r="S245" s="16"/>
      <c r="T245" s="16"/>
      <c r="U245" s="16"/>
      <c r="V245" s="16"/>
      <c r="W245" s="16"/>
      <c r="X245" s="16"/>
      <c r="Y245" s="16"/>
    </row>
    <row r="246" spans="3:25" x14ac:dyDescent="0.25">
      <c r="C246" s="16"/>
      <c r="D246" s="15"/>
      <c r="E246" s="16"/>
      <c r="F246" s="16"/>
      <c r="G246" s="16"/>
      <c r="H246" s="16"/>
      <c r="I246" s="16"/>
      <c r="J246" s="16"/>
      <c r="K246" s="16"/>
      <c r="L246" s="16"/>
      <c r="M246" s="16"/>
      <c r="N246" s="16"/>
      <c r="O246" s="16"/>
      <c r="P246" s="16"/>
      <c r="Q246" s="16"/>
      <c r="R246" s="16"/>
      <c r="S246" s="16"/>
      <c r="T246" s="16"/>
      <c r="U246" s="16"/>
      <c r="V246" s="16"/>
      <c r="W246" s="16"/>
      <c r="X246" s="16"/>
      <c r="Y246" s="16"/>
    </row>
    <row r="247" spans="3:25" x14ac:dyDescent="0.25">
      <c r="C247" s="16"/>
      <c r="D247" s="15"/>
      <c r="E247" s="16"/>
      <c r="F247" s="16"/>
      <c r="G247" s="16"/>
      <c r="H247" s="16"/>
      <c r="I247" s="16"/>
      <c r="J247" s="16"/>
      <c r="K247" s="16"/>
      <c r="L247" s="16"/>
      <c r="M247" s="16"/>
      <c r="N247" s="16"/>
      <c r="O247" s="16"/>
      <c r="P247" s="16"/>
      <c r="Q247" s="16"/>
      <c r="R247" s="16"/>
      <c r="S247" s="16"/>
      <c r="T247" s="16"/>
      <c r="U247" s="16"/>
      <c r="V247" s="16"/>
      <c r="W247" s="16"/>
      <c r="X247" s="16"/>
      <c r="Y247" s="16"/>
    </row>
    <row r="248" spans="3:25" x14ac:dyDescent="0.25">
      <c r="C248" s="16"/>
      <c r="D248" s="15"/>
      <c r="E248" s="16"/>
      <c r="F248" s="16"/>
      <c r="G248" s="16"/>
      <c r="H248" s="16"/>
      <c r="I248" s="16"/>
      <c r="J248" s="16"/>
      <c r="K248" s="16"/>
      <c r="L248" s="16"/>
      <c r="M248" s="16"/>
      <c r="N248" s="16"/>
      <c r="O248" s="16"/>
      <c r="P248" s="16"/>
      <c r="Q248" s="16"/>
      <c r="R248" s="16"/>
      <c r="S248" s="16"/>
      <c r="T248" s="16"/>
      <c r="U248" s="16"/>
      <c r="V248" s="16"/>
      <c r="W248" s="16"/>
      <c r="X248" s="16"/>
      <c r="Y248" s="16"/>
    </row>
    <row r="249" spans="3:25" x14ac:dyDescent="0.25">
      <c r="C249" s="16"/>
      <c r="D249" s="15"/>
      <c r="E249" s="16"/>
      <c r="F249" s="16"/>
      <c r="G249" s="16"/>
      <c r="H249" s="16"/>
      <c r="I249" s="16"/>
      <c r="J249" s="16"/>
      <c r="K249" s="16"/>
      <c r="L249" s="16"/>
      <c r="M249" s="16"/>
      <c r="N249" s="16"/>
      <c r="O249" s="16"/>
      <c r="P249" s="16"/>
      <c r="Q249" s="16"/>
      <c r="R249" s="16"/>
      <c r="S249" s="16"/>
      <c r="T249" s="16"/>
      <c r="U249" s="16"/>
      <c r="V249" s="16"/>
      <c r="W249" s="16"/>
      <c r="X249" s="16"/>
      <c r="Y249" s="16"/>
    </row>
    <row r="250" spans="3:25" x14ac:dyDescent="0.25">
      <c r="C250" s="16"/>
      <c r="D250" s="15"/>
      <c r="E250" s="16"/>
      <c r="F250" s="16"/>
      <c r="G250" s="16"/>
      <c r="H250" s="16"/>
      <c r="I250" s="16"/>
      <c r="J250" s="16"/>
      <c r="K250" s="16"/>
      <c r="L250" s="16"/>
      <c r="M250" s="16"/>
      <c r="N250" s="16"/>
      <c r="O250" s="16"/>
      <c r="P250" s="16"/>
      <c r="Q250" s="16"/>
      <c r="R250" s="16"/>
      <c r="S250" s="16"/>
      <c r="T250" s="16"/>
      <c r="U250" s="16"/>
      <c r="V250" s="16"/>
      <c r="W250" s="16"/>
      <c r="X250" s="16"/>
      <c r="Y250" s="16"/>
    </row>
    <row r="251" spans="3:25" x14ac:dyDescent="0.25">
      <c r="C251" s="16"/>
      <c r="D251" s="15"/>
      <c r="E251" s="16"/>
      <c r="F251" s="16"/>
      <c r="G251" s="16"/>
      <c r="H251" s="16"/>
      <c r="I251" s="16"/>
      <c r="J251" s="16"/>
      <c r="K251" s="16"/>
      <c r="L251" s="16"/>
      <c r="M251" s="16"/>
      <c r="N251" s="16"/>
      <c r="O251" s="16"/>
      <c r="P251" s="16"/>
      <c r="Q251" s="16"/>
      <c r="R251" s="16"/>
      <c r="S251" s="16"/>
      <c r="T251" s="16"/>
      <c r="U251" s="16"/>
      <c r="V251" s="16"/>
      <c r="W251" s="16"/>
      <c r="X251" s="16"/>
      <c r="Y251" s="16"/>
    </row>
    <row r="252" spans="3:25" x14ac:dyDescent="0.25">
      <c r="C252" s="16"/>
      <c r="D252" s="15"/>
      <c r="E252" s="16"/>
      <c r="F252" s="16"/>
      <c r="G252" s="16"/>
      <c r="H252" s="16"/>
      <c r="I252" s="16"/>
      <c r="J252" s="16"/>
      <c r="K252" s="16"/>
      <c r="L252" s="16"/>
      <c r="M252" s="16"/>
      <c r="N252" s="16"/>
      <c r="O252" s="16"/>
      <c r="P252" s="16"/>
      <c r="Q252" s="16"/>
      <c r="R252" s="16"/>
      <c r="S252" s="16"/>
      <c r="T252" s="16"/>
      <c r="U252" s="16"/>
      <c r="V252" s="16"/>
      <c r="W252" s="16"/>
      <c r="X252" s="16"/>
      <c r="Y252" s="16"/>
    </row>
    <row r="253" spans="3:25" x14ac:dyDescent="0.25">
      <c r="C253" s="16"/>
      <c r="D253" s="15"/>
      <c r="E253" s="16"/>
      <c r="F253" s="16"/>
      <c r="G253" s="16"/>
      <c r="H253" s="16"/>
      <c r="I253" s="16"/>
      <c r="J253" s="16"/>
      <c r="K253" s="16"/>
      <c r="L253" s="16"/>
      <c r="M253" s="16"/>
      <c r="N253" s="16"/>
      <c r="O253" s="16"/>
      <c r="P253" s="16"/>
      <c r="Q253" s="16"/>
      <c r="R253" s="16"/>
      <c r="S253" s="16"/>
      <c r="T253" s="16"/>
      <c r="U253" s="16"/>
      <c r="V253" s="16"/>
      <c r="W253" s="16"/>
      <c r="X253" s="16"/>
      <c r="Y253" s="16"/>
    </row>
    <row r="254" spans="3:25" x14ac:dyDescent="0.25">
      <c r="C254" s="16"/>
      <c r="D254" s="15"/>
      <c r="E254" s="16"/>
      <c r="F254" s="16"/>
      <c r="G254" s="16"/>
      <c r="H254" s="16"/>
      <c r="I254" s="16"/>
      <c r="J254" s="16"/>
      <c r="K254" s="16"/>
      <c r="L254" s="16"/>
      <c r="M254" s="16"/>
      <c r="N254" s="16"/>
      <c r="O254" s="16"/>
      <c r="P254" s="16"/>
      <c r="Q254" s="16"/>
      <c r="R254" s="16"/>
      <c r="S254" s="16"/>
      <c r="T254" s="16"/>
      <c r="U254" s="16"/>
      <c r="V254" s="16"/>
      <c r="W254" s="16"/>
      <c r="X254" s="16"/>
      <c r="Y254" s="16"/>
    </row>
    <row r="255" spans="3:25" x14ac:dyDescent="0.25">
      <c r="C255" s="16"/>
      <c r="D255" s="15"/>
      <c r="E255" s="16"/>
      <c r="F255" s="16"/>
      <c r="G255" s="16"/>
      <c r="H255" s="16"/>
      <c r="I255" s="16"/>
      <c r="J255" s="16"/>
      <c r="K255" s="16"/>
      <c r="L255" s="16"/>
      <c r="M255" s="16"/>
      <c r="N255" s="16"/>
      <c r="O255" s="16"/>
      <c r="P255" s="16"/>
      <c r="Q255" s="16"/>
      <c r="R255" s="16"/>
      <c r="S255" s="16"/>
      <c r="T255" s="16"/>
      <c r="U255" s="16"/>
      <c r="V255" s="16"/>
      <c r="W255" s="16"/>
      <c r="X255" s="16"/>
      <c r="Y255" s="16"/>
    </row>
    <row r="256" spans="3:25" x14ac:dyDescent="0.25">
      <c r="C256" s="16"/>
      <c r="D256" s="15"/>
      <c r="E256" s="16"/>
      <c r="F256" s="16"/>
      <c r="G256" s="16"/>
      <c r="H256" s="16"/>
      <c r="I256" s="16"/>
      <c r="J256" s="16"/>
      <c r="K256" s="16"/>
      <c r="L256" s="16"/>
      <c r="M256" s="16"/>
      <c r="N256" s="16"/>
      <c r="O256" s="16"/>
      <c r="P256" s="16"/>
      <c r="Q256" s="16"/>
      <c r="R256" s="16"/>
      <c r="S256" s="16"/>
      <c r="T256" s="16"/>
      <c r="U256" s="16"/>
      <c r="V256" s="16"/>
      <c r="W256" s="16"/>
      <c r="X256" s="16"/>
      <c r="Y256" s="16"/>
    </row>
    <row r="257" spans="3:25" x14ac:dyDescent="0.25">
      <c r="C257" s="16"/>
      <c r="D257" s="15"/>
      <c r="E257" s="16"/>
      <c r="F257" s="16"/>
      <c r="G257" s="16"/>
      <c r="H257" s="16"/>
      <c r="I257" s="16"/>
      <c r="J257" s="16"/>
      <c r="K257" s="16"/>
      <c r="L257" s="16"/>
      <c r="M257" s="16"/>
      <c r="N257" s="16"/>
      <c r="O257" s="16"/>
      <c r="P257" s="16"/>
      <c r="Q257" s="16"/>
      <c r="R257" s="16"/>
      <c r="S257" s="16"/>
      <c r="T257" s="16"/>
      <c r="U257" s="16"/>
      <c r="V257" s="16"/>
      <c r="W257" s="16"/>
      <c r="X257" s="16"/>
      <c r="Y257" s="16"/>
    </row>
    <row r="258" spans="3:25" x14ac:dyDescent="0.25">
      <c r="C258" s="16"/>
      <c r="D258" s="15"/>
      <c r="E258" s="16"/>
      <c r="F258" s="16"/>
      <c r="G258" s="16"/>
      <c r="H258" s="16"/>
      <c r="I258" s="16"/>
      <c r="J258" s="16"/>
      <c r="K258" s="16"/>
      <c r="L258" s="16"/>
      <c r="M258" s="16"/>
      <c r="N258" s="16"/>
      <c r="O258" s="16"/>
      <c r="P258" s="16"/>
      <c r="Q258" s="16"/>
      <c r="R258" s="16"/>
      <c r="S258" s="16"/>
      <c r="T258" s="16"/>
      <c r="U258" s="16"/>
      <c r="V258" s="16"/>
      <c r="W258" s="16"/>
      <c r="X258" s="16"/>
      <c r="Y258" s="16"/>
    </row>
    <row r="259" spans="3:25" x14ac:dyDescent="0.25">
      <c r="C259" s="16"/>
      <c r="D259" s="15"/>
      <c r="E259" s="16"/>
      <c r="F259" s="16"/>
      <c r="G259" s="16"/>
      <c r="H259" s="16"/>
      <c r="I259" s="16"/>
      <c r="J259" s="16"/>
      <c r="K259" s="16"/>
      <c r="L259" s="16"/>
      <c r="M259" s="16"/>
      <c r="N259" s="16"/>
      <c r="O259" s="16"/>
      <c r="P259" s="16"/>
      <c r="Q259" s="16"/>
      <c r="R259" s="16"/>
      <c r="S259" s="16"/>
      <c r="T259" s="16"/>
      <c r="U259" s="16"/>
      <c r="V259" s="16"/>
      <c r="W259" s="16"/>
      <c r="X259" s="16"/>
      <c r="Y259" s="16"/>
    </row>
    <row r="260" spans="3:25" x14ac:dyDescent="0.25">
      <c r="C260" s="16"/>
      <c r="D260" s="15"/>
      <c r="E260" s="16"/>
      <c r="F260" s="16"/>
      <c r="G260" s="16"/>
      <c r="H260" s="16"/>
      <c r="I260" s="16"/>
      <c r="J260" s="16"/>
      <c r="K260" s="16"/>
      <c r="L260" s="16"/>
      <c r="M260" s="16"/>
      <c r="N260" s="16"/>
      <c r="O260" s="16"/>
      <c r="P260" s="16"/>
      <c r="Q260" s="16"/>
      <c r="R260" s="16"/>
      <c r="S260" s="16"/>
      <c r="T260" s="16"/>
      <c r="U260" s="16"/>
      <c r="V260" s="16"/>
      <c r="W260" s="16"/>
      <c r="X260" s="16"/>
      <c r="Y260" s="16"/>
    </row>
    <row r="261" spans="3:25" x14ac:dyDescent="0.25">
      <c r="C261" s="16"/>
      <c r="D261" s="15"/>
      <c r="E261" s="16"/>
      <c r="F261" s="16"/>
      <c r="G261" s="16"/>
      <c r="H261" s="16"/>
      <c r="I261" s="16"/>
      <c r="J261" s="16"/>
      <c r="K261" s="16"/>
      <c r="L261" s="16"/>
      <c r="M261" s="16"/>
      <c r="N261" s="16"/>
      <c r="O261" s="16"/>
      <c r="P261" s="16"/>
      <c r="Q261" s="16"/>
      <c r="R261" s="16"/>
      <c r="S261" s="16"/>
      <c r="T261" s="16"/>
      <c r="U261" s="16"/>
      <c r="V261" s="16"/>
      <c r="W261" s="16"/>
      <c r="X261" s="16"/>
      <c r="Y261" s="16"/>
    </row>
    <row r="262" spans="3:25" x14ac:dyDescent="0.25">
      <c r="C262" s="16"/>
      <c r="D262" s="15"/>
      <c r="E262" s="16"/>
      <c r="F262" s="16"/>
      <c r="G262" s="16"/>
      <c r="H262" s="16"/>
      <c r="I262" s="16"/>
      <c r="J262" s="16"/>
      <c r="K262" s="16"/>
      <c r="L262" s="16"/>
      <c r="M262" s="16"/>
      <c r="N262" s="16"/>
      <c r="O262" s="16"/>
      <c r="P262" s="16"/>
      <c r="Q262" s="16"/>
      <c r="R262" s="16"/>
      <c r="S262" s="16"/>
      <c r="T262" s="16"/>
      <c r="U262" s="16"/>
      <c r="V262" s="16"/>
      <c r="W262" s="16"/>
      <c r="X262" s="16"/>
      <c r="Y262" s="16"/>
    </row>
    <row r="263" spans="3:25" x14ac:dyDescent="0.25">
      <c r="C263" s="16"/>
      <c r="D263" s="15"/>
      <c r="E263" s="16"/>
      <c r="F263" s="16"/>
      <c r="G263" s="16"/>
      <c r="H263" s="16"/>
      <c r="I263" s="16"/>
      <c r="J263" s="16"/>
      <c r="K263" s="16"/>
      <c r="L263" s="16"/>
      <c r="M263" s="16"/>
      <c r="N263" s="16"/>
      <c r="O263" s="16"/>
      <c r="P263" s="16"/>
      <c r="Q263" s="16"/>
      <c r="R263" s="16"/>
      <c r="S263" s="16"/>
      <c r="T263" s="16"/>
      <c r="U263" s="16"/>
      <c r="V263" s="16"/>
      <c r="W263" s="16"/>
      <c r="X263" s="16"/>
      <c r="Y263" s="16"/>
    </row>
    <row r="264" spans="3:25" x14ac:dyDescent="0.25">
      <c r="C264" s="16"/>
      <c r="D264" s="15"/>
      <c r="E264" s="16"/>
      <c r="F264" s="16"/>
      <c r="G264" s="16"/>
      <c r="H264" s="16"/>
      <c r="I264" s="16"/>
      <c r="J264" s="16"/>
      <c r="K264" s="16"/>
      <c r="L264" s="16"/>
      <c r="M264" s="16"/>
      <c r="N264" s="16"/>
      <c r="O264" s="16"/>
      <c r="P264" s="16"/>
      <c r="Q264" s="16"/>
      <c r="R264" s="16"/>
      <c r="S264" s="16"/>
      <c r="T264" s="16"/>
      <c r="U264" s="16"/>
      <c r="V264" s="16"/>
      <c r="W264" s="16"/>
      <c r="X264" s="16"/>
      <c r="Y264" s="16"/>
    </row>
    <row r="265" spans="3:25" x14ac:dyDescent="0.25">
      <c r="C265" s="16"/>
      <c r="D265" s="15"/>
      <c r="E265" s="16"/>
      <c r="F265" s="16"/>
      <c r="G265" s="16"/>
      <c r="H265" s="16"/>
      <c r="I265" s="16"/>
      <c r="J265" s="16"/>
      <c r="K265" s="16"/>
      <c r="L265" s="16"/>
      <c r="M265" s="16"/>
      <c r="N265" s="16"/>
      <c r="O265" s="16"/>
      <c r="P265" s="16"/>
      <c r="Q265" s="16"/>
      <c r="R265" s="16"/>
      <c r="S265" s="16"/>
      <c r="T265" s="16"/>
      <c r="U265" s="16"/>
      <c r="V265" s="16"/>
      <c r="W265" s="16"/>
      <c r="X265" s="16"/>
      <c r="Y265" s="16"/>
    </row>
    <row r="266" spans="3:25" x14ac:dyDescent="0.25">
      <c r="C266" s="16"/>
      <c r="D266" s="15"/>
      <c r="E266" s="16"/>
      <c r="F266" s="16"/>
      <c r="G266" s="16"/>
      <c r="H266" s="16"/>
      <c r="I266" s="16"/>
      <c r="J266" s="16"/>
      <c r="K266" s="16"/>
      <c r="L266" s="16"/>
      <c r="M266" s="16"/>
      <c r="N266" s="16"/>
      <c r="O266" s="16"/>
      <c r="P266" s="16"/>
      <c r="Q266" s="16"/>
      <c r="R266" s="16"/>
      <c r="S266" s="16"/>
      <c r="T266" s="16"/>
      <c r="U266" s="16"/>
      <c r="V266" s="16"/>
      <c r="W266" s="16"/>
      <c r="X266" s="16"/>
      <c r="Y266" s="16"/>
    </row>
    <row r="267" spans="3:25" x14ac:dyDescent="0.25">
      <c r="C267" s="16"/>
      <c r="D267" s="15"/>
      <c r="E267" s="16"/>
      <c r="F267" s="16"/>
      <c r="G267" s="16"/>
      <c r="H267" s="16"/>
      <c r="I267" s="16"/>
      <c r="J267" s="16"/>
      <c r="K267" s="16"/>
      <c r="L267" s="16"/>
      <c r="M267" s="16"/>
      <c r="N267" s="16"/>
      <c r="O267" s="16"/>
      <c r="P267" s="16"/>
      <c r="Q267" s="16"/>
      <c r="R267" s="16"/>
      <c r="S267" s="16"/>
      <c r="T267" s="16"/>
      <c r="U267" s="16"/>
      <c r="V267" s="16"/>
      <c r="W267" s="16"/>
      <c r="X267" s="16"/>
      <c r="Y267" s="16"/>
    </row>
    <row r="268" spans="3:25" x14ac:dyDescent="0.25">
      <c r="C268" s="16"/>
      <c r="D268" s="15"/>
      <c r="E268" s="16"/>
      <c r="F268" s="16"/>
      <c r="G268" s="16"/>
      <c r="H268" s="16"/>
      <c r="I268" s="16"/>
      <c r="J268" s="16"/>
      <c r="K268" s="16"/>
      <c r="L268" s="16"/>
      <c r="M268" s="16"/>
      <c r="N268" s="16"/>
      <c r="O268" s="16"/>
      <c r="P268" s="16"/>
      <c r="Q268" s="16"/>
      <c r="R268" s="16"/>
      <c r="S268" s="16"/>
      <c r="T268" s="16"/>
      <c r="U268" s="16"/>
      <c r="V268" s="16"/>
      <c r="W268" s="16"/>
      <c r="X268" s="16"/>
      <c r="Y268" s="16"/>
    </row>
    <row r="269" spans="3:25" x14ac:dyDescent="0.25">
      <c r="C269" s="16"/>
      <c r="D269" s="15"/>
      <c r="E269" s="16"/>
      <c r="F269" s="16"/>
      <c r="G269" s="16"/>
      <c r="H269" s="16"/>
      <c r="I269" s="16"/>
      <c r="J269" s="16"/>
      <c r="K269" s="16"/>
      <c r="L269" s="16"/>
      <c r="M269" s="16"/>
      <c r="N269" s="16"/>
      <c r="O269" s="16"/>
      <c r="P269" s="16"/>
      <c r="Q269" s="16"/>
      <c r="R269" s="16"/>
      <c r="S269" s="16"/>
      <c r="T269" s="16"/>
      <c r="U269" s="16"/>
      <c r="V269" s="16"/>
      <c r="W269" s="16"/>
      <c r="X269" s="16"/>
      <c r="Y269" s="16"/>
    </row>
    <row r="270" spans="3:25" x14ac:dyDescent="0.25">
      <c r="C270" s="16"/>
      <c r="D270" s="15"/>
      <c r="E270" s="16"/>
      <c r="F270" s="16"/>
      <c r="G270" s="16"/>
      <c r="H270" s="16"/>
      <c r="I270" s="16"/>
      <c r="J270" s="16"/>
      <c r="K270" s="16"/>
      <c r="L270" s="16"/>
      <c r="M270" s="16"/>
      <c r="N270" s="16"/>
      <c r="O270" s="16"/>
      <c r="P270" s="16"/>
      <c r="Q270" s="16"/>
      <c r="R270" s="16"/>
      <c r="S270" s="16"/>
      <c r="T270" s="16"/>
      <c r="U270" s="16"/>
      <c r="V270" s="16"/>
      <c r="W270" s="16"/>
      <c r="X270" s="16"/>
      <c r="Y270" s="16"/>
    </row>
    <row r="271" spans="3:25" x14ac:dyDescent="0.25">
      <c r="C271" s="16"/>
      <c r="D271" s="15"/>
      <c r="E271" s="16"/>
      <c r="F271" s="16"/>
      <c r="G271" s="16"/>
      <c r="H271" s="16"/>
      <c r="I271" s="16"/>
      <c r="J271" s="16"/>
      <c r="K271" s="16"/>
      <c r="L271" s="16"/>
      <c r="M271" s="16"/>
      <c r="N271" s="16"/>
      <c r="O271" s="16"/>
      <c r="P271" s="16"/>
      <c r="Q271" s="16"/>
      <c r="R271" s="16"/>
      <c r="S271" s="16"/>
      <c r="T271" s="16"/>
      <c r="U271" s="16"/>
      <c r="V271" s="16"/>
      <c r="W271" s="16"/>
      <c r="X271" s="16"/>
      <c r="Y271" s="16"/>
    </row>
    <row r="272" spans="3:25" x14ac:dyDescent="0.25">
      <c r="C272" s="16"/>
      <c r="D272" s="15"/>
      <c r="E272" s="16"/>
      <c r="F272" s="16"/>
      <c r="G272" s="16"/>
      <c r="H272" s="16"/>
      <c r="I272" s="16"/>
      <c r="J272" s="16"/>
      <c r="K272" s="16"/>
      <c r="L272" s="16"/>
      <c r="M272" s="16"/>
      <c r="N272" s="16"/>
      <c r="O272" s="16"/>
      <c r="P272" s="16"/>
      <c r="Q272" s="16"/>
      <c r="R272" s="16"/>
      <c r="S272" s="16"/>
      <c r="T272" s="16"/>
      <c r="U272" s="16"/>
      <c r="V272" s="16"/>
      <c r="W272" s="16"/>
      <c r="X272" s="16"/>
      <c r="Y272" s="16"/>
    </row>
    <row r="273" spans="3:25" x14ac:dyDescent="0.25">
      <c r="C273" s="16"/>
      <c r="D273" s="15"/>
      <c r="E273" s="16"/>
      <c r="F273" s="16"/>
      <c r="G273" s="16"/>
      <c r="H273" s="16"/>
      <c r="I273" s="16"/>
      <c r="J273" s="16"/>
      <c r="K273" s="16"/>
      <c r="L273" s="16"/>
      <c r="M273" s="16"/>
      <c r="N273" s="16"/>
      <c r="O273" s="16"/>
      <c r="P273" s="16"/>
      <c r="Q273" s="16"/>
      <c r="R273" s="16"/>
      <c r="S273" s="16"/>
      <c r="T273" s="16"/>
      <c r="U273" s="16"/>
      <c r="V273" s="16"/>
      <c r="W273" s="16"/>
      <c r="X273" s="16"/>
      <c r="Y273" s="16"/>
    </row>
    <row r="274" spans="3:25" x14ac:dyDescent="0.25">
      <c r="C274" s="16"/>
      <c r="D274" s="15"/>
      <c r="E274" s="16"/>
      <c r="F274" s="16"/>
      <c r="G274" s="16"/>
      <c r="H274" s="16"/>
      <c r="I274" s="16"/>
      <c r="J274" s="16"/>
      <c r="K274" s="16"/>
      <c r="L274" s="16"/>
      <c r="M274" s="16"/>
      <c r="N274" s="16"/>
      <c r="O274" s="16"/>
      <c r="P274" s="16"/>
      <c r="Q274" s="16"/>
      <c r="R274" s="16"/>
      <c r="S274" s="16"/>
      <c r="T274" s="16"/>
      <c r="U274" s="16"/>
      <c r="V274" s="16"/>
      <c r="W274" s="16"/>
      <c r="X274" s="16"/>
      <c r="Y274" s="16"/>
    </row>
    <row r="275" spans="3:25" x14ac:dyDescent="0.25">
      <c r="C275" s="16"/>
      <c r="D275" s="15"/>
      <c r="E275" s="16"/>
      <c r="F275" s="16"/>
      <c r="G275" s="16"/>
      <c r="H275" s="16"/>
      <c r="I275" s="16"/>
      <c r="J275" s="16"/>
      <c r="K275" s="16"/>
      <c r="L275" s="16"/>
      <c r="M275" s="16"/>
      <c r="N275" s="16"/>
      <c r="O275" s="16"/>
      <c r="P275" s="16"/>
      <c r="Q275" s="16"/>
      <c r="R275" s="16"/>
      <c r="S275" s="16"/>
      <c r="T275" s="16"/>
      <c r="U275" s="16"/>
      <c r="V275" s="16"/>
      <c r="W275" s="16"/>
      <c r="X275" s="16"/>
      <c r="Y275" s="16"/>
    </row>
    <row r="276" spans="3:25" x14ac:dyDescent="0.25">
      <c r="C276" s="16"/>
      <c r="D276" s="15"/>
      <c r="E276" s="16"/>
      <c r="F276" s="16"/>
      <c r="G276" s="16"/>
      <c r="H276" s="16"/>
      <c r="I276" s="16"/>
      <c r="J276" s="16"/>
      <c r="K276" s="16"/>
      <c r="L276" s="16"/>
      <c r="M276" s="16"/>
      <c r="N276" s="16"/>
      <c r="O276" s="16"/>
      <c r="P276" s="16"/>
      <c r="Q276" s="16"/>
      <c r="R276" s="16"/>
      <c r="S276" s="16"/>
      <c r="T276" s="16"/>
      <c r="U276" s="16"/>
      <c r="V276" s="16"/>
      <c r="W276" s="16"/>
      <c r="X276" s="16"/>
      <c r="Y276" s="16"/>
    </row>
    <row r="277" spans="3:25" x14ac:dyDescent="0.25">
      <c r="C277" s="16"/>
      <c r="D277" s="15"/>
      <c r="E277" s="16"/>
      <c r="F277" s="16"/>
      <c r="G277" s="16"/>
      <c r="H277" s="16"/>
      <c r="I277" s="16"/>
      <c r="J277" s="16"/>
      <c r="K277" s="16"/>
      <c r="L277" s="16"/>
      <c r="M277" s="16"/>
      <c r="N277" s="16"/>
      <c r="O277" s="16"/>
      <c r="P277" s="16"/>
      <c r="Q277" s="16"/>
      <c r="R277" s="16"/>
      <c r="S277" s="16"/>
      <c r="T277" s="16"/>
      <c r="U277" s="16"/>
      <c r="V277" s="16"/>
      <c r="W277" s="16"/>
      <c r="X277" s="16"/>
      <c r="Y277" s="16"/>
    </row>
    <row r="278" spans="3:25" x14ac:dyDescent="0.25">
      <c r="C278" s="16"/>
      <c r="D278" s="15"/>
      <c r="E278" s="16"/>
      <c r="F278" s="16"/>
      <c r="G278" s="16"/>
      <c r="H278" s="16"/>
      <c r="I278" s="16"/>
      <c r="J278" s="16"/>
      <c r="K278" s="16"/>
      <c r="L278" s="16"/>
      <c r="M278" s="16"/>
      <c r="N278" s="16"/>
      <c r="O278" s="16"/>
      <c r="P278" s="16"/>
      <c r="Q278" s="16"/>
      <c r="R278" s="16"/>
      <c r="S278" s="16"/>
      <c r="T278" s="16"/>
      <c r="U278" s="16"/>
      <c r="V278" s="16"/>
      <c r="W278" s="16"/>
      <c r="X278" s="16"/>
      <c r="Y278" s="16"/>
    </row>
    <row r="279" spans="3:25" x14ac:dyDescent="0.25">
      <c r="C279" s="16"/>
      <c r="D279" s="15"/>
      <c r="E279" s="16"/>
      <c r="F279" s="16"/>
      <c r="G279" s="16"/>
      <c r="H279" s="16"/>
      <c r="I279" s="16"/>
      <c r="J279" s="16"/>
      <c r="K279" s="16"/>
      <c r="L279" s="16"/>
      <c r="M279" s="16"/>
      <c r="N279" s="16"/>
      <c r="O279" s="16"/>
      <c r="P279" s="16"/>
      <c r="Q279" s="16"/>
      <c r="R279" s="16"/>
      <c r="S279" s="16"/>
      <c r="T279" s="16"/>
      <c r="U279" s="16"/>
      <c r="V279" s="16"/>
      <c r="W279" s="16"/>
      <c r="X279" s="16"/>
      <c r="Y279" s="16"/>
    </row>
    <row r="280" spans="3:25" x14ac:dyDescent="0.25">
      <c r="C280" s="16"/>
      <c r="D280" s="15"/>
      <c r="E280" s="16"/>
      <c r="F280" s="16"/>
      <c r="G280" s="16"/>
      <c r="H280" s="16"/>
      <c r="I280" s="16"/>
      <c r="J280" s="16"/>
      <c r="K280" s="16"/>
      <c r="L280" s="16"/>
      <c r="M280" s="16"/>
      <c r="N280" s="16"/>
      <c r="O280" s="16"/>
      <c r="P280" s="16"/>
      <c r="Q280" s="16"/>
      <c r="R280" s="16"/>
      <c r="S280" s="16"/>
      <c r="T280" s="16"/>
      <c r="U280" s="16"/>
      <c r="V280" s="16"/>
      <c r="W280" s="16"/>
      <c r="X280" s="16"/>
      <c r="Y280" s="16"/>
    </row>
    <row r="281" spans="3:25" x14ac:dyDescent="0.25">
      <c r="C281" s="16"/>
      <c r="D281" s="15"/>
      <c r="E281" s="16"/>
      <c r="F281" s="16"/>
      <c r="G281" s="16"/>
      <c r="H281" s="16"/>
      <c r="I281" s="16"/>
      <c r="J281" s="16"/>
      <c r="K281" s="16"/>
      <c r="L281" s="16"/>
      <c r="M281" s="16"/>
      <c r="N281" s="16"/>
      <c r="O281" s="16"/>
      <c r="P281" s="16"/>
      <c r="Q281" s="16"/>
      <c r="R281" s="16"/>
      <c r="S281" s="16"/>
      <c r="T281" s="16"/>
      <c r="U281" s="16"/>
      <c r="V281" s="16"/>
      <c r="W281" s="16"/>
      <c r="X281" s="16"/>
      <c r="Y281" s="16"/>
    </row>
    <row r="282" spans="3:25" x14ac:dyDescent="0.25">
      <c r="C282" s="16"/>
      <c r="D282" s="15"/>
      <c r="E282" s="16"/>
      <c r="F282" s="16"/>
      <c r="G282" s="16"/>
      <c r="H282" s="16"/>
      <c r="I282" s="16"/>
      <c r="J282" s="16"/>
      <c r="K282" s="16"/>
      <c r="L282" s="16"/>
      <c r="M282" s="16"/>
      <c r="N282" s="16"/>
      <c r="O282" s="16"/>
      <c r="P282" s="16"/>
      <c r="Q282" s="16"/>
      <c r="R282" s="16"/>
      <c r="S282" s="16"/>
      <c r="T282" s="16"/>
      <c r="U282" s="16"/>
      <c r="V282" s="16"/>
      <c r="W282" s="16"/>
      <c r="X282" s="16"/>
      <c r="Y282" s="16"/>
    </row>
    <row r="283" spans="3:25" x14ac:dyDescent="0.25">
      <c r="C283" s="16"/>
      <c r="D283" s="15"/>
      <c r="E283" s="16"/>
      <c r="F283" s="16"/>
      <c r="G283" s="16"/>
      <c r="H283" s="16"/>
      <c r="I283" s="16"/>
      <c r="J283" s="16"/>
      <c r="K283" s="16"/>
      <c r="L283" s="16"/>
      <c r="M283" s="16"/>
      <c r="N283" s="16"/>
      <c r="O283" s="16"/>
      <c r="P283" s="16"/>
      <c r="Q283" s="16"/>
      <c r="R283" s="16"/>
      <c r="S283" s="16"/>
      <c r="T283" s="16"/>
      <c r="U283" s="16"/>
      <c r="V283" s="16"/>
      <c r="W283" s="16"/>
      <c r="X283" s="16"/>
      <c r="Y283" s="16"/>
    </row>
    <row r="284" spans="3:25" x14ac:dyDescent="0.25">
      <c r="C284" s="16"/>
      <c r="D284" s="15"/>
      <c r="E284" s="16"/>
      <c r="F284" s="16"/>
      <c r="G284" s="16"/>
      <c r="H284" s="16"/>
      <c r="I284" s="16"/>
      <c r="J284" s="16"/>
      <c r="K284" s="16"/>
      <c r="L284" s="16"/>
      <c r="M284" s="16"/>
      <c r="N284" s="16"/>
      <c r="O284" s="16"/>
      <c r="P284" s="16"/>
      <c r="Q284" s="16"/>
      <c r="R284" s="16"/>
      <c r="S284" s="16"/>
      <c r="T284" s="16"/>
      <c r="U284" s="16"/>
      <c r="V284" s="16"/>
      <c r="W284" s="16"/>
      <c r="X284" s="16"/>
      <c r="Y284" s="16"/>
    </row>
    <row r="285" spans="3:25" x14ac:dyDescent="0.25">
      <c r="C285" s="16"/>
      <c r="D285" s="15"/>
      <c r="E285" s="16"/>
      <c r="F285" s="16"/>
      <c r="G285" s="16"/>
      <c r="H285" s="16"/>
      <c r="I285" s="16"/>
      <c r="J285" s="16"/>
      <c r="K285" s="16"/>
      <c r="L285" s="16"/>
      <c r="M285" s="16"/>
      <c r="N285" s="16"/>
      <c r="O285" s="16"/>
      <c r="P285" s="16"/>
      <c r="Q285" s="16"/>
      <c r="R285" s="16"/>
      <c r="S285" s="16"/>
      <c r="T285" s="16"/>
      <c r="U285" s="16"/>
      <c r="V285" s="16"/>
      <c r="W285" s="16"/>
      <c r="X285" s="16"/>
      <c r="Y285" s="16"/>
    </row>
    <row r="286" spans="3:25" x14ac:dyDescent="0.25">
      <c r="C286" s="16"/>
      <c r="D286" s="15"/>
      <c r="E286" s="16"/>
      <c r="F286" s="16"/>
      <c r="G286" s="16"/>
      <c r="H286" s="16"/>
      <c r="I286" s="16"/>
      <c r="J286" s="16"/>
      <c r="K286" s="16"/>
      <c r="L286" s="16"/>
      <c r="M286" s="16"/>
      <c r="N286" s="16"/>
      <c r="O286" s="16"/>
      <c r="P286" s="16"/>
      <c r="Q286" s="16"/>
      <c r="R286" s="16"/>
      <c r="S286" s="16"/>
      <c r="T286" s="16"/>
      <c r="U286" s="16"/>
      <c r="V286" s="16"/>
      <c r="W286" s="16"/>
      <c r="X286" s="16"/>
      <c r="Y286" s="16"/>
    </row>
    <row r="287" spans="3:25" x14ac:dyDescent="0.25">
      <c r="C287" s="16"/>
      <c r="D287" s="15"/>
      <c r="E287" s="16"/>
      <c r="F287" s="16"/>
      <c r="G287" s="16"/>
      <c r="H287" s="16"/>
      <c r="I287" s="16"/>
      <c r="J287" s="16"/>
      <c r="K287" s="16"/>
      <c r="L287" s="16"/>
      <c r="M287" s="16"/>
      <c r="N287" s="16"/>
      <c r="O287" s="16"/>
      <c r="P287" s="16"/>
      <c r="Q287" s="16"/>
      <c r="R287" s="16"/>
      <c r="S287" s="16"/>
      <c r="T287" s="16"/>
      <c r="U287" s="16"/>
      <c r="V287" s="16"/>
      <c r="W287" s="16"/>
      <c r="X287" s="16"/>
      <c r="Y287" s="16"/>
    </row>
    <row r="288" spans="3:25" x14ac:dyDescent="0.25">
      <c r="C288" s="16"/>
      <c r="D288" s="15"/>
      <c r="E288" s="16"/>
      <c r="F288" s="16"/>
      <c r="G288" s="16"/>
      <c r="H288" s="16"/>
      <c r="I288" s="16"/>
      <c r="J288" s="16"/>
      <c r="K288" s="16"/>
      <c r="L288" s="16"/>
      <c r="M288" s="16"/>
      <c r="N288" s="16"/>
      <c r="O288" s="16"/>
      <c r="P288" s="16"/>
      <c r="Q288" s="16"/>
      <c r="R288" s="16"/>
      <c r="S288" s="16"/>
      <c r="T288" s="16"/>
      <c r="U288" s="16"/>
      <c r="V288" s="16"/>
      <c r="W288" s="16"/>
      <c r="X288" s="16"/>
      <c r="Y288" s="16"/>
    </row>
    <row r="289" spans="3:25" x14ac:dyDescent="0.25">
      <c r="C289" s="16"/>
      <c r="D289" s="15"/>
      <c r="E289" s="16"/>
      <c r="F289" s="16"/>
      <c r="G289" s="16"/>
      <c r="H289" s="16"/>
      <c r="I289" s="16"/>
      <c r="J289" s="16"/>
      <c r="K289" s="16"/>
      <c r="L289" s="16"/>
      <c r="M289" s="16"/>
      <c r="N289" s="16"/>
      <c r="O289" s="16"/>
      <c r="P289" s="16"/>
      <c r="Q289" s="16"/>
      <c r="R289" s="16"/>
      <c r="S289" s="16"/>
      <c r="T289" s="16"/>
      <c r="U289" s="16"/>
      <c r="V289" s="16"/>
      <c r="W289" s="16"/>
      <c r="X289" s="16"/>
      <c r="Y289" s="16"/>
    </row>
    <row r="290" spans="3:25" x14ac:dyDescent="0.25">
      <c r="C290" s="16"/>
      <c r="D290" s="15"/>
      <c r="E290" s="16"/>
      <c r="F290" s="16"/>
      <c r="G290" s="16"/>
      <c r="H290" s="16"/>
      <c r="I290" s="16"/>
      <c r="J290" s="16"/>
      <c r="K290" s="16"/>
      <c r="L290" s="16"/>
      <c r="M290" s="16"/>
      <c r="N290" s="16"/>
      <c r="O290" s="16"/>
      <c r="P290" s="16"/>
      <c r="Q290" s="16"/>
      <c r="R290" s="16"/>
      <c r="S290" s="16"/>
      <c r="T290" s="16"/>
      <c r="U290" s="16"/>
      <c r="V290" s="16"/>
      <c r="W290" s="16"/>
      <c r="X290" s="16"/>
      <c r="Y290" s="16"/>
    </row>
    <row r="291" spans="3:25" x14ac:dyDescent="0.25">
      <c r="C291" s="16"/>
      <c r="D291" s="15"/>
      <c r="E291" s="16"/>
      <c r="F291" s="16"/>
      <c r="G291" s="16"/>
      <c r="H291" s="16"/>
      <c r="I291" s="16"/>
      <c r="J291" s="16"/>
      <c r="K291" s="16"/>
      <c r="L291" s="16"/>
      <c r="M291" s="16"/>
      <c r="N291" s="16"/>
      <c r="O291" s="16"/>
      <c r="P291" s="16"/>
      <c r="Q291" s="16"/>
      <c r="R291" s="16"/>
      <c r="S291" s="16"/>
      <c r="T291" s="16"/>
      <c r="U291" s="16"/>
      <c r="V291" s="16"/>
      <c r="W291" s="16"/>
      <c r="X291" s="16"/>
      <c r="Y291" s="16"/>
    </row>
    <row r="292" spans="3:25" x14ac:dyDescent="0.25">
      <c r="C292" s="16"/>
      <c r="D292" s="15"/>
      <c r="E292" s="16"/>
      <c r="F292" s="16"/>
      <c r="G292" s="16"/>
      <c r="H292" s="16"/>
      <c r="I292" s="16"/>
      <c r="J292" s="16"/>
      <c r="K292" s="16"/>
      <c r="L292" s="16"/>
      <c r="M292" s="16"/>
      <c r="N292" s="16"/>
      <c r="O292" s="16"/>
      <c r="P292" s="16"/>
      <c r="Q292" s="16"/>
      <c r="R292" s="16"/>
      <c r="S292" s="16"/>
      <c r="T292" s="16"/>
      <c r="U292" s="16"/>
      <c r="V292" s="16"/>
      <c r="W292" s="16"/>
      <c r="X292" s="16"/>
      <c r="Y292" s="16"/>
    </row>
    <row r="293" spans="3:25" x14ac:dyDescent="0.25">
      <c r="C293" s="16"/>
      <c r="D293" s="15"/>
      <c r="E293" s="16"/>
      <c r="F293" s="16"/>
      <c r="G293" s="16"/>
      <c r="H293" s="16"/>
      <c r="I293" s="16"/>
      <c r="J293" s="16"/>
      <c r="K293" s="16"/>
      <c r="L293" s="16"/>
      <c r="M293" s="16"/>
      <c r="N293" s="16"/>
      <c r="O293" s="16"/>
      <c r="P293" s="16"/>
      <c r="Q293" s="16"/>
      <c r="R293" s="16"/>
      <c r="S293" s="16"/>
      <c r="T293" s="16"/>
      <c r="U293" s="16"/>
      <c r="V293" s="16"/>
      <c r="W293" s="16"/>
      <c r="X293" s="16"/>
      <c r="Y293" s="16"/>
    </row>
    <row r="294" spans="3:25" x14ac:dyDescent="0.25">
      <c r="C294" s="16"/>
      <c r="D294" s="15"/>
      <c r="E294" s="16"/>
      <c r="F294" s="16"/>
      <c r="G294" s="16"/>
      <c r="H294" s="16"/>
      <c r="I294" s="16"/>
      <c r="J294" s="16"/>
      <c r="K294" s="16"/>
      <c r="L294" s="16"/>
      <c r="M294" s="16"/>
      <c r="N294" s="16"/>
      <c r="O294" s="16"/>
      <c r="P294" s="16"/>
      <c r="Q294" s="16"/>
      <c r="R294" s="16"/>
      <c r="S294" s="16"/>
      <c r="T294" s="16"/>
      <c r="U294" s="16"/>
      <c r="V294" s="16"/>
      <c r="W294" s="16"/>
      <c r="X294" s="16"/>
      <c r="Y294" s="16"/>
    </row>
    <row r="295" spans="3:25" x14ac:dyDescent="0.25">
      <c r="C295" s="16"/>
      <c r="D295" s="15"/>
      <c r="E295" s="16"/>
      <c r="F295" s="16"/>
      <c r="G295" s="16"/>
      <c r="H295" s="16"/>
      <c r="I295" s="16"/>
      <c r="J295" s="16"/>
      <c r="K295" s="16"/>
      <c r="L295" s="16"/>
      <c r="M295" s="16"/>
      <c r="N295" s="16"/>
      <c r="O295" s="16"/>
      <c r="P295" s="16"/>
      <c r="Q295" s="16"/>
      <c r="R295" s="16"/>
      <c r="S295" s="16"/>
      <c r="T295" s="16"/>
      <c r="U295" s="16"/>
      <c r="V295" s="16"/>
      <c r="W295" s="16"/>
      <c r="X295" s="16"/>
      <c r="Y295" s="16"/>
    </row>
    <row r="296" spans="3:25" x14ac:dyDescent="0.25">
      <c r="C296" s="16"/>
      <c r="D296" s="15"/>
      <c r="E296" s="16"/>
      <c r="F296" s="16"/>
      <c r="G296" s="16"/>
      <c r="H296" s="16"/>
      <c r="I296" s="16"/>
      <c r="J296" s="16"/>
      <c r="K296" s="16"/>
      <c r="L296" s="16"/>
      <c r="M296" s="16"/>
      <c r="N296" s="16"/>
      <c r="O296" s="16"/>
      <c r="P296" s="16"/>
      <c r="Q296" s="16"/>
      <c r="R296" s="16"/>
      <c r="S296" s="16"/>
      <c r="T296" s="16"/>
      <c r="U296" s="16"/>
      <c r="V296" s="16"/>
      <c r="W296" s="16"/>
      <c r="X296" s="16"/>
      <c r="Y296" s="16"/>
    </row>
    <row r="297" spans="3:25" x14ac:dyDescent="0.25">
      <c r="C297" s="16"/>
      <c r="D297" s="15"/>
      <c r="E297" s="16"/>
      <c r="F297" s="16"/>
      <c r="G297" s="16"/>
      <c r="H297" s="16"/>
      <c r="I297" s="16"/>
      <c r="J297" s="16"/>
      <c r="K297" s="16"/>
      <c r="L297" s="16"/>
      <c r="M297" s="16"/>
      <c r="N297" s="16"/>
      <c r="O297" s="16"/>
      <c r="P297" s="16"/>
      <c r="Q297" s="16"/>
      <c r="R297" s="16"/>
      <c r="S297" s="16"/>
      <c r="T297" s="16"/>
      <c r="U297" s="16"/>
      <c r="V297" s="16"/>
      <c r="W297" s="16"/>
      <c r="X297" s="16"/>
      <c r="Y297" s="16"/>
    </row>
    <row r="298" spans="3:25" x14ac:dyDescent="0.25">
      <c r="C298" s="16"/>
      <c r="D298" s="15"/>
      <c r="E298" s="16"/>
      <c r="F298" s="16"/>
      <c r="G298" s="16"/>
      <c r="H298" s="16"/>
      <c r="I298" s="16"/>
      <c r="J298" s="16"/>
      <c r="K298" s="16"/>
      <c r="L298" s="16"/>
      <c r="M298" s="16"/>
      <c r="N298" s="16"/>
      <c r="O298" s="16"/>
      <c r="P298" s="16"/>
      <c r="Q298" s="16"/>
      <c r="R298" s="16"/>
      <c r="S298" s="16"/>
      <c r="T298" s="16"/>
      <c r="U298" s="16"/>
      <c r="V298" s="16"/>
      <c r="W298" s="16"/>
      <c r="X298" s="16"/>
      <c r="Y298" s="16"/>
    </row>
    <row r="299" spans="3:25" x14ac:dyDescent="0.25">
      <c r="C299" s="16"/>
      <c r="D299" s="15"/>
      <c r="E299" s="16"/>
      <c r="F299" s="16"/>
      <c r="G299" s="16"/>
      <c r="H299" s="16"/>
      <c r="I299" s="16"/>
      <c r="J299" s="16"/>
      <c r="K299" s="16"/>
      <c r="L299" s="16"/>
      <c r="M299" s="16"/>
      <c r="N299" s="16"/>
      <c r="O299" s="16"/>
      <c r="P299" s="16"/>
      <c r="Q299" s="16"/>
      <c r="R299" s="16"/>
      <c r="S299" s="16"/>
      <c r="T299" s="16"/>
      <c r="U299" s="16"/>
      <c r="V299" s="16"/>
      <c r="W299" s="16"/>
      <c r="X299" s="16"/>
      <c r="Y299" s="16"/>
    </row>
    <row r="300" spans="3:25" x14ac:dyDescent="0.25">
      <c r="C300" s="16"/>
      <c r="D300" s="15"/>
      <c r="E300" s="16"/>
      <c r="F300" s="16"/>
      <c r="G300" s="16"/>
      <c r="H300" s="16"/>
      <c r="I300" s="16"/>
      <c r="J300" s="16"/>
      <c r="K300" s="16"/>
      <c r="L300" s="16"/>
      <c r="M300" s="16"/>
      <c r="N300" s="16"/>
      <c r="O300" s="16"/>
      <c r="P300" s="16"/>
      <c r="Q300" s="16"/>
      <c r="R300" s="16"/>
      <c r="S300" s="16"/>
      <c r="T300" s="16"/>
      <c r="U300" s="16"/>
      <c r="V300" s="16"/>
      <c r="W300" s="16"/>
      <c r="X300" s="16"/>
      <c r="Y300" s="16"/>
    </row>
    <row r="301" spans="3:25" x14ac:dyDescent="0.25">
      <c r="C301" s="16"/>
      <c r="D301" s="15"/>
      <c r="E301" s="16"/>
      <c r="F301" s="16"/>
      <c r="G301" s="16"/>
      <c r="H301" s="16"/>
      <c r="I301" s="16"/>
      <c r="J301" s="16"/>
      <c r="K301" s="16"/>
      <c r="L301" s="16"/>
      <c r="M301" s="16"/>
      <c r="N301" s="16"/>
      <c r="O301" s="16"/>
      <c r="P301" s="16"/>
      <c r="Q301" s="16"/>
      <c r="R301" s="16"/>
      <c r="S301" s="16"/>
      <c r="T301" s="16"/>
      <c r="U301" s="16"/>
      <c r="V301" s="16"/>
      <c r="W301" s="16"/>
      <c r="X301" s="16"/>
      <c r="Y301" s="16"/>
    </row>
    <row r="302" spans="3:25" x14ac:dyDescent="0.25">
      <c r="C302" s="16"/>
      <c r="D302" s="15"/>
      <c r="E302" s="16"/>
      <c r="F302" s="16"/>
      <c r="G302" s="16"/>
      <c r="H302" s="16"/>
      <c r="I302" s="16"/>
      <c r="J302" s="16"/>
      <c r="K302" s="16"/>
      <c r="L302" s="16"/>
      <c r="M302" s="16"/>
      <c r="N302" s="16"/>
      <c r="O302" s="16"/>
      <c r="P302" s="16"/>
      <c r="Q302" s="16"/>
      <c r="R302" s="16"/>
      <c r="S302" s="16"/>
      <c r="T302" s="16"/>
      <c r="U302" s="16"/>
      <c r="V302" s="16"/>
      <c r="W302" s="16"/>
      <c r="X302" s="16"/>
      <c r="Y302" s="16"/>
    </row>
    <row r="303" spans="3:25" x14ac:dyDescent="0.25">
      <c r="C303" s="16"/>
      <c r="D303" s="15"/>
      <c r="E303" s="16"/>
      <c r="F303" s="16"/>
      <c r="G303" s="16"/>
      <c r="H303" s="16"/>
      <c r="I303" s="16"/>
      <c r="J303" s="16"/>
      <c r="K303" s="16"/>
      <c r="L303" s="16"/>
      <c r="M303" s="16"/>
      <c r="N303" s="16"/>
      <c r="O303" s="16"/>
      <c r="P303" s="16"/>
      <c r="Q303" s="16"/>
      <c r="R303" s="16"/>
      <c r="S303" s="16"/>
      <c r="T303" s="16"/>
      <c r="U303" s="16"/>
      <c r="V303" s="16"/>
      <c r="W303" s="16"/>
      <c r="X303" s="16"/>
      <c r="Y303" s="16"/>
    </row>
    <row r="304" spans="3:25" x14ac:dyDescent="0.25">
      <c r="C304" s="16"/>
      <c r="D304" s="15"/>
      <c r="E304" s="16"/>
      <c r="F304" s="16"/>
      <c r="G304" s="16"/>
      <c r="H304" s="16"/>
      <c r="I304" s="16"/>
      <c r="J304" s="16"/>
      <c r="K304" s="16"/>
      <c r="L304" s="16"/>
      <c r="M304" s="16"/>
      <c r="N304" s="16"/>
      <c r="O304" s="16"/>
      <c r="P304" s="16"/>
      <c r="Q304" s="16"/>
      <c r="R304" s="16"/>
      <c r="S304" s="16"/>
      <c r="T304" s="16"/>
      <c r="U304" s="16"/>
      <c r="V304" s="16"/>
      <c r="W304" s="16"/>
      <c r="X304" s="16"/>
      <c r="Y304" s="16"/>
    </row>
    <row r="305" spans="3:25" x14ac:dyDescent="0.25">
      <c r="C305" s="16"/>
      <c r="D305" s="15"/>
      <c r="E305" s="16"/>
      <c r="F305" s="16"/>
      <c r="G305" s="16"/>
      <c r="H305" s="16"/>
      <c r="I305" s="16"/>
      <c r="J305" s="16"/>
      <c r="K305" s="16"/>
      <c r="L305" s="16"/>
      <c r="M305" s="16"/>
      <c r="N305" s="16"/>
      <c r="O305" s="16"/>
      <c r="P305" s="16"/>
      <c r="Q305" s="16"/>
      <c r="R305" s="16"/>
      <c r="S305" s="16"/>
      <c r="T305" s="16"/>
      <c r="U305" s="16"/>
      <c r="V305" s="16"/>
      <c r="W305" s="16"/>
      <c r="X305" s="16"/>
      <c r="Y305" s="16"/>
    </row>
    <row r="306" spans="3:25" x14ac:dyDescent="0.25">
      <c r="C306" s="16"/>
      <c r="D306" s="15"/>
      <c r="E306" s="16"/>
      <c r="F306" s="16"/>
      <c r="G306" s="16"/>
      <c r="H306" s="16"/>
      <c r="I306" s="16"/>
      <c r="J306" s="16"/>
      <c r="K306" s="16"/>
      <c r="L306" s="16"/>
      <c r="M306" s="16"/>
      <c r="N306" s="16"/>
      <c r="O306" s="16"/>
      <c r="P306" s="16"/>
      <c r="Q306" s="16"/>
      <c r="R306" s="16"/>
      <c r="S306" s="16"/>
      <c r="T306" s="16"/>
      <c r="U306" s="16"/>
      <c r="V306" s="16"/>
      <c r="W306" s="16"/>
      <c r="X306" s="16"/>
      <c r="Y306" s="16"/>
    </row>
    <row r="307" spans="3:25" x14ac:dyDescent="0.25">
      <c r="C307" s="16"/>
      <c r="D307" s="15"/>
      <c r="E307" s="16"/>
      <c r="F307" s="16"/>
      <c r="G307" s="16"/>
      <c r="H307" s="16"/>
      <c r="I307" s="16"/>
      <c r="J307" s="16"/>
      <c r="K307" s="16"/>
      <c r="L307" s="16"/>
      <c r="M307" s="16"/>
      <c r="N307" s="16"/>
      <c r="O307" s="16"/>
      <c r="P307" s="16"/>
      <c r="Q307" s="16"/>
      <c r="R307" s="16"/>
      <c r="S307" s="16"/>
      <c r="T307" s="16"/>
      <c r="U307" s="16"/>
      <c r="V307" s="16"/>
      <c r="W307" s="16"/>
      <c r="X307" s="16"/>
      <c r="Y307" s="16"/>
    </row>
    <row r="308" spans="3:25" x14ac:dyDescent="0.25">
      <c r="C308" s="16"/>
      <c r="D308" s="15"/>
      <c r="E308" s="16"/>
      <c r="F308" s="16"/>
      <c r="G308" s="16"/>
      <c r="H308" s="16"/>
      <c r="I308" s="16"/>
      <c r="J308" s="16"/>
      <c r="K308" s="16"/>
      <c r="L308" s="16"/>
      <c r="M308" s="16"/>
      <c r="N308" s="16"/>
      <c r="O308" s="16"/>
      <c r="P308" s="16"/>
      <c r="Q308" s="16"/>
      <c r="R308" s="16"/>
      <c r="S308" s="16"/>
      <c r="T308" s="16"/>
      <c r="U308" s="16"/>
      <c r="V308" s="16"/>
      <c r="W308" s="16"/>
      <c r="X308" s="16"/>
      <c r="Y308" s="16"/>
    </row>
    <row r="309" spans="3:25" x14ac:dyDescent="0.25">
      <c r="C309" s="16"/>
      <c r="D309" s="15"/>
      <c r="E309" s="16"/>
      <c r="F309" s="16"/>
      <c r="G309" s="16"/>
      <c r="H309" s="16"/>
      <c r="I309" s="16"/>
      <c r="J309" s="16"/>
      <c r="K309" s="16"/>
      <c r="L309" s="16"/>
      <c r="M309" s="16"/>
      <c r="N309" s="16"/>
      <c r="O309" s="16"/>
      <c r="P309" s="16"/>
      <c r="Q309" s="16"/>
      <c r="R309" s="16"/>
      <c r="S309" s="16"/>
      <c r="T309" s="16"/>
      <c r="U309" s="16"/>
      <c r="V309" s="16"/>
      <c r="W309" s="16"/>
      <c r="X309" s="16"/>
      <c r="Y309" s="16"/>
    </row>
    <row r="310" spans="3:25" x14ac:dyDescent="0.25">
      <c r="C310" s="16"/>
      <c r="D310" s="15"/>
      <c r="E310" s="16"/>
      <c r="F310" s="16"/>
      <c r="G310" s="16"/>
      <c r="H310" s="16"/>
      <c r="I310" s="16"/>
      <c r="J310" s="16"/>
      <c r="K310" s="16"/>
      <c r="L310" s="16"/>
      <c r="M310" s="16"/>
      <c r="N310" s="16"/>
      <c r="O310" s="16"/>
      <c r="P310" s="16"/>
      <c r="Q310" s="16"/>
      <c r="R310" s="16"/>
      <c r="S310" s="16"/>
      <c r="T310" s="16"/>
      <c r="U310" s="16"/>
      <c r="V310" s="16"/>
      <c r="W310" s="16"/>
      <c r="X310" s="16"/>
      <c r="Y310" s="16"/>
    </row>
    <row r="311" spans="3:25" x14ac:dyDescent="0.25">
      <c r="C311" s="16"/>
      <c r="D311" s="15"/>
      <c r="E311" s="16"/>
      <c r="F311" s="16"/>
      <c r="G311" s="16"/>
      <c r="H311" s="16"/>
      <c r="I311" s="16"/>
      <c r="J311" s="16"/>
      <c r="K311" s="16"/>
      <c r="L311" s="16"/>
      <c r="M311" s="16"/>
      <c r="N311" s="16"/>
      <c r="O311" s="16"/>
      <c r="P311" s="16"/>
      <c r="Q311" s="16"/>
      <c r="R311" s="16"/>
      <c r="S311" s="16"/>
      <c r="T311" s="16"/>
      <c r="U311" s="16"/>
      <c r="V311" s="16"/>
      <c r="W311" s="16"/>
      <c r="X311" s="16"/>
      <c r="Y311" s="16"/>
    </row>
    <row r="312" spans="3:25" x14ac:dyDescent="0.25">
      <c r="C312" s="16"/>
      <c r="D312" s="15"/>
      <c r="E312" s="16"/>
      <c r="F312" s="16"/>
      <c r="G312" s="16"/>
      <c r="H312" s="16"/>
      <c r="I312" s="16"/>
      <c r="J312" s="16"/>
      <c r="K312" s="16"/>
      <c r="L312" s="16"/>
      <c r="M312" s="16"/>
      <c r="N312" s="16"/>
      <c r="O312" s="16"/>
      <c r="P312" s="16"/>
      <c r="Q312" s="16"/>
      <c r="R312" s="16"/>
      <c r="S312" s="16"/>
      <c r="T312" s="16"/>
      <c r="U312" s="16"/>
      <c r="V312" s="16"/>
      <c r="W312" s="16"/>
      <c r="X312" s="16"/>
      <c r="Y312" s="16"/>
    </row>
    <row r="313" spans="3:25" x14ac:dyDescent="0.25">
      <c r="C313" s="16"/>
      <c r="D313" s="15"/>
      <c r="E313" s="16"/>
      <c r="F313" s="16"/>
      <c r="G313" s="16"/>
      <c r="H313" s="16"/>
      <c r="I313" s="16"/>
      <c r="J313" s="16"/>
      <c r="K313" s="16"/>
      <c r="L313" s="16"/>
      <c r="M313" s="16"/>
      <c r="N313" s="16"/>
      <c r="O313" s="16"/>
      <c r="P313" s="16"/>
      <c r="Q313" s="16"/>
      <c r="R313" s="16"/>
      <c r="S313" s="16"/>
      <c r="T313" s="16"/>
      <c r="U313" s="16"/>
      <c r="V313" s="16"/>
      <c r="W313" s="16"/>
      <c r="X313" s="16"/>
      <c r="Y313" s="16"/>
    </row>
    <row r="314" spans="3:25" x14ac:dyDescent="0.25">
      <c r="C314" s="16"/>
      <c r="D314" s="15"/>
      <c r="E314" s="16"/>
      <c r="F314" s="16"/>
      <c r="G314" s="16"/>
      <c r="H314" s="16"/>
      <c r="I314" s="16"/>
      <c r="J314" s="16"/>
      <c r="K314" s="16"/>
      <c r="L314" s="16"/>
      <c r="M314" s="16"/>
      <c r="N314" s="16"/>
      <c r="O314" s="16"/>
      <c r="P314" s="16"/>
      <c r="Q314" s="16"/>
      <c r="R314" s="16"/>
      <c r="S314" s="16"/>
      <c r="T314" s="16"/>
      <c r="U314" s="16"/>
      <c r="V314" s="16"/>
      <c r="W314" s="16"/>
      <c r="X314" s="16"/>
      <c r="Y314" s="16"/>
    </row>
    <row r="315" spans="3:25" x14ac:dyDescent="0.25">
      <c r="C315" s="16"/>
      <c r="D315" s="15"/>
      <c r="E315" s="16"/>
      <c r="F315" s="16"/>
      <c r="G315" s="16"/>
      <c r="H315" s="16"/>
      <c r="I315" s="16"/>
      <c r="J315" s="16"/>
      <c r="K315" s="16"/>
      <c r="L315" s="16"/>
      <c r="M315" s="16"/>
      <c r="N315" s="16"/>
      <c r="O315" s="16"/>
      <c r="P315" s="16"/>
      <c r="Q315" s="16"/>
      <c r="R315" s="16"/>
      <c r="S315" s="16"/>
      <c r="T315" s="16"/>
      <c r="U315" s="16"/>
      <c r="V315" s="16"/>
      <c r="W315" s="16"/>
      <c r="X315" s="16"/>
      <c r="Y315" s="16"/>
    </row>
    <row r="316" spans="3:25" x14ac:dyDescent="0.25">
      <c r="C316" s="16"/>
      <c r="D316" s="15"/>
      <c r="E316" s="16"/>
      <c r="F316" s="16"/>
      <c r="G316" s="16"/>
      <c r="H316" s="16"/>
      <c r="I316" s="16"/>
      <c r="J316" s="16"/>
      <c r="K316" s="16"/>
      <c r="L316" s="16"/>
      <c r="M316" s="16"/>
      <c r="N316" s="16"/>
      <c r="O316" s="16"/>
      <c r="P316" s="16"/>
      <c r="Q316" s="16"/>
      <c r="R316" s="16"/>
      <c r="S316" s="16"/>
      <c r="T316" s="16"/>
      <c r="U316" s="16"/>
      <c r="V316" s="16"/>
      <c r="W316" s="16"/>
      <c r="X316" s="16"/>
      <c r="Y316" s="16"/>
    </row>
    <row r="317" spans="3:25" x14ac:dyDescent="0.25">
      <c r="C317" s="16"/>
      <c r="D317" s="15"/>
      <c r="E317" s="16"/>
      <c r="F317" s="16"/>
      <c r="G317" s="16"/>
      <c r="H317" s="16"/>
      <c r="I317" s="16"/>
      <c r="J317" s="16"/>
      <c r="K317" s="16"/>
      <c r="L317" s="16"/>
      <c r="M317" s="16"/>
      <c r="N317" s="16"/>
      <c r="O317" s="16"/>
      <c r="P317" s="16"/>
      <c r="Q317" s="16"/>
      <c r="R317" s="16"/>
      <c r="S317" s="16"/>
      <c r="T317" s="16"/>
      <c r="U317" s="16"/>
      <c r="V317" s="16"/>
      <c r="W317" s="16"/>
      <c r="X317" s="16"/>
      <c r="Y317" s="16"/>
    </row>
    <row r="318" spans="3:25" x14ac:dyDescent="0.25">
      <c r="C318" s="16"/>
      <c r="D318" s="15"/>
      <c r="E318" s="16"/>
      <c r="F318" s="16"/>
      <c r="G318" s="16"/>
      <c r="H318" s="16"/>
      <c r="I318" s="16"/>
      <c r="J318" s="16"/>
      <c r="K318" s="16"/>
      <c r="L318" s="16"/>
      <c r="M318" s="16"/>
      <c r="N318" s="16"/>
      <c r="O318" s="16"/>
      <c r="P318" s="16"/>
      <c r="Q318" s="16"/>
      <c r="R318" s="16"/>
      <c r="S318" s="16"/>
      <c r="T318" s="16"/>
      <c r="U318" s="16"/>
      <c r="V318" s="16"/>
      <c r="W318" s="16"/>
      <c r="X318" s="16"/>
      <c r="Y318" s="16"/>
    </row>
    <row r="319" spans="3:25" x14ac:dyDescent="0.25">
      <c r="C319" s="16"/>
      <c r="D319" s="15"/>
      <c r="E319" s="16"/>
      <c r="F319" s="16"/>
      <c r="G319" s="16"/>
      <c r="H319" s="16"/>
      <c r="I319" s="16"/>
      <c r="J319" s="16"/>
      <c r="K319" s="16"/>
      <c r="L319" s="16"/>
      <c r="M319" s="16"/>
      <c r="N319" s="16"/>
      <c r="O319" s="16"/>
      <c r="P319" s="16"/>
      <c r="Q319" s="16"/>
      <c r="R319" s="16"/>
      <c r="S319" s="16"/>
      <c r="T319" s="16"/>
      <c r="U319" s="16"/>
      <c r="V319" s="16"/>
      <c r="W319" s="16"/>
      <c r="X319" s="16"/>
      <c r="Y319" s="16"/>
    </row>
    <row r="320" spans="3:25" x14ac:dyDescent="0.25">
      <c r="C320" s="16"/>
      <c r="D320" s="15"/>
      <c r="E320" s="16"/>
      <c r="F320" s="16"/>
      <c r="G320" s="16"/>
      <c r="H320" s="16"/>
      <c r="I320" s="16"/>
      <c r="J320" s="16"/>
      <c r="K320" s="16"/>
      <c r="L320" s="16"/>
      <c r="M320" s="16"/>
      <c r="N320" s="16"/>
      <c r="O320" s="16"/>
      <c r="P320" s="16"/>
      <c r="Q320" s="16"/>
      <c r="R320" s="16"/>
      <c r="S320" s="16"/>
      <c r="T320" s="16"/>
      <c r="U320" s="16"/>
      <c r="V320" s="16"/>
      <c r="W320" s="16"/>
      <c r="X320" s="16"/>
      <c r="Y320" s="16"/>
    </row>
    <row r="321" spans="3:25" x14ac:dyDescent="0.25">
      <c r="C321" s="16"/>
      <c r="D321" s="15"/>
      <c r="E321" s="16"/>
      <c r="F321" s="16"/>
      <c r="G321" s="16"/>
      <c r="H321" s="16"/>
      <c r="I321" s="16"/>
      <c r="J321" s="16"/>
      <c r="K321" s="16"/>
      <c r="L321" s="16"/>
      <c r="M321" s="16"/>
      <c r="N321" s="16"/>
      <c r="O321" s="16"/>
      <c r="P321" s="16"/>
      <c r="Q321" s="16"/>
      <c r="R321" s="16"/>
      <c r="S321" s="16"/>
      <c r="T321" s="16"/>
      <c r="U321" s="16"/>
      <c r="V321" s="16"/>
      <c r="W321" s="16"/>
      <c r="X321" s="16"/>
      <c r="Y321" s="16"/>
    </row>
    <row r="322" spans="3:25" x14ac:dyDescent="0.25">
      <c r="C322" s="16"/>
      <c r="D322" s="15"/>
      <c r="E322" s="16"/>
      <c r="F322" s="16"/>
      <c r="G322" s="16"/>
      <c r="H322" s="16"/>
      <c r="I322" s="16"/>
      <c r="J322" s="16"/>
      <c r="K322" s="16"/>
      <c r="L322" s="16"/>
      <c r="M322" s="16"/>
      <c r="N322" s="16"/>
      <c r="O322" s="16"/>
      <c r="P322" s="16"/>
      <c r="Q322" s="16"/>
      <c r="R322" s="16"/>
      <c r="S322" s="16"/>
      <c r="T322" s="16"/>
      <c r="U322" s="16"/>
      <c r="V322" s="16"/>
      <c r="W322" s="16"/>
      <c r="X322" s="16"/>
      <c r="Y322" s="16"/>
    </row>
    <row r="323" spans="3:25" x14ac:dyDescent="0.25">
      <c r="C323" s="16"/>
      <c r="D323" s="15"/>
      <c r="E323" s="16"/>
      <c r="F323" s="16"/>
      <c r="G323" s="16"/>
      <c r="H323" s="16"/>
      <c r="I323" s="16"/>
      <c r="J323" s="16"/>
      <c r="K323" s="16"/>
      <c r="L323" s="16"/>
      <c r="M323" s="16"/>
      <c r="N323" s="16"/>
      <c r="O323" s="16"/>
      <c r="P323" s="16"/>
      <c r="Q323" s="16"/>
      <c r="R323" s="16"/>
      <c r="S323" s="16"/>
      <c r="T323" s="16"/>
      <c r="U323" s="16"/>
      <c r="V323" s="16"/>
      <c r="W323" s="16"/>
      <c r="X323" s="16"/>
      <c r="Y323" s="16"/>
    </row>
    <row r="324" spans="3:25" x14ac:dyDescent="0.25">
      <c r="C324" s="16"/>
      <c r="D324" s="15"/>
      <c r="E324" s="16"/>
      <c r="F324" s="16"/>
      <c r="G324" s="16"/>
      <c r="H324" s="16"/>
      <c r="I324" s="16"/>
      <c r="J324" s="16"/>
      <c r="K324" s="16"/>
      <c r="L324" s="16"/>
      <c r="M324" s="16"/>
      <c r="N324" s="16"/>
      <c r="O324" s="16"/>
      <c r="P324" s="16"/>
      <c r="Q324" s="16"/>
      <c r="R324" s="16"/>
      <c r="S324" s="16"/>
      <c r="T324" s="16"/>
      <c r="U324" s="16"/>
      <c r="V324" s="16"/>
      <c r="W324" s="16"/>
      <c r="X324" s="16"/>
      <c r="Y324" s="16"/>
    </row>
    <row r="325" spans="3:25" x14ac:dyDescent="0.25">
      <c r="C325" s="16"/>
      <c r="D325" s="15"/>
      <c r="E325" s="16"/>
      <c r="F325" s="16"/>
      <c r="G325" s="16"/>
      <c r="H325" s="16"/>
      <c r="I325" s="16"/>
      <c r="J325" s="16"/>
      <c r="K325" s="16"/>
      <c r="L325" s="16"/>
      <c r="M325" s="16"/>
      <c r="N325" s="16"/>
      <c r="O325" s="16"/>
      <c r="P325" s="16"/>
      <c r="Q325" s="16"/>
      <c r="R325" s="16"/>
      <c r="S325" s="16"/>
      <c r="T325" s="16"/>
      <c r="U325" s="16"/>
      <c r="V325" s="16"/>
      <c r="W325" s="16"/>
      <c r="X325" s="16"/>
      <c r="Y325" s="16"/>
    </row>
    <row r="326" spans="3:25" x14ac:dyDescent="0.25">
      <c r="C326" s="16"/>
      <c r="D326" s="15"/>
      <c r="E326" s="16"/>
      <c r="F326" s="16"/>
      <c r="G326" s="16"/>
      <c r="H326" s="16"/>
      <c r="I326" s="16"/>
      <c r="J326" s="16"/>
      <c r="K326" s="16"/>
      <c r="L326" s="16"/>
      <c r="M326" s="16"/>
      <c r="N326" s="16"/>
      <c r="O326" s="16"/>
      <c r="P326" s="16"/>
      <c r="Q326" s="16"/>
      <c r="R326" s="16"/>
      <c r="S326" s="16"/>
      <c r="T326" s="16"/>
      <c r="U326" s="16"/>
      <c r="V326" s="16"/>
      <c r="W326" s="16"/>
      <c r="X326" s="16"/>
      <c r="Y326" s="16"/>
    </row>
    <row r="327" spans="3:25" x14ac:dyDescent="0.25">
      <c r="C327" s="8"/>
      <c r="D327" s="8"/>
      <c r="E327" s="8"/>
      <c r="F327" s="8"/>
      <c r="G327" s="8"/>
      <c r="H327" s="8"/>
      <c r="I327" s="8"/>
      <c r="J327" s="8"/>
      <c r="K327" s="8"/>
      <c r="L327" s="8"/>
      <c r="M327" s="8"/>
      <c r="N327" s="8"/>
      <c r="O327" s="8"/>
      <c r="P327" s="8"/>
      <c r="Q327" s="8"/>
      <c r="R327" s="8"/>
      <c r="S327" s="8"/>
      <c r="T327" s="8"/>
      <c r="U327" s="8"/>
      <c r="V327" s="8"/>
      <c r="W327" s="8"/>
      <c r="X327" s="8"/>
      <c r="Y327"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workbookViewId="0"/>
  </sheetViews>
  <sheetFormatPr defaultRowHeight="15" x14ac:dyDescent="0.25"/>
  <cols>
    <col min="1" max="1" width="12.36328125" customWidth="1"/>
    <col min="2" max="2" width="35" bestFit="1" customWidth="1"/>
    <col min="3" max="13" width="13.6328125" customWidth="1"/>
    <col min="14" max="14" width="17.54296875" customWidth="1"/>
    <col min="15" max="25" width="13.6328125" customWidth="1"/>
  </cols>
  <sheetData>
    <row r="1" spans="1:25" ht="18" customHeight="1" x14ac:dyDescent="0.4">
      <c r="A1" s="33" t="s">
        <v>29</v>
      </c>
      <c r="B1" s="6"/>
      <c r="C1" s="6"/>
      <c r="E1" s="6"/>
      <c r="F1" s="6"/>
      <c r="G1" s="6"/>
      <c r="H1" s="9"/>
      <c r="I1" s="9"/>
    </row>
    <row r="2" spans="1:25" ht="18" customHeight="1" x14ac:dyDescent="0.3">
      <c r="A2" s="5" t="s">
        <v>23</v>
      </c>
      <c r="B2" s="6"/>
      <c r="C2" s="6"/>
      <c r="E2" s="6"/>
      <c r="F2" s="6"/>
      <c r="G2" s="6"/>
      <c r="H2" s="9"/>
      <c r="I2" s="9"/>
    </row>
    <row r="3" spans="1:25" ht="15" customHeight="1" x14ac:dyDescent="0.25">
      <c r="A3" s="7" t="str">
        <f>HYPERLINK("#'Table of contents'!A1", "Back to contents")</f>
        <v>Back to contents</v>
      </c>
    </row>
    <row r="4" spans="1:25" ht="63" customHeight="1" x14ac:dyDescent="0.25">
      <c r="A4" s="41" t="s">
        <v>191</v>
      </c>
      <c r="B4" s="41" t="s">
        <v>192</v>
      </c>
      <c r="C4" s="40" t="s">
        <v>50</v>
      </c>
      <c r="D4" s="40" t="s">
        <v>51</v>
      </c>
      <c r="E4" s="40" t="s">
        <v>193</v>
      </c>
      <c r="F4" s="40" t="s">
        <v>194</v>
      </c>
      <c r="G4" s="40" t="s">
        <v>195</v>
      </c>
      <c r="H4" s="40" t="s">
        <v>196</v>
      </c>
      <c r="I4" s="40" t="s">
        <v>197</v>
      </c>
      <c r="J4" s="40" t="s">
        <v>198</v>
      </c>
      <c r="K4" s="40" t="s">
        <v>199</v>
      </c>
      <c r="L4" s="40" t="s">
        <v>200</v>
      </c>
      <c r="M4" s="40" t="s">
        <v>201</v>
      </c>
      <c r="N4" s="40" t="s">
        <v>202</v>
      </c>
      <c r="O4" s="40" t="s">
        <v>203</v>
      </c>
      <c r="P4" s="40" t="s">
        <v>204</v>
      </c>
      <c r="Q4" s="40" t="s">
        <v>205</v>
      </c>
      <c r="R4" s="40" t="s">
        <v>206</v>
      </c>
      <c r="S4" s="40" t="s">
        <v>207</v>
      </c>
      <c r="T4" s="40" t="s">
        <v>208</v>
      </c>
      <c r="U4" s="40" t="s">
        <v>209</v>
      </c>
      <c r="V4" s="40" t="s">
        <v>210</v>
      </c>
      <c r="W4" s="40" t="s">
        <v>211</v>
      </c>
      <c r="X4" s="40" t="s">
        <v>212</v>
      </c>
      <c r="Y4" s="40" t="s">
        <v>213</v>
      </c>
    </row>
    <row r="5" spans="1:25" ht="23.25" customHeight="1" x14ac:dyDescent="0.25">
      <c r="A5" s="28" t="s">
        <v>52</v>
      </c>
      <c r="B5" s="28" t="s">
        <v>53</v>
      </c>
      <c r="C5" s="10">
        <v>2465998</v>
      </c>
      <c r="D5" s="19">
        <v>0.31640870440281915</v>
      </c>
      <c r="E5" s="10">
        <v>561121</v>
      </c>
      <c r="F5" s="10">
        <v>588891</v>
      </c>
      <c r="G5" s="10">
        <v>388289</v>
      </c>
      <c r="H5" s="10">
        <v>313132</v>
      </c>
      <c r="I5" s="10">
        <v>318417</v>
      </c>
      <c r="J5" s="10">
        <v>173530</v>
      </c>
      <c r="K5" s="10">
        <v>110542</v>
      </c>
      <c r="L5" s="10">
        <v>12076</v>
      </c>
      <c r="M5" s="10">
        <v>509049</v>
      </c>
      <c r="N5" s="10">
        <v>489286</v>
      </c>
      <c r="O5" s="10">
        <v>509695</v>
      </c>
      <c r="P5" s="10">
        <v>945163</v>
      </c>
      <c r="Q5" s="10">
        <v>12805</v>
      </c>
      <c r="R5" s="10">
        <v>18685</v>
      </c>
      <c r="S5" s="10">
        <v>301083</v>
      </c>
      <c r="T5" s="10">
        <v>727002</v>
      </c>
      <c r="U5" s="10">
        <v>661959</v>
      </c>
      <c r="V5" s="10">
        <v>405449</v>
      </c>
      <c r="W5" s="10">
        <v>175114</v>
      </c>
      <c r="X5" s="10">
        <v>141966</v>
      </c>
      <c r="Y5" s="10">
        <v>34740</v>
      </c>
    </row>
    <row r="6" spans="1:25" x14ac:dyDescent="0.25">
      <c r="A6" s="8" t="s">
        <v>54</v>
      </c>
      <c r="B6" s="8" t="s">
        <v>55</v>
      </c>
      <c r="C6" s="17">
        <v>50254</v>
      </c>
      <c r="D6" s="18">
        <v>10.130000000000001</v>
      </c>
      <c r="E6" s="17">
        <v>13374</v>
      </c>
      <c r="F6" s="17">
        <v>16584</v>
      </c>
      <c r="G6" s="17">
        <v>8388</v>
      </c>
      <c r="H6" s="17">
        <v>5428</v>
      </c>
      <c r="I6" s="17">
        <v>3023</v>
      </c>
      <c r="J6" s="17">
        <v>1890</v>
      </c>
      <c r="K6" s="17">
        <v>1523</v>
      </c>
      <c r="L6" s="17">
        <v>44</v>
      </c>
      <c r="M6" s="17">
        <v>2824</v>
      </c>
      <c r="N6" s="17">
        <v>4951</v>
      </c>
      <c r="O6" s="17">
        <v>10149</v>
      </c>
      <c r="P6" s="17">
        <v>32330</v>
      </c>
      <c r="Q6" s="17">
        <v>0</v>
      </c>
      <c r="R6" s="17">
        <v>1706</v>
      </c>
      <c r="S6" s="17">
        <v>12003</v>
      </c>
      <c r="T6" s="17">
        <v>17796</v>
      </c>
      <c r="U6" s="17">
        <v>10302</v>
      </c>
      <c r="V6" s="17">
        <v>4882</v>
      </c>
      <c r="W6" s="17">
        <v>1983</v>
      </c>
      <c r="X6" s="17">
        <v>1582</v>
      </c>
      <c r="Y6" s="17">
        <v>0</v>
      </c>
    </row>
    <row r="7" spans="1:25" x14ac:dyDescent="0.25">
      <c r="A7" s="8" t="s">
        <v>56</v>
      </c>
      <c r="B7" s="8" t="s">
        <v>57</v>
      </c>
      <c r="C7" s="17">
        <v>46849</v>
      </c>
      <c r="D7" s="18">
        <v>5.77</v>
      </c>
      <c r="E7" s="17">
        <v>7988</v>
      </c>
      <c r="F7" s="17">
        <v>9217</v>
      </c>
      <c r="G7" s="17">
        <v>6678</v>
      </c>
      <c r="H7" s="17">
        <v>5398</v>
      </c>
      <c r="I7" s="17">
        <v>7128</v>
      </c>
      <c r="J7" s="17">
        <v>4669</v>
      </c>
      <c r="K7" s="17">
        <v>5002</v>
      </c>
      <c r="L7" s="17">
        <v>769</v>
      </c>
      <c r="M7" s="17">
        <v>6174</v>
      </c>
      <c r="N7" s="17">
        <v>8715</v>
      </c>
      <c r="O7" s="17">
        <v>6730</v>
      </c>
      <c r="P7" s="17">
        <v>25230</v>
      </c>
      <c r="Q7" s="17">
        <v>0</v>
      </c>
      <c r="R7" s="17">
        <v>1916</v>
      </c>
      <c r="S7" s="17">
        <v>9718</v>
      </c>
      <c r="T7" s="17">
        <v>13016</v>
      </c>
      <c r="U7" s="17">
        <v>8547</v>
      </c>
      <c r="V7" s="17">
        <v>5849</v>
      </c>
      <c r="W7" s="17">
        <v>3270</v>
      </c>
      <c r="X7" s="17">
        <v>4533</v>
      </c>
      <c r="Y7" s="17">
        <v>0</v>
      </c>
    </row>
    <row r="8" spans="1:25" x14ac:dyDescent="0.25">
      <c r="A8" s="8" t="s">
        <v>58</v>
      </c>
      <c r="B8" s="8" t="s">
        <v>59</v>
      </c>
      <c r="C8" s="17">
        <v>36545</v>
      </c>
      <c r="D8" s="18">
        <v>1.54</v>
      </c>
      <c r="E8" s="17">
        <v>15165</v>
      </c>
      <c r="F8" s="17">
        <v>8038</v>
      </c>
      <c r="G8" s="17">
        <v>4697</v>
      </c>
      <c r="H8" s="17">
        <v>3794</v>
      </c>
      <c r="I8" s="17">
        <v>3252</v>
      </c>
      <c r="J8" s="17">
        <v>1306</v>
      </c>
      <c r="K8" s="17">
        <v>284</v>
      </c>
      <c r="L8" s="17">
        <v>9</v>
      </c>
      <c r="M8" s="17">
        <v>5236</v>
      </c>
      <c r="N8" s="17">
        <v>8612</v>
      </c>
      <c r="O8" s="17">
        <v>11474</v>
      </c>
      <c r="P8" s="17">
        <v>11167</v>
      </c>
      <c r="Q8" s="17">
        <v>56</v>
      </c>
      <c r="R8" s="17">
        <v>189</v>
      </c>
      <c r="S8" s="17">
        <v>2859</v>
      </c>
      <c r="T8" s="17">
        <v>10820</v>
      </c>
      <c r="U8" s="17">
        <v>12578</v>
      </c>
      <c r="V8" s="17">
        <v>7139</v>
      </c>
      <c r="W8" s="17">
        <v>1832</v>
      </c>
      <c r="X8" s="17">
        <v>1058</v>
      </c>
      <c r="Y8" s="17">
        <v>70</v>
      </c>
    </row>
    <row r="9" spans="1:25" x14ac:dyDescent="0.25">
      <c r="A9" s="8" t="s">
        <v>60</v>
      </c>
      <c r="B9" s="8" t="s">
        <v>61</v>
      </c>
      <c r="C9" s="17">
        <v>40797</v>
      </c>
      <c r="D9" s="18">
        <v>0.21</v>
      </c>
      <c r="E9" s="17">
        <v>13959</v>
      </c>
      <c r="F9" s="17">
        <v>10085</v>
      </c>
      <c r="G9" s="17">
        <v>4824</v>
      </c>
      <c r="H9" s="17">
        <v>5025</v>
      </c>
      <c r="I9" s="17">
        <v>4322</v>
      </c>
      <c r="J9" s="17">
        <v>1583</v>
      </c>
      <c r="K9" s="17">
        <v>870</v>
      </c>
      <c r="L9" s="17">
        <v>129</v>
      </c>
      <c r="M9" s="17">
        <v>11303</v>
      </c>
      <c r="N9" s="17">
        <v>7102</v>
      </c>
      <c r="O9" s="17">
        <v>9830</v>
      </c>
      <c r="P9" s="17">
        <v>12460</v>
      </c>
      <c r="Q9" s="17">
        <v>102</v>
      </c>
      <c r="R9" s="17">
        <v>341</v>
      </c>
      <c r="S9" s="17">
        <v>6461</v>
      </c>
      <c r="T9" s="17">
        <v>12239</v>
      </c>
      <c r="U9" s="17">
        <v>9520</v>
      </c>
      <c r="V9" s="17">
        <v>6165</v>
      </c>
      <c r="W9" s="17">
        <v>2934</v>
      </c>
      <c r="X9" s="17">
        <v>2996</v>
      </c>
      <c r="Y9" s="17">
        <v>141</v>
      </c>
    </row>
    <row r="10" spans="1:25" x14ac:dyDescent="0.25">
      <c r="A10" s="8" t="s">
        <v>62</v>
      </c>
      <c r="B10" s="8" t="s">
        <v>63</v>
      </c>
      <c r="C10" s="17">
        <v>46414</v>
      </c>
      <c r="D10" s="18">
        <v>7.0000000000000007E-2</v>
      </c>
      <c r="E10" s="17">
        <v>7781</v>
      </c>
      <c r="F10" s="17">
        <v>9677</v>
      </c>
      <c r="G10" s="17">
        <v>9299</v>
      </c>
      <c r="H10" s="17">
        <v>5881</v>
      </c>
      <c r="I10" s="17">
        <v>7066</v>
      </c>
      <c r="J10" s="17">
        <v>3873</v>
      </c>
      <c r="K10" s="17">
        <v>2611</v>
      </c>
      <c r="L10" s="17">
        <v>226</v>
      </c>
      <c r="M10" s="17">
        <v>15578</v>
      </c>
      <c r="N10" s="17">
        <v>8832</v>
      </c>
      <c r="O10" s="17">
        <v>6751</v>
      </c>
      <c r="P10" s="17">
        <v>14704</v>
      </c>
      <c r="Q10" s="17">
        <v>549</v>
      </c>
      <c r="R10" s="17">
        <v>192</v>
      </c>
      <c r="S10" s="17">
        <v>4411</v>
      </c>
      <c r="T10" s="17">
        <v>11422</v>
      </c>
      <c r="U10" s="17">
        <v>12556</v>
      </c>
      <c r="V10" s="17">
        <v>7881</v>
      </c>
      <c r="W10" s="17">
        <v>3888</v>
      </c>
      <c r="X10" s="17">
        <v>4900</v>
      </c>
      <c r="Y10" s="17">
        <v>1164</v>
      </c>
    </row>
    <row r="11" spans="1:25" x14ac:dyDescent="0.25">
      <c r="A11" s="8" t="s">
        <v>64</v>
      </c>
      <c r="B11" s="8" t="s">
        <v>65</v>
      </c>
      <c r="C11" s="17">
        <v>43989</v>
      </c>
      <c r="D11" s="18">
        <v>0.27</v>
      </c>
      <c r="E11" s="17">
        <v>12758</v>
      </c>
      <c r="F11" s="17">
        <v>8898</v>
      </c>
      <c r="G11" s="17">
        <v>6053</v>
      </c>
      <c r="H11" s="17">
        <v>5375</v>
      </c>
      <c r="I11" s="17">
        <v>5879</v>
      </c>
      <c r="J11" s="17">
        <v>2844</v>
      </c>
      <c r="K11" s="17">
        <v>2003</v>
      </c>
      <c r="L11" s="17">
        <v>179</v>
      </c>
      <c r="M11" s="17">
        <v>10492</v>
      </c>
      <c r="N11" s="17">
        <v>10239</v>
      </c>
      <c r="O11" s="17">
        <v>11451</v>
      </c>
      <c r="P11" s="17">
        <v>11712</v>
      </c>
      <c r="Q11" s="17">
        <v>95</v>
      </c>
      <c r="R11" s="17">
        <v>131</v>
      </c>
      <c r="S11" s="17">
        <v>4072</v>
      </c>
      <c r="T11" s="17">
        <v>11145</v>
      </c>
      <c r="U11" s="17">
        <v>14119</v>
      </c>
      <c r="V11" s="17">
        <v>8340</v>
      </c>
      <c r="W11" s="17">
        <v>3107</v>
      </c>
      <c r="X11" s="17">
        <v>2988</v>
      </c>
      <c r="Y11" s="17">
        <v>87</v>
      </c>
    </row>
    <row r="12" spans="1:25" x14ac:dyDescent="0.25">
      <c r="A12" s="8" t="s">
        <v>66</v>
      </c>
      <c r="B12" s="8" t="s">
        <v>67</v>
      </c>
      <c r="C12" s="17">
        <v>40659</v>
      </c>
      <c r="D12" s="18">
        <v>0.26</v>
      </c>
      <c r="E12" s="17">
        <v>15753</v>
      </c>
      <c r="F12" s="17">
        <v>6556</v>
      </c>
      <c r="G12" s="17">
        <v>5013</v>
      </c>
      <c r="H12" s="17">
        <v>5185</v>
      </c>
      <c r="I12" s="17">
        <v>5742</v>
      </c>
      <c r="J12" s="17">
        <v>1971</v>
      </c>
      <c r="K12" s="17">
        <v>408</v>
      </c>
      <c r="L12" s="17">
        <v>31</v>
      </c>
      <c r="M12" s="17">
        <v>14967</v>
      </c>
      <c r="N12" s="17">
        <v>12808</v>
      </c>
      <c r="O12" s="17">
        <v>6435</v>
      </c>
      <c r="P12" s="17">
        <v>6449</v>
      </c>
      <c r="Q12" s="17">
        <v>0</v>
      </c>
      <c r="R12" s="17">
        <v>378</v>
      </c>
      <c r="S12" s="17">
        <v>4543</v>
      </c>
      <c r="T12" s="17">
        <v>7826</v>
      </c>
      <c r="U12" s="17">
        <v>11101</v>
      </c>
      <c r="V12" s="17">
        <v>8139</v>
      </c>
      <c r="W12" s="17">
        <v>4155</v>
      </c>
      <c r="X12" s="17">
        <v>4517</v>
      </c>
      <c r="Y12" s="17">
        <v>0</v>
      </c>
    </row>
    <row r="13" spans="1:25" x14ac:dyDescent="0.25">
      <c r="A13" s="8" t="s">
        <v>68</v>
      </c>
      <c r="B13" s="8" t="s">
        <v>69</v>
      </c>
      <c r="C13" s="17">
        <v>46500</v>
      </c>
      <c r="D13" s="18">
        <v>0.12</v>
      </c>
      <c r="E13" s="17">
        <v>14781</v>
      </c>
      <c r="F13" s="17">
        <v>10997</v>
      </c>
      <c r="G13" s="17">
        <v>5571</v>
      </c>
      <c r="H13" s="17">
        <v>4731</v>
      </c>
      <c r="I13" s="17">
        <v>4810</v>
      </c>
      <c r="J13" s="17">
        <v>3134</v>
      </c>
      <c r="K13" s="17">
        <v>2223</v>
      </c>
      <c r="L13" s="17">
        <v>253</v>
      </c>
      <c r="M13" s="17">
        <v>12076</v>
      </c>
      <c r="N13" s="17">
        <v>10003</v>
      </c>
      <c r="O13" s="17">
        <v>10552</v>
      </c>
      <c r="P13" s="17">
        <v>13425</v>
      </c>
      <c r="Q13" s="17">
        <v>444</v>
      </c>
      <c r="R13" s="17">
        <v>455</v>
      </c>
      <c r="S13" s="17">
        <v>6342</v>
      </c>
      <c r="T13" s="17">
        <v>13992</v>
      </c>
      <c r="U13" s="17">
        <v>12943</v>
      </c>
      <c r="V13" s="17">
        <v>6330</v>
      </c>
      <c r="W13" s="17">
        <v>3047</v>
      </c>
      <c r="X13" s="17">
        <v>2952</v>
      </c>
      <c r="Y13" s="17">
        <v>439</v>
      </c>
    </row>
    <row r="14" spans="1:25" x14ac:dyDescent="0.25">
      <c r="A14" s="8" t="s">
        <v>70</v>
      </c>
      <c r="B14" s="8" t="s">
        <v>71</v>
      </c>
      <c r="C14" s="17">
        <v>30128</v>
      </c>
      <c r="D14" s="18">
        <v>0.04</v>
      </c>
      <c r="E14" s="17">
        <v>12311</v>
      </c>
      <c r="F14" s="17">
        <v>5805</v>
      </c>
      <c r="G14" s="17">
        <v>4091</v>
      </c>
      <c r="H14" s="17">
        <v>4048</v>
      </c>
      <c r="I14" s="17">
        <v>2649</v>
      </c>
      <c r="J14" s="17">
        <v>846</v>
      </c>
      <c r="K14" s="17">
        <v>334</v>
      </c>
      <c r="L14" s="17">
        <v>44</v>
      </c>
      <c r="M14" s="17">
        <v>12063</v>
      </c>
      <c r="N14" s="17">
        <v>8154</v>
      </c>
      <c r="O14" s="17">
        <v>6921</v>
      </c>
      <c r="P14" s="17">
        <v>2370</v>
      </c>
      <c r="Q14" s="17">
        <v>620</v>
      </c>
      <c r="R14" s="17">
        <v>198</v>
      </c>
      <c r="S14" s="17">
        <v>2488</v>
      </c>
      <c r="T14" s="17">
        <v>6975</v>
      </c>
      <c r="U14" s="17">
        <v>10839</v>
      </c>
      <c r="V14" s="17">
        <v>4684</v>
      </c>
      <c r="W14" s="17">
        <v>2151</v>
      </c>
      <c r="X14" s="17">
        <v>1665</v>
      </c>
      <c r="Y14" s="17">
        <v>1128</v>
      </c>
    </row>
    <row r="15" spans="1:25" x14ac:dyDescent="0.25">
      <c r="A15" s="8" t="s">
        <v>72</v>
      </c>
      <c r="B15" s="8" t="s">
        <v>73</v>
      </c>
      <c r="C15" s="17">
        <v>40362</v>
      </c>
      <c r="D15" s="18">
        <v>1.92</v>
      </c>
      <c r="E15" s="17">
        <v>6384</v>
      </c>
      <c r="F15" s="17">
        <v>14576</v>
      </c>
      <c r="G15" s="17">
        <v>4928</v>
      </c>
      <c r="H15" s="17">
        <v>4960</v>
      </c>
      <c r="I15" s="17">
        <v>5814</v>
      </c>
      <c r="J15" s="17">
        <v>2534</v>
      </c>
      <c r="K15" s="17">
        <v>1093</v>
      </c>
      <c r="L15" s="17">
        <v>73</v>
      </c>
      <c r="M15" s="17">
        <v>7531</v>
      </c>
      <c r="N15" s="17">
        <v>9556</v>
      </c>
      <c r="O15" s="17">
        <v>13476</v>
      </c>
      <c r="P15" s="17">
        <v>9683</v>
      </c>
      <c r="Q15" s="17">
        <v>116</v>
      </c>
      <c r="R15" s="17">
        <v>79</v>
      </c>
      <c r="S15" s="17">
        <v>4193</v>
      </c>
      <c r="T15" s="17">
        <v>10109</v>
      </c>
      <c r="U15" s="17">
        <v>12351</v>
      </c>
      <c r="V15" s="17">
        <v>8589</v>
      </c>
      <c r="W15" s="17">
        <v>2979</v>
      </c>
      <c r="X15" s="17">
        <v>1933</v>
      </c>
      <c r="Y15" s="17">
        <v>129</v>
      </c>
    </row>
    <row r="16" spans="1:25" x14ac:dyDescent="0.25">
      <c r="A16" s="8" t="s">
        <v>74</v>
      </c>
      <c r="B16" s="8" t="s">
        <v>75</v>
      </c>
      <c r="C16" s="17">
        <v>40598</v>
      </c>
      <c r="D16" s="18">
        <v>5.14</v>
      </c>
      <c r="E16" s="17">
        <v>11132</v>
      </c>
      <c r="F16" s="17">
        <v>10766</v>
      </c>
      <c r="G16" s="17">
        <v>6802</v>
      </c>
      <c r="H16" s="17">
        <v>4783</v>
      </c>
      <c r="I16" s="17">
        <v>4381</v>
      </c>
      <c r="J16" s="17">
        <v>2082</v>
      </c>
      <c r="K16" s="17">
        <v>649</v>
      </c>
      <c r="L16" s="17">
        <v>3</v>
      </c>
      <c r="M16" s="17">
        <v>5603</v>
      </c>
      <c r="N16" s="17">
        <v>9021</v>
      </c>
      <c r="O16" s="17">
        <v>12274</v>
      </c>
      <c r="P16" s="17">
        <v>13670</v>
      </c>
      <c r="Q16" s="17">
        <v>30</v>
      </c>
      <c r="R16" s="17">
        <v>254</v>
      </c>
      <c r="S16" s="17">
        <v>3613</v>
      </c>
      <c r="T16" s="17">
        <v>12314</v>
      </c>
      <c r="U16" s="17">
        <v>11914</v>
      </c>
      <c r="V16" s="17">
        <v>8516</v>
      </c>
      <c r="W16" s="17">
        <v>2358</v>
      </c>
      <c r="X16" s="17">
        <v>1555</v>
      </c>
      <c r="Y16" s="17">
        <v>74</v>
      </c>
    </row>
    <row r="17" spans="1:25" x14ac:dyDescent="0.25">
      <c r="A17" s="8" t="s">
        <v>76</v>
      </c>
      <c r="B17" s="8" t="s">
        <v>77</v>
      </c>
      <c r="C17" s="17">
        <v>37505</v>
      </c>
      <c r="D17" s="18">
        <v>1.91</v>
      </c>
      <c r="E17" s="17">
        <v>8095</v>
      </c>
      <c r="F17" s="17">
        <v>12864</v>
      </c>
      <c r="G17" s="17">
        <v>5524</v>
      </c>
      <c r="H17" s="17">
        <v>3803</v>
      </c>
      <c r="I17" s="17">
        <v>3753</v>
      </c>
      <c r="J17" s="17">
        <v>2272</v>
      </c>
      <c r="K17" s="17">
        <v>1098</v>
      </c>
      <c r="L17" s="17">
        <v>96</v>
      </c>
      <c r="M17" s="17">
        <v>7068</v>
      </c>
      <c r="N17" s="17">
        <v>5713</v>
      </c>
      <c r="O17" s="17">
        <v>14081</v>
      </c>
      <c r="P17" s="17">
        <v>10617</v>
      </c>
      <c r="Q17" s="17">
        <v>26</v>
      </c>
      <c r="R17" s="17">
        <v>228</v>
      </c>
      <c r="S17" s="17">
        <v>3401</v>
      </c>
      <c r="T17" s="17">
        <v>9669</v>
      </c>
      <c r="U17" s="17">
        <v>10677</v>
      </c>
      <c r="V17" s="17">
        <v>8757</v>
      </c>
      <c r="W17" s="17">
        <v>2875</v>
      </c>
      <c r="X17" s="17">
        <v>1696</v>
      </c>
      <c r="Y17" s="17">
        <v>202</v>
      </c>
    </row>
    <row r="18" spans="1:25" x14ac:dyDescent="0.25">
      <c r="A18" s="8" t="s">
        <v>78</v>
      </c>
      <c r="B18" s="8" t="s">
        <v>79</v>
      </c>
      <c r="C18" s="17">
        <v>46856</v>
      </c>
      <c r="D18" s="18">
        <v>0.12</v>
      </c>
      <c r="E18" s="17">
        <v>7482</v>
      </c>
      <c r="F18" s="17">
        <v>14807</v>
      </c>
      <c r="G18" s="17">
        <v>7431</v>
      </c>
      <c r="H18" s="17">
        <v>6274</v>
      </c>
      <c r="I18" s="17">
        <v>6516</v>
      </c>
      <c r="J18" s="17">
        <v>2806</v>
      </c>
      <c r="K18" s="17">
        <v>1437</v>
      </c>
      <c r="L18" s="17">
        <v>103</v>
      </c>
      <c r="M18" s="17">
        <v>15115</v>
      </c>
      <c r="N18" s="17">
        <v>12053</v>
      </c>
      <c r="O18" s="17">
        <v>11072</v>
      </c>
      <c r="P18" s="17">
        <v>8435</v>
      </c>
      <c r="Q18" s="17">
        <v>181</v>
      </c>
      <c r="R18" s="17">
        <v>256</v>
      </c>
      <c r="S18" s="17">
        <v>4468</v>
      </c>
      <c r="T18" s="17">
        <v>12949</v>
      </c>
      <c r="U18" s="17">
        <v>13479</v>
      </c>
      <c r="V18" s="17">
        <v>8035</v>
      </c>
      <c r="W18" s="17">
        <v>7358</v>
      </c>
      <c r="X18" s="17">
        <v>0</v>
      </c>
      <c r="Y18" s="17">
        <v>311</v>
      </c>
    </row>
    <row r="19" spans="1:25" x14ac:dyDescent="0.25">
      <c r="A19" s="8" t="s">
        <v>80</v>
      </c>
      <c r="B19" s="8" t="s">
        <v>81</v>
      </c>
      <c r="C19" s="17">
        <v>39888</v>
      </c>
      <c r="D19" s="18">
        <v>0.09</v>
      </c>
      <c r="E19" s="17">
        <v>8376</v>
      </c>
      <c r="F19" s="17">
        <v>10239</v>
      </c>
      <c r="G19" s="17">
        <v>5502</v>
      </c>
      <c r="H19" s="17">
        <v>4566</v>
      </c>
      <c r="I19" s="17">
        <v>5257</v>
      </c>
      <c r="J19" s="17">
        <v>3250</v>
      </c>
      <c r="K19" s="17">
        <v>2463</v>
      </c>
      <c r="L19" s="17">
        <v>235</v>
      </c>
      <c r="M19" s="17">
        <v>13881</v>
      </c>
      <c r="N19" s="17">
        <v>9022</v>
      </c>
      <c r="O19" s="17">
        <v>10922</v>
      </c>
      <c r="P19" s="17">
        <v>5847</v>
      </c>
      <c r="Q19" s="17">
        <v>216</v>
      </c>
      <c r="R19" s="17">
        <v>261</v>
      </c>
      <c r="S19" s="17">
        <v>4039</v>
      </c>
      <c r="T19" s="17">
        <v>10353</v>
      </c>
      <c r="U19" s="17">
        <v>11597</v>
      </c>
      <c r="V19" s="17">
        <v>6452</v>
      </c>
      <c r="W19" s="17">
        <v>5257</v>
      </c>
      <c r="X19" s="17">
        <v>1620</v>
      </c>
      <c r="Y19" s="17">
        <v>309</v>
      </c>
    </row>
    <row r="20" spans="1:25" x14ac:dyDescent="0.25">
      <c r="A20" s="8" t="s">
        <v>82</v>
      </c>
      <c r="B20" s="8" t="s">
        <v>83</v>
      </c>
      <c r="C20" s="17">
        <v>40983</v>
      </c>
      <c r="D20" s="18">
        <v>2.64</v>
      </c>
      <c r="E20" s="17">
        <v>10977</v>
      </c>
      <c r="F20" s="17">
        <v>9383</v>
      </c>
      <c r="G20" s="17">
        <v>5287</v>
      </c>
      <c r="H20" s="17">
        <v>6396</v>
      </c>
      <c r="I20" s="17">
        <v>5663</v>
      </c>
      <c r="J20" s="17">
        <v>2293</v>
      </c>
      <c r="K20" s="17">
        <v>941</v>
      </c>
      <c r="L20" s="17">
        <v>43</v>
      </c>
      <c r="M20" s="17">
        <v>9071</v>
      </c>
      <c r="N20" s="17">
        <v>9711</v>
      </c>
      <c r="O20" s="17">
        <v>7858</v>
      </c>
      <c r="P20" s="17">
        <v>14326</v>
      </c>
      <c r="Q20" s="17">
        <v>17</v>
      </c>
      <c r="R20" s="17">
        <v>403</v>
      </c>
      <c r="S20" s="17">
        <v>5200</v>
      </c>
      <c r="T20" s="17">
        <v>13052</v>
      </c>
      <c r="U20" s="17">
        <v>9195</v>
      </c>
      <c r="V20" s="17">
        <v>6529</v>
      </c>
      <c r="W20" s="17">
        <v>3476</v>
      </c>
      <c r="X20" s="17">
        <v>3087</v>
      </c>
      <c r="Y20" s="17">
        <v>41</v>
      </c>
    </row>
    <row r="21" spans="1:25" x14ac:dyDescent="0.25">
      <c r="A21" s="8" t="s">
        <v>84</v>
      </c>
      <c r="B21" s="8" t="s">
        <v>85</v>
      </c>
      <c r="C21" s="17">
        <v>45141</v>
      </c>
      <c r="D21" s="18">
        <v>4.1900000000000004</v>
      </c>
      <c r="E21" s="17">
        <v>20337</v>
      </c>
      <c r="F21" s="17">
        <v>9752</v>
      </c>
      <c r="G21" s="17">
        <v>5021</v>
      </c>
      <c r="H21" s="17">
        <v>4694</v>
      </c>
      <c r="I21" s="17">
        <v>3683</v>
      </c>
      <c r="J21" s="17">
        <v>1026</v>
      </c>
      <c r="K21" s="17">
        <v>597</v>
      </c>
      <c r="L21" s="17">
        <v>31</v>
      </c>
      <c r="M21" s="17">
        <v>4315</v>
      </c>
      <c r="N21" s="17">
        <v>7301</v>
      </c>
      <c r="O21" s="17">
        <v>6930</v>
      </c>
      <c r="P21" s="17">
        <v>26586</v>
      </c>
      <c r="Q21" s="17">
        <v>9</v>
      </c>
      <c r="R21" s="17">
        <v>593</v>
      </c>
      <c r="S21" s="17">
        <v>9076</v>
      </c>
      <c r="T21" s="17">
        <v>17559</v>
      </c>
      <c r="U21" s="17">
        <v>8837</v>
      </c>
      <c r="V21" s="17">
        <v>5032</v>
      </c>
      <c r="W21" s="17">
        <v>2321</v>
      </c>
      <c r="X21" s="17">
        <v>1712</v>
      </c>
      <c r="Y21" s="17">
        <v>11</v>
      </c>
    </row>
    <row r="22" spans="1:25" x14ac:dyDescent="0.25">
      <c r="A22" s="8" t="s">
        <v>86</v>
      </c>
      <c r="B22" s="8" t="s">
        <v>87</v>
      </c>
      <c r="C22" s="17">
        <v>43564</v>
      </c>
      <c r="D22" s="18">
        <v>1.95</v>
      </c>
      <c r="E22" s="17">
        <v>7944</v>
      </c>
      <c r="F22" s="17">
        <v>13401</v>
      </c>
      <c r="G22" s="17">
        <v>5743</v>
      </c>
      <c r="H22" s="17">
        <v>4803</v>
      </c>
      <c r="I22" s="17">
        <v>6190</v>
      </c>
      <c r="J22" s="17">
        <v>3774</v>
      </c>
      <c r="K22" s="17">
        <v>1648</v>
      </c>
      <c r="L22" s="17">
        <v>61</v>
      </c>
      <c r="M22" s="17">
        <v>11235</v>
      </c>
      <c r="N22" s="17">
        <v>8686</v>
      </c>
      <c r="O22" s="17">
        <v>12037</v>
      </c>
      <c r="P22" s="17">
        <v>11551</v>
      </c>
      <c r="Q22" s="17">
        <v>55</v>
      </c>
      <c r="R22" s="17">
        <v>79</v>
      </c>
      <c r="S22" s="17">
        <v>3868</v>
      </c>
      <c r="T22" s="17">
        <v>14185</v>
      </c>
      <c r="U22" s="17">
        <v>14901</v>
      </c>
      <c r="V22" s="17">
        <v>5650</v>
      </c>
      <c r="W22" s="17">
        <v>3130</v>
      </c>
      <c r="X22" s="17">
        <v>1654</v>
      </c>
      <c r="Y22" s="17">
        <v>97</v>
      </c>
    </row>
    <row r="23" spans="1:25" x14ac:dyDescent="0.25">
      <c r="A23" s="8" t="s">
        <v>88</v>
      </c>
      <c r="B23" s="8" t="s">
        <v>89</v>
      </c>
      <c r="C23" s="17">
        <v>34224</v>
      </c>
      <c r="D23" s="18">
        <v>4.25</v>
      </c>
      <c r="E23" s="17">
        <v>441</v>
      </c>
      <c r="F23" s="17">
        <v>1738</v>
      </c>
      <c r="G23" s="17">
        <v>4752</v>
      </c>
      <c r="H23" s="17">
        <v>5411</v>
      </c>
      <c r="I23" s="17">
        <v>9769</v>
      </c>
      <c r="J23" s="17">
        <v>5918</v>
      </c>
      <c r="K23" s="17">
        <v>5689</v>
      </c>
      <c r="L23" s="17">
        <v>506</v>
      </c>
      <c r="M23" s="17">
        <v>11448</v>
      </c>
      <c r="N23" s="17">
        <v>12348</v>
      </c>
      <c r="O23" s="17">
        <v>3982</v>
      </c>
      <c r="P23" s="17">
        <v>6322</v>
      </c>
      <c r="Q23" s="17">
        <v>124</v>
      </c>
      <c r="R23" s="17">
        <v>106</v>
      </c>
      <c r="S23" s="17">
        <v>2248</v>
      </c>
      <c r="T23" s="17">
        <v>5577</v>
      </c>
      <c r="U23" s="17">
        <v>8714</v>
      </c>
      <c r="V23" s="17">
        <v>9747</v>
      </c>
      <c r="W23" s="17">
        <v>4215</v>
      </c>
      <c r="X23" s="17">
        <v>3067</v>
      </c>
      <c r="Y23" s="17">
        <v>550</v>
      </c>
    </row>
    <row r="24" spans="1:25" x14ac:dyDescent="0.25">
      <c r="A24" s="8" t="s">
        <v>90</v>
      </c>
      <c r="B24" s="8" t="s">
        <v>91</v>
      </c>
      <c r="C24" s="17">
        <v>44179</v>
      </c>
      <c r="D24" s="18">
        <v>1.01</v>
      </c>
      <c r="E24" s="17">
        <v>4905</v>
      </c>
      <c r="F24" s="17">
        <v>11249</v>
      </c>
      <c r="G24" s="17">
        <v>11217</v>
      </c>
      <c r="H24" s="17">
        <v>6508</v>
      </c>
      <c r="I24" s="17">
        <v>5244</v>
      </c>
      <c r="J24" s="17">
        <v>3060</v>
      </c>
      <c r="K24" s="17">
        <v>1861</v>
      </c>
      <c r="L24" s="17">
        <v>135</v>
      </c>
      <c r="M24" s="17">
        <v>8515</v>
      </c>
      <c r="N24" s="17">
        <v>6556</v>
      </c>
      <c r="O24" s="17">
        <v>16751</v>
      </c>
      <c r="P24" s="17">
        <v>12291</v>
      </c>
      <c r="Q24" s="17">
        <v>66</v>
      </c>
      <c r="R24" s="17">
        <v>214</v>
      </c>
      <c r="S24" s="17">
        <v>5073</v>
      </c>
      <c r="T24" s="17">
        <v>7880</v>
      </c>
      <c r="U24" s="17">
        <v>12011</v>
      </c>
      <c r="V24" s="17">
        <v>11984</v>
      </c>
      <c r="W24" s="17">
        <v>4270</v>
      </c>
      <c r="X24" s="17">
        <v>2676</v>
      </c>
      <c r="Y24" s="17">
        <v>71</v>
      </c>
    </row>
    <row r="25" spans="1:25" x14ac:dyDescent="0.25">
      <c r="A25" s="8" t="s">
        <v>92</v>
      </c>
      <c r="B25" s="8" t="s">
        <v>93</v>
      </c>
      <c r="C25" s="17">
        <v>43879</v>
      </c>
      <c r="D25" s="18">
        <v>0.65</v>
      </c>
      <c r="E25" s="17">
        <v>1178</v>
      </c>
      <c r="F25" s="17">
        <v>9012</v>
      </c>
      <c r="G25" s="17">
        <v>14225</v>
      </c>
      <c r="H25" s="17">
        <v>5436</v>
      </c>
      <c r="I25" s="17">
        <v>5740</v>
      </c>
      <c r="J25" s="17">
        <v>4245</v>
      </c>
      <c r="K25" s="17">
        <v>3474</v>
      </c>
      <c r="L25" s="17">
        <v>569</v>
      </c>
      <c r="M25" s="17">
        <v>9321</v>
      </c>
      <c r="N25" s="17">
        <v>10353</v>
      </c>
      <c r="O25" s="17">
        <v>11951</v>
      </c>
      <c r="P25" s="17">
        <v>12203</v>
      </c>
      <c r="Q25" s="17">
        <v>51</v>
      </c>
      <c r="R25" s="17">
        <v>110</v>
      </c>
      <c r="S25" s="17">
        <v>4649</v>
      </c>
      <c r="T25" s="17">
        <v>11477</v>
      </c>
      <c r="U25" s="17">
        <v>12548</v>
      </c>
      <c r="V25" s="17">
        <v>7561</v>
      </c>
      <c r="W25" s="17">
        <v>3929</v>
      </c>
      <c r="X25" s="17">
        <v>3564</v>
      </c>
      <c r="Y25" s="17">
        <v>41</v>
      </c>
    </row>
    <row r="26" spans="1:25" x14ac:dyDescent="0.25">
      <c r="A26" s="8" t="s">
        <v>94</v>
      </c>
      <c r="B26" s="8" t="s">
        <v>95</v>
      </c>
      <c r="C26" s="17">
        <v>36790</v>
      </c>
      <c r="D26" s="18">
        <v>2.12</v>
      </c>
      <c r="E26" s="17">
        <v>1381</v>
      </c>
      <c r="F26" s="17">
        <v>5199</v>
      </c>
      <c r="G26" s="17">
        <v>3826</v>
      </c>
      <c r="H26" s="17">
        <v>6124</v>
      </c>
      <c r="I26" s="17">
        <v>7963</v>
      </c>
      <c r="J26" s="17">
        <v>5876</v>
      </c>
      <c r="K26" s="17">
        <v>5748</v>
      </c>
      <c r="L26" s="17">
        <v>673</v>
      </c>
      <c r="M26" s="17">
        <v>10131</v>
      </c>
      <c r="N26" s="17">
        <v>11099</v>
      </c>
      <c r="O26" s="17">
        <v>6354</v>
      </c>
      <c r="P26" s="17">
        <v>9099</v>
      </c>
      <c r="Q26" s="17">
        <v>107</v>
      </c>
      <c r="R26" s="17">
        <v>179</v>
      </c>
      <c r="S26" s="17">
        <v>2987</v>
      </c>
      <c r="T26" s="17">
        <v>7459</v>
      </c>
      <c r="U26" s="17">
        <v>9548</v>
      </c>
      <c r="V26" s="17">
        <v>9395</v>
      </c>
      <c r="W26" s="17">
        <v>4000</v>
      </c>
      <c r="X26" s="17">
        <v>3187</v>
      </c>
      <c r="Y26" s="17">
        <v>35</v>
      </c>
    </row>
    <row r="27" spans="1:25" x14ac:dyDescent="0.25">
      <c r="A27" s="8" t="s">
        <v>96</v>
      </c>
      <c r="B27" s="8" t="s">
        <v>97</v>
      </c>
      <c r="C27" s="17">
        <v>47591</v>
      </c>
      <c r="D27" s="18">
        <v>16.600000000000001</v>
      </c>
      <c r="E27" s="17">
        <v>5089</v>
      </c>
      <c r="F27" s="17">
        <v>12994</v>
      </c>
      <c r="G27" s="17">
        <v>9537</v>
      </c>
      <c r="H27" s="17">
        <v>8608</v>
      </c>
      <c r="I27" s="17">
        <v>6265</v>
      </c>
      <c r="J27" s="17">
        <v>3725</v>
      </c>
      <c r="K27" s="17">
        <v>1280</v>
      </c>
      <c r="L27" s="17">
        <v>93</v>
      </c>
      <c r="M27" s="17">
        <v>2995</v>
      </c>
      <c r="N27" s="17">
        <v>3349</v>
      </c>
      <c r="O27" s="17">
        <v>5462</v>
      </c>
      <c r="P27" s="17">
        <v>35618</v>
      </c>
      <c r="Q27" s="17">
        <v>167</v>
      </c>
      <c r="R27" s="17">
        <v>683</v>
      </c>
      <c r="S27" s="17">
        <v>10715</v>
      </c>
      <c r="T27" s="17">
        <v>17504</v>
      </c>
      <c r="U27" s="17">
        <v>9762</v>
      </c>
      <c r="V27" s="17">
        <v>5560</v>
      </c>
      <c r="W27" s="17">
        <v>2037</v>
      </c>
      <c r="X27" s="17">
        <v>1271</v>
      </c>
      <c r="Y27" s="17">
        <v>59</v>
      </c>
    </row>
    <row r="28" spans="1:25" x14ac:dyDescent="0.25">
      <c r="A28" s="8" t="s">
        <v>98</v>
      </c>
      <c r="B28" s="8" t="s">
        <v>99</v>
      </c>
      <c r="C28" s="17">
        <v>55763</v>
      </c>
      <c r="D28" s="18">
        <v>32.869999999999997</v>
      </c>
      <c r="E28" s="17">
        <v>5450</v>
      </c>
      <c r="F28" s="17">
        <v>10816</v>
      </c>
      <c r="G28" s="17">
        <v>10637</v>
      </c>
      <c r="H28" s="17">
        <v>8760</v>
      </c>
      <c r="I28" s="17">
        <v>9713</v>
      </c>
      <c r="J28" s="17">
        <v>5508</v>
      </c>
      <c r="K28" s="17">
        <v>4061</v>
      </c>
      <c r="L28" s="17">
        <v>818</v>
      </c>
      <c r="M28" s="17">
        <v>1128</v>
      </c>
      <c r="N28" s="17">
        <v>2299</v>
      </c>
      <c r="O28" s="17">
        <v>4070</v>
      </c>
      <c r="P28" s="17">
        <v>48238</v>
      </c>
      <c r="Q28" s="17">
        <v>28</v>
      </c>
      <c r="R28" s="17">
        <v>586</v>
      </c>
      <c r="S28" s="17">
        <v>11075</v>
      </c>
      <c r="T28" s="17">
        <v>21054</v>
      </c>
      <c r="U28" s="17">
        <v>12689</v>
      </c>
      <c r="V28" s="17">
        <v>5463</v>
      </c>
      <c r="W28" s="17">
        <v>2469</v>
      </c>
      <c r="X28" s="17">
        <v>2413</v>
      </c>
      <c r="Y28" s="17">
        <v>14</v>
      </c>
    </row>
    <row r="29" spans="1:25" x14ac:dyDescent="0.25">
      <c r="A29" s="8" t="s">
        <v>100</v>
      </c>
      <c r="B29" s="8" t="s">
        <v>101</v>
      </c>
      <c r="C29" s="17">
        <v>38799</v>
      </c>
      <c r="D29" s="18">
        <v>13.75</v>
      </c>
      <c r="E29" s="17">
        <v>2360</v>
      </c>
      <c r="F29" s="17">
        <v>4867</v>
      </c>
      <c r="G29" s="17">
        <v>6048</v>
      </c>
      <c r="H29" s="17">
        <v>5414</v>
      </c>
      <c r="I29" s="17">
        <v>8518</v>
      </c>
      <c r="J29" s="17">
        <v>4719</v>
      </c>
      <c r="K29" s="17">
        <v>5705</v>
      </c>
      <c r="L29" s="17">
        <v>1168</v>
      </c>
      <c r="M29" s="17">
        <v>5164</v>
      </c>
      <c r="N29" s="17">
        <v>5526</v>
      </c>
      <c r="O29" s="17">
        <v>6588</v>
      </c>
      <c r="P29" s="17">
        <v>21508</v>
      </c>
      <c r="Q29" s="17">
        <v>13</v>
      </c>
      <c r="R29" s="17">
        <v>151</v>
      </c>
      <c r="S29" s="17">
        <v>3907</v>
      </c>
      <c r="T29" s="17">
        <v>8941</v>
      </c>
      <c r="U29" s="17">
        <v>9720</v>
      </c>
      <c r="V29" s="17">
        <v>8568</v>
      </c>
      <c r="W29" s="17">
        <v>3297</v>
      </c>
      <c r="X29" s="17">
        <v>4206</v>
      </c>
      <c r="Y29" s="17">
        <v>9</v>
      </c>
    </row>
    <row r="30" spans="1:25" x14ac:dyDescent="0.25">
      <c r="A30" s="8" t="s">
        <v>102</v>
      </c>
      <c r="B30" s="8" t="s">
        <v>103</v>
      </c>
      <c r="C30" s="17">
        <v>47257</v>
      </c>
      <c r="D30" s="18">
        <v>4.9800000000000004</v>
      </c>
      <c r="E30" s="17">
        <v>6753</v>
      </c>
      <c r="F30" s="17">
        <v>11490</v>
      </c>
      <c r="G30" s="17">
        <v>9123</v>
      </c>
      <c r="H30" s="17">
        <v>6035</v>
      </c>
      <c r="I30" s="17">
        <v>6050</v>
      </c>
      <c r="J30" s="17">
        <v>3545</v>
      </c>
      <c r="K30" s="17">
        <v>3716</v>
      </c>
      <c r="L30" s="17">
        <v>545</v>
      </c>
      <c r="M30" s="17">
        <v>5713</v>
      </c>
      <c r="N30" s="17">
        <v>5026</v>
      </c>
      <c r="O30" s="17">
        <v>4343</v>
      </c>
      <c r="P30" s="17">
        <v>32150</v>
      </c>
      <c r="Q30" s="17">
        <v>25</v>
      </c>
      <c r="R30" s="17">
        <v>147</v>
      </c>
      <c r="S30" s="17">
        <v>10040</v>
      </c>
      <c r="T30" s="17">
        <v>14085</v>
      </c>
      <c r="U30" s="17">
        <v>10246</v>
      </c>
      <c r="V30" s="17">
        <v>7467</v>
      </c>
      <c r="W30" s="17">
        <v>2771</v>
      </c>
      <c r="X30" s="17">
        <v>2485</v>
      </c>
      <c r="Y30" s="17">
        <v>16</v>
      </c>
    </row>
    <row r="31" spans="1:25" x14ac:dyDescent="0.25">
      <c r="A31" s="8" t="s">
        <v>104</v>
      </c>
      <c r="B31" s="8" t="s">
        <v>105</v>
      </c>
      <c r="C31" s="17">
        <v>41493</v>
      </c>
      <c r="D31" s="18">
        <v>4.38</v>
      </c>
      <c r="E31" s="17">
        <v>4157</v>
      </c>
      <c r="F31" s="17">
        <v>5613</v>
      </c>
      <c r="G31" s="17">
        <v>6873</v>
      </c>
      <c r="H31" s="17">
        <v>6656</v>
      </c>
      <c r="I31" s="17">
        <v>6985</v>
      </c>
      <c r="J31" s="17">
        <v>5453</v>
      </c>
      <c r="K31" s="17">
        <v>4837</v>
      </c>
      <c r="L31" s="17">
        <v>919</v>
      </c>
      <c r="M31" s="17">
        <v>7615</v>
      </c>
      <c r="N31" s="17">
        <v>8007</v>
      </c>
      <c r="O31" s="17">
        <v>8233</v>
      </c>
      <c r="P31" s="17">
        <v>17615</v>
      </c>
      <c r="Q31" s="17">
        <v>23</v>
      </c>
      <c r="R31" s="17">
        <v>132</v>
      </c>
      <c r="S31" s="17">
        <v>3291</v>
      </c>
      <c r="T31" s="17">
        <v>11294</v>
      </c>
      <c r="U31" s="17">
        <v>10337</v>
      </c>
      <c r="V31" s="17">
        <v>9541</v>
      </c>
      <c r="W31" s="17">
        <v>3614</v>
      </c>
      <c r="X31" s="17">
        <v>3259</v>
      </c>
      <c r="Y31" s="17">
        <v>25</v>
      </c>
    </row>
    <row r="32" spans="1:25" x14ac:dyDescent="0.25">
      <c r="A32" s="8" t="s">
        <v>106</v>
      </c>
      <c r="B32" s="8" t="s">
        <v>107</v>
      </c>
      <c r="C32" s="17">
        <v>14068</v>
      </c>
      <c r="D32" s="18">
        <v>0.05</v>
      </c>
      <c r="E32" s="17">
        <v>4849</v>
      </c>
      <c r="F32" s="17">
        <v>3769</v>
      </c>
      <c r="G32" s="17">
        <v>2718</v>
      </c>
      <c r="H32" s="17">
        <v>1578</v>
      </c>
      <c r="I32" s="17">
        <v>973</v>
      </c>
      <c r="J32" s="17">
        <v>145</v>
      </c>
      <c r="K32" s="17">
        <v>31</v>
      </c>
      <c r="L32" s="17">
        <v>5</v>
      </c>
      <c r="M32" s="17">
        <v>8943</v>
      </c>
      <c r="N32" s="17">
        <v>2038</v>
      </c>
      <c r="O32" s="17">
        <v>1395</v>
      </c>
      <c r="P32" s="17">
        <v>680</v>
      </c>
      <c r="Q32" s="17">
        <v>1012</v>
      </c>
      <c r="R32" s="17">
        <v>91</v>
      </c>
      <c r="S32" s="17">
        <v>930</v>
      </c>
      <c r="T32" s="17">
        <v>2466</v>
      </c>
      <c r="U32" s="17">
        <v>5471</v>
      </c>
      <c r="V32" s="17">
        <v>2217</v>
      </c>
      <c r="W32" s="17">
        <v>1060</v>
      </c>
      <c r="X32" s="17">
        <v>645</v>
      </c>
      <c r="Y32" s="17">
        <v>1188</v>
      </c>
    </row>
    <row r="33" spans="1:25" x14ac:dyDescent="0.25">
      <c r="A33" s="8" t="s">
        <v>108</v>
      </c>
      <c r="B33" s="8" t="s">
        <v>109</v>
      </c>
      <c r="C33" s="17">
        <v>49049</v>
      </c>
      <c r="D33" s="18">
        <v>2.56</v>
      </c>
      <c r="E33" s="17">
        <v>13910</v>
      </c>
      <c r="F33" s="17">
        <v>13620</v>
      </c>
      <c r="G33" s="17">
        <v>4386</v>
      </c>
      <c r="H33" s="17">
        <v>6337</v>
      </c>
      <c r="I33" s="17">
        <v>5951</v>
      </c>
      <c r="J33" s="17">
        <v>3318</v>
      </c>
      <c r="K33" s="17">
        <v>1487</v>
      </c>
      <c r="L33" s="17">
        <v>40</v>
      </c>
      <c r="M33" s="17">
        <v>9765</v>
      </c>
      <c r="N33" s="17">
        <v>12408</v>
      </c>
      <c r="O33" s="17">
        <v>11536</v>
      </c>
      <c r="P33" s="17">
        <v>14854</v>
      </c>
      <c r="Q33" s="17">
        <v>486</v>
      </c>
      <c r="R33" s="17">
        <v>427</v>
      </c>
      <c r="S33" s="17">
        <v>4539</v>
      </c>
      <c r="T33" s="17">
        <v>18094</v>
      </c>
      <c r="U33" s="17">
        <v>16302</v>
      </c>
      <c r="V33" s="17">
        <v>5196</v>
      </c>
      <c r="W33" s="17">
        <v>2625</v>
      </c>
      <c r="X33" s="17">
        <v>1359</v>
      </c>
      <c r="Y33" s="17">
        <v>507</v>
      </c>
    </row>
    <row r="34" spans="1:25" x14ac:dyDescent="0.25">
      <c r="A34" s="8" t="s">
        <v>110</v>
      </c>
      <c r="B34" s="8" t="s">
        <v>111</v>
      </c>
      <c r="C34" s="17">
        <v>47366</v>
      </c>
      <c r="D34" s="18">
        <v>26.19</v>
      </c>
      <c r="E34" s="17">
        <v>12850</v>
      </c>
      <c r="F34" s="17">
        <v>10873</v>
      </c>
      <c r="G34" s="17">
        <v>8980</v>
      </c>
      <c r="H34" s="17">
        <v>6196</v>
      </c>
      <c r="I34" s="17">
        <v>4453</v>
      </c>
      <c r="J34" s="17">
        <v>2887</v>
      </c>
      <c r="K34" s="17">
        <v>1041</v>
      </c>
      <c r="L34" s="17">
        <v>86</v>
      </c>
      <c r="M34" s="17">
        <v>283</v>
      </c>
      <c r="N34" s="17">
        <v>624</v>
      </c>
      <c r="O34" s="17">
        <v>2171</v>
      </c>
      <c r="P34" s="17">
        <v>43454</v>
      </c>
      <c r="Q34" s="17">
        <v>834</v>
      </c>
      <c r="R34" s="17">
        <v>908</v>
      </c>
      <c r="S34" s="17">
        <v>10187</v>
      </c>
      <c r="T34" s="17">
        <v>19001</v>
      </c>
      <c r="U34" s="17">
        <v>10207</v>
      </c>
      <c r="V34" s="17">
        <v>3519</v>
      </c>
      <c r="W34" s="17">
        <v>1359</v>
      </c>
      <c r="X34" s="17">
        <v>833</v>
      </c>
      <c r="Y34" s="17">
        <v>1352</v>
      </c>
    </row>
    <row r="35" spans="1:25" x14ac:dyDescent="0.25">
      <c r="A35" s="8" t="s">
        <v>112</v>
      </c>
      <c r="B35" s="8" t="s">
        <v>113</v>
      </c>
      <c r="C35" s="17">
        <v>42603</v>
      </c>
      <c r="D35" s="18">
        <v>10.86</v>
      </c>
      <c r="E35" s="17">
        <v>14206</v>
      </c>
      <c r="F35" s="17">
        <v>12382</v>
      </c>
      <c r="G35" s="17">
        <v>6803</v>
      </c>
      <c r="H35" s="17">
        <v>4855</v>
      </c>
      <c r="I35" s="17">
        <v>2814</v>
      </c>
      <c r="J35" s="17">
        <v>1246</v>
      </c>
      <c r="K35" s="17">
        <v>287</v>
      </c>
      <c r="L35" s="17">
        <v>10</v>
      </c>
      <c r="M35" s="17">
        <v>2768</v>
      </c>
      <c r="N35" s="17">
        <v>8574</v>
      </c>
      <c r="O35" s="17">
        <v>7090</v>
      </c>
      <c r="P35" s="17">
        <v>23795</v>
      </c>
      <c r="Q35" s="17">
        <v>376</v>
      </c>
      <c r="R35" s="17">
        <v>86</v>
      </c>
      <c r="S35" s="17">
        <v>5580</v>
      </c>
      <c r="T35" s="17">
        <v>19177</v>
      </c>
      <c r="U35" s="17">
        <v>10088</v>
      </c>
      <c r="V35" s="17">
        <v>4261</v>
      </c>
      <c r="W35" s="17">
        <v>1342</v>
      </c>
      <c r="X35" s="17">
        <v>464</v>
      </c>
      <c r="Y35" s="17">
        <v>1605</v>
      </c>
    </row>
    <row r="36" spans="1:25" x14ac:dyDescent="0.25">
      <c r="A36" s="8" t="s">
        <v>114</v>
      </c>
      <c r="B36" s="8" t="s">
        <v>115</v>
      </c>
      <c r="C36" s="17">
        <v>38141</v>
      </c>
      <c r="D36" s="18">
        <v>20</v>
      </c>
      <c r="E36" s="17">
        <v>5014</v>
      </c>
      <c r="F36" s="17">
        <v>6672</v>
      </c>
      <c r="G36" s="17">
        <v>8607</v>
      </c>
      <c r="H36" s="17">
        <v>8233</v>
      </c>
      <c r="I36" s="17">
        <v>6306</v>
      </c>
      <c r="J36" s="17">
        <v>1933</v>
      </c>
      <c r="K36" s="17">
        <v>1215</v>
      </c>
      <c r="L36" s="17">
        <v>161</v>
      </c>
      <c r="M36" s="17">
        <v>498</v>
      </c>
      <c r="N36" s="17">
        <v>1782</v>
      </c>
      <c r="O36" s="17">
        <v>2303</v>
      </c>
      <c r="P36" s="17">
        <v>33510</v>
      </c>
      <c r="Q36" s="17">
        <v>48</v>
      </c>
      <c r="R36" s="17">
        <v>509</v>
      </c>
      <c r="S36" s="17">
        <v>6238</v>
      </c>
      <c r="T36" s="17">
        <v>13999</v>
      </c>
      <c r="U36" s="17">
        <v>9608</v>
      </c>
      <c r="V36" s="17">
        <v>4201</v>
      </c>
      <c r="W36" s="17">
        <v>1544</v>
      </c>
      <c r="X36" s="17">
        <v>1461</v>
      </c>
      <c r="Y36" s="17">
        <v>581</v>
      </c>
    </row>
    <row r="37" spans="1:25" x14ac:dyDescent="0.25">
      <c r="A37" s="8" t="s">
        <v>116</v>
      </c>
      <c r="B37" s="8" t="s">
        <v>117</v>
      </c>
      <c r="C37" s="17">
        <v>45601</v>
      </c>
      <c r="D37" s="18">
        <v>17.350000000000001</v>
      </c>
      <c r="E37" s="17">
        <v>18701</v>
      </c>
      <c r="F37" s="17">
        <v>14563</v>
      </c>
      <c r="G37" s="17">
        <v>6876</v>
      </c>
      <c r="H37" s="17">
        <v>3568</v>
      </c>
      <c r="I37" s="17">
        <v>1340</v>
      </c>
      <c r="J37" s="17">
        <v>495</v>
      </c>
      <c r="K37" s="17">
        <v>53</v>
      </c>
      <c r="L37" s="17">
        <v>5</v>
      </c>
      <c r="M37" s="17">
        <v>1318</v>
      </c>
      <c r="N37" s="17">
        <v>5664</v>
      </c>
      <c r="O37" s="17">
        <v>4275</v>
      </c>
      <c r="P37" s="17">
        <v>34278</v>
      </c>
      <c r="Q37" s="17">
        <v>66</v>
      </c>
      <c r="R37" s="17">
        <v>48</v>
      </c>
      <c r="S37" s="17">
        <v>7990</v>
      </c>
      <c r="T37" s="17">
        <v>21153</v>
      </c>
      <c r="U37" s="17">
        <v>10959</v>
      </c>
      <c r="V37" s="17">
        <v>2900</v>
      </c>
      <c r="W37" s="17">
        <v>587</v>
      </c>
      <c r="X37" s="17">
        <v>286</v>
      </c>
      <c r="Y37" s="17">
        <v>1678</v>
      </c>
    </row>
    <row r="38" spans="1:25" x14ac:dyDescent="0.25">
      <c r="A38" s="8" t="s">
        <v>118</v>
      </c>
      <c r="B38" s="8" t="s">
        <v>119</v>
      </c>
      <c r="C38" s="17">
        <v>42143</v>
      </c>
      <c r="D38" s="18">
        <v>23.27</v>
      </c>
      <c r="E38" s="17">
        <v>6488</v>
      </c>
      <c r="F38" s="17">
        <v>9752</v>
      </c>
      <c r="G38" s="17">
        <v>10801</v>
      </c>
      <c r="H38" s="17">
        <v>7467</v>
      </c>
      <c r="I38" s="17">
        <v>4039</v>
      </c>
      <c r="J38" s="17">
        <v>2173</v>
      </c>
      <c r="K38" s="17">
        <v>1366</v>
      </c>
      <c r="L38" s="17">
        <v>57</v>
      </c>
      <c r="M38" s="17">
        <v>871</v>
      </c>
      <c r="N38" s="17">
        <v>4960</v>
      </c>
      <c r="O38" s="17">
        <v>6839</v>
      </c>
      <c r="P38" s="17">
        <v>29369</v>
      </c>
      <c r="Q38" s="17">
        <v>104</v>
      </c>
      <c r="R38" s="17">
        <v>42</v>
      </c>
      <c r="S38" s="17">
        <v>6452</v>
      </c>
      <c r="T38" s="17">
        <v>18651</v>
      </c>
      <c r="U38" s="17">
        <v>10487</v>
      </c>
      <c r="V38" s="17">
        <v>3138</v>
      </c>
      <c r="W38" s="17">
        <v>1547</v>
      </c>
      <c r="X38" s="17">
        <v>1312</v>
      </c>
      <c r="Y38" s="17">
        <v>514</v>
      </c>
    </row>
    <row r="39" spans="1:25" x14ac:dyDescent="0.25">
      <c r="A39" s="8" t="s">
        <v>120</v>
      </c>
      <c r="B39" s="8" t="s">
        <v>121</v>
      </c>
      <c r="C39" s="17">
        <v>43631</v>
      </c>
      <c r="D39" s="18">
        <v>16.190000000000001</v>
      </c>
      <c r="E39" s="17">
        <v>6621</v>
      </c>
      <c r="F39" s="17">
        <v>12219</v>
      </c>
      <c r="G39" s="17">
        <v>9891</v>
      </c>
      <c r="H39" s="17">
        <v>4347</v>
      </c>
      <c r="I39" s="17">
        <v>5896</v>
      </c>
      <c r="J39" s="17">
        <v>2528</v>
      </c>
      <c r="K39" s="17">
        <v>1792</v>
      </c>
      <c r="L39" s="17">
        <v>337</v>
      </c>
      <c r="M39" s="17">
        <v>2090</v>
      </c>
      <c r="N39" s="17">
        <v>4229</v>
      </c>
      <c r="O39" s="17">
        <v>5258</v>
      </c>
      <c r="P39" s="17">
        <v>31925</v>
      </c>
      <c r="Q39" s="17">
        <v>129</v>
      </c>
      <c r="R39" s="17">
        <v>95</v>
      </c>
      <c r="S39" s="17">
        <v>5333</v>
      </c>
      <c r="T39" s="17">
        <v>15408</v>
      </c>
      <c r="U39" s="17">
        <v>12021</v>
      </c>
      <c r="V39" s="17">
        <v>4658</v>
      </c>
      <c r="W39" s="17">
        <v>2286</v>
      </c>
      <c r="X39" s="17">
        <v>2657</v>
      </c>
      <c r="Y39" s="17">
        <v>1173</v>
      </c>
    </row>
    <row r="40" spans="1:25" x14ac:dyDescent="0.25">
      <c r="A40" s="8" t="s">
        <v>122</v>
      </c>
      <c r="B40" s="8" t="s">
        <v>123</v>
      </c>
      <c r="C40" s="17">
        <v>40065</v>
      </c>
      <c r="D40" s="18">
        <v>14.76</v>
      </c>
      <c r="E40" s="17">
        <v>9024</v>
      </c>
      <c r="F40" s="17">
        <v>11645</v>
      </c>
      <c r="G40" s="17">
        <v>11394</v>
      </c>
      <c r="H40" s="17">
        <v>4293</v>
      </c>
      <c r="I40" s="17">
        <v>2526</v>
      </c>
      <c r="J40" s="17">
        <v>909</v>
      </c>
      <c r="K40" s="17">
        <v>274</v>
      </c>
      <c r="L40" s="17">
        <v>0</v>
      </c>
      <c r="M40" s="17">
        <v>2270</v>
      </c>
      <c r="N40" s="17">
        <v>6680</v>
      </c>
      <c r="O40" s="17">
        <v>6100</v>
      </c>
      <c r="P40" s="17">
        <v>24884</v>
      </c>
      <c r="Q40" s="17">
        <v>131</v>
      </c>
      <c r="R40" s="17">
        <v>20</v>
      </c>
      <c r="S40" s="17">
        <v>5103</v>
      </c>
      <c r="T40" s="17">
        <v>13311</v>
      </c>
      <c r="U40" s="17">
        <v>13843</v>
      </c>
      <c r="V40" s="17">
        <v>4018</v>
      </c>
      <c r="W40" s="17">
        <v>1306</v>
      </c>
      <c r="X40" s="17">
        <v>513</v>
      </c>
      <c r="Y40" s="17">
        <v>1951</v>
      </c>
    </row>
    <row r="41" spans="1:25" x14ac:dyDescent="0.25">
      <c r="A41" s="8" t="s">
        <v>124</v>
      </c>
      <c r="B41" s="8" t="s">
        <v>125</v>
      </c>
      <c r="C41" s="17">
        <v>40692</v>
      </c>
      <c r="D41" s="18">
        <v>2.42</v>
      </c>
      <c r="E41" s="17">
        <v>15266</v>
      </c>
      <c r="F41" s="17">
        <v>14878</v>
      </c>
      <c r="G41" s="17">
        <v>2952</v>
      </c>
      <c r="H41" s="17">
        <v>2731</v>
      </c>
      <c r="I41" s="17">
        <v>3062</v>
      </c>
      <c r="J41" s="17">
        <v>1405</v>
      </c>
      <c r="K41" s="17">
        <v>378</v>
      </c>
      <c r="L41" s="17">
        <v>20</v>
      </c>
      <c r="M41" s="17">
        <v>6257</v>
      </c>
      <c r="N41" s="17">
        <v>7623</v>
      </c>
      <c r="O41" s="17">
        <v>17377</v>
      </c>
      <c r="P41" s="17">
        <v>9400</v>
      </c>
      <c r="Q41" s="17">
        <v>35</v>
      </c>
      <c r="R41" s="17">
        <v>319</v>
      </c>
      <c r="S41" s="17">
        <v>4174</v>
      </c>
      <c r="T41" s="17">
        <v>14677</v>
      </c>
      <c r="U41" s="17">
        <v>14272</v>
      </c>
      <c r="V41" s="17">
        <v>5192</v>
      </c>
      <c r="W41" s="17">
        <v>1278</v>
      </c>
      <c r="X41" s="17">
        <v>744</v>
      </c>
      <c r="Y41" s="17">
        <v>36</v>
      </c>
    </row>
    <row r="42" spans="1:25" x14ac:dyDescent="0.25">
      <c r="A42" s="8" t="s">
        <v>126</v>
      </c>
      <c r="B42" s="8" t="s">
        <v>127</v>
      </c>
      <c r="C42" s="17">
        <v>41900</v>
      </c>
      <c r="D42" s="18">
        <v>0.27</v>
      </c>
      <c r="E42" s="17">
        <v>3318</v>
      </c>
      <c r="F42" s="17">
        <v>6663</v>
      </c>
      <c r="G42" s="17">
        <v>6401</v>
      </c>
      <c r="H42" s="17">
        <v>7407</v>
      </c>
      <c r="I42" s="17">
        <v>9103</v>
      </c>
      <c r="J42" s="17">
        <v>6368</v>
      </c>
      <c r="K42" s="17">
        <v>2545</v>
      </c>
      <c r="L42" s="17">
        <v>95</v>
      </c>
      <c r="M42" s="17">
        <v>17438</v>
      </c>
      <c r="N42" s="17">
        <v>13511</v>
      </c>
      <c r="O42" s="17">
        <v>5121</v>
      </c>
      <c r="P42" s="17">
        <v>5830</v>
      </c>
      <c r="Q42" s="17">
        <v>0</v>
      </c>
      <c r="R42" s="17">
        <v>403</v>
      </c>
      <c r="S42" s="17">
        <v>4552</v>
      </c>
      <c r="T42" s="17">
        <v>7766</v>
      </c>
      <c r="U42" s="17">
        <v>8667</v>
      </c>
      <c r="V42" s="17">
        <v>8838</v>
      </c>
      <c r="W42" s="17">
        <v>5526</v>
      </c>
      <c r="X42" s="17">
        <v>6148</v>
      </c>
      <c r="Y42" s="17">
        <v>0</v>
      </c>
    </row>
    <row r="43" spans="1:25" x14ac:dyDescent="0.25">
      <c r="A43" s="8" t="s">
        <v>128</v>
      </c>
      <c r="B43" s="8" t="s">
        <v>129</v>
      </c>
      <c r="C43" s="17">
        <v>39162</v>
      </c>
      <c r="D43" s="18">
        <v>2.44</v>
      </c>
      <c r="E43" s="17">
        <v>21181</v>
      </c>
      <c r="F43" s="17">
        <v>5213</v>
      </c>
      <c r="G43" s="17">
        <v>2993</v>
      </c>
      <c r="H43" s="17">
        <v>3144</v>
      </c>
      <c r="I43" s="17">
        <v>3317</v>
      </c>
      <c r="J43" s="17">
        <v>1748</v>
      </c>
      <c r="K43" s="17">
        <v>1364</v>
      </c>
      <c r="L43" s="17">
        <v>202</v>
      </c>
      <c r="M43" s="17">
        <v>4186</v>
      </c>
      <c r="N43" s="17">
        <v>6671</v>
      </c>
      <c r="O43" s="17">
        <v>7308</v>
      </c>
      <c r="P43" s="17">
        <v>20889</v>
      </c>
      <c r="Q43" s="17">
        <v>108</v>
      </c>
      <c r="R43" s="17">
        <v>169</v>
      </c>
      <c r="S43" s="17">
        <v>4864</v>
      </c>
      <c r="T43" s="17">
        <v>12032</v>
      </c>
      <c r="U43" s="17">
        <v>11184</v>
      </c>
      <c r="V43" s="17">
        <v>6905</v>
      </c>
      <c r="W43" s="17">
        <v>2219</v>
      </c>
      <c r="X43" s="17">
        <v>1755</v>
      </c>
      <c r="Y43" s="17">
        <v>34</v>
      </c>
    </row>
    <row r="44" spans="1:25" x14ac:dyDescent="0.25">
      <c r="A44" s="8" t="s">
        <v>130</v>
      </c>
      <c r="B44" s="8" t="s">
        <v>131</v>
      </c>
      <c r="C44" s="17">
        <v>46041</v>
      </c>
      <c r="D44" s="18">
        <v>0.1</v>
      </c>
      <c r="E44" s="17">
        <v>4704</v>
      </c>
      <c r="F44" s="17">
        <v>10575</v>
      </c>
      <c r="G44" s="17">
        <v>8776</v>
      </c>
      <c r="H44" s="17">
        <v>7557</v>
      </c>
      <c r="I44" s="17">
        <v>7957</v>
      </c>
      <c r="J44" s="17">
        <v>4201</v>
      </c>
      <c r="K44" s="17">
        <v>2105</v>
      </c>
      <c r="L44" s="17">
        <v>166</v>
      </c>
      <c r="M44" s="17">
        <v>16452</v>
      </c>
      <c r="N44" s="17">
        <v>11203</v>
      </c>
      <c r="O44" s="17">
        <v>8241</v>
      </c>
      <c r="P44" s="17">
        <v>8763</v>
      </c>
      <c r="Q44" s="17">
        <v>1382</v>
      </c>
      <c r="R44" s="17">
        <v>510</v>
      </c>
      <c r="S44" s="17">
        <v>4716</v>
      </c>
      <c r="T44" s="17">
        <v>11645</v>
      </c>
      <c r="U44" s="17">
        <v>11913</v>
      </c>
      <c r="V44" s="17">
        <v>7733</v>
      </c>
      <c r="W44" s="17">
        <v>3773</v>
      </c>
      <c r="X44" s="17">
        <v>3834</v>
      </c>
      <c r="Y44" s="17">
        <v>1917</v>
      </c>
    </row>
    <row r="45" spans="1:25" x14ac:dyDescent="0.25">
      <c r="A45" s="8" t="s">
        <v>132</v>
      </c>
      <c r="B45" s="8" t="s">
        <v>133</v>
      </c>
      <c r="C45" s="17">
        <v>44089</v>
      </c>
      <c r="D45" s="18">
        <v>0.61</v>
      </c>
      <c r="E45" s="17">
        <v>19026</v>
      </c>
      <c r="F45" s="17">
        <v>8212</v>
      </c>
      <c r="G45" s="17">
        <v>3772</v>
      </c>
      <c r="H45" s="17">
        <v>4948</v>
      </c>
      <c r="I45" s="17">
        <v>4966</v>
      </c>
      <c r="J45" s="17">
        <v>2481</v>
      </c>
      <c r="K45" s="17">
        <v>647</v>
      </c>
      <c r="L45" s="17">
        <v>37</v>
      </c>
      <c r="M45" s="17">
        <v>8275</v>
      </c>
      <c r="N45" s="17">
        <v>12593</v>
      </c>
      <c r="O45" s="17">
        <v>11192</v>
      </c>
      <c r="P45" s="17">
        <v>11992</v>
      </c>
      <c r="Q45" s="17">
        <v>37</v>
      </c>
      <c r="R45" s="17">
        <v>93</v>
      </c>
      <c r="S45" s="17">
        <v>4504</v>
      </c>
      <c r="T45" s="17">
        <v>11856</v>
      </c>
      <c r="U45" s="17">
        <v>13889</v>
      </c>
      <c r="V45" s="17">
        <v>8748</v>
      </c>
      <c r="W45" s="17">
        <v>2894</v>
      </c>
      <c r="X45" s="17">
        <v>2069</v>
      </c>
      <c r="Y45" s="17">
        <v>36</v>
      </c>
    </row>
    <row r="46" spans="1:25" x14ac:dyDescent="0.25">
      <c r="A46" s="8" t="s">
        <v>134</v>
      </c>
      <c r="B46" s="8" t="s">
        <v>135</v>
      </c>
      <c r="C46" s="17">
        <v>45938</v>
      </c>
      <c r="D46" s="18">
        <v>3.2</v>
      </c>
      <c r="E46" s="17">
        <v>13174</v>
      </c>
      <c r="F46" s="17">
        <v>12886</v>
      </c>
      <c r="G46" s="17">
        <v>5733</v>
      </c>
      <c r="H46" s="17">
        <v>4790</v>
      </c>
      <c r="I46" s="17">
        <v>5373</v>
      </c>
      <c r="J46" s="17">
        <v>2832</v>
      </c>
      <c r="K46" s="17">
        <v>1089</v>
      </c>
      <c r="L46" s="17">
        <v>61</v>
      </c>
      <c r="M46" s="17">
        <v>8831</v>
      </c>
      <c r="N46" s="17">
        <v>9898</v>
      </c>
      <c r="O46" s="17">
        <v>10483</v>
      </c>
      <c r="P46" s="17">
        <v>16647</v>
      </c>
      <c r="Q46" s="17">
        <v>79</v>
      </c>
      <c r="R46" s="17">
        <v>276</v>
      </c>
      <c r="S46" s="17">
        <v>5297</v>
      </c>
      <c r="T46" s="17">
        <v>17415</v>
      </c>
      <c r="U46" s="17">
        <v>14034</v>
      </c>
      <c r="V46" s="17">
        <v>4833</v>
      </c>
      <c r="W46" s="17">
        <v>2506</v>
      </c>
      <c r="X46" s="17">
        <v>1496</v>
      </c>
      <c r="Y46" s="17">
        <v>81</v>
      </c>
    </row>
    <row r="47" spans="1:25" x14ac:dyDescent="0.25">
      <c r="A47" s="8" t="s">
        <v>136</v>
      </c>
      <c r="B47" s="8" t="s">
        <v>137</v>
      </c>
      <c r="C47" s="17">
        <v>44524</v>
      </c>
      <c r="D47" s="18">
        <v>1.1599999999999999</v>
      </c>
      <c r="E47" s="17">
        <v>16173</v>
      </c>
      <c r="F47" s="17">
        <v>7224</v>
      </c>
      <c r="G47" s="17">
        <v>4628</v>
      </c>
      <c r="H47" s="17">
        <v>5507</v>
      </c>
      <c r="I47" s="17">
        <v>5562</v>
      </c>
      <c r="J47" s="17">
        <v>3034</v>
      </c>
      <c r="K47" s="17">
        <v>2176</v>
      </c>
      <c r="L47" s="17">
        <v>220</v>
      </c>
      <c r="M47" s="17">
        <v>10474</v>
      </c>
      <c r="N47" s="17">
        <v>9692</v>
      </c>
      <c r="O47" s="17">
        <v>11657</v>
      </c>
      <c r="P47" s="17">
        <v>12430</v>
      </c>
      <c r="Q47" s="17">
        <v>271</v>
      </c>
      <c r="R47" s="17">
        <v>264</v>
      </c>
      <c r="S47" s="17">
        <v>5152</v>
      </c>
      <c r="T47" s="17">
        <v>11221</v>
      </c>
      <c r="U47" s="17">
        <v>11586</v>
      </c>
      <c r="V47" s="17">
        <v>9682</v>
      </c>
      <c r="W47" s="17">
        <v>3297</v>
      </c>
      <c r="X47" s="17">
        <v>3042</v>
      </c>
      <c r="Y47" s="17">
        <v>280</v>
      </c>
    </row>
    <row r="48" spans="1:25" x14ac:dyDescent="0.25">
      <c r="A48" s="8" t="s">
        <v>138</v>
      </c>
      <c r="B48" s="8" t="s">
        <v>139</v>
      </c>
      <c r="C48" s="17">
        <v>49636</v>
      </c>
      <c r="D48" s="18">
        <v>1.76</v>
      </c>
      <c r="E48" s="17">
        <v>15656</v>
      </c>
      <c r="F48" s="17">
        <v>13326</v>
      </c>
      <c r="G48" s="17">
        <v>5076</v>
      </c>
      <c r="H48" s="17">
        <v>4576</v>
      </c>
      <c r="I48" s="17">
        <v>5657</v>
      </c>
      <c r="J48" s="17">
        <v>3473</v>
      </c>
      <c r="K48" s="17">
        <v>1748</v>
      </c>
      <c r="L48" s="17">
        <v>124</v>
      </c>
      <c r="M48" s="17">
        <v>10530</v>
      </c>
      <c r="N48" s="17">
        <v>11800</v>
      </c>
      <c r="O48" s="17">
        <v>12489</v>
      </c>
      <c r="P48" s="17">
        <v>14657</v>
      </c>
      <c r="Q48" s="17">
        <v>160</v>
      </c>
      <c r="R48" s="17">
        <v>158</v>
      </c>
      <c r="S48" s="17">
        <v>4757</v>
      </c>
      <c r="T48" s="17">
        <v>15492</v>
      </c>
      <c r="U48" s="17">
        <v>14468</v>
      </c>
      <c r="V48" s="17">
        <v>8738</v>
      </c>
      <c r="W48" s="17">
        <v>3514</v>
      </c>
      <c r="X48" s="17">
        <v>2321</v>
      </c>
      <c r="Y48" s="17">
        <v>188</v>
      </c>
    </row>
    <row r="49" spans="1:25" x14ac:dyDescent="0.25">
      <c r="A49" s="8" t="s">
        <v>140</v>
      </c>
      <c r="B49" s="8" t="s">
        <v>141</v>
      </c>
      <c r="C49" s="17">
        <v>45683</v>
      </c>
      <c r="D49" s="18">
        <v>1.82</v>
      </c>
      <c r="E49" s="17">
        <v>10654</v>
      </c>
      <c r="F49" s="17">
        <v>16090</v>
      </c>
      <c r="G49" s="17">
        <v>5585</v>
      </c>
      <c r="H49" s="17">
        <v>4512</v>
      </c>
      <c r="I49" s="17">
        <v>4952</v>
      </c>
      <c r="J49" s="17">
        <v>2729</v>
      </c>
      <c r="K49" s="17">
        <v>1101</v>
      </c>
      <c r="L49" s="17">
        <v>60</v>
      </c>
      <c r="M49" s="17">
        <v>10396</v>
      </c>
      <c r="N49" s="17">
        <v>8091</v>
      </c>
      <c r="O49" s="17">
        <v>18553</v>
      </c>
      <c r="P49" s="17">
        <v>8600</v>
      </c>
      <c r="Q49" s="17">
        <v>43</v>
      </c>
      <c r="R49" s="17">
        <v>160</v>
      </c>
      <c r="S49" s="17">
        <v>3204</v>
      </c>
      <c r="T49" s="17">
        <v>9568</v>
      </c>
      <c r="U49" s="17">
        <v>11331</v>
      </c>
      <c r="V49" s="17">
        <v>14608</v>
      </c>
      <c r="W49" s="17">
        <v>4183</v>
      </c>
      <c r="X49" s="17">
        <v>2542</v>
      </c>
      <c r="Y49" s="17">
        <v>87</v>
      </c>
    </row>
    <row r="50" spans="1:25" x14ac:dyDescent="0.25">
      <c r="A50" s="8" t="s">
        <v>142</v>
      </c>
      <c r="B50" s="8" t="s">
        <v>143</v>
      </c>
      <c r="C50" s="17">
        <v>35145</v>
      </c>
      <c r="D50" s="18">
        <v>0.99</v>
      </c>
      <c r="E50" s="17">
        <v>1027</v>
      </c>
      <c r="F50" s="17">
        <v>11976</v>
      </c>
      <c r="G50" s="17">
        <v>9912</v>
      </c>
      <c r="H50" s="17">
        <v>4081</v>
      </c>
      <c r="I50" s="17">
        <v>4152</v>
      </c>
      <c r="J50" s="17">
        <v>2274</v>
      </c>
      <c r="K50" s="17">
        <v>1562</v>
      </c>
      <c r="L50" s="17">
        <v>161</v>
      </c>
      <c r="M50" s="17">
        <v>6654</v>
      </c>
      <c r="N50" s="17">
        <v>8954</v>
      </c>
      <c r="O50" s="17">
        <v>11481</v>
      </c>
      <c r="P50" s="17">
        <v>7962</v>
      </c>
      <c r="Q50" s="17">
        <v>94</v>
      </c>
      <c r="R50" s="17">
        <v>379</v>
      </c>
      <c r="S50" s="17">
        <v>2276</v>
      </c>
      <c r="T50" s="17">
        <v>8591</v>
      </c>
      <c r="U50" s="17">
        <v>10649</v>
      </c>
      <c r="V50" s="17">
        <v>9088</v>
      </c>
      <c r="W50" s="17">
        <v>2200</v>
      </c>
      <c r="X50" s="17">
        <v>1844</v>
      </c>
      <c r="Y50" s="17">
        <v>118</v>
      </c>
    </row>
    <row r="51" spans="1:25" x14ac:dyDescent="0.25">
      <c r="A51" s="8" t="s">
        <v>144</v>
      </c>
      <c r="B51" s="8" t="s">
        <v>145</v>
      </c>
      <c r="C51" s="17">
        <v>41649</v>
      </c>
      <c r="D51" s="18">
        <v>0.19</v>
      </c>
      <c r="E51" s="17">
        <v>11978</v>
      </c>
      <c r="F51" s="17">
        <v>10147</v>
      </c>
      <c r="G51" s="17">
        <v>6131</v>
      </c>
      <c r="H51" s="17">
        <v>5900</v>
      </c>
      <c r="I51" s="17">
        <v>5085</v>
      </c>
      <c r="J51" s="17">
        <v>1741</v>
      </c>
      <c r="K51" s="17">
        <v>559</v>
      </c>
      <c r="L51" s="17">
        <v>108</v>
      </c>
      <c r="M51" s="17">
        <v>14978</v>
      </c>
      <c r="N51" s="17">
        <v>12881</v>
      </c>
      <c r="O51" s="17">
        <v>8411</v>
      </c>
      <c r="P51" s="17">
        <v>5379</v>
      </c>
      <c r="Q51" s="17">
        <v>0</v>
      </c>
      <c r="R51" s="17">
        <v>671</v>
      </c>
      <c r="S51" s="17">
        <v>4138</v>
      </c>
      <c r="T51" s="17">
        <v>8049</v>
      </c>
      <c r="U51" s="17">
        <v>10485</v>
      </c>
      <c r="V51" s="17">
        <v>8300</v>
      </c>
      <c r="W51" s="17">
        <v>4831</v>
      </c>
      <c r="X51" s="17">
        <v>5175</v>
      </c>
      <c r="Y51" s="17">
        <v>0</v>
      </c>
    </row>
    <row r="52" spans="1:25" x14ac:dyDescent="0.25">
      <c r="A52" s="8" t="s">
        <v>146</v>
      </c>
      <c r="B52" s="8" t="s">
        <v>147</v>
      </c>
      <c r="C52" s="17">
        <v>42035</v>
      </c>
      <c r="D52" s="18">
        <v>8.27</v>
      </c>
      <c r="E52" s="17">
        <v>20802</v>
      </c>
      <c r="F52" s="17">
        <v>7146</v>
      </c>
      <c r="G52" s="17">
        <v>4270</v>
      </c>
      <c r="H52" s="17">
        <v>3877</v>
      </c>
      <c r="I52" s="17">
        <v>4117</v>
      </c>
      <c r="J52" s="17">
        <v>1361</v>
      </c>
      <c r="K52" s="17">
        <v>441</v>
      </c>
      <c r="L52" s="17">
        <v>21</v>
      </c>
      <c r="M52" s="17">
        <v>5396</v>
      </c>
      <c r="N52" s="17">
        <v>9003</v>
      </c>
      <c r="O52" s="17">
        <v>11093</v>
      </c>
      <c r="P52" s="17">
        <v>16498</v>
      </c>
      <c r="Q52" s="17">
        <v>45</v>
      </c>
      <c r="R52" s="17">
        <v>301</v>
      </c>
      <c r="S52" s="17">
        <v>4969</v>
      </c>
      <c r="T52" s="17">
        <v>13260</v>
      </c>
      <c r="U52" s="17">
        <v>11692</v>
      </c>
      <c r="V52" s="17">
        <v>8174</v>
      </c>
      <c r="W52" s="17">
        <v>2171</v>
      </c>
      <c r="X52" s="17">
        <v>1425</v>
      </c>
      <c r="Y52" s="17">
        <v>43</v>
      </c>
    </row>
    <row r="53" spans="1:25" x14ac:dyDescent="0.25">
      <c r="A53" s="8" t="s">
        <v>148</v>
      </c>
      <c r="B53" s="8" t="s">
        <v>149</v>
      </c>
      <c r="C53" s="17">
        <v>46543</v>
      </c>
      <c r="D53" s="18">
        <v>0.56000000000000005</v>
      </c>
      <c r="E53" s="17">
        <v>17920</v>
      </c>
      <c r="F53" s="17">
        <v>8378</v>
      </c>
      <c r="G53" s="17">
        <v>4662</v>
      </c>
      <c r="H53" s="17">
        <v>4885</v>
      </c>
      <c r="I53" s="17">
        <v>7007</v>
      </c>
      <c r="J53" s="17">
        <v>2690</v>
      </c>
      <c r="K53" s="17">
        <v>952</v>
      </c>
      <c r="L53" s="17">
        <v>49</v>
      </c>
      <c r="M53" s="17">
        <v>10337</v>
      </c>
      <c r="N53" s="17">
        <v>10459</v>
      </c>
      <c r="O53" s="17">
        <v>11619</v>
      </c>
      <c r="P53" s="17">
        <v>13905</v>
      </c>
      <c r="Q53" s="17">
        <v>223</v>
      </c>
      <c r="R53" s="17">
        <v>160</v>
      </c>
      <c r="S53" s="17">
        <v>5070</v>
      </c>
      <c r="T53" s="17">
        <v>11058</v>
      </c>
      <c r="U53" s="17">
        <v>15140</v>
      </c>
      <c r="V53" s="17">
        <v>9167</v>
      </c>
      <c r="W53" s="17">
        <v>3353</v>
      </c>
      <c r="X53" s="17">
        <v>2356</v>
      </c>
      <c r="Y53" s="17">
        <v>239</v>
      </c>
    </row>
    <row r="54" spans="1:25" x14ac:dyDescent="0.25">
      <c r="A54" s="8" t="s">
        <v>150</v>
      </c>
      <c r="B54" s="8" t="s">
        <v>151</v>
      </c>
      <c r="C54" s="17">
        <v>37901</v>
      </c>
      <c r="D54" s="18">
        <v>0.48</v>
      </c>
      <c r="E54" s="17">
        <v>4852</v>
      </c>
      <c r="F54" s="17">
        <v>6826</v>
      </c>
      <c r="G54" s="17">
        <v>6646</v>
      </c>
      <c r="H54" s="17">
        <v>6328</v>
      </c>
      <c r="I54" s="17">
        <v>6630</v>
      </c>
      <c r="J54" s="17">
        <v>3735</v>
      </c>
      <c r="K54" s="17">
        <v>2609</v>
      </c>
      <c r="L54" s="17">
        <v>275</v>
      </c>
      <c r="M54" s="17">
        <v>11125</v>
      </c>
      <c r="N54" s="17">
        <v>8721</v>
      </c>
      <c r="O54" s="17">
        <v>7903</v>
      </c>
      <c r="P54" s="17">
        <v>9395</v>
      </c>
      <c r="Q54" s="17">
        <v>757</v>
      </c>
      <c r="R54" s="17">
        <v>216</v>
      </c>
      <c r="S54" s="17">
        <v>3809</v>
      </c>
      <c r="T54" s="17">
        <v>10935</v>
      </c>
      <c r="U54" s="17">
        <v>10443</v>
      </c>
      <c r="V54" s="17">
        <v>5538</v>
      </c>
      <c r="W54" s="17">
        <v>3193</v>
      </c>
      <c r="X54" s="17">
        <v>2967</v>
      </c>
      <c r="Y54" s="17">
        <v>800</v>
      </c>
    </row>
    <row r="55" spans="1:25" x14ac:dyDescent="0.25">
      <c r="A55" s="8" t="s">
        <v>152</v>
      </c>
      <c r="B55" s="8" t="s">
        <v>153</v>
      </c>
      <c r="C55" s="17">
        <v>45212</v>
      </c>
      <c r="D55" s="18">
        <v>0.27</v>
      </c>
      <c r="E55" s="17">
        <v>8251</v>
      </c>
      <c r="F55" s="17">
        <v>11127</v>
      </c>
      <c r="G55" s="17">
        <v>5090</v>
      </c>
      <c r="H55" s="17">
        <v>5489</v>
      </c>
      <c r="I55" s="17">
        <v>7022</v>
      </c>
      <c r="J55" s="17">
        <v>4634</v>
      </c>
      <c r="K55" s="17">
        <v>3246</v>
      </c>
      <c r="L55" s="17">
        <v>353</v>
      </c>
      <c r="M55" s="17">
        <v>15967</v>
      </c>
      <c r="N55" s="17">
        <v>10524</v>
      </c>
      <c r="O55" s="17">
        <v>9099</v>
      </c>
      <c r="P55" s="17">
        <v>9454</v>
      </c>
      <c r="Q55" s="17">
        <v>168</v>
      </c>
      <c r="R55" s="17">
        <v>204</v>
      </c>
      <c r="S55" s="17">
        <v>4946</v>
      </c>
      <c r="T55" s="17">
        <v>13222</v>
      </c>
      <c r="U55" s="17">
        <v>11864</v>
      </c>
      <c r="V55" s="17">
        <v>6624</v>
      </c>
      <c r="W55" s="17">
        <v>4035</v>
      </c>
      <c r="X55" s="17">
        <v>4103</v>
      </c>
      <c r="Y55" s="17">
        <v>214</v>
      </c>
    </row>
    <row r="56" spans="1:25" x14ac:dyDescent="0.25">
      <c r="A56" s="8" t="s">
        <v>154</v>
      </c>
      <c r="B56" s="8" t="s">
        <v>155</v>
      </c>
      <c r="C56" s="17">
        <v>20524</v>
      </c>
      <c r="D56" s="18">
        <v>0.08</v>
      </c>
      <c r="E56" s="17">
        <v>5644</v>
      </c>
      <c r="F56" s="17">
        <v>4479</v>
      </c>
      <c r="G56" s="17">
        <v>4592</v>
      </c>
      <c r="H56" s="17">
        <v>3148</v>
      </c>
      <c r="I56" s="17">
        <v>2172</v>
      </c>
      <c r="J56" s="17">
        <v>420</v>
      </c>
      <c r="K56" s="17">
        <v>65</v>
      </c>
      <c r="L56" s="17">
        <v>4</v>
      </c>
      <c r="M56" s="17">
        <v>12248</v>
      </c>
      <c r="N56" s="17">
        <v>4879</v>
      </c>
      <c r="O56" s="17">
        <v>1854</v>
      </c>
      <c r="P56" s="17">
        <v>1523</v>
      </c>
      <c r="Q56" s="17">
        <v>20</v>
      </c>
      <c r="R56" s="17">
        <v>165</v>
      </c>
      <c r="S56" s="17">
        <v>1263</v>
      </c>
      <c r="T56" s="17">
        <v>2620</v>
      </c>
      <c r="U56" s="17">
        <v>3265</v>
      </c>
      <c r="V56" s="17">
        <v>1559</v>
      </c>
      <c r="W56" s="17">
        <v>724</v>
      </c>
      <c r="X56" s="17">
        <v>458</v>
      </c>
      <c r="Y56" s="17">
        <v>10470</v>
      </c>
    </row>
    <row r="57" spans="1:25" x14ac:dyDescent="0.25">
      <c r="A57" s="8" t="s">
        <v>156</v>
      </c>
      <c r="B57" s="8" t="s">
        <v>157</v>
      </c>
      <c r="C57" s="17">
        <v>39558</v>
      </c>
      <c r="D57" s="18">
        <v>3.25</v>
      </c>
      <c r="E57" s="17">
        <v>5066</v>
      </c>
      <c r="F57" s="17">
        <v>10933</v>
      </c>
      <c r="G57" s="17">
        <v>7484</v>
      </c>
      <c r="H57" s="17">
        <v>5446</v>
      </c>
      <c r="I57" s="17">
        <v>5653</v>
      </c>
      <c r="J57" s="17">
        <v>3031</v>
      </c>
      <c r="K57" s="17">
        <v>1827</v>
      </c>
      <c r="L57" s="17">
        <v>118</v>
      </c>
      <c r="M57" s="17">
        <v>6535</v>
      </c>
      <c r="N57" s="17">
        <v>8534</v>
      </c>
      <c r="O57" s="17">
        <v>9896</v>
      </c>
      <c r="P57" s="17">
        <v>14450</v>
      </c>
      <c r="Q57" s="17">
        <v>143</v>
      </c>
      <c r="R57" s="17">
        <v>103</v>
      </c>
      <c r="S57" s="17">
        <v>4266</v>
      </c>
      <c r="T57" s="17">
        <v>12218</v>
      </c>
      <c r="U57" s="17">
        <v>10426</v>
      </c>
      <c r="V57" s="17">
        <v>8134</v>
      </c>
      <c r="W57" s="17">
        <v>2831</v>
      </c>
      <c r="X57" s="17">
        <v>1467</v>
      </c>
      <c r="Y57" s="17">
        <v>113</v>
      </c>
    </row>
    <row r="58" spans="1:25" x14ac:dyDescent="0.25">
      <c r="A58" s="8" t="s">
        <v>158</v>
      </c>
      <c r="B58" s="8" t="s">
        <v>159</v>
      </c>
      <c r="C58" s="17">
        <v>42725</v>
      </c>
      <c r="D58" s="18">
        <v>3.05</v>
      </c>
      <c r="E58" s="17">
        <v>8780</v>
      </c>
      <c r="F58" s="17">
        <v>14962</v>
      </c>
      <c r="G58" s="17">
        <v>5591</v>
      </c>
      <c r="H58" s="17">
        <v>5091</v>
      </c>
      <c r="I58" s="17">
        <v>4296</v>
      </c>
      <c r="J58" s="17">
        <v>2516</v>
      </c>
      <c r="K58" s="17">
        <v>1408</v>
      </c>
      <c r="L58" s="17">
        <v>81</v>
      </c>
      <c r="M58" s="17">
        <v>5110</v>
      </c>
      <c r="N58" s="17">
        <v>7146</v>
      </c>
      <c r="O58" s="17">
        <v>8387</v>
      </c>
      <c r="P58" s="17">
        <v>21959</v>
      </c>
      <c r="Q58" s="17">
        <v>123</v>
      </c>
      <c r="R58" s="17">
        <v>229</v>
      </c>
      <c r="S58" s="17">
        <v>6899</v>
      </c>
      <c r="T58" s="17">
        <v>13596</v>
      </c>
      <c r="U58" s="17">
        <v>11254</v>
      </c>
      <c r="V58" s="17">
        <v>7211</v>
      </c>
      <c r="W58" s="17">
        <v>2066</v>
      </c>
      <c r="X58" s="17">
        <v>1405</v>
      </c>
      <c r="Y58" s="17">
        <v>65</v>
      </c>
    </row>
    <row r="59" spans="1:25" x14ac:dyDescent="0.25">
      <c r="A59" s="8" t="s">
        <v>160</v>
      </c>
      <c r="B59" s="8" t="s">
        <v>161</v>
      </c>
      <c r="C59" s="17">
        <v>46323</v>
      </c>
      <c r="D59" s="18">
        <v>0.12</v>
      </c>
      <c r="E59" s="17">
        <v>7246</v>
      </c>
      <c r="F59" s="17">
        <v>10753</v>
      </c>
      <c r="G59" s="17">
        <v>7893</v>
      </c>
      <c r="H59" s="17">
        <v>6650</v>
      </c>
      <c r="I59" s="17">
        <v>7032</v>
      </c>
      <c r="J59" s="17">
        <v>3823</v>
      </c>
      <c r="K59" s="17">
        <v>2612</v>
      </c>
      <c r="L59" s="17">
        <v>314</v>
      </c>
      <c r="M59" s="17">
        <v>14784</v>
      </c>
      <c r="N59" s="17">
        <v>9226</v>
      </c>
      <c r="O59" s="17">
        <v>7425</v>
      </c>
      <c r="P59" s="17">
        <v>14799</v>
      </c>
      <c r="Q59" s="17">
        <v>89</v>
      </c>
      <c r="R59" s="17">
        <v>436</v>
      </c>
      <c r="S59" s="17">
        <v>6128</v>
      </c>
      <c r="T59" s="17">
        <v>13657</v>
      </c>
      <c r="U59" s="17">
        <v>11146</v>
      </c>
      <c r="V59" s="17">
        <v>6738</v>
      </c>
      <c r="W59" s="17">
        <v>3824</v>
      </c>
      <c r="X59" s="17">
        <v>4231</v>
      </c>
      <c r="Y59" s="17">
        <v>163</v>
      </c>
    </row>
    <row r="60" spans="1:25" x14ac:dyDescent="0.25">
      <c r="A60" s="8" t="s">
        <v>162</v>
      </c>
      <c r="B60" s="8" t="s">
        <v>163</v>
      </c>
      <c r="C60" s="17">
        <v>32679</v>
      </c>
      <c r="D60" s="18">
        <v>0.03</v>
      </c>
      <c r="E60" s="17">
        <v>2596</v>
      </c>
      <c r="F60" s="17">
        <v>6282</v>
      </c>
      <c r="G60" s="17">
        <v>8628</v>
      </c>
      <c r="H60" s="17">
        <v>5082</v>
      </c>
      <c r="I60" s="17">
        <v>5893</v>
      </c>
      <c r="J60" s="17">
        <v>2820</v>
      </c>
      <c r="K60" s="17">
        <v>1275</v>
      </c>
      <c r="L60" s="17">
        <v>103</v>
      </c>
      <c r="M60" s="17">
        <v>16316</v>
      </c>
      <c r="N60" s="17">
        <v>6592</v>
      </c>
      <c r="O60" s="17">
        <v>5101</v>
      </c>
      <c r="P60" s="17">
        <v>2441</v>
      </c>
      <c r="Q60" s="17">
        <v>2229</v>
      </c>
      <c r="R60" s="17">
        <v>184</v>
      </c>
      <c r="S60" s="17">
        <v>1985</v>
      </c>
      <c r="T60" s="17">
        <v>6559</v>
      </c>
      <c r="U60" s="17">
        <v>10384</v>
      </c>
      <c r="V60" s="17">
        <v>5279</v>
      </c>
      <c r="W60" s="17">
        <v>2844</v>
      </c>
      <c r="X60" s="17">
        <v>2746</v>
      </c>
      <c r="Y60" s="17">
        <v>2698</v>
      </c>
    </row>
    <row r="61" spans="1:25" x14ac:dyDescent="0.25">
      <c r="A61" s="8" t="s">
        <v>164</v>
      </c>
      <c r="B61" s="8" t="s">
        <v>165</v>
      </c>
      <c r="C61" s="17">
        <v>47232</v>
      </c>
      <c r="D61" s="18">
        <v>8.92</v>
      </c>
      <c r="E61" s="17">
        <v>13312</v>
      </c>
      <c r="F61" s="17">
        <v>10396</v>
      </c>
      <c r="G61" s="17">
        <v>7590</v>
      </c>
      <c r="H61" s="17">
        <v>5679</v>
      </c>
      <c r="I61" s="17">
        <v>5998</v>
      </c>
      <c r="J61" s="17">
        <v>3330</v>
      </c>
      <c r="K61" s="17">
        <v>923</v>
      </c>
      <c r="L61" s="17">
        <v>4</v>
      </c>
      <c r="M61" s="17">
        <v>6651</v>
      </c>
      <c r="N61" s="17">
        <v>11340</v>
      </c>
      <c r="O61" s="17">
        <v>10871</v>
      </c>
      <c r="P61" s="17">
        <v>18277</v>
      </c>
      <c r="Q61" s="17">
        <v>93</v>
      </c>
      <c r="R61" s="17">
        <v>192</v>
      </c>
      <c r="S61" s="17">
        <v>3921</v>
      </c>
      <c r="T61" s="17">
        <v>15831</v>
      </c>
      <c r="U61" s="17">
        <v>12524</v>
      </c>
      <c r="V61" s="17">
        <v>9512</v>
      </c>
      <c r="W61" s="17">
        <v>3055</v>
      </c>
      <c r="X61" s="17">
        <v>2112</v>
      </c>
      <c r="Y61" s="17">
        <v>85</v>
      </c>
    </row>
    <row r="62" spans="1:25" x14ac:dyDescent="0.25">
      <c r="A62" s="8" t="s">
        <v>166</v>
      </c>
      <c r="B62" s="8" t="s">
        <v>167</v>
      </c>
      <c r="C62" s="17">
        <v>39147</v>
      </c>
      <c r="D62" s="18">
        <v>0.18</v>
      </c>
      <c r="E62" s="17">
        <v>6196</v>
      </c>
      <c r="F62" s="17">
        <v>8532</v>
      </c>
      <c r="G62" s="17">
        <v>4226</v>
      </c>
      <c r="H62" s="17">
        <v>4212</v>
      </c>
      <c r="I62" s="17">
        <v>5944</v>
      </c>
      <c r="J62" s="17">
        <v>4887</v>
      </c>
      <c r="K62" s="17">
        <v>4519</v>
      </c>
      <c r="L62" s="17">
        <v>631</v>
      </c>
      <c r="M62" s="17">
        <v>11661</v>
      </c>
      <c r="N62" s="17">
        <v>8808</v>
      </c>
      <c r="O62" s="17">
        <v>7536</v>
      </c>
      <c r="P62" s="17">
        <v>10876</v>
      </c>
      <c r="Q62" s="17">
        <v>266</v>
      </c>
      <c r="R62" s="17">
        <v>317</v>
      </c>
      <c r="S62" s="17">
        <v>3811</v>
      </c>
      <c r="T62" s="17">
        <v>11620</v>
      </c>
      <c r="U62" s="17">
        <v>11368</v>
      </c>
      <c r="V62" s="17">
        <v>5167</v>
      </c>
      <c r="W62" s="17">
        <v>3364</v>
      </c>
      <c r="X62" s="17">
        <v>3195</v>
      </c>
      <c r="Y62" s="17">
        <v>305</v>
      </c>
    </row>
    <row r="63" spans="1:25" x14ac:dyDescent="0.25">
      <c r="A63" s="8" t="s">
        <v>168</v>
      </c>
      <c r="B63" s="8" t="s">
        <v>169</v>
      </c>
      <c r="C63" s="17">
        <v>37783</v>
      </c>
      <c r="D63" s="18">
        <v>0.12</v>
      </c>
      <c r="E63" s="17">
        <v>2190</v>
      </c>
      <c r="F63" s="17">
        <v>4566</v>
      </c>
      <c r="G63" s="17">
        <v>4792</v>
      </c>
      <c r="H63" s="17">
        <v>5818</v>
      </c>
      <c r="I63" s="17">
        <v>7651</v>
      </c>
      <c r="J63" s="17">
        <v>6653</v>
      </c>
      <c r="K63" s="17">
        <v>5733</v>
      </c>
      <c r="L63" s="17">
        <v>380</v>
      </c>
      <c r="M63" s="17">
        <v>19410</v>
      </c>
      <c r="N63" s="17">
        <v>10826</v>
      </c>
      <c r="O63" s="17">
        <v>4083</v>
      </c>
      <c r="P63" s="17">
        <v>3464</v>
      </c>
      <c r="Q63" s="17">
        <v>0</v>
      </c>
      <c r="R63" s="17">
        <v>454</v>
      </c>
      <c r="S63" s="17">
        <v>3251</v>
      </c>
      <c r="T63" s="17">
        <v>5556</v>
      </c>
      <c r="U63" s="17">
        <v>7111</v>
      </c>
      <c r="V63" s="17">
        <v>8199</v>
      </c>
      <c r="W63" s="17">
        <v>5461</v>
      </c>
      <c r="X63" s="17">
        <v>7751</v>
      </c>
      <c r="Y63" s="17">
        <v>0</v>
      </c>
    </row>
    <row r="64" spans="1:25" x14ac:dyDescent="0.25">
      <c r="A64" s="8" t="s">
        <v>170</v>
      </c>
      <c r="B64" s="8" t="s">
        <v>171</v>
      </c>
      <c r="C64" s="17">
        <v>44203</v>
      </c>
      <c r="D64" s="18">
        <v>2.78</v>
      </c>
      <c r="E64" s="17">
        <v>8135</v>
      </c>
      <c r="F64" s="17">
        <v>17203</v>
      </c>
      <c r="G64" s="17">
        <v>7320</v>
      </c>
      <c r="H64" s="17">
        <v>5304</v>
      </c>
      <c r="I64" s="17">
        <v>4143</v>
      </c>
      <c r="J64" s="17">
        <v>1508</v>
      </c>
      <c r="K64" s="17">
        <v>557</v>
      </c>
      <c r="L64" s="17">
        <v>33</v>
      </c>
      <c r="M64" s="17">
        <v>3670</v>
      </c>
      <c r="N64" s="17">
        <v>8310</v>
      </c>
      <c r="O64" s="17">
        <v>8871</v>
      </c>
      <c r="P64" s="17">
        <v>23218</v>
      </c>
      <c r="Q64" s="17">
        <v>134</v>
      </c>
      <c r="R64" s="17">
        <v>129</v>
      </c>
      <c r="S64" s="17">
        <v>6039</v>
      </c>
      <c r="T64" s="17">
        <v>16606</v>
      </c>
      <c r="U64" s="17">
        <v>12847</v>
      </c>
      <c r="V64" s="17">
        <v>5119</v>
      </c>
      <c r="W64" s="17">
        <v>1593</v>
      </c>
      <c r="X64" s="17">
        <v>674</v>
      </c>
      <c r="Y64" s="17">
        <v>1196</v>
      </c>
    </row>
    <row r="65" spans="1:25" x14ac:dyDescent="0.25">
      <c r="A65" s="8"/>
      <c r="B65" s="8"/>
      <c r="C65" s="16"/>
      <c r="D65" s="15"/>
      <c r="E65" s="16"/>
      <c r="F65" s="16"/>
      <c r="G65" s="16"/>
      <c r="H65" s="16"/>
      <c r="I65" s="16"/>
      <c r="J65" s="16"/>
      <c r="K65" s="16"/>
      <c r="L65" s="16"/>
      <c r="M65" s="16"/>
      <c r="N65" s="16"/>
      <c r="O65" s="16"/>
      <c r="P65" s="16"/>
      <c r="Q65" s="16"/>
      <c r="R65" s="16"/>
      <c r="S65" s="16"/>
      <c r="T65" s="16"/>
      <c r="U65" s="16"/>
      <c r="V65" s="16"/>
      <c r="W65" s="16"/>
      <c r="X65" s="16"/>
      <c r="Y65" s="16"/>
    </row>
    <row r="66" spans="1:25" x14ac:dyDescent="0.25">
      <c r="C66" s="16"/>
      <c r="D66" s="15"/>
      <c r="E66" s="16"/>
      <c r="F66" s="16"/>
      <c r="G66" s="16"/>
      <c r="H66" s="16"/>
      <c r="I66" s="16"/>
      <c r="J66" s="16"/>
      <c r="K66" s="16"/>
      <c r="L66" s="16"/>
      <c r="M66" s="16"/>
      <c r="N66" s="16"/>
      <c r="O66" s="16"/>
      <c r="P66" s="16"/>
      <c r="Q66" s="16"/>
      <c r="R66" s="16"/>
      <c r="S66" s="16"/>
      <c r="T66" s="16"/>
      <c r="U66" s="16"/>
      <c r="V66" s="16"/>
      <c r="W66" s="16"/>
      <c r="X66" s="16"/>
      <c r="Y66" s="16"/>
    </row>
    <row r="67" spans="1:25" x14ac:dyDescent="0.25">
      <c r="C67" s="16"/>
      <c r="D67" s="15"/>
      <c r="E67" s="16"/>
      <c r="F67" s="16"/>
      <c r="G67" s="16"/>
      <c r="H67" s="16"/>
      <c r="I67" s="16"/>
      <c r="J67" s="16"/>
      <c r="K67" s="16"/>
      <c r="L67" s="16"/>
      <c r="M67" s="16"/>
      <c r="N67" s="16"/>
      <c r="O67" s="16"/>
      <c r="P67" s="16"/>
      <c r="Q67" s="16"/>
      <c r="R67" s="16"/>
      <c r="S67" s="16"/>
      <c r="T67" s="16"/>
      <c r="U67" s="16"/>
      <c r="V67" s="16"/>
      <c r="W67" s="16"/>
      <c r="X67" s="16"/>
      <c r="Y67" s="16"/>
    </row>
    <row r="68" spans="1:25" x14ac:dyDescent="0.25">
      <c r="C68" s="16"/>
      <c r="D68" s="15"/>
      <c r="E68" s="16"/>
      <c r="F68" s="16"/>
      <c r="G68" s="16"/>
      <c r="H68" s="16"/>
      <c r="I68" s="16"/>
      <c r="J68" s="16"/>
      <c r="K68" s="16"/>
      <c r="L68" s="16"/>
      <c r="M68" s="16"/>
      <c r="N68" s="16"/>
      <c r="O68" s="16"/>
      <c r="P68" s="16"/>
      <c r="Q68" s="16"/>
      <c r="R68" s="16"/>
      <c r="S68" s="16"/>
      <c r="T68" s="16"/>
      <c r="U68" s="16"/>
      <c r="V68" s="16"/>
      <c r="W68" s="16"/>
      <c r="X68" s="16"/>
      <c r="Y68" s="16"/>
    </row>
    <row r="69" spans="1:25" x14ac:dyDescent="0.25">
      <c r="C69" s="16"/>
      <c r="D69" s="15"/>
      <c r="E69" s="16"/>
      <c r="F69" s="16"/>
      <c r="G69" s="16"/>
      <c r="H69" s="16"/>
      <c r="I69" s="16"/>
      <c r="J69" s="16"/>
      <c r="K69" s="16"/>
      <c r="L69" s="16"/>
      <c r="M69" s="16"/>
      <c r="N69" s="16"/>
      <c r="O69" s="16"/>
      <c r="P69" s="16"/>
      <c r="Q69" s="16"/>
      <c r="R69" s="16"/>
      <c r="S69" s="16"/>
      <c r="T69" s="16"/>
      <c r="U69" s="16"/>
      <c r="V69" s="16"/>
      <c r="W69" s="16"/>
      <c r="X69" s="16"/>
      <c r="Y69" s="16"/>
    </row>
    <row r="70" spans="1:25" x14ac:dyDescent="0.25">
      <c r="C70" s="16"/>
      <c r="D70" s="15"/>
      <c r="E70" s="16"/>
      <c r="F70" s="16"/>
      <c r="G70" s="16"/>
      <c r="H70" s="16"/>
      <c r="I70" s="16"/>
      <c r="J70" s="16"/>
      <c r="K70" s="16"/>
      <c r="L70" s="16"/>
      <c r="M70" s="16"/>
      <c r="N70" s="16"/>
      <c r="O70" s="16"/>
      <c r="P70" s="16"/>
      <c r="Q70" s="16"/>
      <c r="R70" s="16"/>
      <c r="S70" s="16"/>
      <c r="T70" s="16"/>
      <c r="U70" s="16"/>
      <c r="V70" s="16"/>
      <c r="W70" s="16"/>
      <c r="X70" s="16"/>
      <c r="Y70" s="16"/>
    </row>
    <row r="71" spans="1:25" x14ac:dyDescent="0.25">
      <c r="C71" s="16"/>
      <c r="D71" s="15"/>
      <c r="E71" s="16"/>
      <c r="F71" s="16"/>
      <c r="G71" s="16"/>
      <c r="H71" s="16"/>
      <c r="I71" s="16"/>
      <c r="J71" s="16"/>
      <c r="K71" s="16"/>
      <c r="L71" s="16"/>
      <c r="M71" s="16"/>
      <c r="N71" s="16"/>
      <c r="O71" s="16"/>
      <c r="P71" s="16"/>
      <c r="Q71" s="16"/>
      <c r="R71" s="16"/>
      <c r="S71" s="16"/>
      <c r="T71" s="16"/>
      <c r="U71" s="16"/>
      <c r="V71" s="16"/>
      <c r="W71" s="16"/>
      <c r="X71" s="16"/>
      <c r="Y71" s="16"/>
    </row>
    <row r="72" spans="1:25" x14ac:dyDescent="0.25">
      <c r="C72" s="16"/>
      <c r="D72" s="15"/>
      <c r="E72" s="16"/>
      <c r="F72" s="16"/>
      <c r="G72" s="16"/>
      <c r="H72" s="16"/>
      <c r="I72" s="16"/>
      <c r="J72" s="16"/>
      <c r="K72" s="16"/>
      <c r="L72" s="16"/>
      <c r="M72" s="16"/>
      <c r="N72" s="16"/>
      <c r="O72" s="16"/>
      <c r="P72" s="16"/>
      <c r="Q72" s="16"/>
      <c r="R72" s="16"/>
      <c r="S72" s="16"/>
      <c r="T72" s="16"/>
      <c r="U72" s="16"/>
      <c r="V72" s="16"/>
      <c r="W72" s="16"/>
      <c r="X72" s="16"/>
      <c r="Y72" s="16"/>
    </row>
    <row r="73" spans="1:25" x14ac:dyDescent="0.25">
      <c r="C73" s="16"/>
      <c r="D73" s="15"/>
      <c r="E73" s="16"/>
      <c r="F73" s="16"/>
      <c r="G73" s="16"/>
      <c r="H73" s="16"/>
      <c r="I73" s="16"/>
      <c r="J73" s="16"/>
      <c r="K73" s="16"/>
      <c r="L73" s="16"/>
      <c r="M73" s="16"/>
      <c r="N73" s="16"/>
      <c r="O73" s="16"/>
      <c r="P73" s="16"/>
      <c r="Q73" s="16"/>
      <c r="R73" s="16"/>
      <c r="S73" s="16"/>
      <c r="T73" s="16"/>
      <c r="U73" s="16"/>
      <c r="V73" s="16"/>
      <c r="W73" s="16"/>
      <c r="X73" s="16"/>
      <c r="Y73" s="16"/>
    </row>
    <row r="74" spans="1:25" x14ac:dyDescent="0.25">
      <c r="C74" s="16"/>
      <c r="D74" s="15"/>
      <c r="E74" s="16"/>
      <c r="F74" s="16"/>
      <c r="G74" s="16"/>
      <c r="H74" s="16"/>
      <c r="I74" s="16"/>
      <c r="J74" s="16"/>
      <c r="K74" s="16"/>
      <c r="L74" s="16"/>
      <c r="M74" s="16"/>
      <c r="N74" s="16"/>
      <c r="O74" s="16"/>
      <c r="P74" s="16"/>
      <c r="Q74" s="16"/>
      <c r="R74" s="16"/>
      <c r="S74" s="16"/>
      <c r="T74" s="16"/>
      <c r="U74" s="16"/>
      <c r="V74" s="16"/>
      <c r="W74" s="16"/>
      <c r="X74" s="16"/>
      <c r="Y74" s="16"/>
    </row>
    <row r="75" spans="1:25" x14ac:dyDescent="0.25">
      <c r="C75" s="16"/>
      <c r="D75" s="15"/>
      <c r="E75" s="16"/>
      <c r="F75" s="16"/>
      <c r="G75" s="16"/>
      <c r="H75" s="16"/>
      <c r="I75" s="16"/>
      <c r="J75" s="16"/>
      <c r="K75" s="16"/>
      <c r="L75" s="16"/>
      <c r="M75" s="16"/>
      <c r="N75" s="16"/>
      <c r="O75" s="16"/>
      <c r="P75" s="16"/>
      <c r="Q75" s="16"/>
      <c r="R75" s="16"/>
      <c r="S75" s="16"/>
      <c r="T75" s="16"/>
      <c r="U75" s="16"/>
      <c r="V75" s="16"/>
      <c r="W75" s="16"/>
      <c r="X75" s="16"/>
      <c r="Y75" s="16"/>
    </row>
    <row r="76" spans="1:25" x14ac:dyDescent="0.25">
      <c r="C76" s="16"/>
      <c r="D76" s="15"/>
      <c r="E76" s="16"/>
      <c r="F76" s="16"/>
      <c r="G76" s="16"/>
      <c r="H76" s="16"/>
      <c r="I76" s="16"/>
      <c r="J76" s="16"/>
      <c r="K76" s="16"/>
      <c r="L76" s="16"/>
      <c r="M76" s="16"/>
      <c r="N76" s="16"/>
      <c r="O76" s="16"/>
      <c r="P76" s="16"/>
      <c r="Q76" s="16"/>
      <c r="R76" s="16"/>
      <c r="S76" s="16"/>
      <c r="T76" s="16"/>
      <c r="U76" s="16"/>
      <c r="V76" s="16"/>
      <c r="W76" s="16"/>
      <c r="X76" s="16"/>
      <c r="Y76" s="16"/>
    </row>
    <row r="77" spans="1:25" x14ac:dyDescent="0.25">
      <c r="C77" s="16"/>
      <c r="D77" s="15"/>
      <c r="E77" s="16"/>
      <c r="F77" s="16"/>
      <c r="G77" s="16"/>
      <c r="H77" s="16"/>
      <c r="I77" s="16"/>
      <c r="J77" s="16"/>
      <c r="K77" s="16"/>
      <c r="L77" s="16"/>
      <c r="M77" s="16"/>
      <c r="N77" s="16"/>
      <c r="O77" s="16"/>
      <c r="P77" s="16"/>
      <c r="Q77" s="16"/>
      <c r="R77" s="16"/>
      <c r="S77" s="16"/>
      <c r="T77" s="16"/>
      <c r="U77" s="16"/>
      <c r="V77" s="16"/>
      <c r="W77" s="16"/>
      <c r="X77" s="16"/>
      <c r="Y77" s="16"/>
    </row>
    <row r="78" spans="1:25" x14ac:dyDescent="0.25">
      <c r="C78" s="16"/>
      <c r="D78" s="15"/>
      <c r="E78" s="16"/>
      <c r="F78" s="16"/>
      <c r="G78" s="16"/>
      <c r="H78" s="16"/>
      <c r="I78" s="16"/>
      <c r="J78" s="16"/>
      <c r="K78" s="16"/>
      <c r="L78" s="16"/>
      <c r="M78" s="16"/>
      <c r="N78" s="16"/>
      <c r="O78" s="16"/>
      <c r="P78" s="16"/>
      <c r="Q78" s="16"/>
      <c r="R78" s="16"/>
      <c r="S78" s="16"/>
      <c r="T78" s="16"/>
      <c r="U78" s="16"/>
      <c r="V78" s="16"/>
      <c r="W78" s="16"/>
      <c r="X78" s="16"/>
      <c r="Y78" s="16"/>
    </row>
    <row r="79" spans="1:25" x14ac:dyDescent="0.25">
      <c r="C79" s="16"/>
      <c r="D79" s="15"/>
      <c r="E79" s="16"/>
      <c r="F79" s="16"/>
      <c r="G79" s="16"/>
      <c r="H79" s="16"/>
      <c r="I79" s="16"/>
      <c r="J79" s="16"/>
      <c r="K79" s="16"/>
      <c r="L79" s="16"/>
      <c r="M79" s="16"/>
      <c r="N79" s="16"/>
      <c r="O79" s="16"/>
      <c r="P79" s="16"/>
      <c r="Q79" s="16"/>
      <c r="R79" s="16"/>
      <c r="S79" s="16"/>
      <c r="T79" s="16"/>
      <c r="U79" s="16"/>
      <c r="V79" s="16"/>
      <c r="W79" s="16"/>
      <c r="X79" s="16"/>
      <c r="Y79" s="16"/>
    </row>
    <row r="80" spans="1:25" x14ac:dyDescent="0.25">
      <c r="C80" s="16"/>
      <c r="D80" s="15"/>
      <c r="E80" s="16"/>
      <c r="F80" s="16"/>
      <c r="G80" s="16"/>
      <c r="H80" s="16"/>
      <c r="I80" s="16"/>
      <c r="J80" s="16"/>
      <c r="K80" s="16"/>
      <c r="L80" s="16"/>
      <c r="M80" s="16"/>
      <c r="N80" s="16"/>
      <c r="O80" s="16"/>
      <c r="P80" s="16"/>
      <c r="Q80" s="16"/>
      <c r="R80" s="16"/>
      <c r="S80" s="16"/>
      <c r="T80" s="16"/>
      <c r="U80" s="16"/>
      <c r="V80" s="16"/>
      <c r="W80" s="16"/>
      <c r="X80" s="16"/>
      <c r="Y80" s="16"/>
    </row>
    <row r="81" spans="3:25" x14ac:dyDescent="0.25">
      <c r="C81" s="16"/>
      <c r="D81" s="15"/>
      <c r="E81" s="16"/>
      <c r="F81" s="16"/>
      <c r="G81" s="16"/>
      <c r="H81" s="16"/>
      <c r="I81" s="16"/>
      <c r="J81" s="16"/>
      <c r="K81" s="16"/>
      <c r="L81" s="16"/>
      <c r="M81" s="16"/>
      <c r="N81" s="16"/>
      <c r="O81" s="16"/>
      <c r="P81" s="16"/>
      <c r="Q81" s="16"/>
      <c r="R81" s="16"/>
      <c r="S81" s="16"/>
      <c r="T81" s="16"/>
      <c r="U81" s="16"/>
      <c r="V81" s="16"/>
      <c r="W81" s="16"/>
      <c r="X81" s="16"/>
      <c r="Y81" s="16"/>
    </row>
    <row r="82" spans="3:25" x14ac:dyDescent="0.25">
      <c r="C82" s="16"/>
      <c r="D82" s="15"/>
      <c r="E82" s="16"/>
      <c r="F82" s="16"/>
      <c r="G82" s="16"/>
      <c r="H82" s="16"/>
      <c r="I82" s="16"/>
      <c r="J82" s="16"/>
      <c r="K82" s="16"/>
      <c r="L82" s="16"/>
      <c r="M82" s="16"/>
      <c r="N82" s="16"/>
      <c r="O82" s="16"/>
      <c r="P82" s="16"/>
      <c r="Q82" s="16"/>
      <c r="R82" s="16"/>
      <c r="S82" s="16"/>
      <c r="T82" s="16"/>
      <c r="U82" s="16"/>
      <c r="V82" s="16"/>
      <c r="W82" s="16"/>
      <c r="X82" s="16"/>
      <c r="Y82" s="16"/>
    </row>
    <row r="83" spans="3:25" x14ac:dyDescent="0.25">
      <c r="C83" s="16"/>
      <c r="D83" s="15"/>
      <c r="E83" s="16"/>
      <c r="F83" s="16"/>
      <c r="G83" s="16"/>
      <c r="H83" s="16"/>
      <c r="I83" s="16"/>
      <c r="J83" s="16"/>
      <c r="K83" s="16"/>
      <c r="L83" s="16"/>
      <c r="M83" s="16"/>
      <c r="N83" s="16"/>
      <c r="O83" s="16"/>
      <c r="P83" s="16"/>
      <c r="Q83" s="16"/>
      <c r="R83" s="16"/>
      <c r="S83" s="16"/>
      <c r="T83" s="16"/>
      <c r="U83" s="16"/>
      <c r="V83" s="16"/>
      <c r="W83" s="16"/>
      <c r="X83" s="16"/>
      <c r="Y83" s="16"/>
    </row>
    <row r="84" spans="3:25" x14ac:dyDescent="0.25">
      <c r="C84" s="16"/>
      <c r="D84" s="15"/>
      <c r="E84" s="16"/>
      <c r="F84" s="16"/>
      <c r="G84" s="16"/>
      <c r="H84" s="16"/>
      <c r="I84" s="16"/>
      <c r="J84" s="16"/>
      <c r="K84" s="16"/>
      <c r="L84" s="16"/>
      <c r="M84" s="16"/>
      <c r="N84" s="16"/>
      <c r="O84" s="16"/>
      <c r="P84" s="16"/>
      <c r="Q84" s="16"/>
      <c r="R84" s="16"/>
      <c r="S84" s="16"/>
      <c r="T84" s="16"/>
      <c r="U84" s="16"/>
      <c r="V84" s="16"/>
      <c r="W84" s="16"/>
      <c r="X84" s="16"/>
      <c r="Y84" s="16"/>
    </row>
    <row r="85" spans="3:25" x14ac:dyDescent="0.25">
      <c r="C85" s="16"/>
      <c r="D85" s="15"/>
      <c r="E85" s="16"/>
      <c r="F85" s="16"/>
      <c r="G85" s="16"/>
      <c r="H85" s="16"/>
      <c r="I85" s="16"/>
      <c r="J85" s="16"/>
      <c r="K85" s="16"/>
      <c r="L85" s="16"/>
      <c r="M85" s="16"/>
      <c r="N85" s="16"/>
      <c r="O85" s="16"/>
      <c r="P85" s="16"/>
      <c r="Q85" s="16"/>
      <c r="R85" s="16"/>
      <c r="S85" s="16"/>
      <c r="T85" s="16"/>
      <c r="U85" s="16"/>
      <c r="V85" s="16"/>
      <c r="W85" s="16"/>
      <c r="X85" s="16"/>
      <c r="Y85" s="16"/>
    </row>
    <row r="86" spans="3:25" x14ac:dyDescent="0.25">
      <c r="C86" s="16"/>
      <c r="D86" s="15"/>
      <c r="E86" s="16"/>
      <c r="F86" s="16"/>
      <c r="G86" s="16"/>
      <c r="H86" s="16"/>
      <c r="I86" s="16"/>
      <c r="J86" s="16"/>
      <c r="K86" s="16"/>
      <c r="L86" s="16"/>
      <c r="M86" s="16"/>
      <c r="N86" s="16"/>
      <c r="O86" s="16"/>
      <c r="P86" s="16"/>
      <c r="Q86" s="16"/>
      <c r="R86" s="16"/>
      <c r="S86" s="16"/>
      <c r="T86" s="16"/>
      <c r="U86" s="16"/>
      <c r="V86" s="16"/>
      <c r="W86" s="16"/>
      <c r="X86" s="16"/>
      <c r="Y86" s="16"/>
    </row>
    <row r="87" spans="3:25" x14ac:dyDescent="0.25">
      <c r="C87" s="16"/>
      <c r="D87" s="15"/>
      <c r="E87" s="16"/>
      <c r="F87" s="16"/>
      <c r="G87" s="16"/>
      <c r="H87" s="16"/>
      <c r="I87" s="16"/>
      <c r="J87" s="16"/>
      <c r="K87" s="16"/>
      <c r="L87" s="16"/>
      <c r="M87" s="16"/>
      <c r="N87" s="16"/>
      <c r="O87" s="16"/>
      <c r="P87" s="16"/>
      <c r="Q87" s="16"/>
      <c r="R87" s="16"/>
      <c r="S87" s="16"/>
      <c r="T87" s="16"/>
      <c r="U87" s="16"/>
      <c r="V87" s="16"/>
      <c r="W87" s="16"/>
      <c r="X87" s="16"/>
      <c r="Y87" s="16"/>
    </row>
    <row r="88" spans="3:25" x14ac:dyDescent="0.25">
      <c r="C88" s="16"/>
      <c r="D88" s="15"/>
      <c r="E88" s="16"/>
      <c r="F88" s="16"/>
      <c r="G88" s="16"/>
      <c r="H88" s="16"/>
      <c r="I88" s="16"/>
      <c r="J88" s="16"/>
      <c r="K88" s="16"/>
      <c r="L88" s="16"/>
      <c r="M88" s="16"/>
      <c r="N88" s="16"/>
      <c r="O88" s="16"/>
      <c r="P88" s="16"/>
      <c r="Q88" s="16"/>
      <c r="R88" s="16"/>
      <c r="S88" s="16"/>
      <c r="T88" s="16"/>
      <c r="U88" s="16"/>
      <c r="V88" s="16"/>
      <c r="W88" s="16"/>
      <c r="X88" s="16"/>
      <c r="Y88" s="16"/>
    </row>
    <row r="89" spans="3:25" x14ac:dyDescent="0.25">
      <c r="C89" s="16"/>
      <c r="D89" s="15"/>
      <c r="E89" s="16"/>
      <c r="F89" s="16"/>
      <c r="G89" s="16"/>
      <c r="H89" s="16"/>
      <c r="I89" s="16"/>
      <c r="J89" s="16"/>
      <c r="K89" s="16"/>
      <c r="L89" s="16"/>
      <c r="M89" s="16"/>
      <c r="N89" s="16"/>
      <c r="O89" s="16"/>
      <c r="P89" s="16"/>
      <c r="Q89" s="16"/>
      <c r="R89" s="16"/>
      <c r="S89" s="16"/>
      <c r="T89" s="16"/>
      <c r="U89" s="16"/>
      <c r="V89" s="16"/>
      <c r="W89" s="16"/>
      <c r="X89" s="16"/>
      <c r="Y89" s="16"/>
    </row>
    <row r="90" spans="3:25" x14ac:dyDescent="0.25">
      <c r="C90" s="16"/>
      <c r="D90" s="15"/>
      <c r="E90" s="16"/>
      <c r="F90" s="16"/>
      <c r="G90" s="16"/>
      <c r="H90" s="16"/>
      <c r="I90" s="16"/>
      <c r="J90" s="16"/>
      <c r="K90" s="16"/>
      <c r="L90" s="16"/>
      <c r="M90" s="16"/>
      <c r="N90" s="16"/>
      <c r="O90" s="16"/>
      <c r="P90" s="16"/>
      <c r="Q90" s="16"/>
      <c r="R90" s="16"/>
      <c r="S90" s="16"/>
      <c r="T90" s="16"/>
      <c r="U90" s="16"/>
      <c r="V90" s="16"/>
      <c r="W90" s="16"/>
      <c r="X90" s="16"/>
      <c r="Y90" s="16"/>
    </row>
    <row r="91" spans="3:25" x14ac:dyDescent="0.25">
      <c r="C91" s="16"/>
      <c r="D91" s="15"/>
      <c r="E91" s="16"/>
      <c r="F91" s="16"/>
      <c r="G91" s="16"/>
      <c r="H91" s="16"/>
      <c r="I91" s="16"/>
      <c r="J91" s="16"/>
      <c r="K91" s="16"/>
      <c r="L91" s="16"/>
      <c r="M91" s="16"/>
      <c r="N91" s="16"/>
      <c r="O91" s="16"/>
      <c r="P91" s="16"/>
      <c r="Q91" s="16"/>
      <c r="R91" s="16"/>
      <c r="S91" s="16"/>
      <c r="T91" s="16"/>
      <c r="U91" s="16"/>
      <c r="V91" s="16"/>
      <c r="W91" s="16"/>
      <c r="X91" s="16"/>
      <c r="Y91" s="16"/>
    </row>
    <row r="92" spans="3:25" x14ac:dyDescent="0.25">
      <c r="C92" s="16"/>
      <c r="D92" s="15"/>
      <c r="E92" s="16"/>
      <c r="F92" s="16"/>
      <c r="G92" s="16"/>
      <c r="H92" s="16"/>
      <c r="I92" s="16"/>
      <c r="J92" s="16"/>
      <c r="K92" s="16"/>
      <c r="L92" s="16"/>
      <c r="M92" s="16"/>
      <c r="N92" s="16"/>
      <c r="O92" s="16"/>
      <c r="P92" s="16"/>
      <c r="Q92" s="16"/>
      <c r="R92" s="16"/>
      <c r="S92" s="16"/>
      <c r="T92" s="16"/>
      <c r="U92" s="16"/>
      <c r="V92" s="16"/>
      <c r="W92" s="16"/>
      <c r="X92" s="16"/>
      <c r="Y92" s="16"/>
    </row>
    <row r="93" spans="3:25" x14ac:dyDescent="0.25">
      <c r="C93" s="16"/>
      <c r="D93" s="15"/>
      <c r="E93" s="16"/>
      <c r="F93" s="16"/>
      <c r="G93" s="16"/>
      <c r="H93" s="16"/>
      <c r="I93" s="16"/>
      <c r="J93" s="16"/>
      <c r="K93" s="16"/>
      <c r="L93" s="16"/>
      <c r="M93" s="16"/>
      <c r="N93" s="16"/>
      <c r="O93" s="16"/>
      <c r="P93" s="16"/>
      <c r="Q93" s="16"/>
      <c r="R93" s="16"/>
      <c r="S93" s="16"/>
      <c r="T93" s="16"/>
      <c r="U93" s="16"/>
      <c r="V93" s="16"/>
      <c r="W93" s="16"/>
      <c r="X93" s="16"/>
      <c r="Y93" s="16"/>
    </row>
    <row r="94" spans="3:25" x14ac:dyDescent="0.25">
      <c r="C94" s="16"/>
      <c r="D94" s="15"/>
      <c r="E94" s="16"/>
      <c r="F94" s="16"/>
      <c r="G94" s="16"/>
      <c r="H94" s="16"/>
      <c r="I94" s="16"/>
      <c r="J94" s="16"/>
      <c r="K94" s="16"/>
      <c r="L94" s="16"/>
      <c r="M94" s="16"/>
      <c r="N94" s="16"/>
      <c r="O94" s="16"/>
      <c r="P94" s="16"/>
      <c r="Q94" s="16"/>
      <c r="R94" s="16"/>
      <c r="S94" s="16"/>
      <c r="T94" s="16"/>
      <c r="U94" s="16"/>
      <c r="V94" s="16"/>
      <c r="W94" s="16"/>
      <c r="X94" s="16"/>
      <c r="Y94" s="16"/>
    </row>
    <row r="95" spans="3:25" x14ac:dyDescent="0.25">
      <c r="C95" s="16"/>
      <c r="D95" s="15"/>
      <c r="E95" s="16"/>
      <c r="F95" s="16"/>
      <c r="G95" s="16"/>
      <c r="H95" s="16"/>
      <c r="I95" s="16"/>
      <c r="J95" s="16"/>
      <c r="K95" s="16"/>
      <c r="L95" s="16"/>
      <c r="M95" s="16"/>
      <c r="N95" s="16"/>
      <c r="O95" s="16"/>
      <c r="P95" s="16"/>
      <c r="Q95" s="16"/>
      <c r="R95" s="16"/>
      <c r="S95" s="16"/>
      <c r="T95" s="16"/>
      <c r="U95" s="16"/>
      <c r="V95" s="16"/>
      <c r="W95" s="16"/>
      <c r="X95" s="16"/>
      <c r="Y95" s="16"/>
    </row>
    <row r="96" spans="3:25" x14ac:dyDescent="0.25">
      <c r="C96" s="16"/>
      <c r="D96" s="15"/>
      <c r="E96" s="16"/>
      <c r="F96" s="16"/>
      <c r="G96" s="16"/>
      <c r="H96" s="16"/>
      <c r="I96" s="16"/>
      <c r="J96" s="16"/>
      <c r="K96" s="16"/>
      <c r="L96" s="16"/>
      <c r="M96" s="16"/>
      <c r="N96" s="16"/>
      <c r="O96" s="16"/>
      <c r="P96" s="16"/>
      <c r="Q96" s="16"/>
      <c r="R96" s="16"/>
      <c r="S96" s="16"/>
      <c r="T96" s="16"/>
      <c r="U96" s="16"/>
      <c r="V96" s="16"/>
      <c r="W96" s="16"/>
      <c r="X96" s="16"/>
      <c r="Y96" s="16"/>
    </row>
    <row r="97" spans="3:25" x14ac:dyDescent="0.25">
      <c r="C97" s="16"/>
      <c r="D97" s="15"/>
      <c r="E97" s="16"/>
      <c r="F97" s="16"/>
      <c r="G97" s="16"/>
      <c r="H97" s="16"/>
      <c r="I97" s="16"/>
      <c r="J97" s="16"/>
      <c r="K97" s="16"/>
      <c r="L97" s="16"/>
      <c r="M97" s="16"/>
      <c r="N97" s="16"/>
      <c r="O97" s="16"/>
      <c r="P97" s="16"/>
      <c r="Q97" s="16"/>
      <c r="R97" s="16"/>
      <c r="S97" s="16"/>
      <c r="T97" s="16"/>
      <c r="U97" s="16"/>
      <c r="V97" s="16"/>
      <c r="W97" s="16"/>
      <c r="X97" s="16"/>
      <c r="Y97" s="16"/>
    </row>
    <row r="98" spans="3:25" x14ac:dyDescent="0.25">
      <c r="C98" s="16"/>
      <c r="D98" s="15"/>
      <c r="E98" s="16"/>
      <c r="F98" s="16"/>
      <c r="G98" s="16"/>
      <c r="H98" s="16"/>
      <c r="I98" s="16"/>
      <c r="J98" s="16"/>
      <c r="K98" s="16"/>
      <c r="L98" s="16"/>
      <c r="M98" s="16"/>
      <c r="N98" s="16"/>
      <c r="O98" s="16"/>
      <c r="P98" s="16"/>
      <c r="Q98" s="16"/>
      <c r="R98" s="16"/>
      <c r="S98" s="16"/>
      <c r="T98" s="16"/>
      <c r="U98" s="16"/>
      <c r="V98" s="16"/>
      <c r="W98" s="16"/>
      <c r="X98" s="16"/>
      <c r="Y98" s="16"/>
    </row>
    <row r="99" spans="3:25" x14ac:dyDescent="0.25">
      <c r="C99" s="16"/>
      <c r="D99" s="15"/>
      <c r="E99" s="16"/>
      <c r="F99" s="16"/>
      <c r="G99" s="16"/>
      <c r="H99" s="16"/>
      <c r="I99" s="16"/>
      <c r="J99" s="16"/>
      <c r="K99" s="16"/>
      <c r="L99" s="16"/>
      <c r="M99" s="16"/>
      <c r="N99" s="16"/>
      <c r="O99" s="16"/>
      <c r="P99" s="16"/>
      <c r="Q99" s="16"/>
      <c r="R99" s="16"/>
      <c r="S99" s="16"/>
      <c r="T99" s="16"/>
      <c r="U99" s="16"/>
      <c r="V99" s="16"/>
      <c r="W99" s="16"/>
      <c r="X99" s="16"/>
      <c r="Y99" s="16"/>
    </row>
    <row r="100" spans="3:25" x14ac:dyDescent="0.25">
      <c r="C100" s="16"/>
      <c r="D100" s="15"/>
      <c r="E100" s="16"/>
      <c r="F100" s="16"/>
      <c r="G100" s="16"/>
      <c r="H100" s="16"/>
      <c r="I100" s="16"/>
      <c r="J100" s="16"/>
      <c r="K100" s="16"/>
      <c r="L100" s="16"/>
      <c r="M100" s="16"/>
      <c r="N100" s="16"/>
      <c r="O100" s="16"/>
      <c r="P100" s="16"/>
      <c r="Q100" s="16"/>
      <c r="R100" s="16"/>
      <c r="S100" s="16"/>
      <c r="T100" s="16"/>
      <c r="U100" s="16"/>
      <c r="V100" s="16"/>
      <c r="W100" s="16"/>
      <c r="X100" s="16"/>
      <c r="Y100" s="16"/>
    </row>
    <row r="101" spans="3:25" x14ac:dyDescent="0.25">
      <c r="C101" s="16"/>
      <c r="D101" s="15"/>
      <c r="E101" s="16"/>
      <c r="F101" s="16"/>
      <c r="G101" s="16"/>
      <c r="H101" s="16"/>
      <c r="I101" s="16"/>
      <c r="J101" s="16"/>
      <c r="K101" s="16"/>
      <c r="L101" s="16"/>
      <c r="M101" s="16"/>
      <c r="N101" s="16"/>
      <c r="O101" s="16"/>
      <c r="P101" s="16"/>
      <c r="Q101" s="16"/>
      <c r="R101" s="16"/>
      <c r="S101" s="16"/>
      <c r="T101" s="16"/>
      <c r="U101" s="16"/>
      <c r="V101" s="16"/>
      <c r="W101" s="16"/>
      <c r="X101" s="16"/>
      <c r="Y101" s="16"/>
    </row>
    <row r="102" spans="3:25" x14ac:dyDescent="0.25">
      <c r="C102" s="16"/>
      <c r="D102" s="15"/>
      <c r="E102" s="16"/>
      <c r="F102" s="16"/>
      <c r="G102" s="16"/>
      <c r="H102" s="16"/>
      <c r="I102" s="16"/>
      <c r="J102" s="16"/>
      <c r="K102" s="16"/>
      <c r="L102" s="16"/>
      <c r="M102" s="16"/>
      <c r="N102" s="16"/>
      <c r="O102" s="16"/>
      <c r="P102" s="16"/>
      <c r="Q102" s="16"/>
      <c r="R102" s="16"/>
      <c r="S102" s="16"/>
      <c r="T102" s="16"/>
      <c r="U102" s="16"/>
      <c r="V102" s="16"/>
      <c r="W102" s="16"/>
      <c r="X102" s="16"/>
      <c r="Y102" s="16"/>
    </row>
    <row r="103" spans="3:25" x14ac:dyDescent="0.25">
      <c r="C103" s="16"/>
      <c r="D103" s="15"/>
      <c r="E103" s="16"/>
      <c r="F103" s="16"/>
      <c r="G103" s="16"/>
      <c r="H103" s="16"/>
      <c r="I103" s="16"/>
      <c r="J103" s="16"/>
      <c r="K103" s="16"/>
      <c r="L103" s="16"/>
      <c r="M103" s="16"/>
      <c r="N103" s="16"/>
      <c r="O103" s="16"/>
      <c r="P103" s="16"/>
      <c r="Q103" s="16"/>
      <c r="R103" s="16"/>
      <c r="S103" s="16"/>
      <c r="T103" s="16"/>
      <c r="U103" s="16"/>
      <c r="V103" s="16"/>
      <c r="W103" s="16"/>
      <c r="X103" s="16"/>
      <c r="Y103" s="16"/>
    </row>
    <row r="104" spans="3:25" x14ac:dyDescent="0.25">
      <c r="C104" s="16"/>
      <c r="D104" s="15"/>
      <c r="E104" s="16"/>
      <c r="F104" s="16"/>
      <c r="G104" s="16"/>
      <c r="H104" s="16"/>
      <c r="I104" s="16"/>
      <c r="J104" s="16"/>
      <c r="K104" s="16"/>
      <c r="L104" s="16"/>
      <c r="M104" s="16"/>
      <c r="N104" s="16"/>
      <c r="O104" s="16"/>
      <c r="P104" s="16"/>
      <c r="Q104" s="16"/>
      <c r="R104" s="16"/>
      <c r="S104" s="16"/>
      <c r="T104" s="16"/>
      <c r="U104" s="16"/>
      <c r="V104" s="16"/>
      <c r="W104" s="16"/>
      <c r="X104" s="16"/>
      <c r="Y104" s="16"/>
    </row>
    <row r="105" spans="3:25" x14ac:dyDescent="0.25">
      <c r="C105" s="16"/>
      <c r="D105" s="15"/>
      <c r="E105" s="16"/>
      <c r="F105" s="16"/>
      <c r="G105" s="16"/>
      <c r="H105" s="16"/>
      <c r="I105" s="16"/>
      <c r="J105" s="16"/>
      <c r="K105" s="16"/>
      <c r="L105" s="16"/>
      <c r="M105" s="16"/>
      <c r="N105" s="16"/>
      <c r="O105" s="16"/>
      <c r="P105" s="16"/>
      <c r="Q105" s="16"/>
      <c r="R105" s="16"/>
      <c r="S105" s="16"/>
      <c r="T105" s="16"/>
      <c r="U105" s="16"/>
      <c r="V105" s="16"/>
      <c r="W105" s="16"/>
      <c r="X105" s="16"/>
      <c r="Y105" s="16"/>
    </row>
    <row r="106" spans="3:25" x14ac:dyDescent="0.25">
      <c r="C106" s="16"/>
      <c r="D106" s="15"/>
      <c r="E106" s="16"/>
      <c r="F106" s="16"/>
      <c r="G106" s="16"/>
      <c r="H106" s="16"/>
      <c r="I106" s="16"/>
      <c r="J106" s="16"/>
      <c r="K106" s="16"/>
      <c r="L106" s="16"/>
      <c r="M106" s="16"/>
      <c r="N106" s="16"/>
      <c r="O106" s="16"/>
      <c r="P106" s="16"/>
      <c r="Q106" s="16"/>
      <c r="R106" s="16"/>
      <c r="S106" s="16"/>
      <c r="T106" s="16"/>
      <c r="U106" s="16"/>
      <c r="V106" s="16"/>
      <c r="W106" s="16"/>
      <c r="X106" s="16"/>
      <c r="Y106" s="16"/>
    </row>
    <row r="107" spans="3:25" x14ac:dyDescent="0.25">
      <c r="C107" s="16"/>
      <c r="D107" s="15"/>
      <c r="E107" s="16"/>
      <c r="F107" s="16"/>
      <c r="G107" s="16"/>
      <c r="H107" s="16"/>
      <c r="I107" s="16"/>
      <c r="J107" s="16"/>
      <c r="K107" s="16"/>
      <c r="L107" s="16"/>
      <c r="M107" s="16"/>
      <c r="N107" s="16"/>
      <c r="O107" s="16"/>
      <c r="P107" s="16"/>
      <c r="Q107" s="16"/>
      <c r="R107" s="16"/>
      <c r="S107" s="16"/>
      <c r="T107" s="16"/>
      <c r="U107" s="16"/>
      <c r="V107" s="16"/>
      <c r="W107" s="16"/>
      <c r="X107" s="16"/>
      <c r="Y107" s="16"/>
    </row>
    <row r="108" spans="3:25" x14ac:dyDescent="0.25">
      <c r="C108" s="16"/>
      <c r="D108" s="15"/>
      <c r="E108" s="16"/>
      <c r="F108" s="16"/>
      <c r="G108" s="16"/>
      <c r="H108" s="16"/>
      <c r="I108" s="16"/>
      <c r="J108" s="16"/>
      <c r="K108" s="16"/>
      <c r="L108" s="16"/>
      <c r="M108" s="16"/>
      <c r="N108" s="16"/>
      <c r="O108" s="16"/>
      <c r="P108" s="16"/>
      <c r="Q108" s="16"/>
      <c r="R108" s="16"/>
      <c r="S108" s="16"/>
      <c r="T108" s="16"/>
      <c r="U108" s="16"/>
      <c r="V108" s="16"/>
      <c r="W108" s="16"/>
      <c r="X108" s="16"/>
      <c r="Y108" s="16"/>
    </row>
    <row r="109" spans="3:25" x14ac:dyDescent="0.25">
      <c r="C109" s="16"/>
      <c r="D109" s="15"/>
      <c r="E109" s="16"/>
      <c r="F109" s="16"/>
      <c r="G109" s="16"/>
      <c r="H109" s="16"/>
      <c r="I109" s="16"/>
      <c r="J109" s="16"/>
      <c r="K109" s="16"/>
      <c r="L109" s="16"/>
      <c r="M109" s="16"/>
      <c r="N109" s="16"/>
      <c r="O109" s="16"/>
      <c r="P109" s="16"/>
      <c r="Q109" s="16"/>
      <c r="R109" s="16"/>
      <c r="S109" s="16"/>
      <c r="T109" s="16"/>
      <c r="U109" s="16"/>
      <c r="V109" s="16"/>
      <c r="W109" s="16"/>
      <c r="X109" s="16"/>
      <c r="Y109" s="16"/>
    </row>
    <row r="110" spans="3:25" x14ac:dyDescent="0.25">
      <c r="C110" s="16"/>
      <c r="D110" s="15"/>
      <c r="E110" s="16"/>
      <c r="F110" s="16"/>
      <c r="G110" s="16"/>
      <c r="H110" s="16"/>
      <c r="I110" s="16"/>
      <c r="J110" s="16"/>
      <c r="K110" s="16"/>
      <c r="L110" s="16"/>
      <c r="M110" s="16"/>
      <c r="N110" s="16"/>
      <c r="O110" s="16"/>
      <c r="P110" s="16"/>
      <c r="Q110" s="16"/>
      <c r="R110" s="16"/>
      <c r="S110" s="16"/>
      <c r="T110" s="16"/>
      <c r="U110" s="16"/>
      <c r="V110" s="16"/>
      <c r="W110" s="16"/>
      <c r="X110" s="16"/>
      <c r="Y110" s="16"/>
    </row>
    <row r="111" spans="3:25" x14ac:dyDescent="0.25">
      <c r="C111" s="16"/>
      <c r="D111" s="15"/>
      <c r="E111" s="16"/>
      <c r="F111" s="16"/>
      <c r="G111" s="16"/>
      <c r="H111" s="16"/>
      <c r="I111" s="16"/>
      <c r="J111" s="16"/>
      <c r="K111" s="16"/>
      <c r="L111" s="16"/>
      <c r="M111" s="16"/>
      <c r="N111" s="16"/>
      <c r="O111" s="16"/>
      <c r="P111" s="16"/>
      <c r="Q111" s="16"/>
      <c r="R111" s="16"/>
      <c r="S111" s="16"/>
      <c r="T111" s="16"/>
      <c r="U111" s="16"/>
      <c r="V111" s="16"/>
      <c r="W111" s="16"/>
      <c r="X111" s="16"/>
      <c r="Y111" s="16"/>
    </row>
    <row r="112" spans="3:25" x14ac:dyDescent="0.25">
      <c r="C112" s="16"/>
      <c r="D112" s="15"/>
      <c r="E112" s="16"/>
      <c r="F112" s="16"/>
      <c r="G112" s="16"/>
      <c r="H112" s="16"/>
      <c r="I112" s="16"/>
      <c r="J112" s="16"/>
      <c r="K112" s="16"/>
      <c r="L112" s="16"/>
      <c r="M112" s="16"/>
      <c r="N112" s="16"/>
      <c r="O112" s="16"/>
      <c r="P112" s="16"/>
      <c r="Q112" s="16"/>
      <c r="R112" s="16"/>
      <c r="S112" s="16"/>
      <c r="T112" s="16"/>
      <c r="U112" s="16"/>
      <c r="V112" s="16"/>
      <c r="W112" s="16"/>
      <c r="X112" s="16"/>
      <c r="Y112" s="16"/>
    </row>
    <row r="113" spans="3:25" x14ac:dyDescent="0.25">
      <c r="C113" s="16"/>
      <c r="D113" s="15"/>
      <c r="E113" s="16"/>
      <c r="F113" s="16"/>
      <c r="G113" s="16"/>
      <c r="H113" s="16"/>
      <c r="I113" s="16"/>
      <c r="J113" s="16"/>
      <c r="K113" s="16"/>
      <c r="L113" s="16"/>
      <c r="M113" s="16"/>
      <c r="N113" s="16"/>
      <c r="O113" s="16"/>
      <c r="P113" s="16"/>
      <c r="Q113" s="16"/>
      <c r="R113" s="16"/>
      <c r="S113" s="16"/>
      <c r="T113" s="16"/>
      <c r="U113" s="16"/>
      <c r="V113" s="16"/>
      <c r="W113" s="16"/>
      <c r="X113" s="16"/>
      <c r="Y113" s="16"/>
    </row>
    <row r="114" spans="3:25" x14ac:dyDescent="0.25">
      <c r="C114" s="16"/>
      <c r="D114" s="15"/>
      <c r="E114" s="16"/>
      <c r="F114" s="16"/>
      <c r="G114" s="16"/>
      <c r="H114" s="16"/>
      <c r="I114" s="16"/>
      <c r="J114" s="16"/>
      <c r="K114" s="16"/>
      <c r="L114" s="16"/>
      <c r="M114" s="16"/>
      <c r="N114" s="16"/>
      <c r="O114" s="16"/>
      <c r="P114" s="16"/>
      <c r="Q114" s="16"/>
      <c r="R114" s="16"/>
      <c r="S114" s="16"/>
      <c r="T114" s="16"/>
      <c r="U114" s="16"/>
      <c r="V114" s="16"/>
      <c r="W114" s="16"/>
      <c r="X114" s="16"/>
      <c r="Y114" s="16"/>
    </row>
    <row r="115" spans="3:25" x14ac:dyDescent="0.25">
      <c r="C115" s="16"/>
      <c r="D115" s="15"/>
      <c r="E115" s="16"/>
      <c r="F115" s="16"/>
      <c r="G115" s="16"/>
      <c r="H115" s="16"/>
      <c r="I115" s="16"/>
      <c r="J115" s="16"/>
      <c r="K115" s="16"/>
      <c r="L115" s="16"/>
      <c r="M115" s="16"/>
      <c r="N115" s="16"/>
      <c r="O115" s="16"/>
      <c r="P115" s="16"/>
      <c r="Q115" s="16"/>
      <c r="R115" s="16"/>
      <c r="S115" s="16"/>
      <c r="T115" s="16"/>
      <c r="U115" s="16"/>
      <c r="V115" s="16"/>
      <c r="W115" s="16"/>
      <c r="X115" s="16"/>
      <c r="Y115" s="16"/>
    </row>
    <row r="116" spans="3:25" x14ac:dyDescent="0.25">
      <c r="C116" s="16"/>
      <c r="D116" s="15"/>
      <c r="E116" s="16"/>
      <c r="F116" s="16"/>
      <c r="G116" s="16"/>
      <c r="H116" s="16"/>
      <c r="I116" s="16"/>
      <c r="J116" s="16"/>
      <c r="K116" s="16"/>
      <c r="L116" s="16"/>
      <c r="M116" s="16"/>
      <c r="N116" s="16"/>
      <c r="O116" s="16"/>
      <c r="P116" s="16"/>
      <c r="Q116" s="16"/>
      <c r="R116" s="16"/>
      <c r="S116" s="16"/>
      <c r="T116" s="16"/>
      <c r="U116" s="16"/>
      <c r="V116" s="16"/>
      <c r="W116" s="16"/>
      <c r="X116" s="16"/>
      <c r="Y116" s="16"/>
    </row>
    <row r="117" spans="3:25" x14ac:dyDescent="0.25">
      <c r="C117" s="16"/>
      <c r="D117" s="15"/>
      <c r="E117" s="16"/>
      <c r="F117" s="16"/>
      <c r="G117" s="16"/>
      <c r="H117" s="16"/>
      <c r="I117" s="16"/>
      <c r="J117" s="16"/>
      <c r="K117" s="16"/>
      <c r="L117" s="16"/>
      <c r="M117" s="16"/>
      <c r="N117" s="16"/>
      <c r="O117" s="16"/>
      <c r="P117" s="16"/>
      <c r="Q117" s="16"/>
      <c r="R117" s="16"/>
      <c r="S117" s="16"/>
      <c r="T117" s="16"/>
      <c r="U117" s="16"/>
      <c r="V117" s="16"/>
      <c r="W117" s="16"/>
      <c r="X117" s="16"/>
      <c r="Y117" s="16"/>
    </row>
    <row r="118" spans="3:25" x14ac:dyDescent="0.25">
      <c r="C118" s="16"/>
      <c r="D118" s="15"/>
      <c r="E118" s="16"/>
      <c r="F118" s="16"/>
      <c r="G118" s="16"/>
      <c r="H118" s="16"/>
      <c r="I118" s="16"/>
      <c r="J118" s="16"/>
      <c r="K118" s="16"/>
      <c r="L118" s="16"/>
      <c r="M118" s="16"/>
      <c r="N118" s="16"/>
      <c r="O118" s="16"/>
      <c r="P118" s="16"/>
      <c r="Q118" s="16"/>
      <c r="R118" s="16"/>
      <c r="S118" s="16"/>
      <c r="T118" s="16"/>
      <c r="U118" s="16"/>
      <c r="V118" s="16"/>
      <c r="W118" s="16"/>
      <c r="X118" s="16"/>
      <c r="Y118" s="16"/>
    </row>
    <row r="119" spans="3:25" x14ac:dyDescent="0.25">
      <c r="C119" s="16"/>
      <c r="D119" s="15"/>
      <c r="E119" s="16"/>
      <c r="F119" s="16"/>
      <c r="G119" s="16"/>
      <c r="H119" s="16"/>
      <c r="I119" s="16"/>
      <c r="J119" s="16"/>
      <c r="K119" s="16"/>
      <c r="L119" s="16"/>
      <c r="M119" s="16"/>
      <c r="N119" s="16"/>
      <c r="O119" s="16"/>
      <c r="P119" s="16"/>
      <c r="Q119" s="16"/>
      <c r="R119" s="16"/>
      <c r="S119" s="16"/>
      <c r="T119" s="16"/>
      <c r="U119" s="16"/>
      <c r="V119" s="16"/>
      <c r="W119" s="16"/>
      <c r="X119" s="16"/>
      <c r="Y119" s="16"/>
    </row>
    <row r="120" spans="3:25" x14ac:dyDescent="0.25">
      <c r="C120" s="16"/>
      <c r="D120" s="15"/>
      <c r="E120" s="16"/>
      <c r="F120" s="16"/>
      <c r="G120" s="16"/>
      <c r="H120" s="16"/>
      <c r="I120" s="16"/>
      <c r="J120" s="16"/>
      <c r="K120" s="16"/>
      <c r="L120" s="16"/>
      <c r="M120" s="16"/>
      <c r="N120" s="16"/>
      <c r="O120" s="16"/>
      <c r="P120" s="16"/>
      <c r="Q120" s="16"/>
      <c r="R120" s="16"/>
      <c r="S120" s="16"/>
      <c r="T120" s="16"/>
      <c r="U120" s="16"/>
      <c r="V120" s="16"/>
      <c r="W120" s="16"/>
      <c r="X120" s="16"/>
      <c r="Y120" s="16"/>
    </row>
    <row r="121" spans="3:25" x14ac:dyDescent="0.25">
      <c r="C121" s="16"/>
      <c r="D121" s="15"/>
      <c r="E121" s="16"/>
      <c r="F121" s="16"/>
      <c r="G121" s="16"/>
      <c r="H121" s="16"/>
      <c r="I121" s="16"/>
      <c r="J121" s="16"/>
      <c r="K121" s="16"/>
      <c r="L121" s="16"/>
      <c r="M121" s="16"/>
      <c r="N121" s="16"/>
      <c r="O121" s="16"/>
      <c r="P121" s="16"/>
      <c r="Q121" s="16"/>
      <c r="R121" s="16"/>
      <c r="S121" s="16"/>
      <c r="T121" s="16"/>
      <c r="U121" s="16"/>
      <c r="V121" s="16"/>
      <c r="W121" s="16"/>
      <c r="X121" s="16"/>
      <c r="Y121" s="16"/>
    </row>
    <row r="122" spans="3:25" x14ac:dyDescent="0.25">
      <c r="C122" s="16"/>
      <c r="D122" s="15"/>
      <c r="E122" s="16"/>
      <c r="F122" s="16"/>
      <c r="G122" s="16"/>
      <c r="H122" s="16"/>
      <c r="I122" s="16"/>
      <c r="J122" s="16"/>
      <c r="K122" s="16"/>
      <c r="L122" s="16"/>
      <c r="M122" s="16"/>
      <c r="N122" s="16"/>
      <c r="O122" s="16"/>
      <c r="P122" s="16"/>
      <c r="Q122" s="16"/>
      <c r="R122" s="16"/>
      <c r="S122" s="16"/>
      <c r="T122" s="16"/>
      <c r="U122" s="16"/>
      <c r="V122" s="16"/>
      <c r="W122" s="16"/>
      <c r="X122" s="16"/>
      <c r="Y122" s="16"/>
    </row>
    <row r="123" spans="3:25" x14ac:dyDescent="0.25">
      <c r="C123" s="16"/>
      <c r="D123" s="15"/>
      <c r="E123" s="16"/>
      <c r="F123" s="16"/>
      <c r="G123" s="16"/>
      <c r="H123" s="16"/>
      <c r="I123" s="16"/>
      <c r="J123" s="16"/>
      <c r="K123" s="16"/>
      <c r="L123" s="16"/>
      <c r="M123" s="16"/>
      <c r="N123" s="16"/>
      <c r="O123" s="16"/>
      <c r="P123" s="16"/>
      <c r="Q123" s="16"/>
      <c r="R123" s="16"/>
      <c r="S123" s="16"/>
      <c r="T123" s="16"/>
      <c r="U123" s="16"/>
      <c r="V123" s="16"/>
      <c r="W123" s="16"/>
      <c r="X123" s="16"/>
      <c r="Y123" s="16"/>
    </row>
    <row r="124" spans="3:25" x14ac:dyDescent="0.25">
      <c r="C124" s="16"/>
      <c r="D124" s="15"/>
      <c r="E124" s="16"/>
      <c r="F124" s="16"/>
      <c r="G124" s="16"/>
      <c r="H124" s="16"/>
      <c r="I124" s="16"/>
      <c r="J124" s="16"/>
      <c r="K124" s="16"/>
      <c r="L124" s="16"/>
      <c r="M124" s="16"/>
      <c r="N124" s="16"/>
      <c r="O124" s="16"/>
      <c r="P124" s="16"/>
      <c r="Q124" s="16"/>
      <c r="R124" s="16"/>
      <c r="S124" s="16"/>
      <c r="T124" s="16"/>
      <c r="U124" s="16"/>
      <c r="V124" s="16"/>
      <c r="W124" s="16"/>
      <c r="X124" s="16"/>
      <c r="Y124" s="16"/>
    </row>
    <row r="125" spans="3:25" x14ac:dyDescent="0.25">
      <c r="C125" s="16"/>
      <c r="D125" s="15"/>
      <c r="E125" s="16"/>
      <c r="F125" s="16"/>
      <c r="G125" s="16"/>
      <c r="H125" s="16"/>
      <c r="I125" s="16"/>
      <c r="J125" s="16"/>
      <c r="K125" s="16"/>
      <c r="L125" s="16"/>
      <c r="M125" s="16"/>
      <c r="N125" s="16"/>
      <c r="O125" s="16"/>
      <c r="P125" s="16"/>
      <c r="Q125" s="16"/>
      <c r="R125" s="16"/>
      <c r="S125" s="16"/>
      <c r="T125" s="16"/>
      <c r="U125" s="16"/>
      <c r="V125" s="16"/>
      <c r="W125" s="16"/>
      <c r="X125" s="16"/>
      <c r="Y125" s="16"/>
    </row>
    <row r="126" spans="3:25" x14ac:dyDescent="0.25">
      <c r="C126" s="16"/>
      <c r="D126" s="15"/>
      <c r="E126" s="16"/>
      <c r="F126" s="16"/>
      <c r="G126" s="16"/>
      <c r="H126" s="16"/>
      <c r="I126" s="16"/>
      <c r="J126" s="16"/>
      <c r="K126" s="16"/>
      <c r="L126" s="16"/>
      <c r="M126" s="16"/>
      <c r="N126" s="16"/>
      <c r="O126" s="16"/>
      <c r="P126" s="16"/>
      <c r="Q126" s="16"/>
      <c r="R126" s="16"/>
      <c r="S126" s="16"/>
      <c r="T126" s="16"/>
      <c r="U126" s="16"/>
      <c r="V126" s="16"/>
      <c r="W126" s="16"/>
      <c r="X126" s="16"/>
      <c r="Y126" s="16"/>
    </row>
    <row r="127" spans="3:25" x14ac:dyDescent="0.25">
      <c r="C127" s="16"/>
      <c r="D127" s="15"/>
      <c r="E127" s="16"/>
      <c r="F127" s="16"/>
      <c r="G127" s="16"/>
      <c r="H127" s="16"/>
      <c r="I127" s="16"/>
      <c r="J127" s="16"/>
      <c r="K127" s="16"/>
      <c r="L127" s="16"/>
      <c r="M127" s="16"/>
      <c r="N127" s="16"/>
      <c r="O127" s="16"/>
      <c r="P127" s="16"/>
      <c r="Q127" s="16"/>
      <c r="R127" s="16"/>
      <c r="S127" s="16"/>
      <c r="T127" s="16"/>
      <c r="U127" s="16"/>
      <c r="V127" s="16"/>
      <c r="W127" s="16"/>
      <c r="X127" s="16"/>
      <c r="Y127" s="16"/>
    </row>
    <row r="128" spans="3:25" x14ac:dyDescent="0.25">
      <c r="C128" s="16"/>
      <c r="D128" s="15"/>
      <c r="E128" s="16"/>
      <c r="F128" s="16"/>
      <c r="G128" s="16"/>
      <c r="H128" s="16"/>
      <c r="I128" s="16"/>
      <c r="J128" s="16"/>
      <c r="K128" s="16"/>
      <c r="L128" s="16"/>
      <c r="M128" s="16"/>
      <c r="N128" s="16"/>
      <c r="O128" s="16"/>
      <c r="P128" s="16"/>
      <c r="Q128" s="16"/>
      <c r="R128" s="16"/>
      <c r="S128" s="16"/>
      <c r="T128" s="16"/>
      <c r="U128" s="16"/>
      <c r="V128" s="16"/>
      <c r="W128" s="16"/>
      <c r="X128" s="16"/>
      <c r="Y128" s="16"/>
    </row>
    <row r="129" spans="3:25" x14ac:dyDescent="0.25">
      <c r="C129" s="16"/>
      <c r="D129" s="15"/>
      <c r="E129" s="16"/>
      <c r="F129" s="16"/>
      <c r="G129" s="16"/>
      <c r="H129" s="16"/>
      <c r="I129" s="16"/>
      <c r="J129" s="16"/>
      <c r="K129" s="16"/>
      <c r="L129" s="16"/>
      <c r="M129" s="16"/>
      <c r="N129" s="16"/>
      <c r="O129" s="16"/>
      <c r="P129" s="16"/>
      <c r="Q129" s="16"/>
      <c r="R129" s="16"/>
      <c r="S129" s="16"/>
      <c r="T129" s="16"/>
      <c r="U129" s="16"/>
      <c r="V129" s="16"/>
      <c r="W129" s="16"/>
      <c r="X129" s="16"/>
      <c r="Y129" s="16"/>
    </row>
    <row r="130" spans="3:25" x14ac:dyDescent="0.25">
      <c r="C130" s="16"/>
      <c r="D130" s="15"/>
      <c r="E130" s="16"/>
      <c r="F130" s="16"/>
      <c r="G130" s="16"/>
      <c r="H130" s="16"/>
      <c r="I130" s="16"/>
      <c r="J130" s="16"/>
      <c r="K130" s="16"/>
      <c r="L130" s="16"/>
      <c r="M130" s="16"/>
      <c r="N130" s="16"/>
      <c r="O130" s="16"/>
      <c r="P130" s="16"/>
      <c r="Q130" s="16"/>
      <c r="R130" s="16"/>
      <c r="S130" s="16"/>
      <c r="T130" s="16"/>
      <c r="U130" s="16"/>
      <c r="V130" s="16"/>
      <c r="W130" s="16"/>
      <c r="X130" s="16"/>
      <c r="Y130" s="16"/>
    </row>
    <row r="131" spans="3:25" x14ac:dyDescent="0.25">
      <c r="C131" s="16"/>
      <c r="D131" s="15"/>
      <c r="E131" s="16"/>
      <c r="F131" s="16"/>
      <c r="G131" s="16"/>
      <c r="H131" s="16"/>
      <c r="I131" s="16"/>
      <c r="J131" s="16"/>
      <c r="K131" s="16"/>
      <c r="L131" s="16"/>
      <c r="M131" s="16"/>
      <c r="N131" s="16"/>
      <c r="O131" s="16"/>
      <c r="P131" s="16"/>
      <c r="Q131" s="16"/>
      <c r="R131" s="16"/>
      <c r="S131" s="16"/>
      <c r="T131" s="16"/>
      <c r="U131" s="16"/>
      <c r="V131" s="16"/>
      <c r="W131" s="16"/>
      <c r="X131" s="16"/>
      <c r="Y131" s="16"/>
    </row>
    <row r="132" spans="3:25" x14ac:dyDescent="0.25">
      <c r="C132" s="16"/>
      <c r="D132" s="15"/>
      <c r="E132" s="16"/>
      <c r="F132" s="16"/>
      <c r="G132" s="16"/>
      <c r="H132" s="16"/>
      <c r="I132" s="16"/>
      <c r="J132" s="16"/>
      <c r="K132" s="16"/>
      <c r="L132" s="16"/>
      <c r="M132" s="16"/>
      <c r="N132" s="16"/>
      <c r="O132" s="16"/>
      <c r="P132" s="16"/>
      <c r="Q132" s="16"/>
      <c r="R132" s="16"/>
      <c r="S132" s="16"/>
      <c r="T132" s="16"/>
      <c r="U132" s="16"/>
      <c r="V132" s="16"/>
      <c r="W132" s="16"/>
      <c r="X132" s="16"/>
      <c r="Y132" s="16"/>
    </row>
    <row r="133" spans="3:25" x14ac:dyDescent="0.25">
      <c r="C133" s="16"/>
      <c r="D133" s="15"/>
      <c r="E133" s="16"/>
      <c r="F133" s="16"/>
      <c r="G133" s="16"/>
      <c r="H133" s="16"/>
      <c r="I133" s="16"/>
      <c r="J133" s="16"/>
      <c r="K133" s="16"/>
      <c r="L133" s="16"/>
      <c r="M133" s="16"/>
      <c r="N133" s="16"/>
      <c r="O133" s="16"/>
      <c r="P133" s="16"/>
      <c r="Q133" s="16"/>
      <c r="R133" s="16"/>
      <c r="S133" s="16"/>
      <c r="T133" s="16"/>
      <c r="U133" s="16"/>
      <c r="V133" s="16"/>
      <c r="W133" s="16"/>
      <c r="X133" s="16"/>
      <c r="Y133" s="16"/>
    </row>
    <row r="134" spans="3:25" x14ac:dyDescent="0.25">
      <c r="C134" s="16"/>
      <c r="D134" s="15"/>
      <c r="E134" s="16"/>
      <c r="F134" s="16"/>
      <c r="G134" s="16"/>
      <c r="H134" s="16"/>
      <c r="I134" s="16"/>
      <c r="J134" s="16"/>
      <c r="K134" s="16"/>
      <c r="L134" s="16"/>
      <c r="M134" s="16"/>
      <c r="N134" s="16"/>
      <c r="O134" s="16"/>
      <c r="P134" s="16"/>
      <c r="Q134" s="16"/>
      <c r="R134" s="16"/>
      <c r="S134" s="16"/>
      <c r="T134" s="16"/>
      <c r="U134" s="16"/>
      <c r="V134" s="16"/>
      <c r="W134" s="16"/>
      <c r="X134" s="16"/>
      <c r="Y134" s="16"/>
    </row>
    <row r="135" spans="3:25" x14ac:dyDescent="0.25">
      <c r="C135" s="16"/>
      <c r="D135" s="15"/>
      <c r="E135" s="16"/>
      <c r="F135" s="16"/>
      <c r="G135" s="16"/>
      <c r="H135" s="16"/>
      <c r="I135" s="16"/>
      <c r="J135" s="16"/>
      <c r="K135" s="16"/>
      <c r="L135" s="16"/>
      <c r="M135" s="16"/>
      <c r="N135" s="16"/>
      <c r="O135" s="16"/>
      <c r="P135" s="16"/>
      <c r="Q135" s="16"/>
      <c r="R135" s="16"/>
      <c r="S135" s="16"/>
      <c r="T135" s="16"/>
      <c r="U135" s="16"/>
      <c r="V135" s="16"/>
      <c r="W135" s="16"/>
      <c r="X135" s="16"/>
      <c r="Y135" s="16"/>
    </row>
    <row r="136" spans="3:25" x14ac:dyDescent="0.25">
      <c r="C136" s="16"/>
      <c r="D136" s="15"/>
      <c r="E136" s="16"/>
      <c r="F136" s="16"/>
      <c r="G136" s="16"/>
      <c r="H136" s="16"/>
      <c r="I136" s="16"/>
      <c r="J136" s="16"/>
      <c r="K136" s="16"/>
      <c r="L136" s="16"/>
      <c r="M136" s="16"/>
      <c r="N136" s="16"/>
      <c r="O136" s="16"/>
      <c r="P136" s="16"/>
      <c r="Q136" s="16"/>
      <c r="R136" s="16"/>
      <c r="S136" s="16"/>
      <c r="T136" s="16"/>
      <c r="U136" s="16"/>
      <c r="V136" s="16"/>
      <c r="W136" s="16"/>
      <c r="X136" s="16"/>
      <c r="Y136" s="16"/>
    </row>
    <row r="137" spans="3:25" x14ac:dyDescent="0.25">
      <c r="C137" s="16"/>
      <c r="D137" s="15"/>
      <c r="E137" s="16"/>
      <c r="F137" s="16"/>
      <c r="G137" s="16"/>
      <c r="H137" s="16"/>
      <c r="I137" s="16"/>
      <c r="J137" s="16"/>
      <c r="K137" s="16"/>
      <c r="L137" s="16"/>
      <c r="M137" s="16"/>
      <c r="N137" s="16"/>
      <c r="O137" s="16"/>
      <c r="P137" s="16"/>
      <c r="Q137" s="16"/>
      <c r="R137" s="16"/>
      <c r="S137" s="16"/>
      <c r="T137" s="16"/>
      <c r="U137" s="16"/>
      <c r="V137" s="16"/>
      <c r="W137" s="16"/>
      <c r="X137" s="16"/>
      <c r="Y137" s="16"/>
    </row>
    <row r="138" spans="3:25" x14ac:dyDescent="0.25">
      <c r="C138" s="16"/>
      <c r="D138" s="15"/>
      <c r="E138" s="16"/>
      <c r="F138" s="16"/>
      <c r="G138" s="16"/>
      <c r="H138" s="16"/>
      <c r="I138" s="16"/>
      <c r="J138" s="16"/>
      <c r="K138" s="16"/>
      <c r="L138" s="16"/>
      <c r="M138" s="16"/>
      <c r="N138" s="16"/>
      <c r="O138" s="16"/>
      <c r="P138" s="16"/>
      <c r="Q138" s="16"/>
      <c r="R138" s="16"/>
      <c r="S138" s="16"/>
      <c r="T138" s="16"/>
      <c r="U138" s="16"/>
      <c r="V138" s="16"/>
      <c r="W138" s="16"/>
      <c r="X138" s="16"/>
      <c r="Y138" s="16"/>
    </row>
    <row r="139" spans="3:25" x14ac:dyDescent="0.25">
      <c r="C139" s="16"/>
      <c r="D139" s="15"/>
      <c r="E139" s="16"/>
      <c r="F139" s="16"/>
      <c r="G139" s="16"/>
      <c r="H139" s="16"/>
      <c r="I139" s="16"/>
      <c r="J139" s="16"/>
      <c r="K139" s="16"/>
      <c r="L139" s="16"/>
      <c r="M139" s="16"/>
      <c r="N139" s="16"/>
      <c r="O139" s="16"/>
      <c r="P139" s="16"/>
      <c r="Q139" s="16"/>
      <c r="R139" s="16"/>
      <c r="S139" s="16"/>
      <c r="T139" s="16"/>
      <c r="U139" s="16"/>
      <c r="V139" s="16"/>
      <c r="W139" s="16"/>
      <c r="X139" s="16"/>
      <c r="Y139" s="16"/>
    </row>
    <row r="140" spans="3:25" x14ac:dyDescent="0.25">
      <c r="C140" s="16"/>
      <c r="D140" s="15"/>
      <c r="E140" s="16"/>
      <c r="F140" s="16"/>
      <c r="G140" s="16"/>
      <c r="H140" s="16"/>
      <c r="I140" s="16"/>
      <c r="J140" s="16"/>
      <c r="K140" s="16"/>
      <c r="L140" s="16"/>
      <c r="M140" s="16"/>
      <c r="N140" s="16"/>
      <c r="O140" s="16"/>
      <c r="P140" s="16"/>
      <c r="Q140" s="16"/>
      <c r="R140" s="16"/>
      <c r="S140" s="16"/>
      <c r="T140" s="16"/>
      <c r="U140" s="16"/>
      <c r="V140" s="16"/>
      <c r="W140" s="16"/>
      <c r="X140" s="16"/>
      <c r="Y140" s="16"/>
    </row>
    <row r="141" spans="3:25" x14ac:dyDescent="0.25">
      <c r="C141" s="16"/>
      <c r="D141" s="15"/>
      <c r="E141" s="16"/>
      <c r="F141" s="16"/>
      <c r="G141" s="16"/>
      <c r="H141" s="16"/>
      <c r="I141" s="16"/>
      <c r="J141" s="16"/>
      <c r="K141" s="16"/>
      <c r="L141" s="16"/>
      <c r="M141" s="16"/>
      <c r="N141" s="16"/>
      <c r="O141" s="16"/>
      <c r="P141" s="16"/>
      <c r="Q141" s="16"/>
      <c r="R141" s="16"/>
      <c r="S141" s="16"/>
      <c r="T141" s="16"/>
      <c r="U141" s="16"/>
      <c r="V141" s="16"/>
      <c r="W141" s="16"/>
      <c r="X141" s="16"/>
      <c r="Y141" s="16"/>
    </row>
    <row r="142" spans="3:25" x14ac:dyDescent="0.25">
      <c r="C142" s="16"/>
      <c r="D142" s="15"/>
      <c r="E142" s="16"/>
      <c r="F142" s="16"/>
      <c r="G142" s="16"/>
      <c r="H142" s="16"/>
      <c r="I142" s="16"/>
      <c r="J142" s="16"/>
      <c r="K142" s="16"/>
      <c r="L142" s="16"/>
      <c r="M142" s="16"/>
      <c r="N142" s="16"/>
      <c r="O142" s="16"/>
      <c r="P142" s="16"/>
      <c r="Q142" s="16"/>
      <c r="R142" s="16"/>
      <c r="S142" s="16"/>
      <c r="T142" s="16"/>
      <c r="U142" s="16"/>
      <c r="V142" s="16"/>
      <c r="W142" s="16"/>
      <c r="X142" s="16"/>
      <c r="Y142" s="16"/>
    </row>
    <row r="143" spans="3:25" x14ac:dyDescent="0.25">
      <c r="C143" s="16"/>
      <c r="D143" s="15"/>
      <c r="E143" s="16"/>
      <c r="F143" s="16"/>
      <c r="G143" s="16"/>
      <c r="H143" s="16"/>
      <c r="I143" s="16"/>
      <c r="J143" s="16"/>
      <c r="K143" s="16"/>
      <c r="L143" s="16"/>
      <c r="M143" s="16"/>
      <c r="N143" s="16"/>
      <c r="O143" s="16"/>
      <c r="P143" s="16"/>
      <c r="Q143" s="16"/>
      <c r="R143" s="16"/>
      <c r="S143" s="16"/>
      <c r="T143" s="16"/>
      <c r="U143" s="16"/>
      <c r="V143" s="16"/>
      <c r="W143" s="16"/>
      <c r="X143" s="16"/>
      <c r="Y143" s="16"/>
    </row>
    <row r="144" spans="3:25" x14ac:dyDescent="0.25">
      <c r="C144" s="16"/>
      <c r="D144" s="15"/>
      <c r="E144" s="16"/>
      <c r="F144" s="16"/>
      <c r="G144" s="16"/>
      <c r="H144" s="16"/>
      <c r="I144" s="16"/>
      <c r="J144" s="16"/>
      <c r="K144" s="16"/>
      <c r="L144" s="16"/>
      <c r="M144" s="16"/>
      <c r="N144" s="16"/>
      <c r="O144" s="16"/>
      <c r="P144" s="16"/>
      <c r="Q144" s="16"/>
      <c r="R144" s="16"/>
      <c r="S144" s="16"/>
      <c r="T144" s="16"/>
      <c r="U144" s="16"/>
      <c r="V144" s="16"/>
      <c r="W144" s="16"/>
      <c r="X144" s="16"/>
      <c r="Y144" s="16"/>
    </row>
    <row r="145" spans="3:25" x14ac:dyDescent="0.25">
      <c r="C145" s="16"/>
      <c r="D145" s="15"/>
      <c r="E145" s="16"/>
      <c r="F145" s="16"/>
      <c r="G145" s="16"/>
      <c r="H145" s="16"/>
      <c r="I145" s="16"/>
      <c r="J145" s="16"/>
      <c r="K145" s="16"/>
      <c r="L145" s="16"/>
      <c r="M145" s="16"/>
      <c r="N145" s="16"/>
      <c r="O145" s="16"/>
      <c r="P145" s="16"/>
      <c r="Q145" s="16"/>
      <c r="R145" s="16"/>
      <c r="S145" s="16"/>
      <c r="T145" s="16"/>
      <c r="U145" s="16"/>
      <c r="V145" s="16"/>
      <c r="W145" s="16"/>
      <c r="X145" s="16"/>
      <c r="Y145" s="16"/>
    </row>
    <row r="146" spans="3:25" x14ac:dyDescent="0.25">
      <c r="C146" s="16"/>
      <c r="D146" s="15"/>
      <c r="E146" s="16"/>
      <c r="F146" s="16"/>
      <c r="G146" s="16"/>
      <c r="H146" s="16"/>
      <c r="I146" s="16"/>
      <c r="J146" s="16"/>
      <c r="K146" s="16"/>
      <c r="L146" s="16"/>
      <c r="M146" s="16"/>
      <c r="N146" s="16"/>
      <c r="O146" s="16"/>
      <c r="P146" s="16"/>
      <c r="Q146" s="16"/>
      <c r="R146" s="16"/>
      <c r="S146" s="16"/>
      <c r="T146" s="16"/>
      <c r="U146" s="16"/>
      <c r="V146" s="16"/>
      <c r="W146" s="16"/>
      <c r="X146" s="16"/>
      <c r="Y146" s="16"/>
    </row>
    <row r="147" spans="3:25" x14ac:dyDescent="0.25">
      <c r="C147" s="16"/>
      <c r="D147" s="15"/>
      <c r="E147" s="16"/>
      <c r="F147" s="16"/>
      <c r="G147" s="16"/>
      <c r="H147" s="16"/>
      <c r="I147" s="16"/>
      <c r="J147" s="16"/>
      <c r="K147" s="16"/>
      <c r="L147" s="16"/>
      <c r="M147" s="16"/>
      <c r="N147" s="16"/>
      <c r="O147" s="16"/>
      <c r="P147" s="16"/>
      <c r="Q147" s="16"/>
      <c r="R147" s="16"/>
      <c r="S147" s="16"/>
      <c r="T147" s="16"/>
      <c r="U147" s="16"/>
      <c r="V147" s="16"/>
      <c r="W147" s="16"/>
      <c r="X147" s="16"/>
      <c r="Y147" s="16"/>
    </row>
    <row r="148" spans="3:25" x14ac:dyDescent="0.25">
      <c r="C148" s="16"/>
      <c r="D148" s="15"/>
      <c r="E148" s="16"/>
      <c r="F148" s="16"/>
      <c r="G148" s="16"/>
      <c r="H148" s="16"/>
      <c r="I148" s="16"/>
      <c r="J148" s="16"/>
      <c r="K148" s="16"/>
      <c r="L148" s="16"/>
      <c r="M148" s="16"/>
      <c r="N148" s="16"/>
      <c r="O148" s="16"/>
      <c r="P148" s="16"/>
      <c r="Q148" s="16"/>
      <c r="R148" s="16"/>
      <c r="S148" s="16"/>
      <c r="T148" s="16"/>
      <c r="U148" s="16"/>
      <c r="V148" s="16"/>
      <c r="W148" s="16"/>
      <c r="X148" s="16"/>
      <c r="Y148" s="16"/>
    </row>
    <row r="149" spans="3:25" x14ac:dyDescent="0.25">
      <c r="C149" s="16"/>
      <c r="D149" s="15"/>
      <c r="E149" s="16"/>
      <c r="F149" s="16"/>
      <c r="G149" s="16"/>
      <c r="H149" s="16"/>
      <c r="I149" s="16"/>
      <c r="J149" s="16"/>
      <c r="K149" s="16"/>
      <c r="L149" s="16"/>
      <c r="M149" s="16"/>
      <c r="N149" s="16"/>
      <c r="O149" s="16"/>
      <c r="P149" s="16"/>
      <c r="Q149" s="16"/>
      <c r="R149" s="16"/>
      <c r="S149" s="16"/>
      <c r="T149" s="16"/>
      <c r="U149" s="16"/>
      <c r="V149" s="16"/>
      <c r="W149" s="16"/>
      <c r="X149" s="16"/>
      <c r="Y149" s="16"/>
    </row>
    <row r="150" spans="3:25" x14ac:dyDescent="0.25">
      <c r="C150" s="16"/>
      <c r="D150" s="15"/>
      <c r="E150" s="16"/>
      <c r="F150" s="16"/>
      <c r="G150" s="16"/>
      <c r="H150" s="16"/>
      <c r="I150" s="16"/>
      <c r="J150" s="16"/>
      <c r="K150" s="16"/>
      <c r="L150" s="16"/>
      <c r="M150" s="16"/>
      <c r="N150" s="16"/>
      <c r="O150" s="16"/>
      <c r="P150" s="16"/>
      <c r="Q150" s="16"/>
      <c r="R150" s="16"/>
      <c r="S150" s="16"/>
      <c r="T150" s="16"/>
      <c r="U150" s="16"/>
      <c r="V150" s="16"/>
      <c r="W150" s="16"/>
      <c r="X150" s="16"/>
      <c r="Y150" s="16"/>
    </row>
    <row r="151" spans="3:25" x14ac:dyDescent="0.25">
      <c r="C151" s="16"/>
      <c r="D151" s="15"/>
      <c r="E151" s="16"/>
      <c r="F151" s="16"/>
      <c r="G151" s="16"/>
      <c r="H151" s="16"/>
      <c r="I151" s="16"/>
      <c r="J151" s="16"/>
      <c r="K151" s="16"/>
      <c r="L151" s="16"/>
      <c r="M151" s="16"/>
      <c r="N151" s="16"/>
      <c r="O151" s="16"/>
      <c r="P151" s="16"/>
      <c r="Q151" s="16"/>
      <c r="R151" s="16"/>
      <c r="S151" s="16"/>
      <c r="T151" s="16"/>
      <c r="U151" s="16"/>
      <c r="V151" s="16"/>
      <c r="W151" s="16"/>
      <c r="X151" s="16"/>
      <c r="Y151" s="16"/>
    </row>
    <row r="152" spans="3:25" x14ac:dyDescent="0.25">
      <c r="C152" s="16"/>
      <c r="D152" s="15"/>
      <c r="E152" s="16"/>
      <c r="F152" s="16"/>
      <c r="G152" s="16"/>
      <c r="H152" s="16"/>
      <c r="I152" s="16"/>
      <c r="J152" s="16"/>
      <c r="K152" s="16"/>
      <c r="L152" s="16"/>
      <c r="M152" s="16"/>
      <c r="N152" s="16"/>
      <c r="O152" s="16"/>
      <c r="P152" s="16"/>
      <c r="Q152" s="16"/>
      <c r="R152" s="16"/>
      <c r="S152" s="16"/>
      <c r="T152" s="16"/>
      <c r="U152" s="16"/>
      <c r="V152" s="16"/>
      <c r="W152" s="16"/>
      <c r="X152" s="16"/>
      <c r="Y152" s="16"/>
    </row>
    <row r="153" spans="3:25" x14ac:dyDescent="0.25">
      <c r="C153" s="16"/>
      <c r="D153" s="15"/>
      <c r="E153" s="16"/>
      <c r="F153" s="16"/>
      <c r="G153" s="16"/>
      <c r="H153" s="16"/>
      <c r="I153" s="16"/>
      <c r="J153" s="16"/>
      <c r="K153" s="16"/>
      <c r="L153" s="16"/>
      <c r="M153" s="16"/>
      <c r="N153" s="16"/>
      <c r="O153" s="16"/>
      <c r="P153" s="16"/>
      <c r="Q153" s="16"/>
      <c r="R153" s="16"/>
      <c r="S153" s="16"/>
      <c r="T153" s="16"/>
      <c r="U153" s="16"/>
      <c r="V153" s="16"/>
      <c r="W153" s="16"/>
      <c r="X153" s="16"/>
      <c r="Y153" s="16"/>
    </row>
    <row r="154" spans="3:25" x14ac:dyDescent="0.25">
      <c r="C154" s="16"/>
      <c r="D154" s="15"/>
      <c r="E154" s="16"/>
      <c r="F154" s="16"/>
      <c r="G154" s="16"/>
      <c r="H154" s="16"/>
      <c r="I154" s="16"/>
      <c r="J154" s="16"/>
      <c r="K154" s="16"/>
      <c r="L154" s="16"/>
      <c r="M154" s="16"/>
      <c r="N154" s="16"/>
      <c r="O154" s="16"/>
      <c r="P154" s="16"/>
      <c r="Q154" s="16"/>
      <c r="R154" s="16"/>
      <c r="S154" s="16"/>
      <c r="T154" s="16"/>
      <c r="U154" s="16"/>
      <c r="V154" s="16"/>
      <c r="W154" s="16"/>
      <c r="X154" s="16"/>
      <c r="Y154" s="16"/>
    </row>
    <row r="155" spans="3:25" x14ac:dyDescent="0.25">
      <c r="C155" s="16"/>
      <c r="D155" s="15"/>
      <c r="E155" s="16"/>
      <c r="F155" s="16"/>
      <c r="G155" s="16"/>
      <c r="H155" s="16"/>
      <c r="I155" s="16"/>
      <c r="J155" s="16"/>
      <c r="K155" s="16"/>
      <c r="L155" s="16"/>
      <c r="M155" s="16"/>
      <c r="N155" s="16"/>
      <c r="O155" s="16"/>
      <c r="P155" s="16"/>
      <c r="Q155" s="16"/>
      <c r="R155" s="16"/>
      <c r="S155" s="16"/>
      <c r="T155" s="16"/>
      <c r="U155" s="16"/>
      <c r="V155" s="16"/>
      <c r="W155" s="16"/>
      <c r="X155" s="16"/>
      <c r="Y155" s="16"/>
    </row>
    <row r="156" spans="3:25" x14ac:dyDescent="0.25">
      <c r="C156" s="16"/>
      <c r="D156" s="15"/>
      <c r="E156" s="16"/>
      <c r="F156" s="16"/>
      <c r="G156" s="16"/>
      <c r="H156" s="16"/>
      <c r="I156" s="16"/>
      <c r="J156" s="16"/>
      <c r="K156" s="16"/>
      <c r="L156" s="16"/>
      <c r="M156" s="16"/>
      <c r="N156" s="16"/>
      <c r="O156" s="16"/>
      <c r="P156" s="16"/>
      <c r="Q156" s="16"/>
      <c r="R156" s="16"/>
      <c r="S156" s="16"/>
      <c r="T156" s="16"/>
      <c r="U156" s="16"/>
      <c r="V156" s="16"/>
      <c r="W156" s="16"/>
      <c r="X156" s="16"/>
      <c r="Y156" s="16"/>
    </row>
    <row r="157" spans="3:25" x14ac:dyDescent="0.25">
      <c r="C157" s="16"/>
      <c r="D157" s="15"/>
      <c r="E157" s="16"/>
      <c r="F157" s="16"/>
      <c r="G157" s="16"/>
      <c r="H157" s="16"/>
      <c r="I157" s="16"/>
      <c r="J157" s="16"/>
      <c r="K157" s="16"/>
      <c r="L157" s="16"/>
      <c r="M157" s="16"/>
      <c r="N157" s="16"/>
      <c r="O157" s="16"/>
      <c r="P157" s="16"/>
      <c r="Q157" s="16"/>
      <c r="R157" s="16"/>
      <c r="S157" s="16"/>
      <c r="T157" s="16"/>
      <c r="U157" s="16"/>
      <c r="V157" s="16"/>
      <c r="W157" s="16"/>
      <c r="X157" s="16"/>
      <c r="Y157" s="16"/>
    </row>
    <row r="158" spans="3:25" x14ac:dyDescent="0.25">
      <c r="C158" s="16"/>
      <c r="D158" s="15"/>
      <c r="E158" s="16"/>
      <c r="F158" s="16"/>
      <c r="G158" s="16"/>
      <c r="H158" s="16"/>
      <c r="I158" s="16"/>
      <c r="J158" s="16"/>
      <c r="K158" s="16"/>
      <c r="L158" s="16"/>
      <c r="M158" s="16"/>
      <c r="N158" s="16"/>
      <c r="O158" s="16"/>
      <c r="P158" s="16"/>
      <c r="Q158" s="16"/>
      <c r="R158" s="16"/>
      <c r="S158" s="16"/>
      <c r="T158" s="16"/>
      <c r="U158" s="16"/>
      <c r="V158" s="16"/>
      <c r="W158" s="16"/>
      <c r="X158" s="16"/>
      <c r="Y158" s="16"/>
    </row>
    <row r="159" spans="3:25" x14ac:dyDescent="0.25">
      <c r="C159" s="16"/>
      <c r="D159" s="15"/>
      <c r="E159" s="16"/>
      <c r="F159" s="16"/>
      <c r="G159" s="16"/>
      <c r="H159" s="16"/>
      <c r="I159" s="16"/>
      <c r="J159" s="16"/>
      <c r="K159" s="16"/>
      <c r="L159" s="16"/>
      <c r="M159" s="16"/>
      <c r="N159" s="16"/>
      <c r="O159" s="16"/>
      <c r="P159" s="16"/>
      <c r="Q159" s="16"/>
      <c r="R159" s="16"/>
      <c r="S159" s="16"/>
      <c r="T159" s="16"/>
      <c r="U159" s="16"/>
      <c r="V159" s="16"/>
      <c r="W159" s="16"/>
      <c r="X159" s="16"/>
      <c r="Y159" s="16"/>
    </row>
    <row r="160" spans="3:25" x14ac:dyDescent="0.25">
      <c r="C160" s="16"/>
      <c r="D160" s="15"/>
      <c r="E160" s="16"/>
      <c r="F160" s="16"/>
      <c r="G160" s="16"/>
      <c r="H160" s="16"/>
      <c r="I160" s="16"/>
      <c r="J160" s="16"/>
      <c r="K160" s="16"/>
      <c r="L160" s="16"/>
      <c r="M160" s="16"/>
      <c r="N160" s="16"/>
      <c r="O160" s="16"/>
      <c r="P160" s="16"/>
      <c r="Q160" s="16"/>
      <c r="R160" s="16"/>
      <c r="S160" s="16"/>
      <c r="T160" s="16"/>
      <c r="U160" s="16"/>
      <c r="V160" s="16"/>
      <c r="W160" s="16"/>
      <c r="X160" s="16"/>
      <c r="Y160" s="16"/>
    </row>
    <row r="161" spans="3:25" x14ac:dyDescent="0.25">
      <c r="C161" s="16"/>
      <c r="D161" s="15"/>
      <c r="E161" s="16"/>
      <c r="F161" s="16"/>
      <c r="G161" s="16"/>
      <c r="H161" s="16"/>
      <c r="I161" s="16"/>
      <c r="J161" s="16"/>
      <c r="K161" s="16"/>
      <c r="L161" s="16"/>
      <c r="M161" s="16"/>
      <c r="N161" s="16"/>
      <c r="O161" s="16"/>
      <c r="P161" s="16"/>
      <c r="Q161" s="16"/>
      <c r="R161" s="16"/>
      <c r="S161" s="16"/>
      <c r="T161" s="16"/>
      <c r="U161" s="16"/>
      <c r="V161" s="16"/>
      <c r="W161" s="16"/>
      <c r="X161" s="16"/>
      <c r="Y161" s="16"/>
    </row>
    <row r="162" spans="3:25" x14ac:dyDescent="0.25">
      <c r="C162" s="16"/>
      <c r="D162" s="15"/>
      <c r="E162" s="16"/>
      <c r="F162" s="16"/>
      <c r="G162" s="16"/>
      <c r="H162" s="16"/>
      <c r="I162" s="16"/>
      <c r="J162" s="16"/>
      <c r="K162" s="16"/>
      <c r="L162" s="16"/>
      <c r="M162" s="16"/>
      <c r="N162" s="16"/>
      <c r="O162" s="16"/>
      <c r="P162" s="16"/>
      <c r="Q162" s="16"/>
      <c r="R162" s="16"/>
      <c r="S162" s="16"/>
      <c r="T162" s="16"/>
      <c r="U162" s="16"/>
      <c r="V162" s="16"/>
      <c r="W162" s="16"/>
      <c r="X162" s="16"/>
      <c r="Y162" s="16"/>
    </row>
    <row r="163" spans="3:25" x14ac:dyDescent="0.25">
      <c r="C163" s="16"/>
      <c r="D163" s="15"/>
      <c r="E163" s="16"/>
      <c r="F163" s="16"/>
      <c r="G163" s="16"/>
      <c r="H163" s="16"/>
      <c r="I163" s="16"/>
      <c r="J163" s="16"/>
      <c r="K163" s="16"/>
      <c r="L163" s="16"/>
      <c r="M163" s="16"/>
      <c r="N163" s="16"/>
      <c r="O163" s="16"/>
      <c r="P163" s="16"/>
      <c r="Q163" s="16"/>
      <c r="R163" s="16"/>
      <c r="S163" s="16"/>
      <c r="T163" s="16"/>
      <c r="U163" s="16"/>
      <c r="V163" s="16"/>
      <c r="W163" s="16"/>
      <c r="X163" s="16"/>
      <c r="Y163" s="16"/>
    </row>
    <row r="164" spans="3:25" x14ac:dyDescent="0.25">
      <c r="C164" s="16"/>
      <c r="D164" s="15"/>
      <c r="E164" s="16"/>
      <c r="F164" s="16"/>
      <c r="G164" s="16"/>
      <c r="H164" s="16"/>
      <c r="I164" s="16"/>
      <c r="J164" s="16"/>
      <c r="K164" s="16"/>
      <c r="L164" s="16"/>
      <c r="M164" s="16"/>
      <c r="N164" s="16"/>
      <c r="O164" s="16"/>
      <c r="P164" s="16"/>
      <c r="Q164" s="16"/>
      <c r="R164" s="16"/>
      <c r="S164" s="16"/>
      <c r="T164" s="16"/>
      <c r="U164" s="16"/>
      <c r="V164" s="16"/>
      <c r="W164" s="16"/>
      <c r="X164" s="16"/>
      <c r="Y164" s="16"/>
    </row>
    <row r="165" spans="3:25" x14ac:dyDescent="0.25">
      <c r="C165" s="16"/>
      <c r="D165" s="15"/>
      <c r="E165" s="16"/>
      <c r="F165" s="16"/>
      <c r="G165" s="16"/>
      <c r="H165" s="16"/>
      <c r="I165" s="16"/>
      <c r="J165" s="16"/>
      <c r="K165" s="16"/>
      <c r="L165" s="16"/>
      <c r="M165" s="16"/>
      <c r="N165" s="16"/>
      <c r="O165" s="16"/>
      <c r="P165" s="16"/>
      <c r="Q165" s="16"/>
      <c r="R165" s="16"/>
      <c r="S165" s="16"/>
      <c r="T165" s="16"/>
      <c r="U165" s="16"/>
      <c r="V165" s="16"/>
      <c r="W165" s="16"/>
      <c r="X165" s="16"/>
      <c r="Y165" s="16"/>
    </row>
    <row r="166" spans="3:25" x14ac:dyDescent="0.25">
      <c r="C166" s="16"/>
      <c r="D166" s="15"/>
      <c r="E166" s="16"/>
      <c r="F166" s="16"/>
      <c r="G166" s="16"/>
      <c r="H166" s="16"/>
      <c r="I166" s="16"/>
      <c r="J166" s="16"/>
      <c r="K166" s="16"/>
      <c r="L166" s="16"/>
      <c r="M166" s="16"/>
      <c r="N166" s="16"/>
      <c r="O166" s="16"/>
      <c r="P166" s="16"/>
      <c r="Q166" s="16"/>
      <c r="R166" s="16"/>
      <c r="S166" s="16"/>
      <c r="T166" s="16"/>
      <c r="U166" s="16"/>
      <c r="V166" s="16"/>
      <c r="W166" s="16"/>
      <c r="X166" s="16"/>
      <c r="Y166" s="16"/>
    </row>
    <row r="167" spans="3:25" x14ac:dyDescent="0.25">
      <c r="C167" s="16"/>
      <c r="D167" s="15"/>
      <c r="E167" s="16"/>
      <c r="F167" s="16"/>
      <c r="G167" s="16"/>
      <c r="H167" s="16"/>
      <c r="I167" s="16"/>
      <c r="J167" s="16"/>
      <c r="K167" s="16"/>
      <c r="L167" s="16"/>
      <c r="M167" s="16"/>
      <c r="N167" s="16"/>
      <c r="O167" s="16"/>
      <c r="P167" s="16"/>
      <c r="Q167" s="16"/>
      <c r="R167" s="16"/>
      <c r="S167" s="16"/>
      <c r="T167" s="16"/>
      <c r="U167" s="16"/>
      <c r="V167" s="16"/>
      <c r="W167" s="16"/>
      <c r="X167" s="16"/>
      <c r="Y167" s="16"/>
    </row>
    <row r="168" spans="3:25" x14ac:dyDescent="0.25">
      <c r="C168" s="16"/>
      <c r="D168" s="15"/>
      <c r="E168" s="16"/>
      <c r="F168" s="16"/>
      <c r="G168" s="16"/>
      <c r="H168" s="16"/>
      <c r="I168" s="16"/>
      <c r="J168" s="16"/>
      <c r="K168" s="16"/>
      <c r="L168" s="16"/>
      <c r="M168" s="16"/>
      <c r="N168" s="16"/>
      <c r="O168" s="16"/>
      <c r="P168" s="16"/>
      <c r="Q168" s="16"/>
      <c r="R168" s="16"/>
      <c r="S168" s="16"/>
      <c r="T168" s="16"/>
      <c r="U168" s="16"/>
      <c r="V168" s="16"/>
      <c r="W168" s="16"/>
      <c r="X168" s="16"/>
      <c r="Y168" s="16"/>
    </row>
    <row r="169" spans="3:25" x14ac:dyDescent="0.25">
      <c r="C169" s="16"/>
      <c r="D169" s="15"/>
      <c r="E169" s="16"/>
      <c r="F169" s="16"/>
      <c r="G169" s="16"/>
      <c r="H169" s="16"/>
      <c r="I169" s="16"/>
      <c r="J169" s="16"/>
      <c r="K169" s="16"/>
      <c r="L169" s="16"/>
      <c r="M169" s="16"/>
      <c r="N169" s="16"/>
      <c r="O169" s="16"/>
      <c r="P169" s="16"/>
      <c r="Q169" s="16"/>
      <c r="R169" s="16"/>
      <c r="S169" s="16"/>
      <c r="T169" s="16"/>
      <c r="U169" s="16"/>
      <c r="V169" s="16"/>
      <c r="W169" s="16"/>
      <c r="X169" s="16"/>
      <c r="Y169" s="16"/>
    </row>
    <row r="170" spans="3:25" x14ac:dyDescent="0.25">
      <c r="C170" s="16"/>
      <c r="D170" s="15"/>
      <c r="E170" s="16"/>
      <c r="F170" s="16"/>
      <c r="G170" s="16"/>
      <c r="H170" s="16"/>
      <c r="I170" s="16"/>
      <c r="J170" s="16"/>
      <c r="K170" s="16"/>
      <c r="L170" s="16"/>
      <c r="M170" s="16"/>
      <c r="N170" s="16"/>
      <c r="O170" s="16"/>
      <c r="P170" s="16"/>
      <c r="Q170" s="16"/>
      <c r="R170" s="16"/>
      <c r="S170" s="16"/>
      <c r="T170" s="16"/>
      <c r="U170" s="16"/>
      <c r="V170" s="16"/>
      <c r="W170" s="16"/>
      <c r="X170" s="16"/>
      <c r="Y170" s="16"/>
    </row>
    <row r="171" spans="3:25" x14ac:dyDescent="0.25">
      <c r="C171" s="16"/>
      <c r="D171" s="15"/>
      <c r="E171" s="16"/>
      <c r="F171" s="16"/>
      <c r="G171" s="16"/>
      <c r="H171" s="16"/>
      <c r="I171" s="16"/>
      <c r="J171" s="16"/>
      <c r="K171" s="16"/>
      <c r="L171" s="16"/>
      <c r="M171" s="16"/>
      <c r="N171" s="16"/>
      <c r="O171" s="16"/>
      <c r="P171" s="16"/>
      <c r="Q171" s="16"/>
      <c r="R171" s="16"/>
      <c r="S171" s="16"/>
      <c r="T171" s="16"/>
      <c r="U171" s="16"/>
      <c r="V171" s="16"/>
      <c r="W171" s="16"/>
      <c r="X171" s="16"/>
      <c r="Y171" s="16"/>
    </row>
    <row r="172" spans="3:25" x14ac:dyDescent="0.25">
      <c r="C172" s="16"/>
      <c r="D172" s="15"/>
      <c r="E172" s="16"/>
      <c r="F172" s="16"/>
      <c r="G172" s="16"/>
      <c r="H172" s="16"/>
      <c r="I172" s="16"/>
      <c r="J172" s="16"/>
      <c r="K172" s="16"/>
      <c r="L172" s="16"/>
      <c r="M172" s="16"/>
      <c r="N172" s="16"/>
      <c r="O172" s="16"/>
      <c r="P172" s="16"/>
      <c r="Q172" s="16"/>
      <c r="R172" s="16"/>
      <c r="S172" s="16"/>
      <c r="T172" s="16"/>
      <c r="U172" s="16"/>
      <c r="V172" s="16"/>
      <c r="W172" s="16"/>
      <c r="X172" s="16"/>
      <c r="Y172" s="16"/>
    </row>
    <row r="173" spans="3:25" x14ac:dyDescent="0.25">
      <c r="C173" s="16"/>
      <c r="D173" s="15"/>
      <c r="E173" s="16"/>
      <c r="F173" s="16"/>
      <c r="G173" s="16"/>
      <c r="H173" s="16"/>
      <c r="I173" s="16"/>
      <c r="J173" s="16"/>
      <c r="K173" s="16"/>
      <c r="L173" s="16"/>
      <c r="M173" s="16"/>
      <c r="N173" s="16"/>
      <c r="O173" s="16"/>
      <c r="P173" s="16"/>
      <c r="Q173" s="16"/>
      <c r="R173" s="16"/>
      <c r="S173" s="16"/>
      <c r="T173" s="16"/>
      <c r="U173" s="16"/>
      <c r="V173" s="16"/>
      <c r="W173" s="16"/>
      <c r="X173" s="16"/>
      <c r="Y173" s="16"/>
    </row>
    <row r="174" spans="3:25" x14ac:dyDescent="0.25">
      <c r="C174" s="16"/>
      <c r="D174" s="15"/>
      <c r="E174" s="16"/>
      <c r="F174" s="16"/>
      <c r="G174" s="16"/>
      <c r="H174" s="16"/>
      <c r="I174" s="16"/>
      <c r="J174" s="16"/>
      <c r="K174" s="16"/>
      <c r="L174" s="16"/>
      <c r="M174" s="16"/>
      <c r="N174" s="16"/>
      <c r="O174" s="16"/>
      <c r="P174" s="16"/>
      <c r="Q174" s="16"/>
      <c r="R174" s="16"/>
      <c r="S174" s="16"/>
      <c r="T174" s="16"/>
      <c r="U174" s="16"/>
      <c r="V174" s="16"/>
      <c r="W174" s="16"/>
      <c r="X174" s="16"/>
      <c r="Y174" s="16"/>
    </row>
    <row r="175" spans="3:25" x14ac:dyDescent="0.25">
      <c r="C175" s="16"/>
      <c r="D175" s="15"/>
      <c r="E175" s="16"/>
      <c r="F175" s="16"/>
      <c r="G175" s="16"/>
      <c r="H175" s="16"/>
      <c r="I175" s="16"/>
      <c r="J175" s="16"/>
      <c r="K175" s="16"/>
      <c r="L175" s="16"/>
      <c r="M175" s="16"/>
      <c r="N175" s="16"/>
      <c r="O175" s="16"/>
      <c r="P175" s="16"/>
      <c r="Q175" s="16"/>
      <c r="R175" s="16"/>
      <c r="S175" s="16"/>
      <c r="T175" s="16"/>
      <c r="U175" s="16"/>
      <c r="V175" s="16"/>
      <c r="W175" s="16"/>
      <c r="X175" s="16"/>
      <c r="Y175" s="16"/>
    </row>
    <row r="176" spans="3:25" x14ac:dyDescent="0.25">
      <c r="C176" s="16"/>
      <c r="D176" s="15"/>
      <c r="E176" s="16"/>
      <c r="F176" s="16"/>
      <c r="G176" s="16"/>
      <c r="H176" s="16"/>
      <c r="I176" s="16"/>
      <c r="J176" s="16"/>
      <c r="K176" s="16"/>
      <c r="L176" s="16"/>
      <c r="M176" s="16"/>
      <c r="N176" s="16"/>
      <c r="O176" s="16"/>
      <c r="P176" s="16"/>
      <c r="Q176" s="16"/>
      <c r="R176" s="16"/>
      <c r="S176" s="16"/>
      <c r="T176" s="16"/>
      <c r="U176" s="16"/>
      <c r="V176" s="16"/>
      <c r="W176" s="16"/>
      <c r="X176" s="16"/>
      <c r="Y176" s="16"/>
    </row>
    <row r="177" spans="3:25" x14ac:dyDescent="0.25">
      <c r="C177" s="16"/>
      <c r="D177" s="15"/>
      <c r="E177" s="16"/>
      <c r="F177" s="16"/>
      <c r="G177" s="16"/>
      <c r="H177" s="16"/>
      <c r="I177" s="16"/>
      <c r="J177" s="16"/>
      <c r="K177" s="16"/>
      <c r="L177" s="16"/>
      <c r="M177" s="16"/>
      <c r="N177" s="16"/>
      <c r="O177" s="16"/>
      <c r="P177" s="16"/>
      <c r="Q177" s="16"/>
      <c r="R177" s="16"/>
      <c r="S177" s="16"/>
      <c r="T177" s="16"/>
      <c r="U177" s="16"/>
      <c r="V177" s="16"/>
      <c r="W177" s="16"/>
      <c r="X177" s="16"/>
      <c r="Y177" s="16"/>
    </row>
    <row r="178" spans="3:25" x14ac:dyDescent="0.25">
      <c r="C178" s="16"/>
      <c r="D178" s="15"/>
      <c r="E178" s="16"/>
      <c r="F178" s="16"/>
      <c r="G178" s="16"/>
      <c r="H178" s="16"/>
      <c r="I178" s="16"/>
      <c r="J178" s="16"/>
      <c r="K178" s="16"/>
      <c r="L178" s="16"/>
      <c r="M178" s="16"/>
      <c r="N178" s="16"/>
      <c r="O178" s="16"/>
      <c r="P178" s="16"/>
      <c r="Q178" s="16"/>
      <c r="R178" s="16"/>
      <c r="S178" s="16"/>
      <c r="T178" s="16"/>
      <c r="U178" s="16"/>
      <c r="V178" s="16"/>
      <c r="W178" s="16"/>
      <c r="X178" s="16"/>
      <c r="Y178" s="16"/>
    </row>
    <row r="179" spans="3:25" x14ac:dyDescent="0.25">
      <c r="C179" s="16"/>
      <c r="D179" s="15"/>
      <c r="E179" s="16"/>
      <c r="F179" s="16"/>
      <c r="G179" s="16"/>
      <c r="H179" s="16"/>
      <c r="I179" s="16"/>
      <c r="J179" s="16"/>
      <c r="K179" s="16"/>
      <c r="L179" s="16"/>
      <c r="M179" s="16"/>
      <c r="N179" s="16"/>
      <c r="O179" s="16"/>
      <c r="P179" s="16"/>
      <c r="Q179" s="16"/>
      <c r="R179" s="16"/>
      <c r="S179" s="16"/>
      <c r="T179" s="16"/>
      <c r="U179" s="16"/>
      <c r="V179" s="16"/>
      <c r="W179" s="16"/>
      <c r="X179" s="16"/>
      <c r="Y179" s="16"/>
    </row>
    <row r="180" spans="3:25" x14ac:dyDescent="0.25">
      <c r="C180" s="16"/>
      <c r="D180" s="15"/>
      <c r="E180" s="16"/>
      <c r="F180" s="16"/>
      <c r="G180" s="16"/>
      <c r="H180" s="16"/>
      <c r="I180" s="16"/>
      <c r="J180" s="16"/>
      <c r="K180" s="16"/>
      <c r="L180" s="16"/>
      <c r="M180" s="16"/>
      <c r="N180" s="16"/>
      <c r="O180" s="16"/>
      <c r="P180" s="16"/>
      <c r="Q180" s="16"/>
      <c r="R180" s="16"/>
      <c r="S180" s="16"/>
      <c r="T180" s="16"/>
      <c r="U180" s="16"/>
      <c r="V180" s="16"/>
      <c r="W180" s="16"/>
      <c r="X180" s="16"/>
      <c r="Y180" s="16"/>
    </row>
    <row r="181" spans="3:25" x14ac:dyDescent="0.25">
      <c r="C181" s="16"/>
      <c r="D181" s="15"/>
      <c r="E181" s="16"/>
      <c r="F181" s="16"/>
      <c r="G181" s="16"/>
      <c r="H181" s="16"/>
      <c r="I181" s="16"/>
      <c r="J181" s="16"/>
      <c r="K181" s="16"/>
      <c r="L181" s="16"/>
      <c r="M181" s="16"/>
      <c r="N181" s="16"/>
      <c r="O181" s="16"/>
      <c r="P181" s="16"/>
      <c r="Q181" s="16"/>
      <c r="R181" s="16"/>
      <c r="S181" s="16"/>
      <c r="T181" s="16"/>
      <c r="U181" s="16"/>
      <c r="V181" s="16"/>
      <c r="W181" s="16"/>
      <c r="X181" s="16"/>
      <c r="Y181" s="16"/>
    </row>
    <row r="182" spans="3:25" x14ac:dyDescent="0.25">
      <c r="C182" s="16"/>
      <c r="D182" s="15"/>
      <c r="E182" s="16"/>
      <c r="F182" s="16"/>
      <c r="G182" s="16"/>
      <c r="H182" s="16"/>
      <c r="I182" s="16"/>
      <c r="J182" s="16"/>
      <c r="K182" s="16"/>
      <c r="L182" s="16"/>
      <c r="M182" s="16"/>
      <c r="N182" s="16"/>
      <c r="O182" s="16"/>
      <c r="P182" s="16"/>
      <c r="Q182" s="16"/>
      <c r="R182" s="16"/>
      <c r="S182" s="16"/>
      <c r="T182" s="16"/>
      <c r="U182" s="16"/>
      <c r="V182" s="16"/>
      <c r="W182" s="16"/>
      <c r="X182" s="16"/>
      <c r="Y182" s="16"/>
    </row>
    <row r="183" spans="3:25" x14ac:dyDescent="0.25">
      <c r="C183" s="16"/>
      <c r="D183" s="15"/>
      <c r="E183" s="16"/>
      <c r="F183" s="16"/>
      <c r="G183" s="16"/>
      <c r="H183" s="16"/>
      <c r="I183" s="16"/>
      <c r="J183" s="16"/>
      <c r="K183" s="16"/>
      <c r="L183" s="16"/>
      <c r="M183" s="16"/>
      <c r="N183" s="16"/>
      <c r="O183" s="16"/>
      <c r="P183" s="16"/>
      <c r="Q183" s="16"/>
      <c r="R183" s="16"/>
      <c r="S183" s="16"/>
      <c r="T183" s="16"/>
      <c r="U183" s="16"/>
      <c r="V183" s="16"/>
      <c r="W183" s="16"/>
      <c r="X183" s="16"/>
      <c r="Y183" s="16"/>
    </row>
    <row r="184" spans="3:25" x14ac:dyDescent="0.25">
      <c r="C184" s="16"/>
      <c r="D184" s="15"/>
      <c r="E184" s="16"/>
      <c r="F184" s="16"/>
      <c r="G184" s="16"/>
      <c r="H184" s="16"/>
      <c r="I184" s="16"/>
      <c r="J184" s="16"/>
      <c r="K184" s="16"/>
      <c r="L184" s="16"/>
      <c r="M184" s="16"/>
      <c r="N184" s="16"/>
      <c r="O184" s="16"/>
      <c r="P184" s="16"/>
      <c r="Q184" s="16"/>
      <c r="R184" s="16"/>
      <c r="S184" s="16"/>
      <c r="T184" s="16"/>
      <c r="U184" s="16"/>
      <c r="V184" s="16"/>
      <c r="W184" s="16"/>
      <c r="X184" s="16"/>
      <c r="Y184" s="16"/>
    </row>
    <row r="185" spans="3:25" x14ac:dyDescent="0.25">
      <c r="C185" s="16"/>
      <c r="D185" s="15"/>
      <c r="E185" s="16"/>
      <c r="F185" s="16"/>
      <c r="G185" s="16"/>
      <c r="H185" s="16"/>
      <c r="I185" s="16"/>
      <c r="J185" s="16"/>
      <c r="K185" s="16"/>
      <c r="L185" s="16"/>
      <c r="M185" s="16"/>
      <c r="N185" s="16"/>
      <c r="O185" s="16"/>
      <c r="P185" s="16"/>
      <c r="Q185" s="16"/>
      <c r="R185" s="16"/>
      <c r="S185" s="16"/>
      <c r="T185" s="16"/>
      <c r="U185" s="16"/>
      <c r="V185" s="16"/>
      <c r="W185" s="16"/>
      <c r="X185" s="16"/>
      <c r="Y185" s="16"/>
    </row>
    <row r="186" spans="3:25" x14ac:dyDescent="0.25">
      <c r="C186" s="16"/>
      <c r="D186" s="15"/>
      <c r="E186" s="16"/>
      <c r="F186" s="16"/>
      <c r="G186" s="16"/>
      <c r="H186" s="16"/>
      <c r="I186" s="16"/>
      <c r="J186" s="16"/>
      <c r="K186" s="16"/>
      <c r="L186" s="16"/>
      <c r="M186" s="16"/>
      <c r="N186" s="16"/>
      <c r="O186" s="16"/>
      <c r="P186" s="16"/>
      <c r="Q186" s="16"/>
      <c r="R186" s="16"/>
      <c r="S186" s="16"/>
      <c r="T186" s="16"/>
      <c r="U186" s="16"/>
      <c r="V186" s="16"/>
      <c r="W186" s="16"/>
      <c r="X186" s="16"/>
      <c r="Y186" s="16"/>
    </row>
    <row r="187" spans="3:25" x14ac:dyDescent="0.25">
      <c r="C187" s="16"/>
      <c r="D187" s="15"/>
      <c r="E187" s="16"/>
      <c r="F187" s="16"/>
      <c r="G187" s="16"/>
      <c r="H187" s="16"/>
      <c r="I187" s="16"/>
      <c r="J187" s="16"/>
      <c r="K187" s="16"/>
      <c r="L187" s="16"/>
      <c r="M187" s="16"/>
      <c r="N187" s="16"/>
      <c r="O187" s="16"/>
      <c r="P187" s="16"/>
      <c r="Q187" s="16"/>
      <c r="R187" s="16"/>
      <c r="S187" s="16"/>
      <c r="T187" s="16"/>
      <c r="U187" s="16"/>
      <c r="V187" s="16"/>
      <c r="W187" s="16"/>
      <c r="X187" s="16"/>
      <c r="Y187" s="16"/>
    </row>
    <row r="188" spans="3:25" x14ac:dyDescent="0.25">
      <c r="C188" s="16"/>
      <c r="D188" s="15"/>
      <c r="E188" s="16"/>
      <c r="F188" s="16"/>
      <c r="G188" s="16"/>
      <c r="H188" s="16"/>
      <c r="I188" s="16"/>
      <c r="J188" s="16"/>
      <c r="K188" s="16"/>
      <c r="L188" s="16"/>
      <c r="M188" s="16"/>
      <c r="N188" s="16"/>
      <c r="O188" s="16"/>
      <c r="P188" s="16"/>
      <c r="Q188" s="16"/>
      <c r="R188" s="16"/>
      <c r="S188" s="16"/>
      <c r="T188" s="16"/>
      <c r="U188" s="16"/>
      <c r="V188" s="16"/>
      <c r="W188" s="16"/>
      <c r="X188" s="16"/>
      <c r="Y188" s="16"/>
    </row>
    <row r="189" spans="3:25" x14ac:dyDescent="0.25">
      <c r="C189" s="16"/>
      <c r="D189" s="15"/>
      <c r="E189" s="16"/>
      <c r="F189" s="16"/>
      <c r="G189" s="16"/>
      <c r="H189" s="16"/>
      <c r="I189" s="16"/>
      <c r="J189" s="16"/>
      <c r="K189" s="16"/>
      <c r="L189" s="16"/>
      <c r="M189" s="16"/>
      <c r="N189" s="16"/>
      <c r="O189" s="16"/>
      <c r="P189" s="16"/>
      <c r="Q189" s="16"/>
      <c r="R189" s="16"/>
      <c r="S189" s="16"/>
      <c r="T189" s="16"/>
      <c r="U189" s="16"/>
      <c r="V189" s="16"/>
      <c r="W189" s="16"/>
      <c r="X189" s="16"/>
      <c r="Y189" s="16"/>
    </row>
    <row r="190" spans="3:25" x14ac:dyDescent="0.25">
      <c r="C190" s="16"/>
      <c r="D190" s="15"/>
      <c r="E190" s="16"/>
      <c r="F190" s="16"/>
      <c r="G190" s="16"/>
      <c r="H190" s="16"/>
      <c r="I190" s="16"/>
      <c r="J190" s="16"/>
      <c r="K190" s="16"/>
      <c r="L190" s="16"/>
      <c r="M190" s="16"/>
      <c r="N190" s="16"/>
      <c r="O190" s="16"/>
      <c r="P190" s="16"/>
      <c r="Q190" s="16"/>
      <c r="R190" s="16"/>
      <c r="S190" s="16"/>
      <c r="T190" s="16"/>
      <c r="U190" s="16"/>
      <c r="V190" s="16"/>
      <c r="W190" s="16"/>
      <c r="X190" s="16"/>
      <c r="Y190" s="16"/>
    </row>
    <row r="191" spans="3:25" x14ac:dyDescent="0.25">
      <c r="C191" s="16"/>
      <c r="D191" s="15"/>
      <c r="E191" s="16"/>
      <c r="F191" s="16"/>
      <c r="G191" s="16"/>
      <c r="H191" s="16"/>
      <c r="I191" s="16"/>
      <c r="J191" s="16"/>
      <c r="K191" s="16"/>
      <c r="L191" s="16"/>
      <c r="M191" s="16"/>
      <c r="N191" s="16"/>
      <c r="O191" s="16"/>
      <c r="P191" s="16"/>
      <c r="Q191" s="16"/>
      <c r="R191" s="16"/>
      <c r="S191" s="16"/>
      <c r="T191" s="16"/>
      <c r="U191" s="16"/>
      <c r="V191" s="16"/>
      <c r="W191" s="16"/>
      <c r="X191" s="16"/>
      <c r="Y191" s="16"/>
    </row>
    <row r="192" spans="3:25" x14ac:dyDescent="0.25">
      <c r="C192" s="16"/>
      <c r="D192" s="15"/>
      <c r="E192" s="16"/>
      <c r="F192" s="16"/>
      <c r="G192" s="16"/>
      <c r="H192" s="16"/>
      <c r="I192" s="16"/>
      <c r="J192" s="16"/>
      <c r="K192" s="16"/>
      <c r="L192" s="16"/>
      <c r="M192" s="16"/>
      <c r="N192" s="16"/>
      <c r="O192" s="16"/>
      <c r="P192" s="16"/>
      <c r="Q192" s="16"/>
      <c r="R192" s="16"/>
      <c r="S192" s="16"/>
      <c r="T192" s="16"/>
      <c r="U192" s="16"/>
      <c r="V192" s="16"/>
      <c r="W192" s="16"/>
      <c r="X192" s="16"/>
      <c r="Y192" s="16"/>
    </row>
    <row r="193" spans="3:25" x14ac:dyDescent="0.25">
      <c r="C193" s="16"/>
      <c r="D193" s="15"/>
      <c r="E193" s="16"/>
      <c r="F193" s="16"/>
      <c r="G193" s="16"/>
      <c r="H193" s="16"/>
      <c r="I193" s="16"/>
      <c r="J193" s="16"/>
      <c r="K193" s="16"/>
      <c r="L193" s="16"/>
      <c r="M193" s="16"/>
      <c r="N193" s="16"/>
      <c r="O193" s="16"/>
      <c r="P193" s="16"/>
      <c r="Q193" s="16"/>
      <c r="R193" s="16"/>
      <c r="S193" s="16"/>
      <c r="T193" s="16"/>
      <c r="U193" s="16"/>
      <c r="V193" s="16"/>
      <c r="W193" s="16"/>
      <c r="X193" s="16"/>
      <c r="Y193" s="16"/>
    </row>
    <row r="194" spans="3:25" x14ac:dyDescent="0.25">
      <c r="C194" s="16"/>
      <c r="D194" s="15"/>
      <c r="E194" s="16"/>
      <c r="F194" s="16"/>
      <c r="G194" s="16"/>
      <c r="H194" s="16"/>
      <c r="I194" s="16"/>
      <c r="J194" s="16"/>
      <c r="K194" s="16"/>
      <c r="L194" s="16"/>
      <c r="M194" s="16"/>
      <c r="N194" s="16"/>
      <c r="O194" s="16"/>
      <c r="P194" s="16"/>
      <c r="Q194" s="16"/>
      <c r="R194" s="16"/>
      <c r="S194" s="16"/>
      <c r="T194" s="16"/>
      <c r="U194" s="16"/>
      <c r="V194" s="16"/>
      <c r="W194" s="16"/>
      <c r="X194" s="16"/>
      <c r="Y194" s="16"/>
    </row>
    <row r="195" spans="3:25" x14ac:dyDescent="0.25">
      <c r="C195" s="16"/>
      <c r="D195" s="15"/>
      <c r="E195" s="16"/>
      <c r="F195" s="16"/>
      <c r="G195" s="16"/>
      <c r="H195" s="16"/>
      <c r="I195" s="16"/>
      <c r="J195" s="16"/>
      <c r="K195" s="16"/>
      <c r="L195" s="16"/>
      <c r="M195" s="16"/>
      <c r="N195" s="16"/>
      <c r="O195" s="16"/>
      <c r="P195" s="16"/>
      <c r="Q195" s="16"/>
      <c r="R195" s="16"/>
      <c r="S195" s="16"/>
      <c r="T195" s="16"/>
      <c r="U195" s="16"/>
      <c r="V195" s="16"/>
      <c r="W195" s="16"/>
      <c r="X195" s="16"/>
      <c r="Y195" s="16"/>
    </row>
    <row r="196" spans="3:25" x14ac:dyDescent="0.25">
      <c r="C196" s="16"/>
      <c r="D196" s="15"/>
      <c r="E196" s="16"/>
      <c r="F196" s="16"/>
      <c r="G196" s="16"/>
      <c r="H196" s="16"/>
      <c r="I196" s="16"/>
      <c r="J196" s="16"/>
      <c r="K196" s="16"/>
      <c r="L196" s="16"/>
      <c r="M196" s="16"/>
      <c r="N196" s="16"/>
      <c r="O196" s="16"/>
      <c r="P196" s="16"/>
      <c r="Q196" s="16"/>
      <c r="R196" s="16"/>
      <c r="S196" s="16"/>
      <c r="T196" s="16"/>
      <c r="U196" s="16"/>
      <c r="V196" s="16"/>
      <c r="W196" s="16"/>
      <c r="X196" s="16"/>
      <c r="Y196" s="16"/>
    </row>
    <row r="197" spans="3:25" x14ac:dyDescent="0.25">
      <c r="C197" s="16"/>
      <c r="D197" s="15"/>
      <c r="E197" s="16"/>
      <c r="F197" s="16"/>
      <c r="G197" s="16"/>
      <c r="H197" s="16"/>
      <c r="I197" s="16"/>
      <c r="J197" s="16"/>
      <c r="K197" s="16"/>
      <c r="L197" s="16"/>
      <c r="M197" s="16"/>
      <c r="N197" s="16"/>
      <c r="O197" s="16"/>
      <c r="P197" s="16"/>
      <c r="Q197" s="16"/>
      <c r="R197" s="16"/>
      <c r="S197" s="16"/>
      <c r="T197" s="16"/>
      <c r="U197" s="16"/>
      <c r="V197" s="16"/>
      <c r="W197" s="16"/>
      <c r="X197" s="16"/>
      <c r="Y197" s="16"/>
    </row>
    <row r="198" spans="3:25" x14ac:dyDescent="0.25">
      <c r="C198" s="16"/>
      <c r="D198" s="15"/>
      <c r="E198" s="16"/>
      <c r="F198" s="16"/>
      <c r="G198" s="16"/>
      <c r="H198" s="16"/>
      <c r="I198" s="16"/>
      <c r="J198" s="16"/>
      <c r="K198" s="16"/>
      <c r="L198" s="16"/>
      <c r="M198" s="16"/>
      <c r="N198" s="16"/>
      <c r="O198" s="16"/>
      <c r="P198" s="16"/>
      <c r="Q198" s="16"/>
      <c r="R198" s="16"/>
      <c r="S198" s="16"/>
      <c r="T198" s="16"/>
      <c r="U198" s="16"/>
      <c r="V198" s="16"/>
      <c r="W198" s="16"/>
      <c r="X198" s="16"/>
      <c r="Y198" s="16"/>
    </row>
    <row r="199" spans="3:25" x14ac:dyDescent="0.25">
      <c r="C199" s="16"/>
      <c r="D199" s="15"/>
      <c r="E199" s="16"/>
      <c r="F199" s="16"/>
      <c r="G199" s="16"/>
      <c r="H199" s="16"/>
      <c r="I199" s="16"/>
      <c r="J199" s="16"/>
      <c r="K199" s="16"/>
      <c r="L199" s="16"/>
      <c r="M199" s="16"/>
      <c r="N199" s="16"/>
      <c r="O199" s="16"/>
      <c r="P199" s="16"/>
      <c r="Q199" s="16"/>
      <c r="R199" s="16"/>
      <c r="S199" s="16"/>
      <c r="T199" s="16"/>
      <c r="U199" s="16"/>
      <c r="V199" s="16"/>
      <c r="W199" s="16"/>
      <c r="X199" s="16"/>
      <c r="Y199" s="16"/>
    </row>
    <row r="200" spans="3:25" x14ac:dyDescent="0.25">
      <c r="C200" s="16"/>
      <c r="D200" s="15"/>
      <c r="E200" s="16"/>
      <c r="F200" s="16"/>
      <c r="G200" s="16"/>
      <c r="H200" s="16"/>
      <c r="I200" s="16"/>
      <c r="J200" s="16"/>
      <c r="K200" s="16"/>
      <c r="L200" s="16"/>
      <c r="M200" s="16"/>
      <c r="N200" s="16"/>
      <c r="O200" s="16"/>
      <c r="P200" s="16"/>
      <c r="Q200" s="16"/>
      <c r="R200" s="16"/>
      <c r="S200" s="16"/>
      <c r="T200" s="16"/>
      <c r="U200" s="16"/>
      <c r="V200" s="16"/>
      <c r="W200" s="16"/>
      <c r="X200" s="16"/>
      <c r="Y200" s="16"/>
    </row>
    <row r="201" spans="3:25" x14ac:dyDescent="0.25">
      <c r="C201" s="16"/>
      <c r="D201" s="15"/>
      <c r="E201" s="16"/>
      <c r="F201" s="16"/>
      <c r="G201" s="16"/>
      <c r="H201" s="16"/>
      <c r="I201" s="16"/>
      <c r="J201" s="16"/>
      <c r="K201" s="16"/>
      <c r="L201" s="16"/>
      <c r="M201" s="16"/>
      <c r="N201" s="16"/>
      <c r="O201" s="16"/>
      <c r="P201" s="16"/>
      <c r="Q201" s="16"/>
      <c r="R201" s="16"/>
      <c r="S201" s="16"/>
      <c r="T201" s="16"/>
      <c r="U201" s="16"/>
      <c r="V201" s="16"/>
      <c r="W201" s="16"/>
      <c r="X201" s="16"/>
      <c r="Y201" s="16"/>
    </row>
    <row r="202" spans="3:25" x14ac:dyDescent="0.25">
      <c r="C202" s="16"/>
      <c r="D202" s="15"/>
      <c r="E202" s="16"/>
      <c r="F202" s="16"/>
      <c r="G202" s="16"/>
      <c r="H202" s="16"/>
      <c r="I202" s="16"/>
      <c r="J202" s="16"/>
      <c r="K202" s="16"/>
      <c r="L202" s="16"/>
      <c r="M202" s="16"/>
      <c r="N202" s="16"/>
      <c r="O202" s="16"/>
      <c r="P202" s="16"/>
      <c r="Q202" s="16"/>
      <c r="R202" s="16"/>
      <c r="S202" s="16"/>
      <c r="T202" s="16"/>
      <c r="U202" s="16"/>
      <c r="V202" s="16"/>
      <c r="W202" s="16"/>
      <c r="X202" s="16"/>
      <c r="Y202" s="16"/>
    </row>
    <row r="203" spans="3:25" x14ac:dyDescent="0.25">
      <c r="C203" s="16"/>
      <c r="D203" s="15"/>
      <c r="E203" s="16"/>
      <c r="F203" s="16"/>
      <c r="G203" s="16"/>
      <c r="H203" s="16"/>
      <c r="I203" s="16"/>
      <c r="J203" s="16"/>
      <c r="K203" s="16"/>
      <c r="L203" s="16"/>
      <c r="M203" s="16"/>
      <c r="N203" s="16"/>
      <c r="O203" s="16"/>
      <c r="P203" s="16"/>
      <c r="Q203" s="16"/>
      <c r="R203" s="16"/>
      <c r="S203" s="16"/>
      <c r="T203" s="16"/>
      <c r="U203" s="16"/>
      <c r="V203" s="16"/>
      <c r="W203" s="16"/>
      <c r="X203" s="16"/>
      <c r="Y203" s="16"/>
    </row>
    <row r="204" spans="3:25" x14ac:dyDescent="0.25">
      <c r="C204" s="16"/>
      <c r="D204" s="15"/>
      <c r="E204" s="16"/>
      <c r="F204" s="16"/>
      <c r="G204" s="16"/>
      <c r="H204" s="16"/>
      <c r="I204" s="16"/>
      <c r="J204" s="16"/>
      <c r="K204" s="16"/>
      <c r="L204" s="16"/>
      <c r="M204" s="16"/>
      <c r="N204" s="16"/>
      <c r="O204" s="16"/>
      <c r="P204" s="16"/>
      <c r="Q204" s="16"/>
      <c r="R204" s="16"/>
      <c r="S204" s="16"/>
      <c r="T204" s="16"/>
      <c r="U204" s="16"/>
      <c r="V204" s="16"/>
      <c r="W204" s="16"/>
      <c r="X204" s="16"/>
      <c r="Y204" s="16"/>
    </row>
    <row r="205" spans="3:25" x14ac:dyDescent="0.25">
      <c r="C205" s="16"/>
      <c r="D205" s="15"/>
      <c r="E205" s="16"/>
      <c r="F205" s="16"/>
      <c r="G205" s="16"/>
      <c r="H205" s="16"/>
      <c r="I205" s="16"/>
      <c r="J205" s="16"/>
      <c r="K205" s="16"/>
      <c r="L205" s="16"/>
      <c r="M205" s="16"/>
      <c r="N205" s="16"/>
      <c r="O205" s="16"/>
      <c r="P205" s="16"/>
      <c r="Q205" s="16"/>
      <c r="R205" s="16"/>
      <c r="S205" s="16"/>
      <c r="T205" s="16"/>
      <c r="U205" s="16"/>
      <c r="V205" s="16"/>
      <c r="W205" s="16"/>
      <c r="X205" s="16"/>
      <c r="Y205" s="16"/>
    </row>
    <row r="206" spans="3:25" x14ac:dyDescent="0.25">
      <c r="C206" s="16"/>
      <c r="D206" s="15"/>
      <c r="E206" s="16"/>
      <c r="F206" s="16"/>
      <c r="G206" s="16"/>
      <c r="H206" s="16"/>
      <c r="I206" s="16"/>
      <c r="J206" s="16"/>
      <c r="K206" s="16"/>
      <c r="L206" s="16"/>
      <c r="M206" s="16"/>
      <c r="N206" s="16"/>
      <c r="O206" s="16"/>
      <c r="P206" s="16"/>
      <c r="Q206" s="16"/>
      <c r="R206" s="16"/>
      <c r="S206" s="16"/>
      <c r="T206" s="16"/>
      <c r="U206" s="16"/>
      <c r="V206" s="16"/>
      <c r="W206" s="16"/>
      <c r="X206" s="16"/>
      <c r="Y206" s="16"/>
    </row>
    <row r="207" spans="3:25" x14ac:dyDescent="0.25">
      <c r="C207" s="16"/>
      <c r="D207" s="15"/>
      <c r="E207" s="16"/>
      <c r="F207" s="16"/>
      <c r="G207" s="16"/>
      <c r="H207" s="16"/>
      <c r="I207" s="16"/>
      <c r="J207" s="16"/>
      <c r="K207" s="16"/>
      <c r="L207" s="16"/>
      <c r="M207" s="16"/>
      <c r="N207" s="16"/>
      <c r="O207" s="16"/>
      <c r="P207" s="16"/>
      <c r="Q207" s="16"/>
      <c r="R207" s="16"/>
      <c r="S207" s="16"/>
      <c r="T207" s="16"/>
      <c r="U207" s="16"/>
      <c r="V207" s="16"/>
      <c r="W207" s="16"/>
      <c r="X207" s="16"/>
      <c r="Y207" s="16"/>
    </row>
    <row r="208" spans="3:25" x14ac:dyDescent="0.25">
      <c r="C208" s="16"/>
      <c r="D208" s="15"/>
      <c r="E208" s="16"/>
      <c r="F208" s="16"/>
      <c r="G208" s="16"/>
      <c r="H208" s="16"/>
      <c r="I208" s="16"/>
      <c r="J208" s="16"/>
      <c r="K208" s="16"/>
      <c r="L208" s="16"/>
      <c r="M208" s="16"/>
      <c r="N208" s="16"/>
      <c r="O208" s="16"/>
      <c r="P208" s="16"/>
      <c r="Q208" s="16"/>
      <c r="R208" s="16"/>
      <c r="S208" s="16"/>
      <c r="T208" s="16"/>
      <c r="U208" s="16"/>
      <c r="V208" s="16"/>
      <c r="W208" s="16"/>
      <c r="X208" s="16"/>
      <c r="Y208" s="16"/>
    </row>
    <row r="209" spans="3:25" x14ac:dyDescent="0.25">
      <c r="C209" s="16"/>
      <c r="D209" s="15"/>
      <c r="E209" s="16"/>
      <c r="F209" s="16"/>
      <c r="G209" s="16"/>
      <c r="H209" s="16"/>
      <c r="I209" s="16"/>
      <c r="J209" s="16"/>
      <c r="K209" s="16"/>
      <c r="L209" s="16"/>
      <c r="M209" s="16"/>
      <c r="N209" s="16"/>
      <c r="O209" s="16"/>
      <c r="P209" s="16"/>
      <c r="Q209" s="16"/>
      <c r="R209" s="16"/>
      <c r="S209" s="16"/>
      <c r="T209" s="16"/>
      <c r="U209" s="16"/>
      <c r="V209" s="16"/>
      <c r="W209" s="16"/>
      <c r="X209" s="16"/>
      <c r="Y209" s="16"/>
    </row>
    <row r="210" spans="3:25" x14ac:dyDescent="0.25">
      <c r="C210" s="16"/>
      <c r="D210" s="15"/>
      <c r="E210" s="16"/>
      <c r="F210" s="16"/>
      <c r="G210" s="16"/>
      <c r="H210" s="16"/>
      <c r="I210" s="16"/>
      <c r="J210" s="16"/>
      <c r="K210" s="16"/>
      <c r="L210" s="16"/>
      <c r="M210" s="16"/>
      <c r="N210" s="16"/>
      <c r="O210" s="16"/>
      <c r="P210" s="16"/>
      <c r="Q210" s="16"/>
      <c r="R210" s="16"/>
      <c r="S210" s="16"/>
      <c r="T210" s="16"/>
      <c r="U210" s="16"/>
      <c r="V210" s="16"/>
      <c r="W210" s="16"/>
      <c r="X210" s="16"/>
      <c r="Y210" s="16"/>
    </row>
    <row r="211" spans="3:25" x14ac:dyDescent="0.25">
      <c r="C211" s="16"/>
      <c r="D211" s="15"/>
      <c r="E211" s="16"/>
      <c r="F211" s="16"/>
      <c r="G211" s="16"/>
      <c r="H211" s="16"/>
      <c r="I211" s="16"/>
      <c r="J211" s="16"/>
      <c r="K211" s="16"/>
      <c r="L211" s="16"/>
      <c r="M211" s="16"/>
      <c r="N211" s="16"/>
      <c r="O211" s="16"/>
      <c r="P211" s="16"/>
      <c r="Q211" s="16"/>
      <c r="R211" s="16"/>
      <c r="S211" s="16"/>
      <c r="T211" s="16"/>
      <c r="U211" s="16"/>
      <c r="V211" s="16"/>
      <c r="W211" s="16"/>
      <c r="X211" s="16"/>
      <c r="Y211" s="16"/>
    </row>
    <row r="212" spans="3:25" x14ac:dyDescent="0.25">
      <c r="C212" s="16"/>
      <c r="D212" s="15"/>
      <c r="E212" s="16"/>
      <c r="F212" s="16"/>
      <c r="G212" s="16"/>
      <c r="H212" s="16"/>
      <c r="I212" s="16"/>
      <c r="J212" s="16"/>
      <c r="K212" s="16"/>
      <c r="L212" s="16"/>
      <c r="M212" s="16"/>
      <c r="N212" s="16"/>
      <c r="O212" s="16"/>
      <c r="P212" s="16"/>
      <c r="Q212" s="16"/>
      <c r="R212" s="16"/>
      <c r="S212" s="16"/>
      <c r="T212" s="16"/>
      <c r="U212" s="16"/>
      <c r="V212" s="16"/>
      <c r="W212" s="16"/>
      <c r="X212" s="16"/>
      <c r="Y212" s="16"/>
    </row>
    <row r="213" spans="3:25" x14ac:dyDescent="0.25">
      <c r="C213" s="16"/>
      <c r="D213" s="15"/>
      <c r="E213" s="16"/>
      <c r="F213" s="16"/>
      <c r="G213" s="16"/>
      <c r="H213" s="16"/>
      <c r="I213" s="16"/>
      <c r="J213" s="16"/>
      <c r="K213" s="16"/>
      <c r="L213" s="16"/>
      <c r="M213" s="16"/>
      <c r="N213" s="16"/>
      <c r="O213" s="16"/>
      <c r="P213" s="16"/>
      <c r="Q213" s="16"/>
      <c r="R213" s="16"/>
      <c r="S213" s="16"/>
      <c r="T213" s="16"/>
      <c r="U213" s="16"/>
      <c r="V213" s="16"/>
      <c r="W213" s="16"/>
      <c r="X213" s="16"/>
      <c r="Y213" s="16"/>
    </row>
    <row r="214" spans="3:25" x14ac:dyDescent="0.25">
      <c r="C214" s="16"/>
      <c r="D214" s="15"/>
      <c r="E214" s="16"/>
      <c r="F214" s="16"/>
      <c r="G214" s="16"/>
      <c r="H214" s="16"/>
      <c r="I214" s="16"/>
      <c r="J214" s="16"/>
      <c r="K214" s="16"/>
      <c r="L214" s="16"/>
      <c r="M214" s="16"/>
      <c r="N214" s="16"/>
      <c r="O214" s="16"/>
      <c r="P214" s="16"/>
      <c r="Q214" s="16"/>
      <c r="R214" s="16"/>
      <c r="S214" s="16"/>
      <c r="T214" s="16"/>
      <c r="U214" s="16"/>
      <c r="V214" s="16"/>
      <c r="W214" s="16"/>
      <c r="X214" s="16"/>
      <c r="Y214" s="16"/>
    </row>
    <row r="215" spans="3:25" x14ac:dyDescent="0.25">
      <c r="C215" s="16"/>
      <c r="D215" s="15"/>
      <c r="E215" s="16"/>
      <c r="F215" s="16"/>
      <c r="G215" s="16"/>
      <c r="H215" s="16"/>
      <c r="I215" s="16"/>
      <c r="J215" s="16"/>
      <c r="K215" s="16"/>
      <c r="L215" s="16"/>
      <c r="M215" s="16"/>
      <c r="N215" s="16"/>
      <c r="O215" s="16"/>
      <c r="P215" s="16"/>
      <c r="Q215" s="16"/>
      <c r="R215" s="16"/>
      <c r="S215" s="16"/>
      <c r="T215" s="16"/>
      <c r="U215" s="16"/>
      <c r="V215" s="16"/>
      <c r="W215" s="16"/>
      <c r="X215" s="16"/>
      <c r="Y215" s="16"/>
    </row>
    <row r="216" spans="3:25" x14ac:dyDescent="0.25">
      <c r="C216" s="16"/>
      <c r="D216" s="15"/>
      <c r="E216" s="16"/>
      <c r="F216" s="16"/>
      <c r="G216" s="16"/>
      <c r="H216" s="16"/>
      <c r="I216" s="16"/>
      <c r="J216" s="16"/>
      <c r="K216" s="16"/>
      <c r="L216" s="16"/>
      <c r="M216" s="16"/>
      <c r="N216" s="16"/>
      <c r="O216" s="16"/>
      <c r="P216" s="16"/>
      <c r="Q216" s="16"/>
      <c r="R216" s="16"/>
      <c r="S216" s="16"/>
      <c r="T216" s="16"/>
      <c r="U216" s="16"/>
      <c r="V216" s="16"/>
      <c r="W216" s="16"/>
      <c r="X216" s="16"/>
      <c r="Y216" s="16"/>
    </row>
    <row r="217" spans="3:25" x14ac:dyDescent="0.25">
      <c r="C217" s="16"/>
      <c r="D217" s="15"/>
      <c r="E217" s="16"/>
      <c r="F217" s="16"/>
      <c r="G217" s="16"/>
      <c r="H217" s="16"/>
      <c r="I217" s="16"/>
      <c r="J217" s="16"/>
      <c r="K217" s="16"/>
      <c r="L217" s="16"/>
      <c r="M217" s="16"/>
      <c r="N217" s="16"/>
      <c r="O217" s="16"/>
      <c r="P217" s="16"/>
      <c r="Q217" s="16"/>
      <c r="R217" s="16"/>
      <c r="S217" s="16"/>
      <c r="T217" s="16"/>
      <c r="U217" s="16"/>
      <c r="V217" s="16"/>
      <c r="W217" s="16"/>
      <c r="X217" s="16"/>
      <c r="Y217" s="16"/>
    </row>
    <row r="218" spans="3:25" x14ac:dyDescent="0.25">
      <c r="C218" s="16"/>
      <c r="D218" s="15"/>
      <c r="E218" s="16"/>
      <c r="F218" s="16"/>
      <c r="G218" s="16"/>
      <c r="H218" s="16"/>
      <c r="I218" s="16"/>
      <c r="J218" s="16"/>
      <c r="K218" s="16"/>
      <c r="L218" s="16"/>
      <c r="M218" s="16"/>
      <c r="N218" s="16"/>
      <c r="O218" s="16"/>
      <c r="P218" s="16"/>
      <c r="Q218" s="16"/>
      <c r="R218" s="16"/>
      <c r="S218" s="16"/>
      <c r="T218" s="16"/>
      <c r="U218" s="16"/>
      <c r="V218" s="16"/>
      <c r="W218" s="16"/>
      <c r="X218" s="16"/>
      <c r="Y218" s="16"/>
    </row>
    <row r="219" spans="3:25" x14ac:dyDescent="0.25">
      <c r="C219" s="16"/>
      <c r="D219" s="15"/>
      <c r="E219" s="16"/>
      <c r="F219" s="16"/>
      <c r="G219" s="16"/>
      <c r="H219" s="16"/>
      <c r="I219" s="16"/>
      <c r="J219" s="16"/>
      <c r="K219" s="16"/>
      <c r="L219" s="16"/>
      <c r="M219" s="16"/>
      <c r="N219" s="16"/>
      <c r="O219" s="16"/>
      <c r="P219" s="16"/>
      <c r="Q219" s="16"/>
      <c r="R219" s="16"/>
      <c r="S219" s="16"/>
      <c r="T219" s="16"/>
      <c r="U219" s="16"/>
      <c r="V219" s="16"/>
      <c r="W219" s="16"/>
      <c r="X219" s="16"/>
      <c r="Y219" s="16"/>
    </row>
    <row r="220" spans="3:25" x14ac:dyDescent="0.25">
      <c r="C220" s="16"/>
      <c r="D220" s="15"/>
      <c r="E220" s="16"/>
      <c r="F220" s="16"/>
      <c r="G220" s="16"/>
      <c r="H220" s="16"/>
      <c r="I220" s="16"/>
      <c r="J220" s="16"/>
      <c r="K220" s="16"/>
      <c r="L220" s="16"/>
      <c r="M220" s="16"/>
      <c r="N220" s="16"/>
      <c r="O220" s="16"/>
      <c r="P220" s="16"/>
      <c r="Q220" s="16"/>
      <c r="R220" s="16"/>
      <c r="S220" s="16"/>
      <c r="T220" s="16"/>
      <c r="U220" s="16"/>
      <c r="V220" s="16"/>
      <c r="W220" s="16"/>
      <c r="X220" s="16"/>
      <c r="Y220" s="16"/>
    </row>
    <row r="221" spans="3:25" x14ac:dyDescent="0.25">
      <c r="C221" s="16"/>
      <c r="D221" s="15"/>
      <c r="E221" s="16"/>
      <c r="F221" s="16"/>
      <c r="G221" s="16"/>
      <c r="H221" s="16"/>
      <c r="I221" s="16"/>
      <c r="J221" s="16"/>
      <c r="K221" s="16"/>
      <c r="L221" s="16"/>
      <c r="M221" s="16"/>
      <c r="N221" s="16"/>
      <c r="O221" s="16"/>
      <c r="P221" s="16"/>
      <c r="Q221" s="16"/>
      <c r="R221" s="16"/>
      <c r="S221" s="16"/>
      <c r="T221" s="16"/>
      <c r="U221" s="16"/>
      <c r="V221" s="16"/>
      <c r="W221" s="16"/>
      <c r="X221" s="16"/>
      <c r="Y221" s="16"/>
    </row>
    <row r="222" spans="3:25" x14ac:dyDescent="0.25">
      <c r="C222" s="16"/>
      <c r="D222" s="15"/>
      <c r="E222" s="16"/>
      <c r="F222" s="16"/>
      <c r="G222" s="16"/>
      <c r="H222" s="16"/>
      <c r="I222" s="16"/>
      <c r="J222" s="16"/>
      <c r="K222" s="16"/>
      <c r="L222" s="16"/>
      <c r="M222" s="16"/>
      <c r="N222" s="16"/>
      <c r="O222" s="16"/>
      <c r="P222" s="16"/>
      <c r="Q222" s="16"/>
      <c r="R222" s="16"/>
      <c r="S222" s="16"/>
      <c r="T222" s="16"/>
      <c r="U222" s="16"/>
      <c r="V222" s="16"/>
      <c r="W222" s="16"/>
      <c r="X222" s="16"/>
      <c r="Y222" s="16"/>
    </row>
    <row r="223" spans="3:25" x14ac:dyDescent="0.25">
      <c r="C223" s="16"/>
      <c r="D223" s="15"/>
      <c r="E223" s="16"/>
      <c r="F223" s="16"/>
      <c r="G223" s="16"/>
      <c r="H223" s="16"/>
      <c r="I223" s="16"/>
      <c r="J223" s="16"/>
      <c r="K223" s="16"/>
      <c r="L223" s="16"/>
      <c r="M223" s="16"/>
      <c r="N223" s="16"/>
      <c r="O223" s="16"/>
      <c r="P223" s="16"/>
      <c r="Q223" s="16"/>
      <c r="R223" s="16"/>
      <c r="S223" s="16"/>
      <c r="T223" s="16"/>
      <c r="U223" s="16"/>
      <c r="V223" s="16"/>
      <c r="W223" s="16"/>
      <c r="X223" s="16"/>
      <c r="Y223" s="16"/>
    </row>
    <row r="224" spans="3:25" x14ac:dyDescent="0.25">
      <c r="C224" s="16"/>
      <c r="D224" s="15"/>
      <c r="E224" s="16"/>
      <c r="F224" s="16"/>
      <c r="G224" s="16"/>
      <c r="H224" s="16"/>
      <c r="I224" s="16"/>
      <c r="J224" s="16"/>
      <c r="K224" s="16"/>
      <c r="L224" s="16"/>
      <c r="M224" s="16"/>
      <c r="N224" s="16"/>
      <c r="O224" s="16"/>
      <c r="P224" s="16"/>
      <c r="Q224" s="16"/>
      <c r="R224" s="16"/>
      <c r="S224" s="16"/>
      <c r="T224" s="16"/>
      <c r="U224" s="16"/>
      <c r="V224" s="16"/>
      <c r="W224" s="16"/>
      <c r="X224" s="16"/>
      <c r="Y224" s="16"/>
    </row>
    <row r="225" spans="3:25" x14ac:dyDescent="0.25">
      <c r="C225" s="16"/>
      <c r="D225" s="15"/>
      <c r="E225" s="16"/>
      <c r="F225" s="16"/>
      <c r="G225" s="16"/>
      <c r="H225" s="16"/>
      <c r="I225" s="16"/>
      <c r="J225" s="16"/>
      <c r="K225" s="16"/>
      <c r="L225" s="16"/>
      <c r="M225" s="16"/>
      <c r="N225" s="16"/>
      <c r="O225" s="16"/>
      <c r="P225" s="16"/>
      <c r="Q225" s="16"/>
      <c r="R225" s="16"/>
      <c r="S225" s="16"/>
      <c r="T225" s="16"/>
      <c r="U225" s="16"/>
      <c r="V225" s="16"/>
      <c r="W225" s="16"/>
      <c r="X225" s="16"/>
      <c r="Y225" s="16"/>
    </row>
    <row r="226" spans="3:25" x14ac:dyDescent="0.25">
      <c r="C226" s="16"/>
      <c r="D226" s="15"/>
      <c r="E226" s="16"/>
      <c r="F226" s="16"/>
      <c r="G226" s="16"/>
      <c r="H226" s="16"/>
      <c r="I226" s="16"/>
      <c r="J226" s="16"/>
      <c r="K226" s="16"/>
      <c r="L226" s="16"/>
      <c r="M226" s="16"/>
      <c r="N226" s="16"/>
      <c r="O226" s="16"/>
      <c r="P226" s="16"/>
      <c r="Q226" s="16"/>
      <c r="R226" s="16"/>
      <c r="S226" s="16"/>
      <c r="T226" s="16"/>
      <c r="U226" s="16"/>
      <c r="V226" s="16"/>
      <c r="W226" s="16"/>
      <c r="X226" s="16"/>
      <c r="Y226" s="16"/>
    </row>
    <row r="227" spans="3:25" x14ac:dyDescent="0.25">
      <c r="C227" s="16"/>
      <c r="D227" s="15"/>
      <c r="E227" s="16"/>
      <c r="F227" s="16"/>
      <c r="G227" s="16"/>
      <c r="H227" s="16"/>
      <c r="I227" s="16"/>
      <c r="J227" s="16"/>
      <c r="K227" s="16"/>
      <c r="L227" s="16"/>
      <c r="M227" s="16"/>
      <c r="N227" s="16"/>
      <c r="O227" s="16"/>
      <c r="P227" s="16"/>
      <c r="Q227" s="16"/>
      <c r="R227" s="16"/>
      <c r="S227" s="16"/>
      <c r="T227" s="16"/>
      <c r="U227" s="16"/>
      <c r="V227" s="16"/>
      <c r="W227" s="16"/>
      <c r="X227" s="16"/>
      <c r="Y227" s="16"/>
    </row>
    <row r="228" spans="3:25" x14ac:dyDescent="0.25">
      <c r="C228" s="16"/>
      <c r="D228" s="15"/>
      <c r="E228" s="16"/>
      <c r="F228" s="16"/>
      <c r="G228" s="16"/>
      <c r="H228" s="16"/>
      <c r="I228" s="16"/>
      <c r="J228" s="16"/>
      <c r="K228" s="16"/>
      <c r="L228" s="16"/>
      <c r="M228" s="16"/>
      <c r="N228" s="16"/>
      <c r="O228" s="16"/>
      <c r="P228" s="16"/>
      <c r="Q228" s="16"/>
      <c r="R228" s="16"/>
      <c r="S228" s="16"/>
      <c r="T228" s="16"/>
      <c r="U228" s="16"/>
      <c r="V228" s="16"/>
      <c r="W228" s="16"/>
      <c r="X228" s="16"/>
      <c r="Y228" s="16"/>
    </row>
    <row r="229" spans="3:25" x14ac:dyDescent="0.25">
      <c r="C229" s="16"/>
      <c r="D229" s="15"/>
      <c r="E229" s="16"/>
      <c r="F229" s="16"/>
      <c r="G229" s="16"/>
      <c r="H229" s="16"/>
      <c r="I229" s="16"/>
      <c r="J229" s="16"/>
      <c r="K229" s="16"/>
      <c r="L229" s="16"/>
      <c r="M229" s="16"/>
      <c r="N229" s="16"/>
      <c r="O229" s="16"/>
      <c r="P229" s="16"/>
      <c r="Q229" s="16"/>
      <c r="R229" s="16"/>
      <c r="S229" s="16"/>
      <c r="T229" s="16"/>
      <c r="U229" s="16"/>
      <c r="V229" s="16"/>
      <c r="W229" s="16"/>
      <c r="X229" s="16"/>
      <c r="Y229" s="16"/>
    </row>
    <row r="230" spans="3:25" x14ac:dyDescent="0.25">
      <c r="C230" s="16"/>
      <c r="D230" s="15"/>
      <c r="E230" s="16"/>
      <c r="F230" s="16"/>
      <c r="G230" s="16"/>
      <c r="H230" s="16"/>
      <c r="I230" s="16"/>
      <c r="J230" s="16"/>
      <c r="K230" s="16"/>
      <c r="L230" s="16"/>
      <c r="M230" s="16"/>
      <c r="N230" s="16"/>
      <c r="O230" s="16"/>
      <c r="P230" s="16"/>
      <c r="Q230" s="16"/>
      <c r="R230" s="16"/>
      <c r="S230" s="16"/>
      <c r="T230" s="16"/>
      <c r="U230" s="16"/>
      <c r="V230" s="16"/>
      <c r="W230" s="16"/>
      <c r="X230" s="16"/>
      <c r="Y230" s="16"/>
    </row>
    <row r="231" spans="3:25" x14ac:dyDescent="0.25">
      <c r="C231" s="16"/>
      <c r="D231" s="15"/>
      <c r="E231" s="16"/>
      <c r="F231" s="16"/>
      <c r="G231" s="16"/>
      <c r="H231" s="16"/>
      <c r="I231" s="16"/>
      <c r="J231" s="16"/>
      <c r="K231" s="16"/>
      <c r="L231" s="16"/>
      <c r="M231" s="16"/>
      <c r="N231" s="16"/>
      <c r="O231" s="16"/>
      <c r="P231" s="16"/>
      <c r="Q231" s="16"/>
      <c r="R231" s="16"/>
      <c r="S231" s="16"/>
      <c r="T231" s="16"/>
      <c r="U231" s="16"/>
      <c r="V231" s="16"/>
      <c r="W231" s="16"/>
      <c r="X231" s="16"/>
      <c r="Y231" s="16"/>
    </row>
    <row r="232" spans="3:25" x14ac:dyDescent="0.25">
      <c r="C232" s="16"/>
      <c r="D232" s="15"/>
      <c r="E232" s="16"/>
      <c r="F232" s="16"/>
      <c r="G232" s="16"/>
      <c r="H232" s="16"/>
      <c r="I232" s="16"/>
      <c r="J232" s="16"/>
      <c r="K232" s="16"/>
      <c r="L232" s="16"/>
      <c r="M232" s="16"/>
      <c r="N232" s="16"/>
      <c r="O232" s="16"/>
      <c r="P232" s="16"/>
      <c r="Q232" s="16"/>
      <c r="R232" s="16"/>
      <c r="S232" s="16"/>
      <c r="T232" s="16"/>
      <c r="U232" s="16"/>
      <c r="V232" s="16"/>
      <c r="W232" s="16"/>
      <c r="X232" s="16"/>
      <c r="Y232" s="16"/>
    </row>
    <row r="233" spans="3:25" x14ac:dyDescent="0.25">
      <c r="C233" s="16"/>
      <c r="D233" s="15"/>
      <c r="E233" s="16"/>
      <c r="F233" s="16"/>
      <c r="G233" s="16"/>
      <c r="H233" s="16"/>
      <c r="I233" s="16"/>
      <c r="J233" s="16"/>
      <c r="K233" s="16"/>
      <c r="L233" s="16"/>
      <c r="M233" s="16"/>
      <c r="N233" s="16"/>
      <c r="O233" s="16"/>
      <c r="P233" s="16"/>
      <c r="Q233" s="16"/>
      <c r="R233" s="16"/>
      <c r="S233" s="16"/>
      <c r="T233" s="16"/>
      <c r="U233" s="16"/>
      <c r="V233" s="16"/>
      <c r="W233" s="16"/>
      <c r="X233" s="16"/>
      <c r="Y233" s="16"/>
    </row>
    <row r="234" spans="3:25" x14ac:dyDescent="0.25">
      <c r="C234" s="16"/>
      <c r="D234" s="15"/>
      <c r="E234" s="16"/>
      <c r="F234" s="16"/>
      <c r="G234" s="16"/>
      <c r="H234" s="16"/>
      <c r="I234" s="16"/>
      <c r="J234" s="16"/>
      <c r="K234" s="16"/>
      <c r="L234" s="16"/>
      <c r="M234" s="16"/>
      <c r="N234" s="16"/>
      <c r="O234" s="16"/>
      <c r="P234" s="16"/>
      <c r="Q234" s="16"/>
      <c r="R234" s="16"/>
      <c r="S234" s="16"/>
      <c r="T234" s="16"/>
      <c r="U234" s="16"/>
      <c r="V234" s="16"/>
      <c r="W234" s="16"/>
      <c r="X234" s="16"/>
      <c r="Y234" s="16"/>
    </row>
    <row r="235" spans="3:25" x14ac:dyDescent="0.25">
      <c r="C235" s="16"/>
      <c r="D235" s="15"/>
      <c r="E235" s="16"/>
      <c r="F235" s="16"/>
      <c r="G235" s="16"/>
      <c r="H235" s="16"/>
      <c r="I235" s="16"/>
      <c r="J235" s="16"/>
      <c r="K235" s="16"/>
      <c r="L235" s="16"/>
      <c r="M235" s="16"/>
      <c r="N235" s="16"/>
      <c r="O235" s="16"/>
      <c r="P235" s="16"/>
      <c r="Q235" s="16"/>
      <c r="R235" s="16"/>
      <c r="S235" s="16"/>
      <c r="T235" s="16"/>
      <c r="U235" s="16"/>
      <c r="V235" s="16"/>
      <c r="W235" s="16"/>
      <c r="X235" s="16"/>
      <c r="Y235" s="16"/>
    </row>
    <row r="236" spans="3:25" x14ac:dyDescent="0.25">
      <c r="C236" s="16"/>
      <c r="D236" s="15"/>
      <c r="E236" s="16"/>
      <c r="F236" s="16"/>
      <c r="G236" s="16"/>
      <c r="H236" s="16"/>
      <c r="I236" s="16"/>
      <c r="J236" s="16"/>
      <c r="K236" s="16"/>
      <c r="L236" s="16"/>
      <c r="M236" s="16"/>
      <c r="N236" s="16"/>
      <c r="O236" s="16"/>
      <c r="P236" s="16"/>
      <c r="Q236" s="16"/>
      <c r="R236" s="16"/>
      <c r="S236" s="16"/>
      <c r="T236" s="16"/>
      <c r="U236" s="16"/>
      <c r="V236" s="16"/>
      <c r="W236" s="16"/>
      <c r="X236" s="16"/>
      <c r="Y236" s="16"/>
    </row>
    <row r="237" spans="3:25" x14ac:dyDescent="0.25">
      <c r="C237" s="16"/>
      <c r="D237" s="15"/>
      <c r="E237" s="16"/>
      <c r="F237" s="16"/>
      <c r="G237" s="16"/>
      <c r="H237" s="16"/>
      <c r="I237" s="16"/>
      <c r="J237" s="16"/>
      <c r="K237" s="16"/>
      <c r="L237" s="16"/>
      <c r="M237" s="16"/>
      <c r="N237" s="16"/>
      <c r="O237" s="16"/>
      <c r="P237" s="16"/>
      <c r="Q237" s="16"/>
      <c r="R237" s="16"/>
      <c r="S237" s="16"/>
      <c r="T237" s="16"/>
      <c r="U237" s="16"/>
      <c r="V237" s="16"/>
      <c r="W237" s="16"/>
      <c r="X237" s="16"/>
      <c r="Y237" s="16"/>
    </row>
    <row r="238" spans="3:25" x14ac:dyDescent="0.25">
      <c r="C238" s="16"/>
      <c r="D238" s="15"/>
      <c r="E238" s="16"/>
      <c r="F238" s="16"/>
      <c r="G238" s="16"/>
      <c r="H238" s="16"/>
      <c r="I238" s="16"/>
      <c r="J238" s="16"/>
      <c r="K238" s="16"/>
      <c r="L238" s="16"/>
      <c r="M238" s="16"/>
      <c r="N238" s="16"/>
      <c r="O238" s="16"/>
      <c r="P238" s="16"/>
      <c r="Q238" s="16"/>
      <c r="R238" s="16"/>
      <c r="S238" s="16"/>
      <c r="T238" s="16"/>
      <c r="U238" s="16"/>
      <c r="V238" s="16"/>
      <c r="W238" s="16"/>
      <c r="X238" s="16"/>
      <c r="Y238" s="16"/>
    </row>
    <row r="239" spans="3:25" x14ac:dyDescent="0.25">
      <c r="C239" s="16"/>
      <c r="D239" s="15"/>
      <c r="E239" s="16"/>
      <c r="F239" s="16"/>
      <c r="G239" s="16"/>
      <c r="H239" s="16"/>
      <c r="I239" s="16"/>
      <c r="J239" s="16"/>
      <c r="K239" s="16"/>
      <c r="L239" s="16"/>
      <c r="M239" s="16"/>
      <c r="N239" s="16"/>
      <c r="O239" s="16"/>
      <c r="P239" s="16"/>
      <c r="Q239" s="16"/>
      <c r="R239" s="16"/>
      <c r="S239" s="16"/>
      <c r="T239" s="16"/>
      <c r="U239" s="16"/>
      <c r="V239" s="16"/>
      <c r="W239" s="16"/>
      <c r="X239" s="16"/>
      <c r="Y239" s="16"/>
    </row>
    <row r="240" spans="3:25" x14ac:dyDescent="0.25">
      <c r="C240" s="16"/>
      <c r="D240" s="15"/>
      <c r="E240" s="16"/>
      <c r="F240" s="16"/>
      <c r="G240" s="16"/>
      <c r="H240" s="16"/>
      <c r="I240" s="16"/>
      <c r="J240" s="16"/>
      <c r="K240" s="16"/>
      <c r="L240" s="16"/>
      <c r="M240" s="16"/>
      <c r="N240" s="16"/>
      <c r="O240" s="16"/>
      <c r="P240" s="16"/>
      <c r="Q240" s="16"/>
      <c r="R240" s="16"/>
      <c r="S240" s="16"/>
      <c r="T240" s="16"/>
      <c r="U240" s="16"/>
      <c r="V240" s="16"/>
      <c r="W240" s="16"/>
      <c r="X240" s="16"/>
      <c r="Y240" s="16"/>
    </row>
    <row r="241" spans="3:25" x14ac:dyDescent="0.25">
      <c r="C241" s="16"/>
      <c r="D241" s="15"/>
      <c r="E241" s="16"/>
      <c r="F241" s="16"/>
      <c r="G241" s="16"/>
      <c r="H241" s="16"/>
      <c r="I241" s="16"/>
      <c r="J241" s="16"/>
      <c r="K241" s="16"/>
      <c r="L241" s="16"/>
      <c r="M241" s="16"/>
      <c r="N241" s="16"/>
      <c r="O241" s="16"/>
      <c r="P241" s="16"/>
      <c r="Q241" s="16"/>
      <c r="R241" s="16"/>
      <c r="S241" s="16"/>
      <c r="T241" s="16"/>
      <c r="U241" s="16"/>
      <c r="V241" s="16"/>
      <c r="W241" s="16"/>
      <c r="X241" s="16"/>
      <c r="Y241" s="16"/>
    </row>
    <row r="242" spans="3:25" x14ac:dyDescent="0.25">
      <c r="C242" s="16"/>
      <c r="D242" s="15"/>
      <c r="E242" s="16"/>
      <c r="F242" s="16"/>
      <c r="G242" s="16"/>
      <c r="H242" s="16"/>
      <c r="I242" s="16"/>
      <c r="J242" s="16"/>
      <c r="K242" s="16"/>
      <c r="L242" s="16"/>
      <c r="M242" s="16"/>
      <c r="N242" s="16"/>
      <c r="O242" s="16"/>
      <c r="P242" s="16"/>
      <c r="Q242" s="16"/>
      <c r="R242" s="16"/>
      <c r="S242" s="16"/>
      <c r="T242" s="16"/>
      <c r="U242" s="16"/>
      <c r="V242" s="16"/>
      <c r="W242" s="16"/>
      <c r="X242" s="16"/>
      <c r="Y242" s="16"/>
    </row>
    <row r="243" spans="3:25" x14ac:dyDescent="0.25">
      <c r="C243" s="16"/>
      <c r="D243" s="15"/>
      <c r="E243" s="16"/>
      <c r="F243" s="16"/>
      <c r="G243" s="16"/>
      <c r="H243" s="16"/>
      <c r="I243" s="16"/>
      <c r="J243" s="16"/>
      <c r="K243" s="16"/>
      <c r="L243" s="16"/>
      <c r="M243" s="16"/>
      <c r="N243" s="16"/>
      <c r="O243" s="16"/>
      <c r="P243" s="16"/>
      <c r="Q243" s="16"/>
      <c r="R243" s="16"/>
      <c r="S243" s="16"/>
      <c r="T243" s="16"/>
      <c r="U243" s="16"/>
      <c r="V243" s="16"/>
      <c r="W243" s="16"/>
      <c r="X243" s="16"/>
      <c r="Y243" s="16"/>
    </row>
    <row r="244" spans="3:25" x14ac:dyDescent="0.25">
      <c r="C244" s="16"/>
      <c r="D244" s="15"/>
      <c r="E244" s="16"/>
      <c r="F244" s="16"/>
      <c r="G244" s="16"/>
      <c r="H244" s="16"/>
      <c r="I244" s="16"/>
      <c r="J244" s="16"/>
      <c r="K244" s="16"/>
      <c r="L244" s="16"/>
      <c r="M244" s="16"/>
      <c r="N244" s="16"/>
      <c r="O244" s="16"/>
      <c r="P244" s="16"/>
      <c r="Q244" s="16"/>
      <c r="R244" s="16"/>
      <c r="S244" s="16"/>
      <c r="T244" s="16"/>
      <c r="U244" s="16"/>
      <c r="V244" s="16"/>
      <c r="W244" s="16"/>
      <c r="X244" s="16"/>
      <c r="Y244" s="16"/>
    </row>
    <row r="245" spans="3:25" x14ac:dyDescent="0.25">
      <c r="C245" s="16"/>
      <c r="D245" s="15"/>
      <c r="E245" s="16"/>
      <c r="F245" s="16"/>
      <c r="G245" s="16"/>
      <c r="H245" s="16"/>
      <c r="I245" s="16"/>
      <c r="J245" s="16"/>
      <c r="K245" s="16"/>
      <c r="L245" s="16"/>
      <c r="M245" s="16"/>
      <c r="N245" s="16"/>
      <c r="O245" s="16"/>
      <c r="P245" s="16"/>
      <c r="Q245" s="16"/>
      <c r="R245" s="16"/>
      <c r="S245" s="16"/>
      <c r="T245" s="16"/>
      <c r="U245" s="16"/>
      <c r="V245" s="16"/>
      <c r="W245" s="16"/>
      <c r="X245" s="16"/>
      <c r="Y245" s="16"/>
    </row>
    <row r="246" spans="3:25" x14ac:dyDescent="0.25">
      <c r="C246" s="16"/>
      <c r="D246" s="15"/>
      <c r="E246" s="16"/>
      <c r="F246" s="16"/>
      <c r="G246" s="16"/>
      <c r="H246" s="16"/>
      <c r="I246" s="16"/>
      <c r="J246" s="16"/>
      <c r="K246" s="16"/>
      <c r="L246" s="16"/>
      <c r="M246" s="16"/>
      <c r="N246" s="16"/>
      <c r="O246" s="16"/>
      <c r="P246" s="16"/>
      <c r="Q246" s="16"/>
      <c r="R246" s="16"/>
      <c r="S246" s="16"/>
      <c r="T246" s="16"/>
      <c r="U246" s="16"/>
      <c r="V246" s="16"/>
      <c r="W246" s="16"/>
      <c r="X246" s="16"/>
      <c r="Y246" s="16"/>
    </row>
    <row r="247" spans="3:25" x14ac:dyDescent="0.25">
      <c r="C247" s="16"/>
      <c r="D247" s="15"/>
      <c r="E247" s="16"/>
      <c r="F247" s="16"/>
      <c r="G247" s="16"/>
      <c r="H247" s="16"/>
      <c r="I247" s="16"/>
      <c r="J247" s="16"/>
      <c r="K247" s="16"/>
      <c r="L247" s="16"/>
      <c r="M247" s="16"/>
      <c r="N247" s="16"/>
      <c r="O247" s="16"/>
      <c r="P247" s="16"/>
      <c r="Q247" s="16"/>
      <c r="R247" s="16"/>
      <c r="S247" s="16"/>
      <c r="T247" s="16"/>
      <c r="U247" s="16"/>
      <c r="V247" s="16"/>
      <c r="W247" s="16"/>
      <c r="X247" s="16"/>
      <c r="Y247" s="16"/>
    </row>
    <row r="248" spans="3:25" x14ac:dyDescent="0.25">
      <c r="C248" s="16"/>
      <c r="D248" s="15"/>
      <c r="E248" s="16"/>
      <c r="F248" s="16"/>
      <c r="G248" s="16"/>
      <c r="H248" s="16"/>
      <c r="I248" s="16"/>
      <c r="J248" s="16"/>
      <c r="K248" s="16"/>
      <c r="L248" s="16"/>
      <c r="M248" s="16"/>
      <c r="N248" s="16"/>
      <c r="O248" s="16"/>
      <c r="P248" s="16"/>
      <c r="Q248" s="16"/>
      <c r="R248" s="16"/>
      <c r="S248" s="16"/>
      <c r="T248" s="16"/>
      <c r="U248" s="16"/>
      <c r="V248" s="16"/>
      <c r="W248" s="16"/>
      <c r="X248" s="16"/>
      <c r="Y248" s="16"/>
    </row>
    <row r="249" spans="3:25" x14ac:dyDescent="0.25">
      <c r="C249" s="16"/>
      <c r="D249" s="15"/>
      <c r="E249" s="16"/>
      <c r="F249" s="16"/>
      <c r="G249" s="16"/>
      <c r="H249" s="16"/>
      <c r="I249" s="16"/>
      <c r="J249" s="16"/>
      <c r="K249" s="16"/>
      <c r="L249" s="16"/>
      <c r="M249" s="16"/>
      <c r="N249" s="16"/>
      <c r="O249" s="16"/>
      <c r="P249" s="16"/>
      <c r="Q249" s="16"/>
      <c r="R249" s="16"/>
      <c r="S249" s="16"/>
      <c r="T249" s="16"/>
      <c r="U249" s="16"/>
      <c r="V249" s="16"/>
      <c r="W249" s="16"/>
      <c r="X249" s="16"/>
      <c r="Y249" s="16"/>
    </row>
    <row r="250" spans="3:25" x14ac:dyDescent="0.25">
      <c r="C250" s="16"/>
      <c r="D250" s="15"/>
      <c r="E250" s="16"/>
      <c r="F250" s="16"/>
      <c r="G250" s="16"/>
      <c r="H250" s="16"/>
      <c r="I250" s="16"/>
      <c r="J250" s="16"/>
      <c r="K250" s="16"/>
      <c r="L250" s="16"/>
      <c r="M250" s="16"/>
      <c r="N250" s="16"/>
      <c r="O250" s="16"/>
      <c r="P250" s="16"/>
      <c r="Q250" s="16"/>
      <c r="R250" s="16"/>
      <c r="S250" s="16"/>
      <c r="T250" s="16"/>
      <c r="U250" s="16"/>
      <c r="V250" s="16"/>
      <c r="W250" s="16"/>
      <c r="X250" s="16"/>
      <c r="Y250" s="16"/>
    </row>
    <row r="251" spans="3:25" x14ac:dyDescent="0.25">
      <c r="C251" s="16"/>
      <c r="D251" s="15"/>
      <c r="E251" s="16"/>
      <c r="F251" s="16"/>
      <c r="G251" s="16"/>
      <c r="H251" s="16"/>
      <c r="I251" s="16"/>
      <c r="J251" s="16"/>
      <c r="K251" s="16"/>
      <c r="L251" s="16"/>
      <c r="M251" s="16"/>
      <c r="N251" s="16"/>
      <c r="O251" s="16"/>
      <c r="P251" s="16"/>
      <c r="Q251" s="16"/>
      <c r="R251" s="16"/>
      <c r="S251" s="16"/>
      <c r="T251" s="16"/>
      <c r="U251" s="16"/>
      <c r="V251" s="16"/>
      <c r="W251" s="16"/>
      <c r="X251" s="16"/>
      <c r="Y251" s="16"/>
    </row>
    <row r="252" spans="3:25" x14ac:dyDescent="0.25">
      <c r="C252" s="16"/>
      <c r="D252" s="15"/>
      <c r="E252" s="16"/>
      <c r="F252" s="16"/>
      <c r="G252" s="16"/>
      <c r="H252" s="16"/>
      <c r="I252" s="16"/>
      <c r="J252" s="16"/>
      <c r="K252" s="16"/>
      <c r="L252" s="16"/>
      <c r="M252" s="16"/>
      <c r="N252" s="16"/>
      <c r="O252" s="16"/>
      <c r="P252" s="16"/>
      <c r="Q252" s="16"/>
      <c r="R252" s="16"/>
      <c r="S252" s="16"/>
      <c r="T252" s="16"/>
      <c r="U252" s="16"/>
      <c r="V252" s="16"/>
      <c r="W252" s="16"/>
      <c r="X252" s="16"/>
      <c r="Y252" s="16"/>
    </row>
    <row r="253" spans="3:25" x14ac:dyDescent="0.25">
      <c r="C253" s="16"/>
      <c r="D253" s="15"/>
      <c r="E253" s="16"/>
      <c r="F253" s="16"/>
      <c r="G253" s="16"/>
      <c r="H253" s="16"/>
      <c r="I253" s="16"/>
      <c r="J253" s="16"/>
      <c r="K253" s="16"/>
      <c r="L253" s="16"/>
      <c r="M253" s="16"/>
      <c r="N253" s="16"/>
      <c r="O253" s="16"/>
      <c r="P253" s="16"/>
      <c r="Q253" s="16"/>
      <c r="R253" s="16"/>
      <c r="S253" s="16"/>
      <c r="T253" s="16"/>
      <c r="U253" s="16"/>
      <c r="V253" s="16"/>
      <c r="W253" s="16"/>
      <c r="X253" s="16"/>
      <c r="Y253" s="16"/>
    </row>
    <row r="254" spans="3:25" x14ac:dyDescent="0.25">
      <c r="C254" s="16"/>
      <c r="D254" s="15"/>
      <c r="E254" s="16"/>
      <c r="F254" s="16"/>
      <c r="G254" s="16"/>
      <c r="H254" s="16"/>
      <c r="I254" s="16"/>
      <c r="J254" s="16"/>
      <c r="K254" s="16"/>
      <c r="L254" s="16"/>
      <c r="M254" s="16"/>
      <c r="N254" s="16"/>
      <c r="O254" s="16"/>
      <c r="P254" s="16"/>
      <c r="Q254" s="16"/>
      <c r="R254" s="16"/>
      <c r="S254" s="16"/>
      <c r="T254" s="16"/>
      <c r="U254" s="16"/>
      <c r="V254" s="16"/>
      <c r="W254" s="16"/>
      <c r="X254" s="16"/>
      <c r="Y254" s="16"/>
    </row>
    <row r="255" spans="3:25" x14ac:dyDescent="0.25">
      <c r="C255" s="16"/>
      <c r="D255" s="15"/>
      <c r="E255" s="16"/>
      <c r="F255" s="16"/>
      <c r="G255" s="16"/>
      <c r="H255" s="16"/>
      <c r="I255" s="16"/>
      <c r="J255" s="16"/>
      <c r="K255" s="16"/>
      <c r="L255" s="16"/>
      <c r="M255" s="16"/>
      <c r="N255" s="16"/>
      <c r="O255" s="16"/>
      <c r="P255" s="16"/>
      <c r="Q255" s="16"/>
      <c r="R255" s="16"/>
      <c r="S255" s="16"/>
      <c r="T255" s="16"/>
      <c r="U255" s="16"/>
      <c r="V255" s="16"/>
      <c r="W255" s="16"/>
      <c r="X255" s="16"/>
      <c r="Y255" s="16"/>
    </row>
    <row r="256" spans="3:25" x14ac:dyDescent="0.25">
      <c r="C256" s="16"/>
      <c r="D256" s="15"/>
      <c r="E256" s="16"/>
      <c r="F256" s="16"/>
      <c r="G256" s="16"/>
      <c r="H256" s="16"/>
      <c r="I256" s="16"/>
      <c r="J256" s="16"/>
      <c r="K256" s="16"/>
      <c r="L256" s="16"/>
      <c r="M256" s="16"/>
      <c r="N256" s="16"/>
      <c r="O256" s="16"/>
      <c r="P256" s="16"/>
      <c r="Q256" s="16"/>
      <c r="R256" s="16"/>
      <c r="S256" s="16"/>
      <c r="T256" s="16"/>
      <c r="U256" s="16"/>
      <c r="V256" s="16"/>
      <c r="W256" s="16"/>
      <c r="X256" s="16"/>
      <c r="Y256" s="16"/>
    </row>
    <row r="257" spans="3:25" x14ac:dyDescent="0.25">
      <c r="C257" s="16"/>
      <c r="D257" s="15"/>
      <c r="E257" s="16"/>
      <c r="F257" s="16"/>
      <c r="G257" s="16"/>
      <c r="H257" s="16"/>
      <c r="I257" s="16"/>
      <c r="J257" s="16"/>
      <c r="K257" s="16"/>
      <c r="L257" s="16"/>
      <c r="M257" s="16"/>
      <c r="N257" s="16"/>
      <c r="O257" s="16"/>
      <c r="P257" s="16"/>
      <c r="Q257" s="16"/>
      <c r="R257" s="16"/>
      <c r="S257" s="16"/>
      <c r="T257" s="16"/>
      <c r="U257" s="16"/>
      <c r="V257" s="16"/>
      <c r="W257" s="16"/>
      <c r="X257" s="16"/>
      <c r="Y257" s="16"/>
    </row>
    <row r="258" spans="3:25" x14ac:dyDescent="0.25">
      <c r="C258" s="16"/>
      <c r="D258" s="15"/>
      <c r="E258" s="16"/>
      <c r="F258" s="16"/>
      <c r="G258" s="16"/>
      <c r="H258" s="16"/>
      <c r="I258" s="16"/>
      <c r="J258" s="16"/>
      <c r="K258" s="16"/>
      <c r="L258" s="16"/>
      <c r="M258" s="16"/>
      <c r="N258" s="16"/>
      <c r="O258" s="16"/>
      <c r="P258" s="16"/>
      <c r="Q258" s="16"/>
      <c r="R258" s="16"/>
      <c r="S258" s="16"/>
      <c r="T258" s="16"/>
      <c r="U258" s="16"/>
      <c r="V258" s="16"/>
      <c r="W258" s="16"/>
      <c r="X258" s="16"/>
      <c r="Y258" s="16"/>
    </row>
    <row r="259" spans="3:25" x14ac:dyDescent="0.25">
      <c r="C259" s="16"/>
      <c r="D259" s="15"/>
      <c r="E259" s="16"/>
      <c r="F259" s="16"/>
      <c r="G259" s="16"/>
      <c r="H259" s="16"/>
      <c r="I259" s="16"/>
      <c r="J259" s="16"/>
      <c r="K259" s="16"/>
      <c r="L259" s="16"/>
      <c r="M259" s="16"/>
      <c r="N259" s="16"/>
      <c r="O259" s="16"/>
      <c r="P259" s="16"/>
      <c r="Q259" s="16"/>
      <c r="R259" s="16"/>
      <c r="S259" s="16"/>
      <c r="T259" s="16"/>
      <c r="U259" s="16"/>
      <c r="V259" s="16"/>
      <c r="W259" s="16"/>
      <c r="X259" s="16"/>
      <c r="Y259" s="16"/>
    </row>
    <row r="260" spans="3:25" x14ac:dyDescent="0.25">
      <c r="C260" s="16"/>
      <c r="D260" s="15"/>
      <c r="E260" s="16"/>
      <c r="F260" s="16"/>
      <c r="G260" s="16"/>
      <c r="H260" s="16"/>
      <c r="I260" s="16"/>
      <c r="J260" s="16"/>
      <c r="K260" s="16"/>
      <c r="L260" s="16"/>
      <c r="M260" s="16"/>
      <c r="N260" s="16"/>
      <c r="O260" s="16"/>
      <c r="P260" s="16"/>
      <c r="Q260" s="16"/>
      <c r="R260" s="16"/>
      <c r="S260" s="16"/>
      <c r="T260" s="16"/>
      <c r="U260" s="16"/>
      <c r="V260" s="16"/>
      <c r="W260" s="16"/>
      <c r="X260" s="16"/>
      <c r="Y260" s="16"/>
    </row>
    <row r="261" spans="3:25" x14ac:dyDescent="0.25">
      <c r="C261" s="16"/>
      <c r="D261" s="15"/>
      <c r="E261" s="16"/>
      <c r="F261" s="16"/>
      <c r="G261" s="16"/>
      <c r="H261" s="16"/>
      <c r="I261" s="16"/>
      <c r="J261" s="16"/>
      <c r="K261" s="16"/>
      <c r="L261" s="16"/>
      <c r="M261" s="16"/>
      <c r="N261" s="16"/>
      <c r="O261" s="16"/>
      <c r="P261" s="16"/>
      <c r="Q261" s="16"/>
      <c r="R261" s="16"/>
      <c r="S261" s="16"/>
      <c r="T261" s="16"/>
      <c r="U261" s="16"/>
      <c r="V261" s="16"/>
      <c r="W261" s="16"/>
      <c r="X261" s="16"/>
      <c r="Y261" s="16"/>
    </row>
    <row r="262" spans="3:25" x14ac:dyDescent="0.25">
      <c r="C262" s="16"/>
      <c r="D262" s="15"/>
      <c r="E262" s="16"/>
      <c r="F262" s="16"/>
      <c r="G262" s="16"/>
      <c r="H262" s="16"/>
      <c r="I262" s="16"/>
      <c r="J262" s="16"/>
      <c r="K262" s="16"/>
      <c r="L262" s="16"/>
      <c r="M262" s="16"/>
      <c r="N262" s="16"/>
      <c r="O262" s="16"/>
      <c r="P262" s="16"/>
      <c r="Q262" s="16"/>
      <c r="R262" s="16"/>
      <c r="S262" s="16"/>
      <c r="T262" s="16"/>
      <c r="U262" s="16"/>
      <c r="V262" s="16"/>
      <c r="W262" s="16"/>
      <c r="X262" s="16"/>
      <c r="Y262" s="16"/>
    </row>
    <row r="263" spans="3:25" x14ac:dyDescent="0.25">
      <c r="C263" s="16"/>
      <c r="D263" s="15"/>
      <c r="E263" s="16"/>
      <c r="F263" s="16"/>
      <c r="G263" s="16"/>
      <c r="H263" s="16"/>
      <c r="I263" s="16"/>
      <c r="J263" s="16"/>
      <c r="K263" s="16"/>
      <c r="L263" s="16"/>
      <c r="M263" s="16"/>
      <c r="N263" s="16"/>
      <c r="O263" s="16"/>
      <c r="P263" s="16"/>
      <c r="Q263" s="16"/>
      <c r="R263" s="16"/>
      <c r="S263" s="16"/>
      <c r="T263" s="16"/>
      <c r="U263" s="16"/>
      <c r="V263" s="16"/>
      <c r="W263" s="16"/>
      <c r="X263" s="16"/>
      <c r="Y263" s="16"/>
    </row>
    <row r="264" spans="3:25" x14ac:dyDescent="0.25">
      <c r="C264" s="16"/>
      <c r="D264" s="15"/>
      <c r="E264" s="16"/>
      <c r="F264" s="16"/>
      <c r="G264" s="16"/>
      <c r="H264" s="16"/>
      <c r="I264" s="16"/>
      <c r="J264" s="16"/>
      <c r="K264" s="16"/>
      <c r="L264" s="16"/>
      <c r="M264" s="16"/>
      <c r="N264" s="16"/>
      <c r="O264" s="16"/>
      <c r="P264" s="16"/>
      <c r="Q264" s="16"/>
      <c r="R264" s="16"/>
      <c r="S264" s="16"/>
      <c r="T264" s="16"/>
      <c r="U264" s="16"/>
      <c r="V264" s="16"/>
      <c r="W264" s="16"/>
      <c r="X264" s="16"/>
      <c r="Y264" s="16"/>
    </row>
    <row r="265" spans="3:25" x14ac:dyDescent="0.25">
      <c r="C265" s="16"/>
      <c r="D265" s="15"/>
      <c r="E265" s="16"/>
      <c r="F265" s="16"/>
      <c r="G265" s="16"/>
      <c r="H265" s="16"/>
      <c r="I265" s="16"/>
      <c r="J265" s="16"/>
      <c r="K265" s="16"/>
      <c r="L265" s="16"/>
      <c r="M265" s="16"/>
      <c r="N265" s="16"/>
      <c r="O265" s="16"/>
      <c r="P265" s="16"/>
      <c r="Q265" s="16"/>
      <c r="R265" s="16"/>
      <c r="S265" s="16"/>
      <c r="T265" s="16"/>
      <c r="U265" s="16"/>
      <c r="V265" s="16"/>
      <c r="W265" s="16"/>
      <c r="X265" s="16"/>
      <c r="Y265" s="16"/>
    </row>
    <row r="266" spans="3:25" x14ac:dyDescent="0.25">
      <c r="C266" s="16"/>
      <c r="D266" s="15"/>
      <c r="E266" s="16"/>
      <c r="F266" s="16"/>
      <c r="G266" s="16"/>
      <c r="H266" s="16"/>
      <c r="I266" s="16"/>
      <c r="J266" s="16"/>
      <c r="K266" s="16"/>
      <c r="L266" s="16"/>
      <c r="M266" s="16"/>
      <c r="N266" s="16"/>
      <c r="O266" s="16"/>
      <c r="P266" s="16"/>
      <c r="Q266" s="16"/>
      <c r="R266" s="16"/>
      <c r="S266" s="16"/>
      <c r="T266" s="16"/>
      <c r="U266" s="16"/>
      <c r="V266" s="16"/>
      <c r="W266" s="16"/>
      <c r="X266" s="16"/>
      <c r="Y266" s="16"/>
    </row>
    <row r="267" spans="3:25" x14ac:dyDescent="0.25">
      <c r="C267" s="16"/>
      <c r="D267" s="15"/>
      <c r="E267" s="16"/>
      <c r="F267" s="16"/>
      <c r="G267" s="16"/>
      <c r="H267" s="16"/>
      <c r="I267" s="16"/>
      <c r="J267" s="16"/>
      <c r="K267" s="16"/>
      <c r="L267" s="16"/>
      <c r="M267" s="16"/>
      <c r="N267" s="16"/>
      <c r="O267" s="16"/>
      <c r="P267" s="16"/>
      <c r="Q267" s="16"/>
      <c r="R267" s="16"/>
      <c r="S267" s="16"/>
      <c r="T267" s="16"/>
      <c r="U267" s="16"/>
      <c r="V267" s="16"/>
      <c r="W267" s="16"/>
      <c r="X267" s="16"/>
      <c r="Y267" s="16"/>
    </row>
    <row r="268" spans="3:25" x14ac:dyDescent="0.25">
      <c r="C268" s="16"/>
      <c r="D268" s="15"/>
      <c r="E268" s="16"/>
      <c r="F268" s="16"/>
      <c r="G268" s="16"/>
      <c r="H268" s="16"/>
      <c r="I268" s="16"/>
      <c r="J268" s="16"/>
      <c r="K268" s="16"/>
      <c r="L268" s="16"/>
      <c r="M268" s="16"/>
      <c r="N268" s="16"/>
      <c r="O268" s="16"/>
      <c r="P268" s="16"/>
      <c r="Q268" s="16"/>
      <c r="R268" s="16"/>
      <c r="S268" s="16"/>
      <c r="T268" s="16"/>
      <c r="U268" s="16"/>
      <c r="V268" s="16"/>
      <c r="W268" s="16"/>
      <c r="X268" s="16"/>
      <c r="Y268" s="16"/>
    </row>
    <row r="269" spans="3:25" x14ac:dyDescent="0.25">
      <c r="C269" s="16"/>
      <c r="D269" s="15"/>
      <c r="E269" s="16"/>
      <c r="F269" s="16"/>
      <c r="G269" s="16"/>
      <c r="H269" s="16"/>
      <c r="I269" s="16"/>
      <c r="J269" s="16"/>
      <c r="K269" s="16"/>
      <c r="L269" s="16"/>
      <c r="M269" s="16"/>
      <c r="N269" s="16"/>
      <c r="O269" s="16"/>
      <c r="P269" s="16"/>
      <c r="Q269" s="16"/>
      <c r="R269" s="16"/>
      <c r="S269" s="16"/>
      <c r="T269" s="16"/>
      <c r="U269" s="16"/>
      <c r="V269" s="16"/>
      <c r="W269" s="16"/>
      <c r="X269" s="16"/>
      <c r="Y269" s="16"/>
    </row>
    <row r="270" spans="3:25" x14ac:dyDescent="0.25">
      <c r="C270" s="16"/>
      <c r="D270" s="15"/>
      <c r="E270" s="16"/>
      <c r="F270" s="16"/>
      <c r="G270" s="16"/>
      <c r="H270" s="16"/>
      <c r="I270" s="16"/>
      <c r="J270" s="16"/>
      <c r="K270" s="16"/>
      <c r="L270" s="16"/>
      <c r="M270" s="16"/>
      <c r="N270" s="16"/>
      <c r="O270" s="16"/>
      <c r="P270" s="16"/>
      <c r="Q270" s="16"/>
      <c r="R270" s="16"/>
      <c r="S270" s="16"/>
      <c r="T270" s="16"/>
      <c r="U270" s="16"/>
      <c r="V270" s="16"/>
      <c r="W270" s="16"/>
      <c r="X270" s="16"/>
      <c r="Y270" s="16"/>
    </row>
    <row r="271" spans="3:25" x14ac:dyDescent="0.25">
      <c r="C271" s="16"/>
      <c r="D271" s="15"/>
      <c r="E271" s="16"/>
      <c r="F271" s="16"/>
      <c r="G271" s="16"/>
      <c r="H271" s="16"/>
      <c r="I271" s="16"/>
      <c r="J271" s="16"/>
      <c r="K271" s="16"/>
      <c r="L271" s="16"/>
      <c r="M271" s="16"/>
      <c r="N271" s="16"/>
      <c r="O271" s="16"/>
      <c r="P271" s="16"/>
      <c r="Q271" s="16"/>
      <c r="R271" s="16"/>
      <c r="S271" s="16"/>
      <c r="T271" s="16"/>
      <c r="U271" s="16"/>
      <c r="V271" s="16"/>
      <c r="W271" s="16"/>
      <c r="X271" s="16"/>
      <c r="Y271" s="16"/>
    </row>
    <row r="272" spans="3:25" x14ac:dyDescent="0.25">
      <c r="C272" s="16"/>
      <c r="D272" s="15"/>
      <c r="E272" s="16"/>
      <c r="F272" s="16"/>
      <c r="G272" s="16"/>
      <c r="H272" s="16"/>
      <c r="I272" s="16"/>
      <c r="J272" s="16"/>
      <c r="K272" s="16"/>
      <c r="L272" s="16"/>
      <c r="M272" s="16"/>
      <c r="N272" s="16"/>
      <c r="O272" s="16"/>
      <c r="P272" s="16"/>
      <c r="Q272" s="16"/>
      <c r="R272" s="16"/>
      <c r="S272" s="16"/>
      <c r="T272" s="16"/>
      <c r="U272" s="16"/>
      <c r="V272" s="16"/>
      <c r="W272" s="16"/>
      <c r="X272" s="16"/>
      <c r="Y272" s="16"/>
    </row>
    <row r="273" spans="3:25" x14ac:dyDescent="0.25">
      <c r="C273" s="16"/>
      <c r="D273" s="15"/>
      <c r="E273" s="16"/>
      <c r="F273" s="16"/>
      <c r="G273" s="16"/>
      <c r="H273" s="16"/>
      <c r="I273" s="16"/>
      <c r="J273" s="16"/>
      <c r="K273" s="16"/>
      <c r="L273" s="16"/>
      <c r="M273" s="16"/>
      <c r="N273" s="16"/>
      <c r="O273" s="16"/>
      <c r="P273" s="16"/>
      <c r="Q273" s="16"/>
      <c r="R273" s="16"/>
      <c r="S273" s="16"/>
      <c r="T273" s="16"/>
      <c r="U273" s="16"/>
      <c r="V273" s="16"/>
      <c r="W273" s="16"/>
      <c r="X273" s="16"/>
      <c r="Y273" s="16"/>
    </row>
    <row r="274" spans="3:25" x14ac:dyDescent="0.25">
      <c r="C274" s="16"/>
      <c r="D274" s="15"/>
      <c r="E274" s="16"/>
      <c r="F274" s="16"/>
      <c r="G274" s="16"/>
      <c r="H274" s="16"/>
      <c r="I274" s="16"/>
      <c r="J274" s="16"/>
      <c r="K274" s="16"/>
      <c r="L274" s="16"/>
      <c r="M274" s="16"/>
      <c r="N274" s="16"/>
      <c r="O274" s="16"/>
      <c r="P274" s="16"/>
      <c r="Q274" s="16"/>
      <c r="R274" s="16"/>
      <c r="S274" s="16"/>
      <c r="T274" s="16"/>
      <c r="U274" s="16"/>
      <c r="V274" s="16"/>
      <c r="W274" s="16"/>
      <c r="X274" s="16"/>
      <c r="Y274" s="16"/>
    </row>
    <row r="275" spans="3:25" x14ac:dyDescent="0.25">
      <c r="C275" s="16"/>
      <c r="D275" s="15"/>
      <c r="E275" s="16"/>
      <c r="F275" s="16"/>
      <c r="G275" s="16"/>
      <c r="H275" s="16"/>
      <c r="I275" s="16"/>
      <c r="J275" s="16"/>
      <c r="K275" s="16"/>
      <c r="L275" s="16"/>
      <c r="M275" s="16"/>
      <c r="N275" s="16"/>
      <c r="O275" s="16"/>
      <c r="P275" s="16"/>
      <c r="Q275" s="16"/>
      <c r="R275" s="16"/>
      <c r="S275" s="16"/>
      <c r="T275" s="16"/>
      <c r="U275" s="16"/>
      <c r="V275" s="16"/>
      <c r="W275" s="16"/>
      <c r="X275" s="16"/>
      <c r="Y275" s="16"/>
    </row>
    <row r="276" spans="3:25" x14ac:dyDescent="0.25">
      <c r="C276" s="16"/>
      <c r="D276" s="15"/>
      <c r="E276" s="16"/>
      <c r="F276" s="16"/>
      <c r="G276" s="16"/>
      <c r="H276" s="16"/>
      <c r="I276" s="16"/>
      <c r="J276" s="16"/>
      <c r="K276" s="16"/>
      <c r="L276" s="16"/>
      <c r="M276" s="16"/>
      <c r="N276" s="16"/>
      <c r="O276" s="16"/>
      <c r="P276" s="16"/>
      <c r="Q276" s="16"/>
      <c r="R276" s="16"/>
      <c r="S276" s="16"/>
      <c r="T276" s="16"/>
      <c r="U276" s="16"/>
      <c r="V276" s="16"/>
      <c r="W276" s="16"/>
      <c r="X276" s="16"/>
      <c r="Y276" s="16"/>
    </row>
    <row r="277" spans="3:25" x14ac:dyDescent="0.25">
      <c r="C277" s="16"/>
      <c r="D277" s="15"/>
      <c r="E277" s="16"/>
      <c r="F277" s="16"/>
      <c r="G277" s="16"/>
      <c r="H277" s="16"/>
      <c r="I277" s="16"/>
      <c r="J277" s="16"/>
      <c r="K277" s="16"/>
      <c r="L277" s="16"/>
      <c r="M277" s="16"/>
      <c r="N277" s="16"/>
      <c r="O277" s="16"/>
      <c r="P277" s="16"/>
      <c r="Q277" s="16"/>
      <c r="R277" s="16"/>
      <c r="S277" s="16"/>
      <c r="T277" s="16"/>
      <c r="U277" s="16"/>
      <c r="V277" s="16"/>
      <c r="W277" s="16"/>
      <c r="X277" s="16"/>
      <c r="Y277" s="16"/>
    </row>
    <row r="278" spans="3:25" x14ac:dyDescent="0.25">
      <c r="C278" s="16"/>
      <c r="D278" s="15"/>
      <c r="E278" s="16"/>
      <c r="F278" s="16"/>
      <c r="G278" s="16"/>
      <c r="H278" s="16"/>
      <c r="I278" s="16"/>
      <c r="J278" s="16"/>
      <c r="K278" s="16"/>
      <c r="L278" s="16"/>
      <c r="M278" s="16"/>
      <c r="N278" s="16"/>
      <c r="O278" s="16"/>
      <c r="P278" s="16"/>
      <c r="Q278" s="16"/>
      <c r="R278" s="16"/>
      <c r="S278" s="16"/>
      <c r="T278" s="16"/>
      <c r="U278" s="16"/>
      <c r="V278" s="16"/>
      <c r="W278" s="16"/>
      <c r="X278" s="16"/>
      <c r="Y278" s="16"/>
    </row>
    <row r="279" spans="3:25" x14ac:dyDescent="0.25">
      <c r="C279" s="16"/>
      <c r="D279" s="15"/>
      <c r="E279" s="16"/>
      <c r="F279" s="16"/>
      <c r="G279" s="16"/>
      <c r="H279" s="16"/>
      <c r="I279" s="16"/>
      <c r="J279" s="16"/>
      <c r="K279" s="16"/>
      <c r="L279" s="16"/>
      <c r="M279" s="16"/>
      <c r="N279" s="16"/>
      <c r="O279" s="16"/>
      <c r="P279" s="16"/>
      <c r="Q279" s="16"/>
      <c r="R279" s="16"/>
      <c r="S279" s="16"/>
      <c r="T279" s="16"/>
      <c r="U279" s="16"/>
      <c r="V279" s="16"/>
      <c r="W279" s="16"/>
      <c r="X279" s="16"/>
      <c r="Y279" s="16"/>
    </row>
    <row r="280" spans="3:25" x14ac:dyDescent="0.25">
      <c r="C280" s="16"/>
      <c r="D280" s="15"/>
      <c r="E280" s="16"/>
      <c r="F280" s="16"/>
      <c r="G280" s="16"/>
      <c r="H280" s="16"/>
      <c r="I280" s="16"/>
      <c r="J280" s="16"/>
      <c r="K280" s="16"/>
      <c r="L280" s="16"/>
      <c r="M280" s="16"/>
      <c r="N280" s="16"/>
      <c r="O280" s="16"/>
      <c r="P280" s="16"/>
      <c r="Q280" s="16"/>
      <c r="R280" s="16"/>
      <c r="S280" s="16"/>
      <c r="T280" s="16"/>
      <c r="U280" s="16"/>
      <c r="V280" s="16"/>
      <c r="W280" s="16"/>
      <c r="X280" s="16"/>
      <c r="Y280" s="16"/>
    </row>
    <row r="281" spans="3:25" x14ac:dyDescent="0.25">
      <c r="C281" s="16"/>
      <c r="D281" s="15"/>
      <c r="E281" s="16"/>
      <c r="F281" s="16"/>
      <c r="G281" s="16"/>
      <c r="H281" s="16"/>
      <c r="I281" s="16"/>
      <c r="J281" s="16"/>
      <c r="K281" s="16"/>
      <c r="L281" s="16"/>
      <c r="M281" s="16"/>
      <c r="N281" s="16"/>
      <c r="O281" s="16"/>
      <c r="P281" s="16"/>
      <c r="Q281" s="16"/>
      <c r="R281" s="16"/>
      <c r="S281" s="16"/>
      <c r="T281" s="16"/>
      <c r="U281" s="16"/>
      <c r="V281" s="16"/>
      <c r="W281" s="16"/>
      <c r="X281" s="16"/>
      <c r="Y281" s="16"/>
    </row>
    <row r="282" spans="3:25" x14ac:dyDescent="0.25">
      <c r="C282" s="16"/>
      <c r="D282" s="15"/>
      <c r="E282" s="16"/>
      <c r="F282" s="16"/>
      <c r="G282" s="16"/>
      <c r="H282" s="16"/>
      <c r="I282" s="16"/>
      <c r="J282" s="16"/>
      <c r="K282" s="16"/>
      <c r="L282" s="16"/>
      <c r="M282" s="16"/>
      <c r="N282" s="16"/>
      <c r="O282" s="16"/>
      <c r="P282" s="16"/>
      <c r="Q282" s="16"/>
      <c r="R282" s="16"/>
      <c r="S282" s="16"/>
      <c r="T282" s="16"/>
      <c r="U282" s="16"/>
      <c r="V282" s="16"/>
      <c r="W282" s="16"/>
      <c r="X282" s="16"/>
      <c r="Y282" s="16"/>
    </row>
    <row r="283" spans="3:25" x14ac:dyDescent="0.25">
      <c r="C283" s="16"/>
      <c r="D283" s="15"/>
      <c r="E283" s="16"/>
      <c r="F283" s="16"/>
      <c r="G283" s="16"/>
      <c r="H283" s="16"/>
      <c r="I283" s="16"/>
      <c r="J283" s="16"/>
      <c r="K283" s="16"/>
      <c r="L283" s="16"/>
      <c r="M283" s="16"/>
      <c r="N283" s="16"/>
      <c r="O283" s="16"/>
      <c r="P283" s="16"/>
      <c r="Q283" s="16"/>
      <c r="R283" s="16"/>
      <c r="S283" s="16"/>
      <c r="T283" s="16"/>
      <c r="U283" s="16"/>
      <c r="V283" s="16"/>
      <c r="W283" s="16"/>
      <c r="X283" s="16"/>
      <c r="Y283" s="16"/>
    </row>
    <row r="284" spans="3:25" x14ac:dyDescent="0.25">
      <c r="C284" s="16"/>
      <c r="D284" s="15"/>
      <c r="E284" s="16"/>
      <c r="F284" s="16"/>
      <c r="G284" s="16"/>
      <c r="H284" s="16"/>
      <c r="I284" s="16"/>
      <c r="J284" s="16"/>
      <c r="K284" s="16"/>
      <c r="L284" s="16"/>
      <c r="M284" s="16"/>
      <c r="N284" s="16"/>
      <c r="O284" s="16"/>
      <c r="P284" s="16"/>
      <c r="Q284" s="16"/>
      <c r="R284" s="16"/>
      <c r="S284" s="16"/>
      <c r="T284" s="16"/>
      <c r="U284" s="16"/>
      <c r="V284" s="16"/>
      <c r="W284" s="16"/>
      <c r="X284" s="16"/>
      <c r="Y284" s="16"/>
    </row>
    <row r="285" spans="3:25" x14ac:dyDescent="0.25">
      <c r="C285" s="16"/>
      <c r="D285" s="15"/>
      <c r="E285" s="16"/>
      <c r="F285" s="16"/>
      <c r="G285" s="16"/>
      <c r="H285" s="16"/>
      <c r="I285" s="16"/>
      <c r="J285" s="16"/>
      <c r="K285" s="16"/>
      <c r="L285" s="16"/>
      <c r="M285" s="16"/>
      <c r="N285" s="16"/>
      <c r="O285" s="16"/>
      <c r="P285" s="16"/>
      <c r="Q285" s="16"/>
      <c r="R285" s="16"/>
      <c r="S285" s="16"/>
      <c r="T285" s="16"/>
      <c r="U285" s="16"/>
      <c r="V285" s="16"/>
      <c r="W285" s="16"/>
      <c r="X285" s="16"/>
      <c r="Y285" s="16"/>
    </row>
    <row r="286" spans="3:25" x14ac:dyDescent="0.25">
      <c r="C286" s="16"/>
      <c r="D286" s="15"/>
      <c r="E286" s="16"/>
      <c r="F286" s="16"/>
      <c r="G286" s="16"/>
      <c r="H286" s="16"/>
      <c r="I286" s="16"/>
      <c r="J286" s="16"/>
      <c r="K286" s="16"/>
      <c r="L286" s="16"/>
      <c r="M286" s="16"/>
      <c r="N286" s="16"/>
      <c r="O286" s="16"/>
      <c r="P286" s="16"/>
      <c r="Q286" s="16"/>
      <c r="R286" s="16"/>
      <c r="S286" s="16"/>
      <c r="T286" s="16"/>
      <c r="U286" s="16"/>
      <c r="V286" s="16"/>
      <c r="W286" s="16"/>
      <c r="X286" s="16"/>
      <c r="Y286" s="16"/>
    </row>
    <row r="287" spans="3:25" x14ac:dyDescent="0.25">
      <c r="C287" s="16"/>
      <c r="D287" s="15"/>
      <c r="E287" s="16"/>
      <c r="F287" s="16"/>
      <c r="G287" s="16"/>
      <c r="H287" s="16"/>
      <c r="I287" s="16"/>
      <c r="J287" s="16"/>
      <c r="K287" s="16"/>
      <c r="L287" s="16"/>
      <c r="M287" s="16"/>
      <c r="N287" s="16"/>
      <c r="O287" s="16"/>
      <c r="P287" s="16"/>
      <c r="Q287" s="16"/>
      <c r="R287" s="16"/>
      <c r="S287" s="16"/>
      <c r="T287" s="16"/>
      <c r="U287" s="16"/>
      <c r="V287" s="16"/>
      <c r="W287" s="16"/>
      <c r="X287" s="16"/>
      <c r="Y287" s="16"/>
    </row>
    <row r="288" spans="3:25" x14ac:dyDescent="0.25">
      <c r="C288" s="16"/>
      <c r="D288" s="15"/>
      <c r="E288" s="16"/>
      <c r="F288" s="16"/>
      <c r="G288" s="16"/>
      <c r="H288" s="16"/>
      <c r="I288" s="16"/>
      <c r="J288" s="16"/>
      <c r="K288" s="16"/>
      <c r="L288" s="16"/>
      <c r="M288" s="16"/>
      <c r="N288" s="16"/>
      <c r="O288" s="16"/>
      <c r="P288" s="16"/>
      <c r="Q288" s="16"/>
      <c r="R288" s="16"/>
      <c r="S288" s="16"/>
      <c r="T288" s="16"/>
      <c r="U288" s="16"/>
      <c r="V288" s="16"/>
      <c r="W288" s="16"/>
      <c r="X288" s="16"/>
      <c r="Y288" s="16"/>
    </row>
    <row r="289" spans="3:25" x14ac:dyDescent="0.25">
      <c r="C289" s="16"/>
      <c r="D289" s="15"/>
      <c r="E289" s="16"/>
      <c r="F289" s="16"/>
      <c r="G289" s="16"/>
      <c r="H289" s="16"/>
      <c r="I289" s="16"/>
      <c r="J289" s="16"/>
      <c r="K289" s="16"/>
      <c r="L289" s="16"/>
      <c r="M289" s="16"/>
      <c r="N289" s="16"/>
      <c r="O289" s="16"/>
      <c r="P289" s="16"/>
      <c r="Q289" s="16"/>
      <c r="R289" s="16"/>
      <c r="S289" s="16"/>
      <c r="T289" s="16"/>
      <c r="U289" s="16"/>
      <c r="V289" s="16"/>
      <c r="W289" s="16"/>
      <c r="X289" s="16"/>
      <c r="Y289" s="16"/>
    </row>
    <row r="290" spans="3:25" x14ac:dyDescent="0.25">
      <c r="C290" s="16"/>
      <c r="D290" s="15"/>
      <c r="E290" s="16"/>
      <c r="F290" s="16"/>
      <c r="G290" s="16"/>
      <c r="H290" s="16"/>
      <c r="I290" s="16"/>
      <c r="J290" s="16"/>
      <c r="K290" s="16"/>
      <c r="L290" s="16"/>
      <c r="M290" s="16"/>
      <c r="N290" s="16"/>
      <c r="O290" s="16"/>
      <c r="P290" s="16"/>
      <c r="Q290" s="16"/>
      <c r="R290" s="16"/>
      <c r="S290" s="16"/>
      <c r="T290" s="16"/>
      <c r="U290" s="16"/>
      <c r="V290" s="16"/>
      <c r="W290" s="16"/>
      <c r="X290" s="16"/>
      <c r="Y290" s="16"/>
    </row>
    <row r="291" spans="3:25" x14ac:dyDescent="0.25">
      <c r="C291" s="16"/>
      <c r="D291" s="15"/>
      <c r="E291" s="16"/>
      <c r="F291" s="16"/>
      <c r="G291" s="16"/>
      <c r="H291" s="16"/>
      <c r="I291" s="16"/>
      <c r="J291" s="16"/>
      <c r="K291" s="16"/>
      <c r="L291" s="16"/>
      <c r="M291" s="16"/>
      <c r="N291" s="16"/>
      <c r="O291" s="16"/>
      <c r="P291" s="16"/>
      <c r="Q291" s="16"/>
      <c r="R291" s="16"/>
      <c r="S291" s="16"/>
      <c r="T291" s="16"/>
      <c r="U291" s="16"/>
      <c r="V291" s="16"/>
      <c r="W291" s="16"/>
      <c r="X291" s="16"/>
      <c r="Y291" s="16"/>
    </row>
    <row r="292" spans="3:25" x14ac:dyDescent="0.25">
      <c r="C292" s="16"/>
      <c r="D292" s="15"/>
      <c r="E292" s="16"/>
      <c r="F292" s="16"/>
      <c r="G292" s="16"/>
      <c r="H292" s="16"/>
      <c r="I292" s="16"/>
      <c r="J292" s="16"/>
      <c r="K292" s="16"/>
      <c r="L292" s="16"/>
      <c r="M292" s="16"/>
      <c r="N292" s="16"/>
      <c r="O292" s="16"/>
      <c r="P292" s="16"/>
      <c r="Q292" s="16"/>
      <c r="R292" s="16"/>
      <c r="S292" s="16"/>
      <c r="T292" s="16"/>
      <c r="U292" s="16"/>
      <c r="V292" s="16"/>
      <c r="W292" s="16"/>
      <c r="X292" s="16"/>
      <c r="Y292" s="16"/>
    </row>
    <row r="293" spans="3:25" x14ac:dyDescent="0.25">
      <c r="C293" s="16"/>
      <c r="D293" s="15"/>
      <c r="E293" s="16"/>
      <c r="F293" s="16"/>
      <c r="G293" s="16"/>
      <c r="H293" s="16"/>
      <c r="I293" s="16"/>
      <c r="J293" s="16"/>
      <c r="K293" s="16"/>
      <c r="L293" s="16"/>
      <c r="M293" s="16"/>
      <c r="N293" s="16"/>
      <c r="O293" s="16"/>
      <c r="P293" s="16"/>
      <c r="Q293" s="16"/>
      <c r="R293" s="16"/>
      <c r="S293" s="16"/>
      <c r="T293" s="16"/>
      <c r="U293" s="16"/>
      <c r="V293" s="16"/>
      <c r="W293" s="16"/>
      <c r="X293" s="16"/>
      <c r="Y293" s="16"/>
    </row>
    <row r="294" spans="3:25" x14ac:dyDescent="0.25">
      <c r="C294" s="16"/>
      <c r="D294" s="15"/>
      <c r="E294" s="16"/>
      <c r="F294" s="16"/>
      <c r="G294" s="16"/>
      <c r="H294" s="16"/>
      <c r="I294" s="16"/>
      <c r="J294" s="16"/>
      <c r="K294" s="16"/>
      <c r="L294" s="16"/>
      <c r="M294" s="16"/>
      <c r="N294" s="16"/>
      <c r="O294" s="16"/>
      <c r="P294" s="16"/>
      <c r="Q294" s="16"/>
      <c r="R294" s="16"/>
      <c r="S294" s="16"/>
      <c r="T294" s="16"/>
      <c r="U294" s="16"/>
      <c r="V294" s="16"/>
      <c r="W294" s="16"/>
      <c r="X294" s="16"/>
      <c r="Y294" s="16"/>
    </row>
    <row r="295" spans="3:25" x14ac:dyDescent="0.25">
      <c r="C295" s="16"/>
      <c r="D295" s="15"/>
      <c r="E295" s="16"/>
      <c r="F295" s="16"/>
      <c r="G295" s="16"/>
      <c r="H295" s="16"/>
      <c r="I295" s="16"/>
      <c r="J295" s="16"/>
      <c r="K295" s="16"/>
      <c r="L295" s="16"/>
      <c r="M295" s="16"/>
      <c r="N295" s="16"/>
      <c r="O295" s="16"/>
      <c r="P295" s="16"/>
      <c r="Q295" s="16"/>
      <c r="R295" s="16"/>
      <c r="S295" s="16"/>
      <c r="T295" s="16"/>
      <c r="U295" s="16"/>
      <c r="V295" s="16"/>
      <c r="W295" s="16"/>
      <c r="X295" s="16"/>
      <c r="Y295" s="16"/>
    </row>
    <row r="296" spans="3:25" x14ac:dyDescent="0.25">
      <c r="C296" s="16"/>
      <c r="D296" s="15"/>
      <c r="E296" s="16"/>
      <c r="F296" s="16"/>
      <c r="G296" s="16"/>
      <c r="H296" s="16"/>
      <c r="I296" s="16"/>
      <c r="J296" s="16"/>
      <c r="K296" s="16"/>
      <c r="L296" s="16"/>
      <c r="M296" s="16"/>
      <c r="N296" s="16"/>
      <c r="O296" s="16"/>
      <c r="P296" s="16"/>
      <c r="Q296" s="16"/>
      <c r="R296" s="16"/>
      <c r="S296" s="16"/>
      <c r="T296" s="16"/>
      <c r="U296" s="16"/>
      <c r="V296" s="16"/>
      <c r="W296" s="16"/>
      <c r="X296" s="16"/>
      <c r="Y296" s="16"/>
    </row>
    <row r="297" spans="3:25" x14ac:dyDescent="0.25">
      <c r="C297" s="16"/>
      <c r="D297" s="15"/>
      <c r="E297" s="16"/>
      <c r="F297" s="16"/>
      <c r="G297" s="16"/>
      <c r="H297" s="16"/>
      <c r="I297" s="16"/>
      <c r="J297" s="16"/>
      <c r="K297" s="16"/>
      <c r="L297" s="16"/>
      <c r="M297" s="16"/>
      <c r="N297" s="16"/>
      <c r="O297" s="16"/>
      <c r="P297" s="16"/>
      <c r="Q297" s="16"/>
      <c r="R297" s="16"/>
      <c r="S297" s="16"/>
      <c r="T297" s="16"/>
      <c r="U297" s="16"/>
      <c r="V297" s="16"/>
      <c r="W297" s="16"/>
      <c r="X297" s="16"/>
      <c r="Y297" s="16"/>
    </row>
    <row r="298" spans="3:25" x14ac:dyDescent="0.25">
      <c r="C298" s="16"/>
      <c r="D298" s="15"/>
      <c r="E298" s="16"/>
      <c r="F298" s="16"/>
      <c r="G298" s="16"/>
      <c r="H298" s="16"/>
      <c r="I298" s="16"/>
      <c r="J298" s="16"/>
      <c r="K298" s="16"/>
      <c r="L298" s="16"/>
      <c r="M298" s="16"/>
      <c r="N298" s="16"/>
      <c r="O298" s="16"/>
      <c r="P298" s="16"/>
      <c r="Q298" s="16"/>
      <c r="R298" s="16"/>
      <c r="S298" s="16"/>
      <c r="T298" s="16"/>
      <c r="U298" s="16"/>
      <c r="V298" s="16"/>
      <c r="W298" s="16"/>
      <c r="X298" s="16"/>
      <c r="Y298" s="16"/>
    </row>
    <row r="299" spans="3:25" x14ac:dyDescent="0.25">
      <c r="C299" s="16"/>
      <c r="D299" s="15"/>
      <c r="E299" s="16"/>
      <c r="F299" s="16"/>
      <c r="G299" s="16"/>
      <c r="H299" s="16"/>
      <c r="I299" s="16"/>
      <c r="J299" s="16"/>
      <c r="K299" s="16"/>
      <c r="L299" s="16"/>
      <c r="M299" s="16"/>
      <c r="N299" s="16"/>
      <c r="O299" s="16"/>
      <c r="P299" s="16"/>
      <c r="Q299" s="16"/>
      <c r="R299" s="16"/>
      <c r="S299" s="16"/>
      <c r="T299" s="16"/>
      <c r="U299" s="16"/>
      <c r="V299" s="16"/>
      <c r="W299" s="16"/>
      <c r="X299" s="16"/>
      <c r="Y299" s="16"/>
    </row>
    <row r="300" spans="3:25" x14ac:dyDescent="0.25">
      <c r="C300" s="16"/>
      <c r="D300" s="15"/>
      <c r="E300" s="16"/>
      <c r="F300" s="16"/>
      <c r="G300" s="16"/>
      <c r="H300" s="16"/>
      <c r="I300" s="16"/>
      <c r="J300" s="16"/>
      <c r="K300" s="16"/>
      <c r="L300" s="16"/>
      <c r="M300" s="16"/>
      <c r="N300" s="16"/>
      <c r="O300" s="16"/>
      <c r="P300" s="16"/>
      <c r="Q300" s="16"/>
      <c r="R300" s="16"/>
      <c r="S300" s="16"/>
      <c r="T300" s="16"/>
      <c r="U300" s="16"/>
      <c r="V300" s="16"/>
      <c r="W300" s="16"/>
      <c r="X300" s="16"/>
      <c r="Y300" s="16"/>
    </row>
    <row r="301" spans="3:25" x14ac:dyDescent="0.25">
      <c r="C301" s="16"/>
      <c r="D301" s="15"/>
      <c r="E301" s="16"/>
      <c r="F301" s="16"/>
      <c r="G301" s="16"/>
      <c r="H301" s="16"/>
      <c r="I301" s="16"/>
      <c r="J301" s="16"/>
      <c r="K301" s="16"/>
      <c r="L301" s="16"/>
      <c r="M301" s="16"/>
      <c r="N301" s="16"/>
      <c r="O301" s="16"/>
      <c r="P301" s="16"/>
      <c r="Q301" s="16"/>
      <c r="R301" s="16"/>
      <c r="S301" s="16"/>
      <c r="T301" s="16"/>
      <c r="U301" s="16"/>
      <c r="V301" s="16"/>
      <c r="W301" s="16"/>
      <c r="X301" s="16"/>
      <c r="Y301" s="16"/>
    </row>
    <row r="302" spans="3:25" x14ac:dyDescent="0.25">
      <c r="C302" s="16"/>
      <c r="D302" s="15"/>
      <c r="E302" s="16"/>
      <c r="F302" s="16"/>
      <c r="G302" s="16"/>
      <c r="H302" s="16"/>
      <c r="I302" s="16"/>
      <c r="J302" s="16"/>
      <c r="K302" s="16"/>
      <c r="L302" s="16"/>
      <c r="M302" s="16"/>
      <c r="N302" s="16"/>
      <c r="O302" s="16"/>
      <c r="P302" s="16"/>
      <c r="Q302" s="16"/>
      <c r="R302" s="16"/>
      <c r="S302" s="16"/>
      <c r="T302" s="16"/>
      <c r="U302" s="16"/>
      <c r="V302" s="16"/>
      <c r="W302" s="16"/>
      <c r="X302" s="16"/>
      <c r="Y302" s="16"/>
    </row>
    <row r="303" spans="3:25" x14ac:dyDescent="0.25">
      <c r="C303" s="16"/>
      <c r="D303" s="15"/>
      <c r="E303" s="16"/>
      <c r="F303" s="16"/>
      <c r="G303" s="16"/>
      <c r="H303" s="16"/>
      <c r="I303" s="16"/>
      <c r="J303" s="16"/>
      <c r="K303" s="16"/>
      <c r="L303" s="16"/>
      <c r="M303" s="16"/>
      <c r="N303" s="16"/>
      <c r="O303" s="16"/>
      <c r="P303" s="16"/>
      <c r="Q303" s="16"/>
      <c r="R303" s="16"/>
      <c r="S303" s="16"/>
      <c r="T303" s="16"/>
      <c r="U303" s="16"/>
      <c r="V303" s="16"/>
      <c r="W303" s="16"/>
      <c r="X303" s="16"/>
      <c r="Y303" s="16"/>
    </row>
    <row r="304" spans="3:25" x14ac:dyDescent="0.25">
      <c r="C304" s="16"/>
      <c r="D304" s="15"/>
      <c r="E304" s="16"/>
      <c r="F304" s="16"/>
      <c r="G304" s="16"/>
      <c r="H304" s="16"/>
      <c r="I304" s="16"/>
      <c r="J304" s="16"/>
      <c r="K304" s="16"/>
      <c r="L304" s="16"/>
      <c r="M304" s="16"/>
      <c r="N304" s="16"/>
      <c r="O304" s="16"/>
      <c r="P304" s="16"/>
      <c r="Q304" s="16"/>
      <c r="R304" s="16"/>
      <c r="S304" s="16"/>
      <c r="T304" s="16"/>
      <c r="U304" s="16"/>
      <c r="V304" s="16"/>
      <c r="W304" s="16"/>
      <c r="X304" s="16"/>
      <c r="Y304" s="16"/>
    </row>
    <row r="305" spans="3:25" x14ac:dyDescent="0.25">
      <c r="C305" s="16"/>
      <c r="D305" s="15"/>
      <c r="E305" s="16"/>
      <c r="F305" s="16"/>
      <c r="G305" s="16"/>
      <c r="H305" s="16"/>
      <c r="I305" s="16"/>
      <c r="J305" s="16"/>
      <c r="K305" s="16"/>
      <c r="L305" s="16"/>
      <c r="M305" s="16"/>
      <c r="N305" s="16"/>
      <c r="O305" s="16"/>
      <c r="P305" s="16"/>
      <c r="Q305" s="16"/>
      <c r="R305" s="16"/>
      <c r="S305" s="16"/>
      <c r="T305" s="16"/>
      <c r="U305" s="16"/>
      <c r="V305" s="16"/>
      <c r="W305" s="16"/>
      <c r="X305" s="16"/>
      <c r="Y305" s="16"/>
    </row>
    <row r="306" spans="3:25" x14ac:dyDescent="0.25">
      <c r="C306" s="16"/>
      <c r="D306" s="15"/>
      <c r="E306" s="16"/>
      <c r="F306" s="16"/>
      <c r="G306" s="16"/>
      <c r="H306" s="16"/>
      <c r="I306" s="16"/>
      <c r="J306" s="16"/>
      <c r="K306" s="16"/>
      <c r="L306" s="16"/>
      <c r="M306" s="16"/>
      <c r="N306" s="16"/>
      <c r="O306" s="16"/>
      <c r="P306" s="16"/>
      <c r="Q306" s="16"/>
      <c r="R306" s="16"/>
      <c r="S306" s="16"/>
      <c r="T306" s="16"/>
      <c r="U306" s="16"/>
      <c r="V306" s="16"/>
      <c r="W306" s="16"/>
      <c r="X306" s="16"/>
      <c r="Y306" s="16"/>
    </row>
    <row r="307" spans="3:25" x14ac:dyDescent="0.25">
      <c r="C307" s="16"/>
      <c r="D307" s="15"/>
      <c r="E307" s="16"/>
      <c r="F307" s="16"/>
      <c r="G307" s="16"/>
      <c r="H307" s="16"/>
      <c r="I307" s="16"/>
      <c r="J307" s="16"/>
      <c r="K307" s="16"/>
      <c r="L307" s="16"/>
      <c r="M307" s="16"/>
      <c r="N307" s="16"/>
      <c r="O307" s="16"/>
      <c r="P307" s="16"/>
      <c r="Q307" s="16"/>
      <c r="R307" s="16"/>
      <c r="S307" s="16"/>
      <c r="T307" s="16"/>
      <c r="U307" s="16"/>
      <c r="V307" s="16"/>
      <c r="W307" s="16"/>
      <c r="X307" s="16"/>
      <c r="Y307" s="16"/>
    </row>
    <row r="308" spans="3:25" x14ac:dyDescent="0.25">
      <c r="C308" s="16"/>
      <c r="D308" s="15"/>
      <c r="E308" s="16"/>
      <c r="F308" s="16"/>
      <c r="G308" s="16"/>
      <c r="H308" s="16"/>
      <c r="I308" s="16"/>
      <c r="J308" s="16"/>
      <c r="K308" s="16"/>
      <c r="L308" s="16"/>
      <c r="M308" s="16"/>
      <c r="N308" s="16"/>
      <c r="O308" s="16"/>
      <c r="P308" s="16"/>
      <c r="Q308" s="16"/>
      <c r="R308" s="16"/>
      <c r="S308" s="16"/>
      <c r="T308" s="16"/>
      <c r="U308" s="16"/>
      <c r="V308" s="16"/>
      <c r="W308" s="16"/>
      <c r="X308" s="16"/>
      <c r="Y308" s="16"/>
    </row>
    <row r="309" spans="3:25" x14ac:dyDescent="0.25">
      <c r="C309" s="16"/>
      <c r="D309" s="15"/>
      <c r="E309" s="16"/>
      <c r="F309" s="16"/>
      <c r="G309" s="16"/>
      <c r="H309" s="16"/>
      <c r="I309" s="16"/>
      <c r="J309" s="16"/>
      <c r="K309" s="16"/>
      <c r="L309" s="16"/>
      <c r="M309" s="16"/>
      <c r="N309" s="16"/>
      <c r="O309" s="16"/>
      <c r="P309" s="16"/>
      <c r="Q309" s="16"/>
      <c r="R309" s="16"/>
      <c r="S309" s="16"/>
      <c r="T309" s="16"/>
      <c r="U309" s="16"/>
      <c r="V309" s="16"/>
      <c r="W309" s="16"/>
      <c r="X309" s="16"/>
      <c r="Y309" s="16"/>
    </row>
    <row r="310" spans="3:25" x14ac:dyDescent="0.25">
      <c r="C310" s="16"/>
      <c r="D310" s="15"/>
      <c r="E310" s="16"/>
      <c r="F310" s="16"/>
      <c r="G310" s="16"/>
      <c r="H310" s="16"/>
      <c r="I310" s="16"/>
      <c r="J310" s="16"/>
      <c r="K310" s="16"/>
      <c r="L310" s="16"/>
      <c r="M310" s="16"/>
      <c r="N310" s="16"/>
      <c r="O310" s="16"/>
      <c r="P310" s="16"/>
      <c r="Q310" s="16"/>
      <c r="R310" s="16"/>
      <c r="S310" s="16"/>
      <c r="T310" s="16"/>
      <c r="U310" s="16"/>
      <c r="V310" s="16"/>
      <c r="W310" s="16"/>
      <c r="X310" s="16"/>
      <c r="Y310" s="16"/>
    </row>
    <row r="311" spans="3:25" x14ac:dyDescent="0.25">
      <c r="C311" s="16"/>
      <c r="D311" s="15"/>
      <c r="E311" s="16"/>
      <c r="F311" s="16"/>
      <c r="G311" s="16"/>
      <c r="H311" s="16"/>
      <c r="I311" s="16"/>
      <c r="J311" s="16"/>
      <c r="K311" s="16"/>
      <c r="L311" s="16"/>
      <c r="M311" s="16"/>
      <c r="N311" s="16"/>
      <c r="O311" s="16"/>
      <c r="P311" s="16"/>
      <c r="Q311" s="16"/>
      <c r="R311" s="16"/>
      <c r="S311" s="16"/>
      <c r="T311" s="16"/>
      <c r="U311" s="16"/>
      <c r="V311" s="16"/>
      <c r="W311" s="16"/>
      <c r="X311" s="16"/>
      <c r="Y311" s="16"/>
    </row>
    <row r="312" spans="3:25" x14ac:dyDescent="0.25">
      <c r="C312" s="16"/>
      <c r="D312" s="15"/>
      <c r="E312" s="16"/>
      <c r="F312" s="16"/>
      <c r="G312" s="16"/>
      <c r="H312" s="16"/>
      <c r="I312" s="16"/>
      <c r="J312" s="16"/>
      <c r="K312" s="16"/>
      <c r="L312" s="16"/>
      <c r="M312" s="16"/>
      <c r="N312" s="16"/>
      <c r="O312" s="16"/>
      <c r="P312" s="16"/>
      <c r="Q312" s="16"/>
      <c r="R312" s="16"/>
      <c r="S312" s="16"/>
      <c r="T312" s="16"/>
      <c r="U312" s="16"/>
      <c r="V312" s="16"/>
      <c r="W312" s="16"/>
      <c r="X312" s="16"/>
      <c r="Y312" s="16"/>
    </row>
    <row r="313" spans="3:25" x14ac:dyDescent="0.25">
      <c r="C313" s="16"/>
      <c r="D313" s="15"/>
      <c r="E313" s="16"/>
      <c r="F313" s="16"/>
      <c r="G313" s="16"/>
      <c r="H313" s="16"/>
      <c r="I313" s="16"/>
      <c r="J313" s="16"/>
      <c r="K313" s="16"/>
      <c r="L313" s="16"/>
      <c r="M313" s="16"/>
      <c r="N313" s="16"/>
      <c r="O313" s="16"/>
      <c r="P313" s="16"/>
      <c r="Q313" s="16"/>
      <c r="R313" s="16"/>
      <c r="S313" s="16"/>
      <c r="T313" s="16"/>
      <c r="U313" s="16"/>
      <c r="V313" s="16"/>
      <c r="W313" s="16"/>
      <c r="X313" s="16"/>
      <c r="Y313" s="16"/>
    </row>
    <row r="314" spans="3:25" x14ac:dyDescent="0.25">
      <c r="C314" s="16"/>
      <c r="D314" s="15"/>
      <c r="E314" s="16"/>
      <c r="F314" s="16"/>
      <c r="G314" s="16"/>
      <c r="H314" s="16"/>
      <c r="I314" s="16"/>
      <c r="J314" s="16"/>
      <c r="K314" s="16"/>
      <c r="L314" s="16"/>
      <c r="M314" s="16"/>
      <c r="N314" s="16"/>
      <c r="O314" s="16"/>
      <c r="P314" s="16"/>
      <c r="Q314" s="16"/>
      <c r="R314" s="16"/>
      <c r="S314" s="16"/>
      <c r="T314" s="16"/>
      <c r="U314" s="16"/>
      <c r="V314" s="16"/>
      <c r="W314" s="16"/>
      <c r="X314" s="16"/>
      <c r="Y314" s="16"/>
    </row>
    <row r="315" spans="3:25" x14ac:dyDescent="0.25">
      <c r="C315" s="16"/>
      <c r="D315" s="15"/>
      <c r="E315" s="16"/>
      <c r="F315" s="16"/>
      <c r="G315" s="16"/>
      <c r="H315" s="16"/>
      <c r="I315" s="16"/>
      <c r="J315" s="16"/>
      <c r="K315" s="16"/>
      <c r="L315" s="16"/>
      <c r="M315" s="16"/>
      <c r="N315" s="16"/>
      <c r="O315" s="16"/>
      <c r="P315" s="16"/>
      <c r="Q315" s="16"/>
      <c r="R315" s="16"/>
      <c r="S315" s="16"/>
      <c r="T315" s="16"/>
      <c r="U315" s="16"/>
      <c r="V315" s="16"/>
      <c r="W315" s="16"/>
      <c r="X315" s="16"/>
      <c r="Y315" s="16"/>
    </row>
    <row r="316" spans="3:25" x14ac:dyDescent="0.25">
      <c r="C316" s="16"/>
      <c r="D316" s="15"/>
      <c r="E316" s="16"/>
      <c r="F316" s="16"/>
      <c r="G316" s="16"/>
      <c r="H316" s="16"/>
      <c r="I316" s="16"/>
      <c r="J316" s="16"/>
      <c r="K316" s="16"/>
      <c r="L316" s="16"/>
      <c r="M316" s="16"/>
      <c r="N316" s="16"/>
      <c r="O316" s="16"/>
      <c r="P316" s="16"/>
      <c r="Q316" s="16"/>
      <c r="R316" s="16"/>
      <c r="S316" s="16"/>
      <c r="T316" s="16"/>
      <c r="U316" s="16"/>
      <c r="V316" s="16"/>
      <c r="W316" s="16"/>
      <c r="X316" s="16"/>
      <c r="Y316" s="16"/>
    </row>
    <row r="317" spans="3:25" x14ac:dyDescent="0.25">
      <c r="C317" s="16"/>
      <c r="D317" s="15"/>
      <c r="E317" s="16"/>
      <c r="F317" s="16"/>
      <c r="G317" s="16"/>
      <c r="H317" s="16"/>
      <c r="I317" s="16"/>
      <c r="J317" s="16"/>
      <c r="K317" s="16"/>
      <c r="L317" s="16"/>
      <c r="M317" s="16"/>
      <c r="N317" s="16"/>
      <c r="O317" s="16"/>
      <c r="P317" s="16"/>
      <c r="Q317" s="16"/>
      <c r="R317" s="16"/>
      <c r="S317" s="16"/>
      <c r="T317" s="16"/>
      <c r="U317" s="16"/>
      <c r="V317" s="16"/>
      <c r="W317" s="16"/>
      <c r="X317" s="16"/>
      <c r="Y317" s="16"/>
    </row>
    <row r="318" spans="3:25" x14ac:dyDescent="0.25">
      <c r="C318" s="16"/>
      <c r="D318" s="15"/>
      <c r="E318" s="16"/>
      <c r="F318" s="16"/>
      <c r="G318" s="16"/>
      <c r="H318" s="16"/>
      <c r="I318" s="16"/>
      <c r="J318" s="16"/>
      <c r="K318" s="16"/>
      <c r="L318" s="16"/>
      <c r="M318" s="16"/>
      <c r="N318" s="16"/>
      <c r="O318" s="16"/>
      <c r="P318" s="16"/>
      <c r="Q318" s="16"/>
      <c r="R318" s="16"/>
      <c r="S318" s="16"/>
      <c r="T318" s="16"/>
      <c r="U318" s="16"/>
      <c r="V318" s="16"/>
      <c r="W318" s="16"/>
      <c r="X318" s="16"/>
      <c r="Y318" s="16"/>
    </row>
    <row r="319" spans="3:25" x14ac:dyDescent="0.25">
      <c r="C319" s="16"/>
      <c r="D319" s="15"/>
      <c r="E319" s="16"/>
      <c r="F319" s="16"/>
      <c r="G319" s="16"/>
      <c r="H319" s="16"/>
      <c r="I319" s="16"/>
      <c r="J319" s="16"/>
      <c r="K319" s="16"/>
      <c r="L319" s="16"/>
      <c r="M319" s="16"/>
      <c r="N319" s="16"/>
      <c r="O319" s="16"/>
      <c r="P319" s="16"/>
      <c r="Q319" s="16"/>
      <c r="R319" s="16"/>
      <c r="S319" s="16"/>
      <c r="T319" s="16"/>
      <c r="U319" s="16"/>
      <c r="V319" s="16"/>
      <c r="W319" s="16"/>
      <c r="X319" s="16"/>
      <c r="Y319" s="16"/>
    </row>
    <row r="320" spans="3:25" x14ac:dyDescent="0.25">
      <c r="C320" s="16"/>
      <c r="D320" s="15"/>
      <c r="E320" s="16"/>
      <c r="F320" s="16"/>
      <c r="G320" s="16"/>
      <c r="H320" s="16"/>
      <c r="I320" s="16"/>
      <c r="J320" s="16"/>
      <c r="K320" s="16"/>
      <c r="L320" s="16"/>
      <c r="M320" s="16"/>
      <c r="N320" s="16"/>
      <c r="O320" s="16"/>
      <c r="P320" s="16"/>
      <c r="Q320" s="16"/>
      <c r="R320" s="16"/>
      <c r="S320" s="16"/>
      <c r="T320" s="16"/>
      <c r="U320" s="16"/>
      <c r="V320" s="16"/>
      <c r="W320" s="16"/>
      <c r="X320" s="16"/>
      <c r="Y320" s="16"/>
    </row>
    <row r="321" spans="3:25" x14ac:dyDescent="0.25">
      <c r="C321" s="16"/>
      <c r="D321" s="15"/>
      <c r="E321" s="16"/>
      <c r="F321" s="16"/>
      <c r="G321" s="16"/>
      <c r="H321" s="16"/>
      <c r="I321" s="16"/>
      <c r="J321" s="16"/>
      <c r="K321" s="16"/>
      <c r="L321" s="16"/>
      <c r="M321" s="16"/>
      <c r="N321" s="16"/>
      <c r="O321" s="16"/>
      <c r="P321" s="16"/>
      <c r="Q321" s="16"/>
      <c r="R321" s="16"/>
      <c r="S321" s="16"/>
      <c r="T321" s="16"/>
      <c r="U321" s="16"/>
      <c r="V321" s="16"/>
      <c r="W321" s="16"/>
      <c r="X321" s="16"/>
      <c r="Y321" s="16"/>
    </row>
    <row r="322" spans="3:25" x14ac:dyDescent="0.25">
      <c r="C322" s="16"/>
      <c r="D322" s="15"/>
      <c r="E322" s="16"/>
      <c r="F322" s="16"/>
      <c r="G322" s="16"/>
      <c r="H322" s="16"/>
      <c r="I322" s="16"/>
      <c r="J322" s="16"/>
      <c r="K322" s="16"/>
      <c r="L322" s="16"/>
      <c r="M322" s="16"/>
      <c r="N322" s="16"/>
      <c r="O322" s="16"/>
      <c r="P322" s="16"/>
      <c r="Q322" s="16"/>
      <c r="R322" s="16"/>
      <c r="S322" s="16"/>
      <c r="T322" s="16"/>
      <c r="U322" s="16"/>
      <c r="V322" s="16"/>
      <c r="W322" s="16"/>
      <c r="X322" s="16"/>
      <c r="Y322" s="16"/>
    </row>
    <row r="323" spans="3:25" x14ac:dyDescent="0.25">
      <c r="C323" s="16"/>
      <c r="D323" s="15"/>
      <c r="E323" s="16"/>
      <c r="F323" s="16"/>
      <c r="G323" s="16"/>
      <c r="H323" s="16"/>
      <c r="I323" s="16"/>
      <c r="J323" s="16"/>
      <c r="K323" s="16"/>
      <c r="L323" s="16"/>
      <c r="M323" s="16"/>
      <c r="N323" s="16"/>
      <c r="O323" s="16"/>
      <c r="P323" s="16"/>
      <c r="Q323" s="16"/>
      <c r="R323" s="16"/>
      <c r="S323" s="16"/>
      <c r="T323" s="16"/>
      <c r="U323" s="16"/>
      <c r="V323" s="16"/>
      <c r="W323" s="16"/>
      <c r="X323" s="16"/>
      <c r="Y323" s="16"/>
    </row>
    <row r="324" spans="3:25" x14ac:dyDescent="0.25">
      <c r="C324" s="16"/>
      <c r="D324" s="15"/>
      <c r="E324" s="16"/>
      <c r="F324" s="16"/>
      <c r="G324" s="16"/>
      <c r="H324" s="16"/>
      <c r="I324" s="16"/>
      <c r="J324" s="16"/>
      <c r="K324" s="16"/>
      <c r="L324" s="16"/>
      <c r="M324" s="16"/>
      <c r="N324" s="16"/>
      <c r="O324" s="16"/>
      <c r="P324" s="16"/>
      <c r="Q324" s="16"/>
      <c r="R324" s="16"/>
      <c r="S324" s="16"/>
      <c r="T324" s="16"/>
      <c r="U324" s="16"/>
      <c r="V324" s="16"/>
      <c r="W324" s="16"/>
      <c r="X324" s="16"/>
      <c r="Y324" s="16"/>
    </row>
    <row r="325" spans="3:25" x14ac:dyDescent="0.25">
      <c r="C325" s="16"/>
      <c r="D325" s="15"/>
      <c r="E325" s="16"/>
      <c r="F325" s="16"/>
      <c r="G325" s="16"/>
      <c r="H325" s="16"/>
      <c r="I325" s="16"/>
      <c r="J325" s="16"/>
      <c r="K325" s="16"/>
      <c r="L325" s="16"/>
      <c r="M325" s="16"/>
      <c r="N325" s="16"/>
      <c r="O325" s="16"/>
      <c r="P325" s="16"/>
      <c r="Q325" s="16"/>
      <c r="R325" s="16"/>
      <c r="S325" s="16"/>
      <c r="T325" s="16"/>
      <c r="U325" s="16"/>
      <c r="V325" s="16"/>
      <c r="W325" s="16"/>
      <c r="X325" s="16"/>
      <c r="Y325" s="16"/>
    </row>
    <row r="326" spans="3:25" x14ac:dyDescent="0.25">
      <c r="C326" s="16"/>
      <c r="D326" s="15"/>
      <c r="E326" s="16"/>
      <c r="F326" s="16"/>
      <c r="G326" s="16"/>
      <c r="H326" s="16"/>
      <c r="I326" s="16"/>
      <c r="J326" s="16"/>
      <c r="K326" s="16"/>
      <c r="L326" s="16"/>
      <c r="M326" s="16"/>
      <c r="N326" s="16"/>
      <c r="O326" s="16"/>
      <c r="P326" s="16"/>
      <c r="Q326" s="16"/>
      <c r="R326" s="16"/>
      <c r="S326" s="16"/>
      <c r="T326" s="16"/>
      <c r="U326" s="16"/>
      <c r="V326" s="16"/>
      <c r="W326" s="16"/>
      <c r="X326" s="16"/>
      <c r="Y326" s="16"/>
    </row>
    <row r="327" spans="3:25" x14ac:dyDescent="0.25">
      <c r="C327" s="8"/>
      <c r="D327" s="8"/>
      <c r="E327" s="8"/>
      <c r="F327" s="8"/>
      <c r="G327" s="8"/>
      <c r="H327" s="8"/>
      <c r="I327" s="8"/>
      <c r="J327" s="8"/>
      <c r="K327" s="8"/>
      <c r="L327" s="8"/>
      <c r="M327" s="8"/>
      <c r="N327" s="8"/>
      <c r="O327" s="8"/>
      <c r="P327" s="8"/>
      <c r="Q327" s="8"/>
      <c r="R327" s="8"/>
      <c r="S327" s="8"/>
      <c r="T327" s="8"/>
      <c r="U327" s="8"/>
      <c r="V327" s="8"/>
      <c r="W327" s="8"/>
      <c r="X327" s="8"/>
      <c r="Y327"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workbookViewId="0"/>
  </sheetViews>
  <sheetFormatPr defaultRowHeight="15" x14ac:dyDescent="0.25"/>
  <cols>
    <col min="1" max="1" width="12.36328125" customWidth="1"/>
    <col min="2" max="2" width="35" bestFit="1" customWidth="1"/>
    <col min="3" max="13" width="13.6328125" customWidth="1"/>
    <col min="14" max="14" width="17.54296875" customWidth="1"/>
    <col min="15" max="25" width="13.6328125" customWidth="1"/>
  </cols>
  <sheetData>
    <row r="1" spans="1:25" ht="18" customHeight="1" x14ac:dyDescent="0.4">
      <c r="A1" s="33" t="s">
        <v>30</v>
      </c>
      <c r="B1" s="6"/>
      <c r="C1" s="6"/>
      <c r="E1" s="6"/>
      <c r="F1" s="6"/>
      <c r="G1" s="6"/>
      <c r="H1" s="9"/>
      <c r="I1" s="9"/>
    </row>
    <row r="2" spans="1:25" ht="18" customHeight="1" x14ac:dyDescent="0.3">
      <c r="A2" s="5" t="s">
        <v>23</v>
      </c>
      <c r="B2" s="6"/>
      <c r="C2" s="6"/>
      <c r="E2" s="6"/>
      <c r="F2" s="6"/>
      <c r="G2" s="6"/>
      <c r="H2" s="9"/>
      <c r="I2" s="9"/>
    </row>
    <row r="3" spans="1:25" ht="15" customHeight="1" x14ac:dyDescent="0.25">
      <c r="A3" s="7" t="str">
        <f>HYPERLINK("#'Table of contents'!A1", "Back to contents")</f>
        <v>Back to contents</v>
      </c>
    </row>
    <row r="4" spans="1:25" ht="63" customHeight="1" x14ac:dyDescent="0.25">
      <c r="A4" s="41" t="s">
        <v>191</v>
      </c>
      <c r="B4" s="41" t="s">
        <v>192</v>
      </c>
      <c r="C4" s="40" t="s">
        <v>50</v>
      </c>
      <c r="D4" s="40" t="s">
        <v>51</v>
      </c>
      <c r="E4" s="40" t="s">
        <v>193</v>
      </c>
      <c r="F4" s="40" t="s">
        <v>194</v>
      </c>
      <c r="G4" s="40" t="s">
        <v>195</v>
      </c>
      <c r="H4" s="40" t="s">
        <v>196</v>
      </c>
      <c r="I4" s="40" t="s">
        <v>197</v>
      </c>
      <c r="J4" s="40" t="s">
        <v>198</v>
      </c>
      <c r="K4" s="40" t="s">
        <v>199</v>
      </c>
      <c r="L4" s="40" t="s">
        <v>200</v>
      </c>
      <c r="M4" s="40" t="s">
        <v>201</v>
      </c>
      <c r="N4" s="40" t="s">
        <v>202</v>
      </c>
      <c r="O4" s="40" t="s">
        <v>203</v>
      </c>
      <c r="P4" s="40" t="s">
        <v>204</v>
      </c>
      <c r="Q4" s="40" t="s">
        <v>205</v>
      </c>
      <c r="R4" s="40" t="s">
        <v>206</v>
      </c>
      <c r="S4" s="40" t="s">
        <v>207</v>
      </c>
      <c r="T4" s="40" t="s">
        <v>208</v>
      </c>
      <c r="U4" s="40" t="s">
        <v>209</v>
      </c>
      <c r="V4" s="40" t="s">
        <v>210</v>
      </c>
      <c r="W4" s="40" t="s">
        <v>211</v>
      </c>
      <c r="X4" s="40" t="s">
        <v>212</v>
      </c>
      <c r="Y4" s="40" t="s">
        <v>213</v>
      </c>
    </row>
    <row r="5" spans="1:25" ht="23.25" customHeight="1" x14ac:dyDescent="0.25">
      <c r="A5" s="28" t="s">
        <v>52</v>
      </c>
      <c r="B5" s="28" t="s">
        <v>53</v>
      </c>
      <c r="C5" s="10">
        <v>2479954</v>
      </c>
      <c r="D5" s="19">
        <v>0.31819937896080569</v>
      </c>
      <c r="E5" s="10">
        <v>556835</v>
      </c>
      <c r="F5" s="10">
        <v>590844</v>
      </c>
      <c r="G5" s="10">
        <v>392708</v>
      </c>
      <c r="H5" s="10">
        <v>317435</v>
      </c>
      <c r="I5" s="10">
        <v>321522</v>
      </c>
      <c r="J5" s="10">
        <v>176189</v>
      </c>
      <c r="K5" s="10">
        <v>112189</v>
      </c>
      <c r="L5" s="10">
        <v>12232</v>
      </c>
      <c r="M5" s="10">
        <v>514480</v>
      </c>
      <c r="N5" s="10">
        <v>492320</v>
      </c>
      <c r="O5" s="10">
        <v>512411</v>
      </c>
      <c r="P5" s="10">
        <v>948153</v>
      </c>
      <c r="Q5" s="10">
        <v>12590</v>
      </c>
      <c r="R5" s="10">
        <v>18664</v>
      </c>
      <c r="S5" s="10">
        <v>301275</v>
      </c>
      <c r="T5" s="10">
        <v>730865</v>
      </c>
      <c r="U5" s="10">
        <v>664419</v>
      </c>
      <c r="V5" s="10">
        <v>407842</v>
      </c>
      <c r="W5" s="10">
        <v>177686</v>
      </c>
      <c r="X5" s="10">
        <v>144538</v>
      </c>
      <c r="Y5" s="10">
        <v>34665</v>
      </c>
    </row>
    <row r="6" spans="1:25" x14ac:dyDescent="0.25">
      <c r="A6" s="8" t="s">
        <v>54</v>
      </c>
      <c r="B6" s="8" t="s">
        <v>55</v>
      </c>
      <c r="C6" s="17">
        <v>50448</v>
      </c>
      <c r="D6" s="18">
        <v>10.17</v>
      </c>
      <c r="E6" s="17">
        <v>13390</v>
      </c>
      <c r="F6" s="17">
        <v>16580</v>
      </c>
      <c r="G6" s="17">
        <v>8446</v>
      </c>
      <c r="H6" s="17">
        <v>5514</v>
      </c>
      <c r="I6" s="17">
        <v>3052</v>
      </c>
      <c r="J6" s="17">
        <v>1892</v>
      </c>
      <c r="K6" s="17">
        <v>1531</v>
      </c>
      <c r="L6" s="17">
        <v>43</v>
      </c>
      <c r="M6" s="17">
        <v>2839</v>
      </c>
      <c r="N6" s="17">
        <v>4954</v>
      </c>
      <c r="O6" s="17">
        <v>10159</v>
      </c>
      <c r="P6" s="17">
        <v>32496</v>
      </c>
      <c r="Q6" s="17">
        <v>0</v>
      </c>
      <c r="R6" s="17">
        <v>1715</v>
      </c>
      <c r="S6" s="17">
        <v>12041</v>
      </c>
      <c r="T6" s="17">
        <v>17905</v>
      </c>
      <c r="U6" s="17">
        <v>10328</v>
      </c>
      <c r="V6" s="17">
        <v>4882</v>
      </c>
      <c r="W6" s="17">
        <v>1988</v>
      </c>
      <c r="X6" s="17">
        <v>1589</v>
      </c>
      <c r="Y6" s="17">
        <v>0</v>
      </c>
    </row>
    <row r="7" spans="1:25" x14ac:dyDescent="0.25">
      <c r="A7" s="8" t="s">
        <v>56</v>
      </c>
      <c r="B7" s="8" t="s">
        <v>57</v>
      </c>
      <c r="C7" s="17">
        <v>47037</v>
      </c>
      <c r="D7" s="18">
        <v>5.8</v>
      </c>
      <c r="E7" s="17">
        <v>8003</v>
      </c>
      <c r="F7" s="17">
        <v>9222</v>
      </c>
      <c r="G7" s="17">
        <v>6691</v>
      </c>
      <c r="H7" s="17">
        <v>5524</v>
      </c>
      <c r="I7" s="17">
        <v>7133</v>
      </c>
      <c r="J7" s="17">
        <v>4679</v>
      </c>
      <c r="K7" s="17">
        <v>5028</v>
      </c>
      <c r="L7" s="17">
        <v>757</v>
      </c>
      <c r="M7" s="17">
        <v>6182</v>
      </c>
      <c r="N7" s="17">
        <v>8715</v>
      </c>
      <c r="O7" s="17">
        <v>6738</v>
      </c>
      <c r="P7" s="17">
        <v>25402</v>
      </c>
      <c r="Q7" s="17">
        <v>0</v>
      </c>
      <c r="R7" s="17">
        <v>1915</v>
      </c>
      <c r="S7" s="17">
        <v>9751</v>
      </c>
      <c r="T7" s="17">
        <v>13140</v>
      </c>
      <c r="U7" s="17">
        <v>8566</v>
      </c>
      <c r="V7" s="17">
        <v>5834</v>
      </c>
      <c r="W7" s="17">
        <v>3290</v>
      </c>
      <c r="X7" s="17">
        <v>4541</v>
      </c>
      <c r="Y7" s="17">
        <v>0</v>
      </c>
    </row>
    <row r="8" spans="1:25" x14ac:dyDescent="0.25">
      <c r="A8" s="8" t="s">
        <v>58</v>
      </c>
      <c r="B8" s="8" t="s">
        <v>59</v>
      </c>
      <c r="C8" s="17">
        <v>36961</v>
      </c>
      <c r="D8" s="18">
        <v>1.56</v>
      </c>
      <c r="E8" s="17">
        <v>15161</v>
      </c>
      <c r="F8" s="17">
        <v>8088</v>
      </c>
      <c r="G8" s="17">
        <v>4744</v>
      </c>
      <c r="H8" s="17">
        <v>3881</v>
      </c>
      <c r="I8" s="17">
        <v>3350</v>
      </c>
      <c r="J8" s="17">
        <v>1414</v>
      </c>
      <c r="K8" s="17">
        <v>313</v>
      </c>
      <c r="L8" s="17">
        <v>10</v>
      </c>
      <c r="M8" s="17">
        <v>5445</v>
      </c>
      <c r="N8" s="17">
        <v>8690</v>
      </c>
      <c r="O8" s="17">
        <v>11519</v>
      </c>
      <c r="P8" s="17">
        <v>11253</v>
      </c>
      <c r="Q8" s="17">
        <v>54</v>
      </c>
      <c r="R8" s="17">
        <v>188</v>
      </c>
      <c r="S8" s="17">
        <v>2874</v>
      </c>
      <c r="T8" s="17">
        <v>10877</v>
      </c>
      <c r="U8" s="17">
        <v>12657</v>
      </c>
      <c r="V8" s="17">
        <v>7227</v>
      </c>
      <c r="W8" s="17">
        <v>1938</v>
      </c>
      <c r="X8" s="17">
        <v>1132</v>
      </c>
      <c r="Y8" s="17">
        <v>68</v>
      </c>
    </row>
    <row r="9" spans="1:25" x14ac:dyDescent="0.25">
      <c r="A9" s="8" t="s">
        <v>60</v>
      </c>
      <c r="B9" s="8" t="s">
        <v>61</v>
      </c>
      <c r="C9" s="17">
        <v>41048</v>
      </c>
      <c r="D9" s="18">
        <v>0.21</v>
      </c>
      <c r="E9" s="17">
        <v>13993</v>
      </c>
      <c r="F9" s="17">
        <v>10147</v>
      </c>
      <c r="G9" s="17">
        <v>4859</v>
      </c>
      <c r="H9" s="17">
        <v>5035</v>
      </c>
      <c r="I9" s="17">
        <v>4374</v>
      </c>
      <c r="J9" s="17">
        <v>1623</v>
      </c>
      <c r="K9" s="17">
        <v>890</v>
      </c>
      <c r="L9" s="17">
        <v>127</v>
      </c>
      <c r="M9" s="17">
        <v>11449</v>
      </c>
      <c r="N9" s="17">
        <v>7117</v>
      </c>
      <c r="O9" s="17">
        <v>9853</v>
      </c>
      <c r="P9" s="17">
        <v>12526</v>
      </c>
      <c r="Q9" s="17">
        <v>103</v>
      </c>
      <c r="R9" s="17">
        <v>340</v>
      </c>
      <c r="S9" s="17">
        <v>6484</v>
      </c>
      <c r="T9" s="17">
        <v>12286</v>
      </c>
      <c r="U9" s="17">
        <v>9522</v>
      </c>
      <c r="V9" s="17">
        <v>6185</v>
      </c>
      <c r="W9" s="17">
        <v>2991</v>
      </c>
      <c r="X9" s="17">
        <v>3066</v>
      </c>
      <c r="Y9" s="17">
        <v>174</v>
      </c>
    </row>
    <row r="10" spans="1:25" x14ac:dyDescent="0.25">
      <c r="A10" s="8" t="s">
        <v>62</v>
      </c>
      <c r="B10" s="8" t="s">
        <v>63</v>
      </c>
      <c r="C10" s="17">
        <v>46531</v>
      </c>
      <c r="D10" s="18">
        <v>7.0000000000000007E-2</v>
      </c>
      <c r="E10" s="17">
        <v>7736</v>
      </c>
      <c r="F10" s="17">
        <v>9702</v>
      </c>
      <c r="G10" s="17">
        <v>9299</v>
      </c>
      <c r="H10" s="17">
        <v>5879</v>
      </c>
      <c r="I10" s="17">
        <v>7133</v>
      </c>
      <c r="J10" s="17">
        <v>3910</v>
      </c>
      <c r="K10" s="17">
        <v>2646</v>
      </c>
      <c r="L10" s="17">
        <v>226</v>
      </c>
      <c r="M10" s="17">
        <v>15673</v>
      </c>
      <c r="N10" s="17">
        <v>8858</v>
      </c>
      <c r="O10" s="17">
        <v>6756</v>
      </c>
      <c r="P10" s="17">
        <v>14698</v>
      </c>
      <c r="Q10" s="17">
        <v>546</v>
      </c>
      <c r="R10" s="17">
        <v>194</v>
      </c>
      <c r="S10" s="17">
        <v>4391</v>
      </c>
      <c r="T10" s="17">
        <v>11458</v>
      </c>
      <c r="U10" s="17">
        <v>12565</v>
      </c>
      <c r="V10" s="17">
        <v>7895</v>
      </c>
      <c r="W10" s="17">
        <v>3946</v>
      </c>
      <c r="X10" s="17">
        <v>4921</v>
      </c>
      <c r="Y10" s="17">
        <v>1161</v>
      </c>
    </row>
    <row r="11" spans="1:25" x14ac:dyDescent="0.25">
      <c r="A11" s="8" t="s">
        <v>64</v>
      </c>
      <c r="B11" s="8" t="s">
        <v>65</v>
      </c>
      <c r="C11" s="17">
        <v>44297</v>
      </c>
      <c r="D11" s="18">
        <v>0.28000000000000003</v>
      </c>
      <c r="E11" s="17">
        <v>12694</v>
      </c>
      <c r="F11" s="17">
        <v>8935</v>
      </c>
      <c r="G11" s="17">
        <v>6182</v>
      </c>
      <c r="H11" s="17">
        <v>5527</v>
      </c>
      <c r="I11" s="17">
        <v>5883</v>
      </c>
      <c r="J11" s="17">
        <v>2876</v>
      </c>
      <c r="K11" s="17">
        <v>2015</v>
      </c>
      <c r="L11" s="17">
        <v>185</v>
      </c>
      <c r="M11" s="17">
        <v>10566</v>
      </c>
      <c r="N11" s="17">
        <v>10311</v>
      </c>
      <c r="O11" s="17">
        <v>11462</v>
      </c>
      <c r="P11" s="17">
        <v>11865</v>
      </c>
      <c r="Q11" s="17">
        <v>93</v>
      </c>
      <c r="R11" s="17">
        <v>116</v>
      </c>
      <c r="S11" s="17">
        <v>4093</v>
      </c>
      <c r="T11" s="17">
        <v>11306</v>
      </c>
      <c r="U11" s="17">
        <v>14166</v>
      </c>
      <c r="V11" s="17">
        <v>8380</v>
      </c>
      <c r="W11" s="17">
        <v>3125</v>
      </c>
      <c r="X11" s="17">
        <v>3026</v>
      </c>
      <c r="Y11" s="17">
        <v>85</v>
      </c>
    </row>
    <row r="12" spans="1:25" x14ac:dyDescent="0.25">
      <c r="A12" s="8" t="s">
        <v>66</v>
      </c>
      <c r="B12" s="8" t="s">
        <v>67</v>
      </c>
      <c r="C12" s="17">
        <v>41004</v>
      </c>
      <c r="D12" s="18">
        <v>0.26</v>
      </c>
      <c r="E12" s="17">
        <v>15731</v>
      </c>
      <c r="F12" s="17">
        <v>6586</v>
      </c>
      <c r="G12" s="17">
        <v>5068</v>
      </c>
      <c r="H12" s="17">
        <v>5301</v>
      </c>
      <c r="I12" s="17">
        <v>5833</v>
      </c>
      <c r="J12" s="17">
        <v>2026</v>
      </c>
      <c r="K12" s="17">
        <v>427</v>
      </c>
      <c r="L12" s="17">
        <v>32</v>
      </c>
      <c r="M12" s="17">
        <v>15129</v>
      </c>
      <c r="N12" s="17">
        <v>12945</v>
      </c>
      <c r="O12" s="17">
        <v>6465</v>
      </c>
      <c r="P12" s="17">
        <v>6465</v>
      </c>
      <c r="Q12" s="17">
        <v>0</v>
      </c>
      <c r="R12" s="17">
        <v>362</v>
      </c>
      <c r="S12" s="17">
        <v>4548</v>
      </c>
      <c r="T12" s="17">
        <v>7860</v>
      </c>
      <c r="U12" s="17">
        <v>11151</v>
      </c>
      <c r="V12" s="17">
        <v>8254</v>
      </c>
      <c r="W12" s="17">
        <v>4219</v>
      </c>
      <c r="X12" s="17">
        <v>4610</v>
      </c>
      <c r="Y12" s="17">
        <v>0</v>
      </c>
    </row>
    <row r="13" spans="1:25" x14ac:dyDescent="0.25">
      <c r="A13" s="8" t="s">
        <v>68</v>
      </c>
      <c r="B13" s="8" t="s">
        <v>69</v>
      </c>
      <c r="C13" s="17">
        <v>46827</v>
      </c>
      <c r="D13" s="18">
        <v>0.12</v>
      </c>
      <c r="E13" s="17">
        <v>14801</v>
      </c>
      <c r="F13" s="17">
        <v>11008</v>
      </c>
      <c r="G13" s="17">
        <v>5623</v>
      </c>
      <c r="H13" s="17">
        <v>4778</v>
      </c>
      <c r="I13" s="17">
        <v>4873</v>
      </c>
      <c r="J13" s="17">
        <v>3181</v>
      </c>
      <c r="K13" s="17">
        <v>2307</v>
      </c>
      <c r="L13" s="17">
        <v>256</v>
      </c>
      <c r="M13" s="17">
        <v>12238</v>
      </c>
      <c r="N13" s="17">
        <v>10057</v>
      </c>
      <c r="O13" s="17">
        <v>10603</v>
      </c>
      <c r="P13" s="17">
        <v>13481</v>
      </c>
      <c r="Q13" s="17">
        <v>448</v>
      </c>
      <c r="R13" s="17">
        <v>449</v>
      </c>
      <c r="S13" s="17">
        <v>6362</v>
      </c>
      <c r="T13" s="17">
        <v>14057</v>
      </c>
      <c r="U13" s="17">
        <v>13004</v>
      </c>
      <c r="V13" s="17">
        <v>6393</v>
      </c>
      <c r="W13" s="17">
        <v>3098</v>
      </c>
      <c r="X13" s="17">
        <v>3023</v>
      </c>
      <c r="Y13" s="17">
        <v>441</v>
      </c>
    </row>
    <row r="14" spans="1:25" x14ac:dyDescent="0.25">
      <c r="A14" s="8" t="s">
        <v>70</v>
      </c>
      <c r="B14" s="8" t="s">
        <v>71</v>
      </c>
      <c r="C14" s="17">
        <v>30421</v>
      </c>
      <c r="D14" s="18">
        <v>0.04</v>
      </c>
      <c r="E14" s="17">
        <v>12296</v>
      </c>
      <c r="F14" s="17">
        <v>5846</v>
      </c>
      <c r="G14" s="17">
        <v>4176</v>
      </c>
      <c r="H14" s="17">
        <v>4121</v>
      </c>
      <c r="I14" s="17">
        <v>2710</v>
      </c>
      <c r="J14" s="17">
        <v>876</v>
      </c>
      <c r="K14" s="17">
        <v>349</v>
      </c>
      <c r="L14" s="17">
        <v>47</v>
      </c>
      <c r="M14" s="17">
        <v>12204</v>
      </c>
      <c r="N14" s="17">
        <v>8252</v>
      </c>
      <c r="O14" s="17">
        <v>6923</v>
      </c>
      <c r="P14" s="17">
        <v>2435</v>
      </c>
      <c r="Q14" s="17">
        <v>607</v>
      </c>
      <c r="R14" s="17">
        <v>185</v>
      </c>
      <c r="S14" s="17">
        <v>2496</v>
      </c>
      <c r="T14" s="17">
        <v>7060</v>
      </c>
      <c r="U14" s="17">
        <v>10898</v>
      </c>
      <c r="V14" s="17">
        <v>4739</v>
      </c>
      <c r="W14" s="17">
        <v>2206</v>
      </c>
      <c r="X14" s="17">
        <v>1710</v>
      </c>
      <c r="Y14" s="17">
        <v>1127</v>
      </c>
    </row>
    <row r="15" spans="1:25" x14ac:dyDescent="0.25">
      <c r="A15" s="8" t="s">
        <v>72</v>
      </c>
      <c r="B15" s="8" t="s">
        <v>73</v>
      </c>
      <c r="C15" s="17">
        <v>40413</v>
      </c>
      <c r="D15" s="18">
        <v>1.93</v>
      </c>
      <c r="E15" s="17">
        <v>6356</v>
      </c>
      <c r="F15" s="17">
        <v>14604</v>
      </c>
      <c r="G15" s="17">
        <v>4937</v>
      </c>
      <c r="H15" s="17">
        <v>4973</v>
      </c>
      <c r="I15" s="17">
        <v>5830</v>
      </c>
      <c r="J15" s="17">
        <v>2539</v>
      </c>
      <c r="K15" s="17">
        <v>1100</v>
      </c>
      <c r="L15" s="17">
        <v>74</v>
      </c>
      <c r="M15" s="17">
        <v>7556</v>
      </c>
      <c r="N15" s="17">
        <v>9566</v>
      </c>
      <c r="O15" s="17">
        <v>13498</v>
      </c>
      <c r="P15" s="17">
        <v>9680</v>
      </c>
      <c r="Q15" s="17">
        <v>113</v>
      </c>
      <c r="R15" s="17">
        <v>77</v>
      </c>
      <c r="S15" s="17">
        <v>4179</v>
      </c>
      <c r="T15" s="17">
        <v>10116</v>
      </c>
      <c r="U15" s="17">
        <v>12366</v>
      </c>
      <c r="V15" s="17">
        <v>8611</v>
      </c>
      <c r="W15" s="17">
        <v>2995</v>
      </c>
      <c r="X15" s="17">
        <v>1943</v>
      </c>
      <c r="Y15" s="17">
        <v>126</v>
      </c>
    </row>
    <row r="16" spans="1:25" x14ac:dyDescent="0.25">
      <c r="A16" s="8" t="s">
        <v>74</v>
      </c>
      <c r="B16" s="8" t="s">
        <v>75</v>
      </c>
      <c r="C16" s="17">
        <v>40683</v>
      </c>
      <c r="D16" s="18">
        <v>5.15</v>
      </c>
      <c r="E16" s="17">
        <v>11112</v>
      </c>
      <c r="F16" s="17">
        <v>10782</v>
      </c>
      <c r="G16" s="17">
        <v>6830</v>
      </c>
      <c r="H16" s="17">
        <v>4793</v>
      </c>
      <c r="I16" s="17">
        <v>4408</v>
      </c>
      <c r="J16" s="17">
        <v>2102</v>
      </c>
      <c r="K16" s="17">
        <v>653</v>
      </c>
      <c r="L16" s="17">
        <v>3</v>
      </c>
      <c r="M16" s="17">
        <v>5635</v>
      </c>
      <c r="N16" s="17">
        <v>9049</v>
      </c>
      <c r="O16" s="17">
        <v>12280</v>
      </c>
      <c r="P16" s="17">
        <v>13693</v>
      </c>
      <c r="Q16" s="17">
        <v>26</v>
      </c>
      <c r="R16" s="17">
        <v>253</v>
      </c>
      <c r="S16" s="17">
        <v>3613</v>
      </c>
      <c r="T16" s="17">
        <v>12355</v>
      </c>
      <c r="U16" s="17">
        <v>11915</v>
      </c>
      <c r="V16" s="17">
        <v>8530</v>
      </c>
      <c r="W16" s="17">
        <v>2388</v>
      </c>
      <c r="X16" s="17">
        <v>1573</v>
      </c>
      <c r="Y16" s="17">
        <v>56</v>
      </c>
    </row>
    <row r="17" spans="1:25" x14ac:dyDescent="0.25">
      <c r="A17" s="8" t="s">
        <v>76</v>
      </c>
      <c r="B17" s="8" t="s">
        <v>77</v>
      </c>
      <c r="C17" s="17">
        <v>37576</v>
      </c>
      <c r="D17" s="18">
        <v>1.92</v>
      </c>
      <c r="E17" s="17">
        <v>8001</v>
      </c>
      <c r="F17" s="17">
        <v>12842</v>
      </c>
      <c r="G17" s="17">
        <v>5576</v>
      </c>
      <c r="H17" s="17">
        <v>3854</v>
      </c>
      <c r="I17" s="17">
        <v>3776</v>
      </c>
      <c r="J17" s="17">
        <v>2316</v>
      </c>
      <c r="K17" s="17">
        <v>1114</v>
      </c>
      <c r="L17" s="17">
        <v>97</v>
      </c>
      <c r="M17" s="17">
        <v>7126</v>
      </c>
      <c r="N17" s="17">
        <v>5732</v>
      </c>
      <c r="O17" s="17">
        <v>14132</v>
      </c>
      <c r="P17" s="17">
        <v>10574</v>
      </c>
      <c r="Q17" s="17">
        <v>12</v>
      </c>
      <c r="R17" s="17">
        <v>230</v>
      </c>
      <c r="S17" s="17">
        <v>3349</v>
      </c>
      <c r="T17" s="17">
        <v>9700</v>
      </c>
      <c r="U17" s="17">
        <v>10703</v>
      </c>
      <c r="V17" s="17">
        <v>8755</v>
      </c>
      <c r="W17" s="17">
        <v>2911</v>
      </c>
      <c r="X17" s="17">
        <v>1738</v>
      </c>
      <c r="Y17" s="17">
        <v>190</v>
      </c>
    </row>
    <row r="18" spans="1:25" x14ac:dyDescent="0.25">
      <c r="A18" s="8" t="s">
        <v>78</v>
      </c>
      <c r="B18" s="8" t="s">
        <v>79</v>
      </c>
      <c r="C18" s="17">
        <v>46990</v>
      </c>
      <c r="D18" s="18">
        <v>0.12</v>
      </c>
      <c r="E18" s="17">
        <v>7400</v>
      </c>
      <c r="F18" s="17">
        <v>14778</v>
      </c>
      <c r="G18" s="17">
        <v>7509</v>
      </c>
      <c r="H18" s="17">
        <v>6332</v>
      </c>
      <c r="I18" s="17">
        <v>6555</v>
      </c>
      <c r="J18" s="17">
        <v>2853</v>
      </c>
      <c r="K18" s="17">
        <v>1459</v>
      </c>
      <c r="L18" s="17">
        <v>104</v>
      </c>
      <c r="M18" s="17">
        <v>15232</v>
      </c>
      <c r="N18" s="17">
        <v>12164</v>
      </c>
      <c r="O18" s="17">
        <v>11090</v>
      </c>
      <c r="P18" s="17">
        <v>8314</v>
      </c>
      <c r="Q18" s="17">
        <v>190</v>
      </c>
      <c r="R18" s="17">
        <v>252</v>
      </c>
      <c r="S18" s="17">
        <v>4509</v>
      </c>
      <c r="T18" s="17">
        <v>12915</v>
      </c>
      <c r="U18" s="17">
        <v>13480</v>
      </c>
      <c r="V18" s="17">
        <v>8075</v>
      </c>
      <c r="W18" s="17">
        <v>7444</v>
      </c>
      <c r="X18" s="17">
        <v>0</v>
      </c>
      <c r="Y18" s="17">
        <v>315</v>
      </c>
    </row>
    <row r="19" spans="1:25" x14ac:dyDescent="0.25">
      <c r="A19" s="8" t="s">
        <v>80</v>
      </c>
      <c r="B19" s="8" t="s">
        <v>81</v>
      </c>
      <c r="C19" s="17">
        <v>40279</v>
      </c>
      <c r="D19" s="18">
        <v>0.09</v>
      </c>
      <c r="E19" s="17">
        <v>8393</v>
      </c>
      <c r="F19" s="17">
        <v>10299</v>
      </c>
      <c r="G19" s="17">
        <v>5562</v>
      </c>
      <c r="H19" s="17">
        <v>4648</v>
      </c>
      <c r="I19" s="17">
        <v>5307</v>
      </c>
      <c r="J19" s="17">
        <v>3312</v>
      </c>
      <c r="K19" s="17">
        <v>2520</v>
      </c>
      <c r="L19" s="17">
        <v>238</v>
      </c>
      <c r="M19" s="17">
        <v>14055</v>
      </c>
      <c r="N19" s="17">
        <v>9079</v>
      </c>
      <c r="O19" s="17">
        <v>10948</v>
      </c>
      <c r="P19" s="17">
        <v>5972</v>
      </c>
      <c r="Q19" s="17">
        <v>225</v>
      </c>
      <c r="R19" s="17">
        <v>260</v>
      </c>
      <c r="S19" s="17">
        <v>4112</v>
      </c>
      <c r="T19" s="17">
        <v>10435</v>
      </c>
      <c r="U19" s="17">
        <v>11663</v>
      </c>
      <c r="V19" s="17">
        <v>6516</v>
      </c>
      <c r="W19" s="17">
        <v>5323</v>
      </c>
      <c r="X19" s="17">
        <v>1657</v>
      </c>
      <c r="Y19" s="17">
        <v>313</v>
      </c>
    </row>
    <row r="20" spans="1:25" x14ac:dyDescent="0.25">
      <c r="A20" s="8" t="s">
        <v>82</v>
      </c>
      <c r="B20" s="8" t="s">
        <v>83</v>
      </c>
      <c r="C20" s="17">
        <v>41305</v>
      </c>
      <c r="D20" s="18">
        <v>2.66</v>
      </c>
      <c r="E20" s="17">
        <v>10975</v>
      </c>
      <c r="F20" s="17">
        <v>9391</v>
      </c>
      <c r="G20" s="17">
        <v>5371</v>
      </c>
      <c r="H20" s="17">
        <v>6490</v>
      </c>
      <c r="I20" s="17">
        <v>5709</v>
      </c>
      <c r="J20" s="17">
        <v>2365</v>
      </c>
      <c r="K20" s="17">
        <v>960</v>
      </c>
      <c r="L20" s="17">
        <v>44</v>
      </c>
      <c r="M20" s="17">
        <v>9160</v>
      </c>
      <c r="N20" s="17">
        <v>9784</v>
      </c>
      <c r="O20" s="17">
        <v>7902</v>
      </c>
      <c r="P20" s="17">
        <v>14444</v>
      </c>
      <c r="Q20" s="17">
        <v>15</v>
      </c>
      <c r="R20" s="17">
        <v>400</v>
      </c>
      <c r="S20" s="17">
        <v>5201</v>
      </c>
      <c r="T20" s="17">
        <v>13102</v>
      </c>
      <c r="U20" s="17">
        <v>9259</v>
      </c>
      <c r="V20" s="17">
        <v>6548</v>
      </c>
      <c r="W20" s="17">
        <v>3551</v>
      </c>
      <c r="X20" s="17">
        <v>3201</v>
      </c>
      <c r="Y20" s="17">
        <v>43</v>
      </c>
    </row>
    <row r="21" spans="1:25" x14ac:dyDescent="0.25">
      <c r="A21" s="8" t="s">
        <v>84</v>
      </c>
      <c r="B21" s="8" t="s">
        <v>85</v>
      </c>
      <c r="C21" s="17">
        <v>45292</v>
      </c>
      <c r="D21" s="18">
        <v>4.21</v>
      </c>
      <c r="E21" s="17">
        <v>20245</v>
      </c>
      <c r="F21" s="17">
        <v>9790</v>
      </c>
      <c r="G21" s="17">
        <v>5121</v>
      </c>
      <c r="H21" s="17">
        <v>4745</v>
      </c>
      <c r="I21" s="17">
        <v>3713</v>
      </c>
      <c r="J21" s="17">
        <v>1037</v>
      </c>
      <c r="K21" s="17">
        <v>612</v>
      </c>
      <c r="L21" s="17">
        <v>29</v>
      </c>
      <c r="M21" s="17">
        <v>4352</v>
      </c>
      <c r="N21" s="17">
        <v>7311</v>
      </c>
      <c r="O21" s="17">
        <v>7016</v>
      </c>
      <c r="P21" s="17">
        <v>26603</v>
      </c>
      <c r="Q21" s="17">
        <v>10</v>
      </c>
      <c r="R21" s="17">
        <v>629</v>
      </c>
      <c r="S21" s="17">
        <v>9016</v>
      </c>
      <c r="T21" s="17">
        <v>17601</v>
      </c>
      <c r="U21" s="17">
        <v>8882</v>
      </c>
      <c r="V21" s="17">
        <v>5024</v>
      </c>
      <c r="W21" s="17">
        <v>2365</v>
      </c>
      <c r="X21" s="17">
        <v>1764</v>
      </c>
      <c r="Y21" s="17">
        <v>11</v>
      </c>
    </row>
    <row r="22" spans="1:25" x14ac:dyDescent="0.25">
      <c r="A22" s="8" t="s">
        <v>86</v>
      </c>
      <c r="B22" s="8" t="s">
        <v>87</v>
      </c>
      <c r="C22" s="17">
        <v>43884</v>
      </c>
      <c r="D22" s="18">
        <v>1.96</v>
      </c>
      <c r="E22" s="17">
        <v>7870</v>
      </c>
      <c r="F22" s="17">
        <v>13432</v>
      </c>
      <c r="G22" s="17">
        <v>5840</v>
      </c>
      <c r="H22" s="17">
        <v>4870</v>
      </c>
      <c r="I22" s="17">
        <v>6262</v>
      </c>
      <c r="J22" s="17">
        <v>3854</v>
      </c>
      <c r="K22" s="17">
        <v>1694</v>
      </c>
      <c r="L22" s="17">
        <v>62</v>
      </c>
      <c r="M22" s="17">
        <v>11389</v>
      </c>
      <c r="N22" s="17">
        <v>8698</v>
      </c>
      <c r="O22" s="17">
        <v>12156</v>
      </c>
      <c r="P22" s="17">
        <v>11584</v>
      </c>
      <c r="Q22" s="17">
        <v>57</v>
      </c>
      <c r="R22" s="17">
        <v>80</v>
      </c>
      <c r="S22" s="17">
        <v>3879</v>
      </c>
      <c r="T22" s="17">
        <v>14273</v>
      </c>
      <c r="U22" s="17">
        <v>14908</v>
      </c>
      <c r="V22" s="17">
        <v>5722</v>
      </c>
      <c r="W22" s="17">
        <v>3229</v>
      </c>
      <c r="X22" s="17">
        <v>1695</v>
      </c>
      <c r="Y22" s="17">
        <v>98</v>
      </c>
    </row>
    <row r="23" spans="1:25" x14ac:dyDescent="0.25">
      <c r="A23" s="8" t="s">
        <v>88</v>
      </c>
      <c r="B23" s="8" t="s">
        <v>89</v>
      </c>
      <c r="C23" s="17">
        <v>34361</v>
      </c>
      <c r="D23" s="18">
        <v>4.26</v>
      </c>
      <c r="E23" s="17">
        <v>440</v>
      </c>
      <c r="F23" s="17">
        <v>1735</v>
      </c>
      <c r="G23" s="17">
        <v>4759</v>
      </c>
      <c r="H23" s="17">
        <v>5463</v>
      </c>
      <c r="I23" s="17">
        <v>9766</v>
      </c>
      <c r="J23" s="17">
        <v>5961</v>
      </c>
      <c r="K23" s="17">
        <v>5712</v>
      </c>
      <c r="L23" s="17">
        <v>525</v>
      </c>
      <c r="M23" s="17">
        <v>11475</v>
      </c>
      <c r="N23" s="17">
        <v>12374</v>
      </c>
      <c r="O23" s="17">
        <v>3984</v>
      </c>
      <c r="P23" s="17">
        <v>6404</v>
      </c>
      <c r="Q23" s="17">
        <v>124</v>
      </c>
      <c r="R23" s="17">
        <v>105</v>
      </c>
      <c r="S23" s="17">
        <v>2266</v>
      </c>
      <c r="T23" s="17">
        <v>5609</v>
      </c>
      <c r="U23" s="17">
        <v>8747</v>
      </c>
      <c r="V23" s="17">
        <v>9752</v>
      </c>
      <c r="W23" s="17">
        <v>4222</v>
      </c>
      <c r="X23" s="17">
        <v>3102</v>
      </c>
      <c r="Y23" s="17">
        <v>558</v>
      </c>
    </row>
    <row r="24" spans="1:25" x14ac:dyDescent="0.25">
      <c r="A24" s="8" t="s">
        <v>90</v>
      </c>
      <c r="B24" s="8" t="s">
        <v>91</v>
      </c>
      <c r="C24" s="17">
        <v>44381</v>
      </c>
      <c r="D24" s="18">
        <v>1.01</v>
      </c>
      <c r="E24" s="17">
        <v>4902</v>
      </c>
      <c r="F24" s="17">
        <v>11285</v>
      </c>
      <c r="G24" s="17">
        <v>11239</v>
      </c>
      <c r="H24" s="17">
        <v>6535</v>
      </c>
      <c r="I24" s="17">
        <v>5246</v>
      </c>
      <c r="J24" s="17">
        <v>3096</v>
      </c>
      <c r="K24" s="17">
        <v>1943</v>
      </c>
      <c r="L24" s="17">
        <v>135</v>
      </c>
      <c r="M24" s="17">
        <v>8635</v>
      </c>
      <c r="N24" s="17">
        <v>6618</v>
      </c>
      <c r="O24" s="17">
        <v>16765</v>
      </c>
      <c r="P24" s="17">
        <v>12297</v>
      </c>
      <c r="Q24" s="17">
        <v>66</v>
      </c>
      <c r="R24" s="17">
        <v>212</v>
      </c>
      <c r="S24" s="17">
        <v>5035</v>
      </c>
      <c r="T24" s="17">
        <v>7878</v>
      </c>
      <c r="U24" s="17">
        <v>12070</v>
      </c>
      <c r="V24" s="17">
        <v>12045</v>
      </c>
      <c r="W24" s="17">
        <v>4300</v>
      </c>
      <c r="X24" s="17">
        <v>2771</v>
      </c>
      <c r="Y24" s="17">
        <v>70</v>
      </c>
    </row>
    <row r="25" spans="1:25" x14ac:dyDescent="0.25">
      <c r="A25" s="8" t="s">
        <v>92</v>
      </c>
      <c r="B25" s="8" t="s">
        <v>93</v>
      </c>
      <c r="C25" s="17">
        <v>44306</v>
      </c>
      <c r="D25" s="18">
        <v>0.65</v>
      </c>
      <c r="E25" s="17">
        <v>1188</v>
      </c>
      <c r="F25" s="17">
        <v>9073</v>
      </c>
      <c r="G25" s="17">
        <v>14300</v>
      </c>
      <c r="H25" s="17">
        <v>5518</v>
      </c>
      <c r="I25" s="17">
        <v>5789</v>
      </c>
      <c r="J25" s="17">
        <v>4339</v>
      </c>
      <c r="K25" s="17">
        <v>3504</v>
      </c>
      <c r="L25" s="17">
        <v>595</v>
      </c>
      <c r="M25" s="17">
        <v>9468</v>
      </c>
      <c r="N25" s="17">
        <v>10404</v>
      </c>
      <c r="O25" s="17">
        <v>12031</v>
      </c>
      <c r="P25" s="17">
        <v>12351</v>
      </c>
      <c r="Q25" s="17">
        <v>52</v>
      </c>
      <c r="R25" s="17">
        <v>118</v>
      </c>
      <c r="S25" s="17">
        <v>4665</v>
      </c>
      <c r="T25" s="17">
        <v>11548</v>
      </c>
      <c r="U25" s="17">
        <v>12670</v>
      </c>
      <c r="V25" s="17">
        <v>7610</v>
      </c>
      <c r="W25" s="17">
        <v>3996</v>
      </c>
      <c r="X25" s="17">
        <v>3656</v>
      </c>
      <c r="Y25" s="17">
        <v>43</v>
      </c>
    </row>
    <row r="26" spans="1:25" x14ac:dyDescent="0.25">
      <c r="A26" s="8" t="s">
        <v>94</v>
      </c>
      <c r="B26" s="8" t="s">
        <v>95</v>
      </c>
      <c r="C26" s="17">
        <v>36991</v>
      </c>
      <c r="D26" s="18">
        <v>2.13</v>
      </c>
      <c r="E26" s="17">
        <v>1379</v>
      </c>
      <c r="F26" s="17">
        <v>5213</v>
      </c>
      <c r="G26" s="17">
        <v>3888</v>
      </c>
      <c r="H26" s="17">
        <v>6223</v>
      </c>
      <c r="I26" s="17">
        <v>7953</v>
      </c>
      <c r="J26" s="17">
        <v>5888</v>
      </c>
      <c r="K26" s="17">
        <v>5776</v>
      </c>
      <c r="L26" s="17">
        <v>671</v>
      </c>
      <c r="M26" s="17">
        <v>10163</v>
      </c>
      <c r="N26" s="17">
        <v>11138</v>
      </c>
      <c r="O26" s="17">
        <v>6407</v>
      </c>
      <c r="P26" s="17">
        <v>9175</v>
      </c>
      <c r="Q26" s="17">
        <v>108</v>
      </c>
      <c r="R26" s="17">
        <v>182</v>
      </c>
      <c r="S26" s="17">
        <v>3002</v>
      </c>
      <c r="T26" s="17">
        <v>7534</v>
      </c>
      <c r="U26" s="17">
        <v>9599</v>
      </c>
      <c r="V26" s="17">
        <v>9413</v>
      </c>
      <c r="W26" s="17">
        <v>4017</v>
      </c>
      <c r="X26" s="17">
        <v>3210</v>
      </c>
      <c r="Y26" s="17">
        <v>34</v>
      </c>
    </row>
    <row r="27" spans="1:25" x14ac:dyDescent="0.25">
      <c r="A27" s="8" t="s">
        <v>96</v>
      </c>
      <c r="B27" s="8" t="s">
        <v>97</v>
      </c>
      <c r="C27" s="17">
        <v>47955</v>
      </c>
      <c r="D27" s="18">
        <v>16.73</v>
      </c>
      <c r="E27" s="17">
        <v>5066</v>
      </c>
      <c r="F27" s="17">
        <v>13124</v>
      </c>
      <c r="G27" s="17">
        <v>9521</v>
      </c>
      <c r="H27" s="17">
        <v>8718</v>
      </c>
      <c r="I27" s="17">
        <v>6371</v>
      </c>
      <c r="J27" s="17">
        <v>3755</v>
      </c>
      <c r="K27" s="17">
        <v>1297</v>
      </c>
      <c r="L27" s="17">
        <v>103</v>
      </c>
      <c r="M27" s="17">
        <v>2997</v>
      </c>
      <c r="N27" s="17">
        <v>3350</v>
      </c>
      <c r="O27" s="17">
        <v>5484</v>
      </c>
      <c r="P27" s="17">
        <v>35957</v>
      </c>
      <c r="Q27" s="17">
        <v>167</v>
      </c>
      <c r="R27" s="17">
        <v>658</v>
      </c>
      <c r="S27" s="17">
        <v>10813</v>
      </c>
      <c r="T27" s="17">
        <v>17666</v>
      </c>
      <c r="U27" s="17">
        <v>9778</v>
      </c>
      <c r="V27" s="17">
        <v>5591</v>
      </c>
      <c r="W27" s="17">
        <v>2088</v>
      </c>
      <c r="X27" s="17">
        <v>1303</v>
      </c>
      <c r="Y27" s="17">
        <v>58</v>
      </c>
    </row>
    <row r="28" spans="1:25" x14ac:dyDescent="0.25">
      <c r="A28" s="8" t="s">
        <v>98</v>
      </c>
      <c r="B28" s="8" t="s">
        <v>99</v>
      </c>
      <c r="C28" s="17">
        <v>56612</v>
      </c>
      <c r="D28" s="18">
        <v>33.369999999999997</v>
      </c>
      <c r="E28" s="17">
        <v>5454</v>
      </c>
      <c r="F28" s="17">
        <v>10864</v>
      </c>
      <c r="G28" s="17">
        <v>10763</v>
      </c>
      <c r="H28" s="17">
        <v>8882</v>
      </c>
      <c r="I28" s="17">
        <v>10014</v>
      </c>
      <c r="J28" s="17">
        <v>5669</v>
      </c>
      <c r="K28" s="17">
        <v>4137</v>
      </c>
      <c r="L28" s="17">
        <v>829</v>
      </c>
      <c r="M28" s="17">
        <v>1129</v>
      </c>
      <c r="N28" s="17">
        <v>2303</v>
      </c>
      <c r="O28" s="17">
        <v>4122</v>
      </c>
      <c r="P28" s="17">
        <v>49031</v>
      </c>
      <c r="Q28" s="17">
        <v>27</v>
      </c>
      <c r="R28" s="17">
        <v>587</v>
      </c>
      <c r="S28" s="17">
        <v>11150</v>
      </c>
      <c r="T28" s="17">
        <v>21528</v>
      </c>
      <c r="U28" s="17">
        <v>12878</v>
      </c>
      <c r="V28" s="17">
        <v>5510</v>
      </c>
      <c r="W28" s="17">
        <v>2507</v>
      </c>
      <c r="X28" s="17">
        <v>2439</v>
      </c>
      <c r="Y28" s="17">
        <v>13</v>
      </c>
    </row>
    <row r="29" spans="1:25" x14ac:dyDescent="0.25">
      <c r="A29" s="8" t="s">
        <v>100</v>
      </c>
      <c r="B29" s="8" t="s">
        <v>101</v>
      </c>
      <c r="C29" s="17">
        <v>38596</v>
      </c>
      <c r="D29" s="18">
        <v>13.68</v>
      </c>
      <c r="E29" s="17">
        <v>2101</v>
      </c>
      <c r="F29" s="17">
        <v>4850</v>
      </c>
      <c r="G29" s="17">
        <v>6065</v>
      </c>
      <c r="H29" s="17">
        <v>5460</v>
      </c>
      <c r="I29" s="17">
        <v>8522</v>
      </c>
      <c r="J29" s="17">
        <v>4717</v>
      </c>
      <c r="K29" s="17">
        <v>5707</v>
      </c>
      <c r="L29" s="17">
        <v>1174</v>
      </c>
      <c r="M29" s="17">
        <v>5177</v>
      </c>
      <c r="N29" s="17">
        <v>5557</v>
      </c>
      <c r="O29" s="17">
        <v>6607</v>
      </c>
      <c r="P29" s="17">
        <v>21242</v>
      </c>
      <c r="Q29" s="17">
        <v>13</v>
      </c>
      <c r="R29" s="17">
        <v>154</v>
      </c>
      <c r="S29" s="17">
        <v>3865</v>
      </c>
      <c r="T29" s="17">
        <v>8725</v>
      </c>
      <c r="U29" s="17">
        <v>9719</v>
      </c>
      <c r="V29" s="17">
        <v>8589</v>
      </c>
      <c r="W29" s="17">
        <v>3310</v>
      </c>
      <c r="X29" s="17">
        <v>4225</v>
      </c>
      <c r="Y29" s="17">
        <v>9</v>
      </c>
    </row>
    <row r="30" spans="1:25" x14ac:dyDescent="0.25">
      <c r="A30" s="8" t="s">
        <v>102</v>
      </c>
      <c r="B30" s="8" t="s">
        <v>103</v>
      </c>
      <c r="C30" s="17">
        <v>47558</v>
      </c>
      <c r="D30" s="18">
        <v>5.0199999999999996</v>
      </c>
      <c r="E30" s="17">
        <v>6761</v>
      </c>
      <c r="F30" s="17">
        <v>11576</v>
      </c>
      <c r="G30" s="17">
        <v>9204</v>
      </c>
      <c r="H30" s="17">
        <v>6127</v>
      </c>
      <c r="I30" s="17">
        <v>6068</v>
      </c>
      <c r="J30" s="17">
        <v>3554</v>
      </c>
      <c r="K30" s="17">
        <v>3720</v>
      </c>
      <c r="L30" s="17">
        <v>548</v>
      </c>
      <c r="M30" s="17">
        <v>5717</v>
      </c>
      <c r="N30" s="17">
        <v>5026</v>
      </c>
      <c r="O30" s="17">
        <v>4389</v>
      </c>
      <c r="P30" s="17">
        <v>32401</v>
      </c>
      <c r="Q30" s="17">
        <v>25</v>
      </c>
      <c r="R30" s="17">
        <v>148</v>
      </c>
      <c r="S30" s="17">
        <v>10126</v>
      </c>
      <c r="T30" s="17">
        <v>14214</v>
      </c>
      <c r="U30" s="17">
        <v>10298</v>
      </c>
      <c r="V30" s="17">
        <v>7489</v>
      </c>
      <c r="W30" s="17">
        <v>2773</v>
      </c>
      <c r="X30" s="17">
        <v>2494</v>
      </c>
      <c r="Y30" s="17">
        <v>16</v>
      </c>
    </row>
    <row r="31" spans="1:25" x14ac:dyDescent="0.25">
      <c r="A31" s="8" t="s">
        <v>104</v>
      </c>
      <c r="B31" s="8" t="s">
        <v>105</v>
      </c>
      <c r="C31" s="17">
        <v>41582</v>
      </c>
      <c r="D31" s="18">
        <v>4.3899999999999997</v>
      </c>
      <c r="E31" s="17">
        <v>4041</v>
      </c>
      <c r="F31" s="17">
        <v>5599</v>
      </c>
      <c r="G31" s="17">
        <v>6923</v>
      </c>
      <c r="H31" s="17">
        <v>6707</v>
      </c>
      <c r="I31" s="17">
        <v>7006</v>
      </c>
      <c r="J31" s="17">
        <v>5489</v>
      </c>
      <c r="K31" s="17">
        <v>4888</v>
      </c>
      <c r="L31" s="17">
        <v>929</v>
      </c>
      <c r="M31" s="17">
        <v>7634</v>
      </c>
      <c r="N31" s="17">
        <v>8012</v>
      </c>
      <c r="O31" s="17">
        <v>8279</v>
      </c>
      <c r="P31" s="17">
        <v>17637</v>
      </c>
      <c r="Q31" s="17">
        <v>20</v>
      </c>
      <c r="R31" s="17">
        <v>132</v>
      </c>
      <c r="S31" s="17">
        <v>3266</v>
      </c>
      <c r="T31" s="17">
        <v>11335</v>
      </c>
      <c r="U31" s="17">
        <v>10346</v>
      </c>
      <c r="V31" s="17">
        <v>9537</v>
      </c>
      <c r="W31" s="17">
        <v>3652</v>
      </c>
      <c r="X31" s="17">
        <v>3291</v>
      </c>
      <c r="Y31" s="17">
        <v>23</v>
      </c>
    </row>
    <row r="32" spans="1:25" x14ac:dyDescent="0.25">
      <c r="A32" s="8" t="s">
        <v>106</v>
      </c>
      <c r="B32" s="8" t="s">
        <v>107</v>
      </c>
      <c r="C32" s="17">
        <v>14212</v>
      </c>
      <c r="D32" s="18">
        <v>0.05</v>
      </c>
      <c r="E32" s="17">
        <v>4844</v>
      </c>
      <c r="F32" s="17">
        <v>3778</v>
      </c>
      <c r="G32" s="17">
        <v>2747</v>
      </c>
      <c r="H32" s="17">
        <v>1619</v>
      </c>
      <c r="I32" s="17">
        <v>1034</v>
      </c>
      <c r="J32" s="17">
        <v>153</v>
      </c>
      <c r="K32" s="17">
        <v>32</v>
      </c>
      <c r="L32" s="17">
        <v>5</v>
      </c>
      <c r="M32" s="17">
        <v>9052</v>
      </c>
      <c r="N32" s="17">
        <v>2067</v>
      </c>
      <c r="O32" s="17">
        <v>1393</v>
      </c>
      <c r="P32" s="17">
        <v>677</v>
      </c>
      <c r="Q32" s="17">
        <v>1023</v>
      </c>
      <c r="R32" s="17">
        <v>89</v>
      </c>
      <c r="S32" s="17">
        <v>942</v>
      </c>
      <c r="T32" s="17">
        <v>2475</v>
      </c>
      <c r="U32" s="17">
        <v>5481</v>
      </c>
      <c r="V32" s="17">
        <v>2252</v>
      </c>
      <c r="W32" s="17">
        <v>1093</v>
      </c>
      <c r="X32" s="17">
        <v>680</v>
      </c>
      <c r="Y32" s="17">
        <v>1200</v>
      </c>
    </row>
    <row r="33" spans="1:25" x14ac:dyDescent="0.25">
      <c r="A33" s="8" t="s">
        <v>108</v>
      </c>
      <c r="B33" s="8" t="s">
        <v>109</v>
      </c>
      <c r="C33" s="17">
        <v>49332</v>
      </c>
      <c r="D33" s="18">
        <v>2.57</v>
      </c>
      <c r="E33" s="17">
        <v>13910</v>
      </c>
      <c r="F33" s="17">
        <v>13631</v>
      </c>
      <c r="G33" s="17">
        <v>4499</v>
      </c>
      <c r="H33" s="17">
        <v>6363</v>
      </c>
      <c r="I33" s="17">
        <v>5995</v>
      </c>
      <c r="J33" s="17">
        <v>3361</v>
      </c>
      <c r="K33" s="17">
        <v>1532</v>
      </c>
      <c r="L33" s="17">
        <v>41</v>
      </c>
      <c r="M33" s="17">
        <v>9875</v>
      </c>
      <c r="N33" s="17">
        <v>12447</v>
      </c>
      <c r="O33" s="17">
        <v>11577</v>
      </c>
      <c r="P33" s="17">
        <v>14959</v>
      </c>
      <c r="Q33" s="17">
        <v>474</v>
      </c>
      <c r="R33" s="17">
        <v>423</v>
      </c>
      <c r="S33" s="17">
        <v>4535</v>
      </c>
      <c r="T33" s="17">
        <v>18198</v>
      </c>
      <c r="U33" s="17">
        <v>16321</v>
      </c>
      <c r="V33" s="17">
        <v>5251</v>
      </c>
      <c r="W33" s="17">
        <v>2690</v>
      </c>
      <c r="X33" s="17">
        <v>1410</v>
      </c>
      <c r="Y33" s="17">
        <v>504</v>
      </c>
    </row>
    <row r="34" spans="1:25" x14ac:dyDescent="0.25">
      <c r="A34" s="8" t="s">
        <v>110</v>
      </c>
      <c r="B34" s="8" t="s">
        <v>111</v>
      </c>
      <c r="C34" s="17">
        <v>47770</v>
      </c>
      <c r="D34" s="18">
        <v>26.41</v>
      </c>
      <c r="E34" s="17">
        <v>12526</v>
      </c>
      <c r="F34" s="17">
        <v>10998</v>
      </c>
      <c r="G34" s="17">
        <v>9097</v>
      </c>
      <c r="H34" s="17">
        <v>6318</v>
      </c>
      <c r="I34" s="17">
        <v>4625</v>
      </c>
      <c r="J34" s="17">
        <v>3063</v>
      </c>
      <c r="K34" s="17">
        <v>1053</v>
      </c>
      <c r="L34" s="17">
        <v>90</v>
      </c>
      <c r="M34" s="17">
        <v>284</v>
      </c>
      <c r="N34" s="17">
        <v>651</v>
      </c>
      <c r="O34" s="17">
        <v>2218</v>
      </c>
      <c r="P34" s="17">
        <v>44030</v>
      </c>
      <c r="Q34" s="17">
        <v>587</v>
      </c>
      <c r="R34" s="17">
        <v>922</v>
      </c>
      <c r="S34" s="17">
        <v>10302</v>
      </c>
      <c r="T34" s="17">
        <v>19315</v>
      </c>
      <c r="U34" s="17">
        <v>10396</v>
      </c>
      <c r="V34" s="17">
        <v>3538</v>
      </c>
      <c r="W34" s="17">
        <v>1357</v>
      </c>
      <c r="X34" s="17">
        <v>836</v>
      </c>
      <c r="Y34" s="17">
        <v>1104</v>
      </c>
    </row>
    <row r="35" spans="1:25" x14ac:dyDescent="0.25">
      <c r="A35" s="8" t="s">
        <v>112</v>
      </c>
      <c r="B35" s="8" t="s">
        <v>113</v>
      </c>
      <c r="C35" s="17">
        <v>42450</v>
      </c>
      <c r="D35" s="18">
        <v>10.82</v>
      </c>
      <c r="E35" s="17">
        <v>13716</v>
      </c>
      <c r="F35" s="17">
        <v>12409</v>
      </c>
      <c r="G35" s="17">
        <v>6952</v>
      </c>
      <c r="H35" s="17">
        <v>4954</v>
      </c>
      <c r="I35" s="17">
        <v>2823</v>
      </c>
      <c r="J35" s="17">
        <v>1299</v>
      </c>
      <c r="K35" s="17">
        <v>287</v>
      </c>
      <c r="L35" s="17">
        <v>10</v>
      </c>
      <c r="M35" s="17">
        <v>2866</v>
      </c>
      <c r="N35" s="17">
        <v>8646</v>
      </c>
      <c r="O35" s="17">
        <v>7229</v>
      </c>
      <c r="P35" s="17">
        <v>23334</v>
      </c>
      <c r="Q35" s="17">
        <v>375</v>
      </c>
      <c r="R35" s="17">
        <v>89</v>
      </c>
      <c r="S35" s="17">
        <v>5412</v>
      </c>
      <c r="T35" s="17">
        <v>19094</v>
      </c>
      <c r="U35" s="17">
        <v>10056</v>
      </c>
      <c r="V35" s="17">
        <v>4315</v>
      </c>
      <c r="W35" s="17">
        <v>1397</v>
      </c>
      <c r="X35" s="17">
        <v>478</v>
      </c>
      <c r="Y35" s="17">
        <v>1609</v>
      </c>
    </row>
    <row r="36" spans="1:25" x14ac:dyDescent="0.25">
      <c r="A36" s="8" t="s">
        <v>114</v>
      </c>
      <c r="B36" s="8" t="s">
        <v>115</v>
      </c>
      <c r="C36" s="17">
        <v>38276</v>
      </c>
      <c r="D36" s="18">
        <v>20.07</v>
      </c>
      <c r="E36" s="17">
        <v>4971</v>
      </c>
      <c r="F36" s="17">
        <v>6671</v>
      </c>
      <c r="G36" s="17">
        <v>8647</v>
      </c>
      <c r="H36" s="17">
        <v>8277</v>
      </c>
      <c r="I36" s="17">
        <v>6364</v>
      </c>
      <c r="J36" s="17">
        <v>1962</v>
      </c>
      <c r="K36" s="17">
        <v>1225</v>
      </c>
      <c r="L36" s="17">
        <v>159</v>
      </c>
      <c r="M36" s="17">
        <v>515</v>
      </c>
      <c r="N36" s="17">
        <v>1779</v>
      </c>
      <c r="O36" s="17">
        <v>2315</v>
      </c>
      <c r="P36" s="17">
        <v>33630</v>
      </c>
      <c r="Q36" s="17">
        <v>37</v>
      </c>
      <c r="R36" s="17">
        <v>504</v>
      </c>
      <c r="S36" s="17">
        <v>6274</v>
      </c>
      <c r="T36" s="17">
        <v>14084</v>
      </c>
      <c r="U36" s="17">
        <v>9649</v>
      </c>
      <c r="V36" s="17">
        <v>4172</v>
      </c>
      <c r="W36" s="17">
        <v>1552</v>
      </c>
      <c r="X36" s="17">
        <v>1469</v>
      </c>
      <c r="Y36" s="17">
        <v>572</v>
      </c>
    </row>
    <row r="37" spans="1:25" x14ac:dyDescent="0.25">
      <c r="A37" s="8" t="s">
        <v>116</v>
      </c>
      <c r="B37" s="8" t="s">
        <v>117</v>
      </c>
      <c r="C37" s="17">
        <v>45127</v>
      </c>
      <c r="D37" s="18">
        <v>17.170000000000002</v>
      </c>
      <c r="E37" s="17">
        <v>17756</v>
      </c>
      <c r="F37" s="17">
        <v>14746</v>
      </c>
      <c r="G37" s="17">
        <v>7102</v>
      </c>
      <c r="H37" s="17">
        <v>3585</v>
      </c>
      <c r="I37" s="17">
        <v>1348</v>
      </c>
      <c r="J37" s="17">
        <v>525</v>
      </c>
      <c r="K37" s="17">
        <v>60</v>
      </c>
      <c r="L37" s="17">
        <v>5</v>
      </c>
      <c r="M37" s="17">
        <v>1358</v>
      </c>
      <c r="N37" s="17">
        <v>5698</v>
      </c>
      <c r="O37" s="17">
        <v>4453</v>
      </c>
      <c r="P37" s="17">
        <v>33558</v>
      </c>
      <c r="Q37" s="17">
        <v>60</v>
      </c>
      <c r="R37" s="17">
        <v>49</v>
      </c>
      <c r="S37" s="17">
        <v>7600</v>
      </c>
      <c r="T37" s="17">
        <v>20896</v>
      </c>
      <c r="U37" s="17">
        <v>11084</v>
      </c>
      <c r="V37" s="17">
        <v>2924</v>
      </c>
      <c r="W37" s="17">
        <v>612</v>
      </c>
      <c r="X37" s="17">
        <v>296</v>
      </c>
      <c r="Y37" s="17">
        <v>1666</v>
      </c>
    </row>
    <row r="38" spans="1:25" x14ac:dyDescent="0.25">
      <c r="A38" s="8" t="s">
        <v>118</v>
      </c>
      <c r="B38" s="8" t="s">
        <v>119</v>
      </c>
      <c r="C38" s="17">
        <v>42252</v>
      </c>
      <c r="D38" s="18">
        <v>23.33</v>
      </c>
      <c r="E38" s="17">
        <v>6322</v>
      </c>
      <c r="F38" s="17">
        <v>9712</v>
      </c>
      <c r="G38" s="17">
        <v>10973</v>
      </c>
      <c r="H38" s="17">
        <v>7507</v>
      </c>
      <c r="I38" s="17">
        <v>4108</v>
      </c>
      <c r="J38" s="17">
        <v>2190</v>
      </c>
      <c r="K38" s="17">
        <v>1382</v>
      </c>
      <c r="L38" s="17">
        <v>58</v>
      </c>
      <c r="M38" s="17">
        <v>869</v>
      </c>
      <c r="N38" s="17">
        <v>4985</v>
      </c>
      <c r="O38" s="17">
        <v>6888</v>
      </c>
      <c r="P38" s="17">
        <v>29404</v>
      </c>
      <c r="Q38" s="17">
        <v>106</v>
      </c>
      <c r="R38" s="17">
        <v>56</v>
      </c>
      <c r="S38" s="17">
        <v>6426</v>
      </c>
      <c r="T38" s="17">
        <v>18706</v>
      </c>
      <c r="U38" s="17">
        <v>10527</v>
      </c>
      <c r="V38" s="17">
        <v>3153</v>
      </c>
      <c r="W38" s="17">
        <v>1566</v>
      </c>
      <c r="X38" s="17">
        <v>1309</v>
      </c>
      <c r="Y38" s="17">
        <v>509</v>
      </c>
    </row>
    <row r="39" spans="1:25" x14ac:dyDescent="0.25">
      <c r="A39" s="8" t="s">
        <v>120</v>
      </c>
      <c r="B39" s="8" t="s">
        <v>121</v>
      </c>
      <c r="C39" s="17">
        <v>43414</v>
      </c>
      <c r="D39" s="18">
        <v>16.11</v>
      </c>
      <c r="E39" s="17">
        <v>6350</v>
      </c>
      <c r="F39" s="17">
        <v>12238</v>
      </c>
      <c r="G39" s="17">
        <v>9870</v>
      </c>
      <c r="H39" s="17">
        <v>4360</v>
      </c>
      <c r="I39" s="17">
        <v>5936</v>
      </c>
      <c r="J39" s="17">
        <v>2528</v>
      </c>
      <c r="K39" s="17">
        <v>1794</v>
      </c>
      <c r="L39" s="17">
        <v>338</v>
      </c>
      <c r="M39" s="17">
        <v>2094</v>
      </c>
      <c r="N39" s="17">
        <v>4232</v>
      </c>
      <c r="O39" s="17">
        <v>5267</v>
      </c>
      <c r="P39" s="17">
        <v>31701</v>
      </c>
      <c r="Q39" s="17">
        <v>120</v>
      </c>
      <c r="R39" s="17">
        <v>95</v>
      </c>
      <c r="S39" s="17">
        <v>5296</v>
      </c>
      <c r="T39" s="17">
        <v>15261</v>
      </c>
      <c r="U39" s="17">
        <v>11978</v>
      </c>
      <c r="V39" s="17">
        <v>4664</v>
      </c>
      <c r="W39" s="17">
        <v>2289</v>
      </c>
      <c r="X39" s="17">
        <v>2661</v>
      </c>
      <c r="Y39" s="17">
        <v>1170</v>
      </c>
    </row>
    <row r="40" spans="1:25" x14ac:dyDescent="0.25">
      <c r="A40" s="8" t="s">
        <v>122</v>
      </c>
      <c r="B40" s="8" t="s">
        <v>123</v>
      </c>
      <c r="C40" s="17">
        <v>39845</v>
      </c>
      <c r="D40" s="18">
        <v>14.68</v>
      </c>
      <c r="E40" s="17">
        <v>8944</v>
      </c>
      <c r="F40" s="17">
        <v>11470</v>
      </c>
      <c r="G40" s="17">
        <v>11401</v>
      </c>
      <c r="H40" s="17">
        <v>4305</v>
      </c>
      <c r="I40" s="17">
        <v>2542</v>
      </c>
      <c r="J40" s="17">
        <v>911</v>
      </c>
      <c r="K40" s="17">
        <v>272</v>
      </c>
      <c r="L40" s="17">
        <v>0</v>
      </c>
      <c r="M40" s="17">
        <v>2286</v>
      </c>
      <c r="N40" s="17">
        <v>6691</v>
      </c>
      <c r="O40" s="17">
        <v>6105</v>
      </c>
      <c r="P40" s="17">
        <v>24643</v>
      </c>
      <c r="Q40" s="17">
        <v>120</v>
      </c>
      <c r="R40" s="17">
        <v>20</v>
      </c>
      <c r="S40" s="17">
        <v>5108</v>
      </c>
      <c r="T40" s="17">
        <v>13262</v>
      </c>
      <c r="U40" s="17">
        <v>13674</v>
      </c>
      <c r="V40" s="17">
        <v>4017</v>
      </c>
      <c r="W40" s="17">
        <v>1316</v>
      </c>
      <c r="X40" s="17">
        <v>513</v>
      </c>
      <c r="Y40" s="17">
        <v>1935</v>
      </c>
    </row>
    <row r="41" spans="1:25" x14ac:dyDescent="0.25">
      <c r="A41" s="8" t="s">
        <v>124</v>
      </c>
      <c r="B41" s="8" t="s">
        <v>125</v>
      </c>
      <c r="C41" s="17">
        <v>40941</v>
      </c>
      <c r="D41" s="18">
        <v>2.4300000000000002</v>
      </c>
      <c r="E41" s="17">
        <v>15156</v>
      </c>
      <c r="F41" s="17">
        <v>14953</v>
      </c>
      <c r="G41" s="17">
        <v>3006</v>
      </c>
      <c r="H41" s="17">
        <v>2812</v>
      </c>
      <c r="I41" s="17">
        <v>3147</v>
      </c>
      <c r="J41" s="17">
        <v>1456</v>
      </c>
      <c r="K41" s="17">
        <v>391</v>
      </c>
      <c r="L41" s="17">
        <v>20</v>
      </c>
      <c r="M41" s="17">
        <v>6421</v>
      </c>
      <c r="N41" s="17">
        <v>7700</v>
      </c>
      <c r="O41" s="17">
        <v>17426</v>
      </c>
      <c r="P41" s="17">
        <v>9351</v>
      </c>
      <c r="Q41" s="17">
        <v>43</v>
      </c>
      <c r="R41" s="17">
        <v>296</v>
      </c>
      <c r="S41" s="17">
        <v>4165</v>
      </c>
      <c r="T41" s="17">
        <v>14780</v>
      </c>
      <c r="U41" s="17">
        <v>14313</v>
      </c>
      <c r="V41" s="17">
        <v>5254</v>
      </c>
      <c r="W41" s="17">
        <v>1320</v>
      </c>
      <c r="X41" s="17">
        <v>769</v>
      </c>
      <c r="Y41" s="17">
        <v>44</v>
      </c>
    </row>
    <row r="42" spans="1:25" x14ac:dyDescent="0.25">
      <c r="A42" s="8" t="s">
        <v>126</v>
      </c>
      <c r="B42" s="8" t="s">
        <v>127</v>
      </c>
      <c r="C42" s="17">
        <v>42357</v>
      </c>
      <c r="D42" s="18">
        <v>0.27</v>
      </c>
      <c r="E42" s="17">
        <v>3310</v>
      </c>
      <c r="F42" s="17">
        <v>6707</v>
      </c>
      <c r="G42" s="17">
        <v>6413</v>
      </c>
      <c r="H42" s="17">
        <v>7489</v>
      </c>
      <c r="I42" s="17">
        <v>9205</v>
      </c>
      <c r="J42" s="17">
        <v>6521</v>
      </c>
      <c r="K42" s="17">
        <v>2612</v>
      </c>
      <c r="L42" s="17">
        <v>100</v>
      </c>
      <c r="M42" s="17">
        <v>17708</v>
      </c>
      <c r="N42" s="17">
        <v>13605</v>
      </c>
      <c r="O42" s="17">
        <v>5144</v>
      </c>
      <c r="P42" s="17">
        <v>5900</v>
      </c>
      <c r="Q42" s="17">
        <v>0</v>
      </c>
      <c r="R42" s="17">
        <v>385</v>
      </c>
      <c r="S42" s="17">
        <v>4574</v>
      </c>
      <c r="T42" s="17">
        <v>7841</v>
      </c>
      <c r="U42" s="17">
        <v>8712</v>
      </c>
      <c r="V42" s="17">
        <v>8924</v>
      </c>
      <c r="W42" s="17">
        <v>5618</v>
      </c>
      <c r="X42" s="17">
        <v>6303</v>
      </c>
      <c r="Y42" s="17">
        <v>0</v>
      </c>
    </row>
    <row r="43" spans="1:25" x14ac:dyDescent="0.25">
      <c r="A43" s="8" t="s">
        <v>128</v>
      </c>
      <c r="B43" s="8" t="s">
        <v>129</v>
      </c>
      <c r="C43" s="17">
        <v>39380</v>
      </c>
      <c r="D43" s="18">
        <v>2.4500000000000002</v>
      </c>
      <c r="E43" s="17">
        <v>20947</v>
      </c>
      <c r="F43" s="17">
        <v>5405</v>
      </c>
      <c r="G43" s="17">
        <v>3146</v>
      </c>
      <c r="H43" s="17">
        <v>3184</v>
      </c>
      <c r="I43" s="17">
        <v>3348</v>
      </c>
      <c r="J43" s="17">
        <v>1774</v>
      </c>
      <c r="K43" s="17">
        <v>1372</v>
      </c>
      <c r="L43" s="17">
        <v>204</v>
      </c>
      <c r="M43" s="17">
        <v>4246</v>
      </c>
      <c r="N43" s="17">
        <v>6775</v>
      </c>
      <c r="O43" s="17">
        <v>7521</v>
      </c>
      <c r="P43" s="17">
        <v>20734</v>
      </c>
      <c r="Q43" s="17">
        <v>104</v>
      </c>
      <c r="R43" s="17">
        <v>168</v>
      </c>
      <c r="S43" s="17">
        <v>4809</v>
      </c>
      <c r="T43" s="17">
        <v>12094</v>
      </c>
      <c r="U43" s="17">
        <v>11302</v>
      </c>
      <c r="V43" s="17">
        <v>6946</v>
      </c>
      <c r="W43" s="17">
        <v>2255</v>
      </c>
      <c r="X43" s="17">
        <v>1773</v>
      </c>
      <c r="Y43" s="17">
        <v>33</v>
      </c>
    </row>
    <row r="44" spans="1:25" x14ac:dyDescent="0.25">
      <c r="A44" s="8" t="s">
        <v>130</v>
      </c>
      <c r="B44" s="8" t="s">
        <v>131</v>
      </c>
      <c r="C44" s="17">
        <v>46572</v>
      </c>
      <c r="D44" s="18">
        <v>0.1</v>
      </c>
      <c r="E44" s="17">
        <v>4735</v>
      </c>
      <c r="F44" s="17">
        <v>10643</v>
      </c>
      <c r="G44" s="17">
        <v>8836</v>
      </c>
      <c r="H44" s="17">
        <v>7714</v>
      </c>
      <c r="I44" s="17">
        <v>8042</v>
      </c>
      <c r="J44" s="17">
        <v>4272</v>
      </c>
      <c r="K44" s="17">
        <v>2162</v>
      </c>
      <c r="L44" s="17">
        <v>168</v>
      </c>
      <c r="M44" s="17">
        <v>16635</v>
      </c>
      <c r="N44" s="17">
        <v>11345</v>
      </c>
      <c r="O44" s="17">
        <v>8269</v>
      </c>
      <c r="P44" s="17">
        <v>8916</v>
      </c>
      <c r="Q44" s="17">
        <v>1407</v>
      </c>
      <c r="R44" s="17">
        <v>508</v>
      </c>
      <c r="S44" s="17">
        <v>4752</v>
      </c>
      <c r="T44" s="17">
        <v>11807</v>
      </c>
      <c r="U44" s="17">
        <v>11993</v>
      </c>
      <c r="V44" s="17">
        <v>7811</v>
      </c>
      <c r="W44" s="17">
        <v>3848</v>
      </c>
      <c r="X44" s="17">
        <v>3906</v>
      </c>
      <c r="Y44" s="17">
        <v>1947</v>
      </c>
    </row>
    <row r="45" spans="1:25" x14ac:dyDescent="0.25">
      <c r="A45" s="8" t="s">
        <v>132</v>
      </c>
      <c r="B45" s="8" t="s">
        <v>133</v>
      </c>
      <c r="C45" s="17">
        <v>44443</v>
      </c>
      <c r="D45" s="18">
        <v>0.62</v>
      </c>
      <c r="E45" s="17">
        <v>18943</v>
      </c>
      <c r="F45" s="17">
        <v>8200</v>
      </c>
      <c r="G45" s="17">
        <v>3865</v>
      </c>
      <c r="H45" s="17">
        <v>5144</v>
      </c>
      <c r="I45" s="17">
        <v>4994</v>
      </c>
      <c r="J45" s="17">
        <v>2525</v>
      </c>
      <c r="K45" s="17">
        <v>732</v>
      </c>
      <c r="L45" s="17">
        <v>40</v>
      </c>
      <c r="M45" s="17">
        <v>8435</v>
      </c>
      <c r="N45" s="17">
        <v>12756</v>
      </c>
      <c r="O45" s="17">
        <v>11300</v>
      </c>
      <c r="P45" s="17">
        <v>11909</v>
      </c>
      <c r="Q45" s="17">
        <v>43</v>
      </c>
      <c r="R45" s="17">
        <v>86</v>
      </c>
      <c r="S45" s="17">
        <v>4454</v>
      </c>
      <c r="T45" s="17">
        <v>11975</v>
      </c>
      <c r="U45" s="17">
        <v>14025</v>
      </c>
      <c r="V45" s="17">
        <v>8762</v>
      </c>
      <c r="W45" s="17">
        <v>2947</v>
      </c>
      <c r="X45" s="17">
        <v>2155</v>
      </c>
      <c r="Y45" s="17">
        <v>39</v>
      </c>
    </row>
    <row r="46" spans="1:25" x14ac:dyDescent="0.25">
      <c r="A46" s="8" t="s">
        <v>134</v>
      </c>
      <c r="B46" s="8" t="s">
        <v>135</v>
      </c>
      <c r="C46" s="17">
        <v>46176</v>
      </c>
      <c r="D46" s="18">
        <v>3.21</v>
      </c>
      <c r="E46" s="17">
        <v>13161</v>
      </c>
      <c r="F46" s="17">
        <v>12906</v>
      </c>
      <c r="G46" s="17">
        <v>5777</v>
      </c>
      <c r="H46" s="17">
        <v>4846</v>
      </c>
      <c r="I46" s="17">
        <v>5440</v>
      </c>
      <c r="J46" s="17">
        <v>2882</v>
      </c>
      <c r="K46" s="17">
        <v>1103</v>
      </c>
      <c r="L46" s="17">
        <v>61</v>
      </c>
      <c r="M46" s="17">
        <v>8932</v>
      </c>
      <c r="N46" s="17">
        <v>9935</v>
      </c>
      <c r="O46" s="17">
        <v>10523</v>
      </c>
      <c r="P46" s="17">
        <v>16708</v>
      </c>
      <c r="Q46" s="17">
        <v>78</v>
      </c>
      <c r="R46" s="17">
        <v>275</v>
      </c>
      <c r="S46" s="17">
        <v>5296</v>
      </c>
      <c r="T46" s="17">
        <v>17479</v>
      </c>
      <c r="U46" s="17">
        <v>14099</v>
      </c>
      <c r="V46" s="17">
        <v>4897</v>
      </c>
      <c r="W46" s="17">
        <v>2541</v>
      </c>
      <c r="X46" s="17">
        <v>1509</v>
      </c>
      <c r="Y46" s="17">
        <v>80</v>
      </c>
    </row>
    <row r="47" spans="1:25" x14ac:dyDescent="0.25">
      <c r="A47" s="8" t="s">
        <v>136</v>
      </c>
      <c r="B47" s="8" t="s">
        <v>137</v>
      </c>
      <c r="C47" s="17">
        <v>44859</v>
      </c>
      <c r="D47" s="18">
        <v>1.17</v>
      </c>
      <c r="E47" s="17">
        <v>16166</v>
      </c>
      <c r="F47" s="17">
        <v>7267</v>
      </c>
      <c r="G47" s="17">
        <v>4706</v>
      </c>
      <c r="H47" s="17">
        <v>5581</v>
      </c>
      <c r="I47" s="17">
        <v>5626</v>
      </c>
      <c r="J47" s="17">
        <v>3085</v>
      </c>
      <c r="K47" s="17">
        <v>2204</v>
      </c>
      <c r="L47" s="17">
        <v>224</v>
      </c>
      <c r="M47" s="17">
        <v>10621</v>
      </c>
      <c r="N47" s="17">
        <v>9730</v>
      </c>
      <c r="O47" s="17">
        <v>11706</v>
      </c>
      <c r="P47" s="17">
        <v>12533</v>
      </c>
      <c r="Q47" s="17">
        <v>269</v>
      </c>
      <c r="R47" s="17">
        <v>263</v>
      </c>
      <c r="S47" s="17">
        <v>5168</v>
      </c>
      <c r="T47" s="17">
        <v>11329</v>
      </c>
      <c r="U47" s="17">
        <v>11601</v>
      </c>
      <c r="V47" s="17">
        <v>9744</v>
      </c>
      <c r="W47" s="17">
        <v>3364</v>
      </c>
      <c r="X47" s="17">
        <v>3110</v>
      </c>
      <c r="Y47" s="17">
        <v>280</v>
      </c>
    </row>
    <row r="48" spans="1:25" x14ac:dyDescent="0.25">
      <c r="A48" s="8" t="s">
        <v>138</v>
      </c>
      <c r="B48" s="8" t="s">
        <v>139</v>
      </c>
      <c r="C48" s="17">
        <v>50078</v>
      </c>
      <c r="D48" s="18">
        <v>1.78</v>
      </c>
      <c r="E48" s="17">
        <v>15430</v>
      </c>
      <c r="F48" s="17">
        <v>13560</v>
      </c>
      <c r="G48" s="17">
        <v>5224</v>
      </c>
      <c r="H48" s="17">
        <v>4624</v>
      </c>
      <c r="I48" s="17">
        <v>5792</v>
      </c>
      <c r="J48" s="17">
        <v>3541</v>
      </c>
      <c r="K48" s="17">
        <v>1780</v>
      </c>
      <c r="L48" s="17">
        <v>127</v>
      </c>
      <c r="M48" s="17">
        <v>10728</v>
      </c>
      <c r="N48" s="17">
        <v>11871</v>
      </c>
      <c r="O48" s="17">
        <v>12549</v>
      </c>
      <c r="P48" s="17">
        <v>14787</v>
      </c>
      <c r="Q48" s="17">
        <v>143</v>
      </c>
      <c r="R48" s="17">
        <v>162</v>
      </c>
      <c r="S48" s="17">
        <v>4763</v>
      </c>
      <c r="T48" s="17">
        <v>15600</v>
      </c>
      <c r="U48" s="17">
        <v>14528</v>
      </c>
      <c r="V48" s="17">
        <v>8838</v>
      </c>
      <c r="W48" s="17">
        <v>3621</v>
      </c>
      <c r="X48" s="17">
        <v>2393</v>
      </c>
      <c r="Y48" s="17">
        <v>173</v>
      </c>
    </row>
    <row r="49" spans="1:25" x14ac:dyDescent="0.25">
      <c r="A49" s="8" t="s">
        <v>140</v>
      </c>
      <c r="B49" s="8" t="s">
        <v>141</v>
      </c>
      <c r="C49" s="17">
        <v>45917</v>
      </c>
      <c r="D49" s="18">
        <v>1.83</v>
      </c>
      <c r="E49" s="17">
        <v>10677</v>
      </c>
      <c r="F49" s="17">
        <v>16121</v>
      </c>
      <c r="G49" s="17">
        <v>5683</v>
      </c>
      <c r="H49" s="17">
        <v>4528</v>
      </c>
      <c r="I49" s="17">
        <v>4999</v>
      </c>
      <c r="J49" s="17">
        <v>2744</v>
      </c>
      <c r="K49" s="17">
        <v>1107</v>
      </c>
      <c r="L49" s="17">
        <v>58</v>
      </c>
      <c r="M49" s="17">
        <v>10453</v>
      </c>
      <c r="N49" s="17">
        <v>8135</v>
      </c>
      <c r="O49" s="17">
        <v>18555</v>
      </c>
      <c r="P49" s="17">
        <v>8733</v>
      </c>
      <c r="Q49" s="17">
        <v>41</v>
      </c>
      <c r="R49" s="17">
        <v>160</v>
      </c>
      <c r="S49" s="17">
        <v>3220</v>
      </c>
      <c r="T49" s="17">
        <v>9634</v>
      </c>
      <c r="U49" s="17">
        <v>11401</v>
      </c>
      <c r="V49" s="17">
        <v>14633</v>
      </c>
      <c r="W49" s="17">
        <v>4221</v>
      </c>
      <c r="X49" s="17">
        <v>2564</v>
      </c>
      <c r="Y49" s="17">
        <v>84</v>
      </c>
    </row>
    <row r="50" spans="1:25" x14ac:dyDescent="0.25">
      <c r="A50" s="8" t="s">
        <v>142</v>
      </c>
      <c r="B50" s="8" t="s">
        <v>143</v>
      </c>
      <c r="C50" s="17">
        <v>35732</v>
      </c>
      <c r="D50" s="18">
        <v>1.01</v>
      </c>
      <c r="E50" s="17">
        <v>1031</v>
      </c>
      <c r="F50" s="17">
        <v>12154</v>
      </c>
      <c r="G50" s="17">
        <v>10088</v>
      </c>
      <c r="H50" s="17">
        <v>4153</v>
      </c>
      <c r="I50" s="17">
        <v>4178</v>
      </c>
      <c r="J50" s="17">
        <v>2356</v>
      </c>
      <c r="K50" s="17">
        <v>1610</v>
      </c>
      <c r="L50" s="17">
        <v>162</v>
      </c>
      <c r="M50" s="17">
        <v>6766</v>
      </c>
      <c r="N50" s="17">
        <v>9062</v>
      </c>
      <c r="O50" s="17">
        <v>11602</v>
      </c>
      <c r="P50" s="17">
        <v>8210</v>
      </c>
      <c r="Q50" s="17">
        <v>92</v>
      </c>
      <c r="R50" s="17">
        <v>378</v>
      </c>
      <c r="S50" s="17">
        <v>2309</v>
      </c>
      <c r="T50" s="17">
        <v>8764</v>
      </c>
      <c r="U50" s="17">
        <v>10733</v>
      </c>
      <c r="V50" s="17">
        <v>9236</v>
      </c>
      <c r="W50" s="17">
        <v>2283</v>
      </c>
      <c r="X50" s="17">
        <v>1913</v>
      </c>
      <c r="Y50" s="17">
        <v>116</v>
      </c>
    </row>
    <row r="51" spans="1:25" x14ac:dyDescent="0.25">
      <c r="A51" s="8" t="s">
        <v>144</v>
      </c>
      <c r="B51" s="8" t="s">
        <v>145</v>
      </c>
      <c r="C51" s="17">
        <v>42052</v>
      </c>
      <c r="D51" s="18">
        <v>0.19</v>
      </c>
      <c r="E51" s="17">
        <v>12010</v>
      </c>
      <c r="F51" s="17">
        <v>10234</v>
      </c>
      <c r="G51" s="17">
        <v>6192</v>
      </c>
      <c r="H51" s="17">
        <v>5970</v>
      </c>
      <c r="I51" s="17">
        <v>5169</v>
      </c>
      <c r="J51" s="17">
        <v>1796</v>
      </c>
      <c r="K51" s="17">
        <v>574</v>
      </c>
      <c r="L51" s="17">
        <v>107</v>
      </c>
      <c r="M51" s="17">
        <v>15188</v>
      </c>
      <c r="N51" s="17">
        <v>12940</v>
      </c>
      <c r="O51" s="17">
        <v>8428</v>
      </c>
      <c r="P51" s="17">
        <v>5496</v>
      </c>
      <c r="Q51" s="17">
        <v>0</v>
      </c>
      <c r="R51" s="17">
        <v>696</v>
      </c>
      <c r="S51" s="17">
        <v>4152</v>
      </c>
      <c r="T51" s="17">
        <v>8175</v>
      </c>
      <c r="U51" s="17">
        <v>10489</v>
      </c>
      <c r="V51" s="17">
        <v>8357</v>
      </c>
      <c r="W51" s="17">
        <v>4908</v>
      </c>
      <c r="X51" s="17">
        <v>5275</v>
      </c>
      <c r="Y51" s="17">
        <v>0</v>
      </c>
    </row>
    <row r="52" spans="1:25" x14ac:dyDescent="0.25">
      <c r="A52" s="8" t="s">
        <v>146</v>
      </c>
      <c r="B52" s="8" t="s">
        <v>147</v>
      </c>
      <c r="C52" s="17">
        <v>42202</v>
      </c>
      <c r="D52" s="18">
        <v>8.3000000000000007</v>
      </c>
      <c r="E52" s="17">
        <v>20724</v>
      </c>
      <c r="F52" s="17">
        <v>7126</v>
      </c>
      <c r="G52" s="17">
        <v>4386</v>
      </c>
      <c r="H52" s="17">
        <v>3923</v>
      </c>
      <c r="I52" s="17">
        <v>4158</v>
      </c>
      <c r="J52" s="17">
        <v>1421</v>
      </c>
      <c r="K52" s="17">
        <v>443</v>
      </c>
      <c r="L52" s="17">
        <v>21</v>
      </c>
      <c r="M52" s="17">
        <v>5490</v>
      </c>
      <c r="N52" s="17">
        <v>9032</v>
      </c>
      <c r="O52" s="17">
        <v>11138</v>
      </c>
      <c r="P52" s="17">
        <v>16493</v>
      </c>
      <c r="Q52" s="17">
        <v>49</v>
      </c>
      <c r="R52" s="17">
        <v>300</v>
      </c>
      <c r="S52" s="17">
        <v>4951</v>
      </c>
      <c r="T52" s="17">
        <v>13273</v>
      </c>
      <c r="U52" s="17">
        <v>11738</v>
      </c>
      <c r="V52" s="17">
        <v>8213</v>
      </c>
      <c r="W52" s="17">
        <v>2210</v>
      </c>
      <c r="X52" s="17">
        <v>1470</v>
      </c>
      <c r="Y52" s="17">
        <v>47</v>
      </c>
    </row>
    <row r="53" spans="1:25" x14ac:dyDescent="0.25">
      <c r="A53" s="8" t="s">
        <v>148</v>
      </c>
      <c r="B53" s="8" t="s">
        <v>149</v>
      </c>
      <c r="C53" s="17">
        <v>46823</v>
      </c>
      <c r="D53" s="18">
        <v>0.56000000000000005</v>
      </c>
      <c r="E53" s="17">
        <v>17908</v>
      </c>
      <c r="F53" s="17">
        <v>8395</v>
      </c>
      <c r="G53" s="17">
        <v>4729</v>
      </c>
      <c r="H53" s="17">
        <v>5004</v>
      </c>
      <c r="I53" s="17">
        <v>7026</v>
      </c>
      <c r="J53" s="17">
        <v>2734</v>
      </c>
      <c r="K53" s="17">
        <v>977</v>
      </c>
      <c r="L53" s="17">
        <v>50</v>
      </c>
      <c r="M53" s="17">
        <v>10411</v>
      </c>
      <c r="N53" s="17">
        <v>10534</v>
      </c>
      <c r="O53" s="17">
        <v>11676</v>
      </c>
      <c r="P53" s="17">
        <v>13981</v>
      </c>
      <c r="Q53" s="17">
        <v>221</v>
      </c>
      <c r="R53" s="17">
        <v>160</v>
      </c>
      <c r="S53" s="17">
        <v>5085</v>
      </c>
      <c r="T53" s="17">
        <v>11134</v>
      </c>
      <c r="U53" s="17">
        <v>15256</v>
      </c>
      <c r="V53" s="17">
        <v>9182</v>
      </c>
      <c r="W53" s="17">
        <v>3389</v>
      </c>
      <c r="X53" s="17">
        <v>2383</v>
      </c>
      <c r="Y53" s="17">
        <v>234</v>
      </c>
    </row>
    <row r="54" spans="1:25" x14ac:dyDescent="0.25">
      <c r="A54" s="8" t="s">
        <v>150</v>
      </c>
      <c r="B54" s="8" t="s">
        <v>151</v>
      </c>
      <c r="C54" s="17">
        <v>37989</v>
      </c>
      <c r="D54" s="18">
        <v>0.48</v>
      </c>
      <c r="E54" s="17">
        <v>4856</v>
      </c>
      <c r="F54" s="17">
        <v>6828</v>
      </c>
      <c r="G54" s="17">
        <v>6632</v>
      </c>
      <c r="H54" s="17">
        <v>6347</v>
      </c>
      <c r="I54" s="17">
        <v>6654</v>
      </c>
      <c r="J54" s="17">
        <v>3774</v>
      </c>
      <c r="K54" s="17">
        <v>2617</v>
      </c>
      <c r="L54" s="17">
        <v>281</v>
      </c>
      <c r="M54" s="17">
        <v>11168</v>
      </c>
      <c r="N54" s="17">
        <v>8726</v>
      </c>
      <c r="O54" s="17">
        <v>7916</v>
      </c>
      <c r="P54" s="17">
        <v>9409</v>
      </c>
      <c r="Q54" s="17">
        <v>770</v>
      </c>
      <c r="R54" s="17">
        <v>215</v>
      </c>
      <c r="S54" s="17">
        <v>3800</v>
      </c>
      <c r="T54" s="17">
        <v>10945</v>
      </c>
      <c r="U54" s="17">
        <v>10441</v>
      </c>
      <c r="V54" s="17">
        <v>5569</v>
      </c>
      <c r="W54" s="17">
        <v>3213</v>
      </c>
      <c r="X54" s="17">
        <v>2993</v>
      </c>
      <c r="Y54" s="17">
        <v>813</v>
      </c>
    </row>
    <row r="55" spans="1:25" x14ac:dyDescent="0.25">
      <c r="A55" s="8" t="s">
        <v>152</v>
      </c>
      <c r="B55" s="8" t="s">
        <v>153</v>
      </c>
      <c r="C55" s="17">
        <v>45572</v>
      </c>
      <c r="D55" s="18">
        <v>0.27</v>
      </c>
      <c r="E55" s="17">
        <v>8257</v>
      </c>
      <c r="F55" s="17">
        <v>11141</v>
      </c>
      <c r="G55" s="17">
        <v>5157</v>
      </c>
      <c r="H55" s="17">
        <v>5582</v>
      </c>
      <c r="I55" s="17">
        <v>7051</v>
      </c>
      <c r="J55" s="17">
        <v>4676</v>
      </c>
      <c r="K55" s="17">
        <v>3345</v>
      </c>
      <c r="L55" s="17">
        <v>363</v>
      </c>
      <c r="M55" s="17">
        <v>16123</v>
      </c>
      <c r="N55" s="17">
        <v>10625</v>
      </c>
      <c r="O55" s="17">
        <v>9168</v>
      </c>
      <c r="P55" s="17">
        <v>9494</v>
      </c>
      <c r="Q55" s="17">
        <v>162</v>
      </c>
      <c r="R55" s="17">
        <v>206</v>
      </c>
      <c r="S55" s="17">
        <v>4966</v>
      </c>
      <c r="T55" s="17">
        <v>13312</v>
      </c>
      <c r="U55" s="17">
        <v>11925</v>
      </c>
      <c r="V55" s="17">
        <v>6658</v>
      </c>
      <c r="W55" s="17">
        <v>4088</v>
      </c>
      <c r="X55" s="17">
        <v>4212</v>
      </c>
      <c r="Y55" s="17">
        <v>205</v>
      </c>
    </row>
    <row r="56" spans="1:25" x14ac:dyDescent="0.25">
      <c r="A56" s="8" t="s">
        <v>154</v>
      </c>
      <c r="B56" s="8" t="s">
        <v>155</v>
      </c>
      <c r="C56" s="17">
        <v>20770</v>
      </c>
      <c r="D56" s="18">
        <v>0.08</v>
      </c>
      <c r="E56" s="17">
        <v>5623</v>
      </c>
      <c r="F56" s="17">
        <v>4499</v>
      </c>
      <c r="G56" s="17">
        <v>4649</v>
      </c>
      <c r="H56" s="17">
        <v>3239</v>
      </c>
      <c r="I56" s="17">
        <v>2250</v>
      </c>
      <c r="J56" s="17">
        <v>435</v>
      </c>
      <c r="K56" s="17">
        <v>71</v>
      </c>
      <c r="L56" s="17">
        <v>4</v>
      </c>
      <c r="M56" s="17">
        <v>12383</v>
      </c>
      <c r="N56" s="17">
        <v>4949</v>
      </c>
      <c r="O56" s="17">
        <v>1871</v>
      </c>
      <c r="P56" s="17">
        <v>1549</v>
      </c>
      <c r="Q56" s="17">
        <v>18</v>
      </c>
      <c r="R56" s="17">
        <v>167</v>
      </c>
      <c r="S56" s="17">
        <v>1275</v>
      </c>
      <c r="T56" s="17">
        <v>2658</v>
      </c>
      <c r="U56" s="17">
        <v>3298</v>
      </c>
      <c r="V56" s="17">
        <v>1594</v>
      </c>
      <c r="W56" s="17">
        <v>744</v>
      </c>
      <c r="X56" s="17">
        <v>474</v>
      </c>
      <c r="Y56" s="17">
        <v>10560</v>
      </c>
    </row>
    <row r="57" spans="1:25" x14ac:dyDescent="0.25">
      <c r="A57" s="8" t="s">
        <v>156</v>
      </c>
      <c r="B57" s="8" t="s">
        <v>157</v>
      </c>
      <c r="C57" s="17">
        <v>39913</v>
      </c>
      <c r="D57" s="18">
        <v>3.27</v>
      </c>
      <c r="E57" s="17">
        <v>5068</v>
      </c>
      <c r="F57" s="17">
        <v>10966</v>
      </c>
      <c r="G57" s="17">
        <v>7635</v>
      </c>
      <c r="H57" s="17">
        <v>5553</v>
      </c>
      <c r="I57" s="17">
        <v>5699</v>
      </c>
      <c r="J57" s="17">
        <v>3049</v>
      </c>
      <c r="K57" s="17">
        <v>1825</v>
      </c>
      <c r="L57" s="17">
        <v>118</v>
      </c>
      <c r="M57" s="17">
        <v>6564</v>
      </c>
      <c r="N57" s="17">
        <v>8609</v>
      </c>
      <c r="O57" s="17">
        <v>9986</v>
      </c>
      <c r="P57" s="17">
        <v>14610</v>
      </c>
      <c r="Q57" s="17">
        <v>144</v>
      </c>
      <c r="R57" s="17">
        <v>111</v>
      </c>
      <c r="S57" s="17">
        <v>4326</v>
      </c>
      <c r="T57" s="17">
        <v>12356</v>
      </c>
      <c r="U57" s="17">
        <v>10500</v>
      </c>
      <c r="V57" s="17">
        <v>8189</v>
      </c>
      <c r="W57" s="17">
        <v>2850</v>
      </c>
      <c r="X57" s="17">
        <v>1468</v>
      </c>
      <c r="Y57" s="17">
        <v>113</v>
      </c>
    </row>
    <row r="58" spans="1:25" x14ac:dyDescent="0.25">
      <c r="A58" s="8" t="s">
        <v>158</v>
      </c>
      <c r="B58" s="8" t="s">
        <v>159</v>
      </c>
      <c r="C58" s="17">
        <v>42946</v>
      </c>
      <c r="D58" s="18">
        <v>3.07</v>
      </c>
      <c r="E58" s="17">
        <v>8718</v>
      </c>
      <c r="F58" s="17">
        <v>15004</v>
      </c>
      <c r="G58" s="17">
        <v>5706</v>
      </c>
      <c r="H58" s="17">
        <v>5186</v>
      </c>
      <c r="I58" s="17">
        <v>4303</v>
      </c>
      <c r="J58" s="17">
        <v>2513</v>
      </c>
      <c r="K58" s="17">
        <v>1435</v>
      </c>
      <c r="L58" s="17">
        <v>81</v>
      </c>
      <c r="M58" s="17">
        <v>5139</v>
      </c>
      <c r="N58" s="17">
        <v>7186</v>
      </c>
      <c r="O58" s="17">
        <v>8419</v>
      </c>
      <c r="P58" s="17">
        <v>22079</v>
      </c>
      <c r="Q58" s="17">
        <v>123</v>
      </c>
      <c r="R58" s="17">
        <v>229</v>
      </c>
      <c r="S58" s="17">
        <v>6950</v>
      </c>
      <c r="T58" s="17">
        <v>13714</v>
      </c>
      <c r="U58" s="17">
        <v>11272</v>
      </c>
      <c r="V58" s="17">
        <v>7218</v>
      </c>
      <c r="W58" s="17">
        <v>2078</v>
      </c>
      <c r="X58" s="17">
        <v>1420</v>
      </c>
      <c r="Y58" s="17">
        <v>65</v>
      </c>
    </row>
    <row r="59" spans="1:25" x14ac:dyDescent="0.25">
      <c r="A59" s="8" t="s">
        <v>160</v>
      </c>
      <c r="B59" s="8" t="s">
        <v>161</v>
      </c>
      <c r="C59" s="17">
        <v>46538</v>
      </c>
      <c r="D59" s="18">
        <v>0.12</v>
      </c>
      <c r="E59" s="17">
        <v>7121</v>
      </c>
      <c r="F59" s="17">
        <v>10723</v>
      </c>
      <c r="G59" s="17">
        <v>8024</v>
      </c>
      <c r="H59" s="17">
        <v>6733</v>
      </c>
      <c r="I59" s="17">
        <v>7084</v>
      </c>
      <c r="J59" s="17">
        <v>3872</v>
      </c>
      <c r="K59" s="17">
        <v>2664</v>
      </c>
      <c r="L59" s="17">
        <v>317</v>
      </c>
      <c r="M59" s="17">
        <v>14903</v>
      </c>
      <c r="N59" s="17">
        <v>9337</v>
      </c>
      <c r="O59" s="17">
        <v>7485</v>
      </c>
      <c r="P59" s="17">
        <v>14724</v>
      </c>
      <c r="Q59" s="17">
        <v>89</v>
      </c>
      <c r="R59" s="17">
        <v>443</v>
      </c>
      <c r="S59" s="17">
        <v>6137</v>
      </c>
      <c r="T59" s="17">
        <v>13686</v>
      </c>
      <c r="U59" s="17">
        <v>11108</v>
      </c>
      <c r="V59" s="17">
        <v>6833</v>
      </c>
      <c r="W59" s="17">
        <v>3867</v>
      </c>
      <c r="X59" s="17">
        <v>4297</v>
      </c>
      <c r="Y59" s="17">
        <v>167</v>
      </c>
    </row>
    <row r="60" spans="1:25" x14ac:dyDescent="0.25">
      <c r="A60" s="8" t="s">
        <v>162</v>
      </c>
      <c r="B60" s="8" t="s">
        <v>163</v>
      </c>
      <c r="C60" s="17">
        <v>33047</v>
      </c>
      <c r="D60" s="18">
        <v>0.03</v>
      </c>
      <c r="E60" s="17">
        <v>2590</v>
      </c>
      <c r="F60" s="17">
        <v>6290</v>
      </c>
      <c r="G60" s="17">
        <v>8708</v>
      </c>
      <c r="H60" s="17">
        <v>5180</v>
      </c>
      <c r="I60" s="17">
        <v>5990</v>
      </c>
      <c r="J60" s="17">
        <v>2874</v>
      </c>
      <c r="K60" s="17">
        <v>1313</v>
      </c>
      <c r="L60" s="17">
        <v>102</v>
      </c>
      <c r="M60" s="17">
        <v>16456</v>
      </c>
      <c r="N60" s="17">
        <v>6677</v>
      </c>
      <c r="O60" s="17">
        <v>5134</v>
      </c>
      <c r="P60" s="17">
        <v>2483</v>
      </c>
      <c r="Q60" s="17">
        <v>2297</v>
      </c>
      <c r="R60" s="17">
        <v>185</v>
      </c>
      <c r="S60" s="17">
        <v>1997</v>
      </c>
      <c r="T60" s="17">
        <v>6597</v>
      </c>
      <c r="U60" s="17">
        <v>10437</v>
      </c>
      <c r="V60" s="17">
        <v>5366</v>
      </c>
      <c r="W60" s="17">
        <v>2901</v>
      </c>
      <c r="X60" s="17">
        <v>2800</v>
      </c>
      <c r="Y60" s="17">
        <v>2764</v>
      </c>
    </row>
    <row r="61" spans="1:25" x14ac:dyDescent="0.25">
      <c r="A61" s="8" t="s">
        <v>164</v>
      </c>
      <c r="B61" s="8" t="s">
        <v>165</v>
      </c>
      <c r="C61" s="17">
        <v>47851</v>
      </c>
      <c r="D61" s="18">
        <v>9.0399999999999991</v>
      </c>
      <c r="E61" s="17">
        <v>13302</v>
      </c>
      <c r="F61" s="17">
        <v>10446</v>
      </c>
      <c r="G61" s="17">
        <v>7822</v>
      </c>
      <c r="H61" s="17">
        <v>5798</v>
      </c>
      <c r="I61" s="17">
        <v>6153</v>
      </c>
      <c r="J61" s="17">
        <v>3371</v>
      </c>
      <c r="K61" s="17">
        <v>954</v>
      </c>
      <c r="L61" s="17">
        <v>5</v>
      </c>
      <c r="M61" s="17">
        <v>6758</v>
      </c>
      <c r="N61" s="17">
        <v>11445</v>
      </c>
      <c r="O61" s="17">
        <v>10990</v>
      </c>
      <c r="P61" s="17">
        <v>18566</v>
      </c>
      <c r="Q61" s="17">
        <v>92</v>
      </c>
      <c r="R61" s="17">
        <v>193</v>
      </c>
      <c r="S61" s="17">
        <v>3969</v>
      </c>
      <c r="T61" s="17">
        <v>16107</v>
      </c>
      <c r="U61" s="17">
        <v>12645</v>
      </c>
      <c r="V61" s="17">
        <v>9589</v>
      </c>
      <c r="W61" s="17">
        <v>3107</v>
      </c>
      <c r="X61" s="17">
        <v>2157</v>
      </c>
      <c r="Y61" s="17">
        <v>84</v>
      </c>
    </row>
    <row r="62" spans="1:25" x14ac:dyDescent="0.25">
      <c r="A62" s="8" t="s">
        <v>166</v>
      </c>
      <c r="B62" s="8" t="s">
        <v>167</v>
      </c>
      <c r="C62" s="17">
        <v>39084</v>
      </c>
      <c r="D62" s="18">
        <v>0.18</v>
      </c>
      <c r="E62" s="17">
        <v>5959</v>
      </c>
      <c r="F62" s="17">
        <v>8518</v>
      </c>
      <c r="G62" s="17">
        <v>4282</v>
      </c>
      <c r="H62" s="17">
        <v>4264</v>
      </c>
      <c r="I62" s="17">
        <v>5955</v>
      </c>
      <c r="J62" s="17">
        <v>4910</v>
      </c>
      <c r="K62" s="17">
        <v>4559</v>
      </c>
      <c r="L62" s="17">
        <v>637</v>
      </c>
      <c r="M62" s="17">
        <v>11743</v>
      </c>
      <c r="N62" s="17">
        <v>8821</v>
      </c>
      <c r="O62" s="17">
        <v>7551</v>
      </c>
      <c r="P62" s="17">
        <v>10710</v>
      </c>
      <c r="Q62" s="17">
        <v>259</v>
      </c>
      <c r="R62" s="17">
        <v>311</v>
      </c>
      <c r="S62" s="17">
        <v>3804</v>
      </c>
      <c r="T62" s="17">
        <v>11485</v>
      </c>
      <c r="U62" s="17">
        <v>11290</v>
      </c>
      <c r="V62" s="17">
        <v>5208</v>
      </c>
      <c r="W62" s="17">
        <v>3416</v>
      </c>
      <c r="X62" s="17">
        <v>3269</v>
      </c>
      <c r="Y62" s="17">
        <v>301</v>
      </c>
    </row>
    <row r="63" spans="1:25" x14ac:dyDescent="0.25">
      <c r="A63" s="8" t="s">
        <v>168</v>
      </c>
      <c r="B63" s="8" t="s">
        <v>169</v>
      </c>
      <c r="C63" s="17">
        <v>38320</v>
      </c>
      <c r="D63" s="18">
        <v>0.12</v>
      </c>
      <c r="E63" s="17">
        <v>2185</v>
      </c>
      <c r="F63" s="17">
        <v>4582</v>
      </c>
      <c r="G63" s="17">
        <v>4906</v>
      </c>
      <c r="H63" s="17">
        <v>5912</v>
      </c>
      <c r="I63" s="17">
        <v>7740</v>
      </c>
      <c r="J63" s="17">
        <v>6765</v>
      </c>
      <c r="K63" s="17">
        <v>5833</v>
      </c>
      <c r="L63" s="17">
        <v>397</v>
      </c>
      <c r="M63" s="17">
        <v>19682</v>
      </c>
      <c r="N63" s="17">
        <v>10922</v>
      </c>
      <c r="O63" s="17">
        <v>4124</v>
      </c>
      <c r="P63" s="17">
        <v>3592</v>
      </c>
      <c r="Q63" s="17">
        <v>0</v>
      </c>
      <c r="R63" s="17">
        <v>450</v>
      </c>
      <c r="S63" s="17">
        <v>3264</v>
      </c>
      <c r="T63" s="17">
        <v>5698</v>
      </c>
      <c r="U63" s="17">
        <v>7149</v>
      </c>
      <c r="V63" s="17">
        <v>8308</v>
      </c>
      <c r="W63" s="17">
        <v>5533</v>
      </c>
      <c r="X63" s="17">
        <v>7918</v>
      </c>
      <c r="Y63" s="17">
        <v>0</v>
      </c>
    </row>
    <row r="64" spans="1:25" x14ac:dyDescent="0.25">
      <c r="A64" s="8" t="s">
        <v>170</v>
      </c>
      <c r="B64" s="8" t="s">
        <v>171</v>
      </c>
      <c r="C64" s="17">
        <v>44376</v>
      </c>
      <c r="D64" s="18">
        <v>2.8</v>
      </c>
      <c r="E64" s="17">
        <v>8130</v>
      </c>
      <c r="F64" s="17">
        <v>17172</v>
      </c>
      <c r="G64" s="17">
        <v>7352</v>
      </c>
      <c r="H64" s="17">
        <v>5483</v>
      </c>
      <c r="I64" s="17">
        <v>4108</v>
      </c>
      <c r="J64" s="17">
        <v>1528</v>
      </c>
      <c r="K64" s="17">
        <v>567</v>
      </c>
      <c r="L64" s="17">
        <v>36</v>
      </c>
      <c r="M64" s="17">
        <v>3703</v>
      </c>
      <c r="N64" s="17">
        <v>8343</v>
      </c>
      <c r="O64" s="17">
        <v>8917</v>
      </c>
      <c r="P64" s="17">
        <v>23270</v>
      </c>
      <c r="Q64" s="17">
        <v>143</v>
      </c>
      <c r="R64" s="17">
        <v>129</v>
      </c>
      <c r="S64" s="17">
        <v>6108</v>
      </c>
      <c r="T64" s="17">
        <v>16648</v>
      </c>
      <c r="U64" s="17">
        <v>12860</v>
      </c>
      <c r="V64" s="17">
        <v>5121</v>
      </c>
      <c r="W64" s="17">
        <v>1620</v>
      </c>
      <c r="X64" s="17">
        <v>675</v>
      </c>
      <c r="Y64" s="17">
        <v>1215</v>
      </c>
    </row>
    <row r="65" spans="1:25" x14ac:dyDescent="0.25">
      <c r="A65" s="8"/>
      <c r="B65" s="8"/>
      <c r="C65" s="16"/>
      <c r="D65" s="15"/>
      <c r="E65" s="16"/>
      <c r="F65" s="16"/>
      <c r="G65" s="16"/>
      <c r="H65" s="16"/>
      <c r="I65" s="16"/>
      <c r="J65" s="16"/>
      <c r="K65" s="16"/>
      <c r="L65" s="16"/>
      <c r="M65" s="16"/>
      <c r="N65" s="16"/>
      <c r="O65" s="16"/>
      <c r="P65" s="16"/>
      <c r="Q65" s="16"/>
      <c r="R65" s="16"/>
      <c r="S65" s="16"/>
      <c r="T65" s="16"/>
      <c r="U65" s="16"/>
      <c r="V65" s="16"/>
      <c r="W65" s="16"/>
      <c r="X65" s="16"/>
      <c r="Y65" s="16"/>
    </row>
    <row r="66" spans="1:25" x14ac:dyDescent="0.25">
      <c r="C66" s="16"/>
      <c r="D66" s="15"/>
      <c r="E66" s="16"/>
      <c r="F66" s="16"/>
      <c r="G66" s="16"/>
      <c r="H66" s="16"/>
      <c r="I66" s="16"/>
      <c r="J66" s="16"/>
      <c r="K66" s="16"/>
      <c r="L66" s="16"/>
      <c r="M66" s="16"/>
      <c r="N66" s="16"/>
      <c r="O66" s="16"/>
      <c r="P66" s="16"/>
      <c r="Q66" s="16"/>
      <c r="R66" s="16"/>
      <c r="S66" s="16"/>
      <c r="T66" s="16"/>
      <c r="U66" s="16"/>
      <c r="V66" s="16"/>
      <c r="W66" s="16"/>
      <c r="X66" s="16"/>
      <c r="Y66" s="16"/>
    </row>
    <row r="67" spans="1:25" x14ac:dyDescent="0.25">
      <c r="C67" s="16"/>
      <c r="D67" s="15"/>
      <c r="E67" s="16"/>
      <c r="F67" s="16"/>
      <c r="G67" s="16"/>
      <c r="H67" s="16"/>
      <c r="I67" s="16"/>
      <c r="J67" s="16"/>
      <c r="K67" s="16"/>
      <c r="L67" s="16"/>
      <c r="M67" s="16"/>
      <c r="N67" s="16"/>
      <c r="O67" s="16"/>
      <c r="P67" s="16"/>
      <c r="Q67" s="16"/>
      <c r="R67" s="16"/>
      <c r="S67" s="16"/>
      <c r="T67" s="16"/>
      <c r="U67" s="16"/>
      <c r="V67" s="16"/>
      <c r="W67" s="16"/>
      <c r="X67" s="16"/>
      <c r="Y67" s="16"/>
    </row>
    <row r="68" spans="1:25" x14ac:dyDescent="0.25">
      <c r="C68" s="16"/>
      <c r="D68" s="15"/>
      <c r="E68" s="16"/>
      <c r="F68" s="16"/>
      <c r="G68" s="16"/>
      <c r="H68" s="16"/>
      <c r="I68" s="16"/>
      <c r="J68" s="16"/>
      <c r="K68" s="16"/>
      <c r="L68" s="16"/>
      <c r="M68" s="16"/>
      <c r="N68" s="16"/>
      <c r="O68" s="16"/>
      <c r="P68" s="16"/>
      <c r="Q68" s="16"/>
      <c r="R68" s="16"/>
      <c r="S68" s="16"/>
      <c r="T68" s="16"/>
      <c r="U68" s="16"/>
      <c r="V68" s="16"/>
      <c r="W68" s="16"/>
      <c r="X68" s="16"/>
      <c r="Y68" s="16"/>
    </row>
    <row r="69" spans="1:25" x14ac:dyDescent="0.25">
      <c r="C69" s="16"/>
      <c r="D69" s="15"/>
      <c r="E69" s="16"/>
      <c r="F69" s="16"/>
      <c r="G69" s="16"/>
      <c r="H69" s="16"/>
      <c r="I69" s="16"/>
      <c r="J69" s="16"/>
      <c r="K69" s="16"/>
      <c r="L69" s="16"/>
      <c r="M69" s="16"/>
      <c r="N69" s="16"/>
      <c r="O69" s="16"/>
      <c r="P69" s="16"/>
      <c r="Q69" s="16"/>
      <c r="R69" s="16"/>
      <c r="S69" s="16"/>
      <c r="T69" s="16"/>
      <c r="U69" s="16"/>
      <c r="V69" s="16"/>
      <c r="W69" s="16"/>
      <c r="X69" s="16"/>
      <c r="Y69" s="16"/>
    </row>
    <row r="70" spans="1:25" x14ac:dyDescent="0.25">
      <c r="C70" s="16"/>
      <c r="D70" s="15"/>
      <c r="E70" s="16"/>
      <c r="F70" s="16"/>
      <c r="G70" s="16"/>
      <c r="H70" s="16"/>
      <c r="I70" s="16"/>
      <c r="J70" s="16"/>
      <c r="K70" s="16"/>
      <c r="L70" s="16"/>
      <c r="M70" s="16"/>
      <c r="N70" s="16"/>
      <c r="O70" s="16"/>
      <c r="P70" s="16"/>
      <c r="Q70" s="16"/>
      <c r="R70" s="16"/>
      <c r="S70" s="16"/>
      <c r="T70" s="16"/>
      <c r="U70" s="16"/>
      <c r="V70" s="16"/>
      <c r="W70" s="16"/>
      <c r="X70" s="16"/>
      <c r="Y70" s="16"/>
    </row>
    <row r="71" spans="1:25" x14ac:dyDescent="0.25">
      <c r="C71" s="16"/>
      <c r="D71" s="15"/>
      <c r="E71" s="16"/>
      <c r="F71" s="16"/>
      <c r="G71" s="16"/>
      <c r="H71" s="16"/>
      <c r="I71" s="16"/>
      <c r="J71" s="16"/>
      <c r="K71" s="16"/>
      <c r="L71" s="16"/>
      <c r="M71" s="16"/>
      <c r="N71" s="16"/>
      <c r="O71" s="16"/>
      <c r="P71" s="16"/>
      <c r="Q71" s="16"/>
      <c r="R71" s="16"/>
      <c r="S71" s="16"/>
      <c r="T71" s="16"/>
      <c r="U71" s="16"/>
      <c r="V71" s="16"/>
      <c r="W71" s="16"/>
      <c r="X71" s="16"/>
      <c r="Y71" s="16"/>
    </row>
    <row r="72" spans="1:25" x14ac:dyDescent="0.25">
      <c r="C72" s="16"/>
      <c r="D72" s="15"/>
      <c r="E72" s="16"/>
      <c r="F72" s="16"/>
      <c r="G72" s="16"/>
      <c r="H72" s="16"/>
      <c r="I72" s="16"/>
      <c r="J72" s="16"/>
      <c r="K72" s="16"/>
      <c r="L72" s="16"/>
      <c r="M72" s="16"/>
      <c r="N72" s="16"/>
      <c r="O72" s="16"/>
      <c r="P72" s="16"/>
      <c r="Q72" s="16"/>
      <c r="R72" s="16"/>
      <c r="S72" s="16"/>
      <c r="T72" s="16"/>
      <c r="U72" s="16"/>
      <c r="V72" s="16"/>
      <c r="W72" s="16"/>
      <c r="X72" s="16"/>
      <c r="Y72" s="16"/>
    </row>
    <row r="73" spans="1:25" x14ac:dyDescent="0.25">
      <c r="C73" s="16"/>
      <c r="D73" s="15"/>
      <c r="E73" s="16"/>
      <c r="F73" s="16"/>
      <c r="G73" s="16"/>
      <c r="H73" s="16"/>
      <c r="I73" s="16"/>
      <c r="J73" s="16"/>
      <c r="K73" s="16"/>
      <c r="L73" s="16"/>
      <c r="M73" s="16"/>
      <c r="N73" s="16"/>
      <c r="O73" s="16"/>
      <c r="P73" s="16"/>
      <c r="Q73" s="16"/>
      <c r="R73" s="16"/>
      <c r="S73" s="16"/>
      <c r="T73" s="16"/>
      <c r="U73" s="16"/>
      <c r="V73" s="16"/>
      <c r="W73" s="16"/>
      <c r="X73" s="16"/>
      <c r="Y73" s="16"/>
    </row>
    <row r="74" spans="1:25" x14ac:dyDescent="0.25">
      <c r="C74" s="16"/>
      <c r="D74" s="15"/>
      <c r="E74" s="16"/>
      <c r="F74" s="16"/>
      <c r="G74" s="16"/>
      <c r="H74" s="16"/>
      <c r="I74" s="16"/>
      <c r="J74" s="16"/>
      <c r="K74" s="16"/>
      <c r="L74" s="16"/>
      <c r="M74" s="16"/>
      <c r="N74" s="16"/>
      <c r="O74" s="16"/>
      <c r="P74" s="16"/>
      <c r="Q74" s="16"/>
      <c r="R74" s="16"/>
      <c r="S74" s="16"/>
      <c r="T74" s="16"/>
      <c r="U74" s="16"/>
      <c r="V74" s="16"/>
      <c r="W74" s="16"/>
      <c r="X74" s="16"/>
      <c r="Y74" s="16"/>
    </row>
    <row r="75" spans="1:25" x14ac:dyDescent="0.25">
      <c r="C75" s="16"/>
      <c r="D75" s="15"/>
      <c r="E75" s="16"/>
      <c r="F75" s="16"/>
      <c r="G75" s="16"/>
      <c r="H75" s="16"/>
      <c r="I75" s="16"/>
      <c r="J75" s="16"/>
      <c r="K75" s="16"/>
      <c r="L75" s="16"/>
      <c r="M75" s="16"/>
      <c r="N75" s="16"/>
      <c r="O75" s="16"/>
      <c r="P75" s="16"/>
      <c r="Q75" s="16"/>
      <c r="R75" s="16"/>
      <c r="S75" s="16"/>
      <c r="T75" s="16"/>
      <c r="U75" s="16"/>
      <c r="V75" s="16"/>
      <c r="W75" s="16"/>
      <c r="X75" s="16"/>
      <c r="Y75" s="16"/>
    </row>
    <row r="76" spans="1:25" x14ac:dyDescent="0.25">
      <c r="C76" s="16"/>
      <c r="D76" s="15"/>
      <c r="E76" s="16"/>
      <c r="F76" s="16"/>
      <c r="G76" s="16"/>
      <c r="H76" s="16"/>
      <c r="I76" s="16"/>
      <c r="J76" s="16"/>
      <c r="K76" s="16"/>
      <c r="L76" s="16"/>
      <c r="M76" s="16"/>
      <c r="N76" s="16"/>
      <c r="O76" s="16"/>
      <c r="P76" s="16"/>
      <c r="Q76" s="16"/>
      <c r="R76" s="16"/>
      <c r="S76" s="16"/>
      <c r="T76" s="16"/>
      <c r="U76" s="16"/>
      <c r="V76" s="16"/>
      <c r="W76" s="16"/>
      <c r="X76" s="16"/>
      <c r="Y76" s="16"/>
    </row>
    <row r="77" spans="1:25" x14ac:dyDescent="0.25">
      <c r="C77" s="16"/>
      <c r="D77" s="15"/>
      <c r="E77" s="16"/>
      <c r="F77" s="16"/>
      <c r="G77" s="16"/>
      <c r="H77" s="16"/>
      <c r="I77" s="16"/>
      <c r="J77" s="16"/>
      <c r="K77" s="16"/>
      <c r="L77" s="16"/>
      <c r="M77" s="16"/>
      <c r="N77" s="16"/>
      <c r="O77" s="16"/>
      <c r="P77" s="16"/>
      <c r="Q77" s="16"/>
      <c r="R77" s="16"/>
      <c r="S77" s="16"/>
      <c r="T77" s="16"/>
      <c r="U77" s="16"/>
      <c r="V77" s="16"/>
      <c r="W77" s="16"/>
      <c r="X77" s="16"/>
      <c r="Y77" s="16"/>
    </row>
    <row r="78" spans="1:25" x14ac:dyDescent="0.25">
      <c r="C78" s="16"/>
      <c r="D78" s="15"/>
      <c r="E78" s="16"/>
      <c r="F78" s="16"/>
      <c r="G78" s="16"/>
      <c r="H78" s="16"/>
      <c r="I78" s="16"/>
      <c r="J78" s="16"/>
      <c r="K78" s="16"/>
      <c r="L78" s="16"/>
      <c r="M78" s="16"/>
      <c r="N78" s="16"/>
      <c r="O78" s="16"/>
      <c r="P78" s="16"/>
      <c r="Q78" s="16"/>
      <c r="R78" s="16"/>
      <c r="S78" s="16"/>
      <c r="T78" s="16"/>
      <c r="U78" s="16"/>
      <c r="V78" s="16"/>
      <c r="W78" s="16"/>
      <c r="X78" s="16"/>
      <c r="Y78" s="16"/>
    </row>
    <row r="79" spans="1:25" x14ac:dyDescent="0.25">
      <c r="C79" s="16"/>
      <c r="D79" s="15"/>
      <c r="E79" s="16"/>
      <c r="F79" s="16"/>
      <c r="G79" s="16"/>
      <c r="H79" s="16"/>
      <c r="I79" s="16"/>
      <c r="J79" s="16"/>
      <c r="K79" s="16"/>
      <c r="L79" s="16"/>
      <c r="M79" s="16"/>
      <c r="N79" s="16"/>
      <c r="O79" s="16"/>
      <c r="P79" s="16"/>
      <c r="Q79" s="16"/>
      <c r="R79" s="16"/>
      <c r="S79" s="16"/>
      <c r="T79" s="16"/>
      <c r="U79" s="16"/>
      <c r="V79" s="16"/>
      <c r="W79" s="16"/>
      <c r="X79" s="16"/>
      <c r="Y79" s="16"/>
    </row>
    <row r="80" spans="1:25" x14ac:dyDescent="0.25">
      <c r="C80" s="16"/>
      <c r="D80" s="15"/>
      <c r="E80" s="16"/>
      <c r="F80" s="16"/>
      <c r="G80" s="16"/>
      <c r="H80" s="16"/>
      <c r="I80" s="16"/>
      <c r="J80" s="16"/>
      <c r="K80" s="16"/>
      <c r="L80" s="16"/>
      <c r="M80" s="16"/>
      <c r="N80" s="16"/>
      <c r="O80" s="16"/>
      <c r="P80" s="16"/>
      <c r="Q80" s="16"/>
      <c r="R80" s="16"/>
      <c r="S80" s="16"/>
      <c r="T80" s="16"/>
      <c r="U80" s="16"/>
      <c r="V80" s="16"/>
      <c r="W80" s="16"/>
      <c r="X80" s="16"/>
      <c r="Y80" s="16"/>
    </row>
    <row r="81" spans="3:25" x14ac:dyDescent="0.25">
      <c r="C81" s="16"/>
      <c r="D81" s="15"/>
      <c r="E81" s="16"/>
      <c r="F81" s="16"/>
      <c r="G81" s="16"/>
      <c r="H81" s="16"/>
      <c r="I81" s="16"/>
      <c r="J81" s="16"/>
      <c r="K81" s="16"/>
      <c r="L81" s="16"/>
      <c r="M81" s="16"/>
      <c r="N81" s="16"/>
      <c r="O81" s="16"/>
      <c r="P81" s="16"/>
      <c r="Q81" s="16"/>
      <c r="R81" s="16"/>
      <c r="S81" s="16"/>
      <c r="T81" s="16"/>
      <c r="U81" s="16"/>
      <c r="V81" s="16"/>
      <c r="W81" s="16"/>
      <c r="X81" s="16"/>
      <c r="Y81" s="16"/>
    </row>
    <row r="82" spans="3:25" x14ac:dyDescent="0.25">
      <c r="C82" s="16"/>
      <c r="D82" s="15"/>
      <c r="E82" s="16"/>
      <c r="F82" s="16"/>
      <c r="G82" s="16"/>
      <c r="H82" s="16"/>
      <c r="I82" s="16"/>
      <c r="J82" s="16"/>
      <c r="K82" s="16"/>
      <c r="L82" s="16"/>
      <c r="M82" s="16"/>
      <c r="N82" s="16"/>
      <c r="O82" s="16"/>
      <c r="P82" s="16"/>
      <c r="Q82" s="16"/>
      <c r="R82" s="16"/>
      <c r="S82" s="16"/>
      <c r="T82" s="16"/>
      <c r="U82" s="16"/>
      <c r="V82" s="16"/>
      <c r="W82" s="16"/>
      <c r="X82" s="16"/>
      <c r="Y82" s="16"/>
    </row>
    <row r="83" spans="3:25" x14ac:dyDescent="0.25">
      <c r="C83" s="16"/>
      <c r="D83" s="15"/>
      <c r="E83" s="16"/>
      <c r="F83" s="16"/>
      <c r="G83" s="16"/>
      <c r="H83" s="16"/>
      <c r="I83" s="16"/>
      <c r="J83" s="16"/>
      <c r="K83" s="16"/>
      <c r="L83" s="16"/>
      <c r="M83" s="16"/>
      <c r="N83" s="16"/>
      <c r="O83" s="16"/>
      <c r="P83" s="16"/>
      <c r="Q83" s="16"/>
      <c r="R83" s="16"/>
      <c r="S83" s="16"/>
      <c r="T83" s="16"/>
      <c r="U83" s="16"/>
      <c r="V83" s="16"/>
      <c r="W83" s="16"/>
      <c r="X83" s="16"/>
      <c r="Y83" s="16"/>
    </row>
    <row r="84" spans="3:25" x14ac:dyDescent="0.25">
      <c r="C84" s="16"/>
      <c r="D84" s="15"/>
      <c r="E84" s="16"/>
      <c r="F84" s="16"/>
      <c r="G84" s="16"/>
      <c r="H84" s="16"/>
      <c r="I84" s="16"/>
      <c r="J84" s="16"/>
      <c r="K84" s="16"/>
      <c r="L84" s="16"/>
      <c r="M84" s="16"/>
      <c r="N84" s="16"/>
      <c r="O84" s="16"/>
      <c r="P84" s="16"/>
      <c r="Q84" s="16"/>
      <c r="R84" s="16"/>
      <c r="S84" s="16"/>
      <c r="T84" s="16"/>
      <c r="U84" s="16"/>
      <c r="V84" s="16"/>
      <c r="W84" s="16"/>
      <c r="X84" s="16"/>
      <c r="Y84" s="16"/>
    </row>
    <row r="85" spans="3:25" x14ac:dyDescent="0.25">
      <c r="C85" s="16"/>
      <c r="D85" s="15"/>
      <c r="E85" s="16"/>
      <c r="F85" s="16"/>
      <c r="G85" s="16"/>
      <c r="H85" s="16"/>
      <c r="I85" s="16"/>
      <c r="J85" s="16"/>
      <c r="K85" s="16"/>
      <c r="L85" s="16"/>
      <c r="M85" s="16"/>
      <c r="N85" s="16"/>
      <c r="O85" s="16"/>
      <c r="P85" s="16"/>
      <c r="Q85" s="16"/>
      <c r="R85" s="16"/>
      <c r="S85" s="16"/>
      <c r="T85" s="16"/>
      <c r="U85" s="16"/>
      <c r="V85" s="16"/>
      <c r="W85" s="16"/>
      <c r="X85" s="16"/>
      <c r="Y85" s="16"/>
    </row>
    <row r="86" spans="3:25" x14ac:dyDescent="0.25">
      <c r="C86" s="16"/>
      <c r="D86" s="15"/>
      <c r="E86" s="16"/>
      <c r="F86" s="16"/>
      <c r="G86" s="16"/>
      <c r="H86" s="16"/>
      <c r="I86" s="16"/>
      <c r="J86" s="16"/>
      <c r="K86" s="16"/>
      <c r="L86" s="16"/>
      <c r="M86" s="16"/>
      <c r="N86" s="16"/>
      <c r="O86" s="16"/>
      <c r="P86" s="16"/>
      <c r="Q86" s="16"/>
      <c r="R86" s="16"/>
      <c r="S86" s="16"/>
      <c r="T86" s="16"/>
      <c r="U86" s="16"/>
      <c r="V86" s="16"/>
      <c r="W86" s="16"/>
      <c r="X86" s="16"/>
      <c r="Y86" s="16"/>
    </row>
    <row r="87" spans="3:25" x14ac:dyDescent="0.25">
      <c r="C87" s="16"/>
      <c r="D87" s="15"/>
      <c r="E87" s="16"/>
      <c r="F87" s="16"/>
      <c r="G87" s="16"/>
      <c r="H87" s="16"/>
      <c r="I87" s="16"/>
      <c r="J87" s="16"/>
      <c r="K87" s="16"/>
      <c r="L87" s="16"/>
      <c r="M87" s="16"/>
      <c r="N87" s="16"/>
      <c r="O87" s="16"/>
      <c r="P87" s="16"/>
      <c r="Q87" s="16"/>
      <c r="R87" s="16"/>
      <c r="S87" s="16"/>
      <c r="T87" s="16"/>
      <c r="U87" s="16"/>
      <c r="V87" s="16"/>
      <c r="W87" s="16"/>
      <c r="X87" s="16"/>
      <c r="Y87" s="16"/>
    </row>
    <row r="88" spans="3:25" x14ac:dyDescent="0.25">
      <c r="C88" s="16"/>
      <c r="D88" s="15"/>
      <c r="E88" s="16"/>
      <c r="F88" s="16"/>
      <c r="G88" s="16"/>
      <c r="H88" s="16"/>
      <c r="I88" s="16"/>
      <c r="J88" s="16"/>
      <c r="K88" s="16"/>
      <c r="L88" s="16"/>
      <c r="M88" s="16"/>
      <c r="N88" s="16"/>
      <c r="O88" s="16"/>
      <c r="P88" s="16"/>
      <c r="Q88" s="16"/>
      <c r="R88" s="16"/>
      <c r="S88" s="16"/>
      <c r="T88" s="16"/>
      <c r="U88" s="16"/>
      <c r="V88" s="16"/>
      <c r="W88" s="16"/>
      <c r="X88" s="16"/>
      <c r="Y88" s="16"/>
    </row>
    <row r="89" spans="3:25" x14ac:dyDescent="0.25">
      <c r="C89" s="16"/>
      <c r="D89" s="15"/>
      <c r="E89" s="16"/>
      <c r="F89" s="16"/>
      <c r="G89" s="16"/>
      <c r="H89" s="16"/>
      <c r="I89" s="16"/>
      <c r="J89" s="16"/>
      <c r="K89" s="16"/>
      <c r="L89" s="16"/>
      <c r="M89" s="16"/>
      <c r="N89" s="16"/>
      <c r="O89" s="16"/>
      <c r="P89" s="16"/>
      <c r="Q89" s="16"/>
      <c r="R89" s="16"/>
      <c r="S89" s="16"/>
      <c r="T89" s="16"/>
      <c r="U89" s="16"/>
      <c r="V89" s="16"/>
      <c r="W89" s="16"/>
      <c r="X89" s="16"/>
      <c r="Y89" s="16"/>
    </row>
    <row r="90" spans="3:25" x14ac:dyDescent="0.25">
      <c r="C90" s="16"/>
      <c r="D90" s="15"/>
      <c r="E90" s="16"/>
      <c r="F90" s="16"/>
      <c r="G90" s="16"/>
      <c r="H90" s="16"/>
      <c r="I90" s="16"/>
      <c r="J90" s="16"/>
      <c r="K90" s="16"/>
      <c r="L90" s="16"/>
      <c r="M90" s="16"/>
      <c r="N90" s="16"/>
      <c r="O90" s="16"/>
      <c r="P90" s="16"/>
      <c r="Q90" s="16"/>
      <c r="R90" s="16"/>
      <c r="S90" s="16"/>
      <c r="T90" s="16"/>
      <c r="U90" s="16"/>
      <c r="V90" s="16"/>
      <c r="W90" s="16"/>
      <c r="X90" s="16"/>
      <c r="Y90" s="16"/>
    </row>
    <row r="91" spans="3:25" x14ac:dyDescent="0.25">
      <c r="C91" s="16"/>
      <c r="D91" s="15"/>
      <c r="E91" s="16"/>
      <c r="F91" s="16"/>
      <c r="G91" s="16"/>
      <c r="H91" s="16"/>
      <c r="I91" s="16"/>
      <c r="J91" s="16"/>
      <c r="K91" s="16"/>
      <c r="L91" s="16"/>
      <c r="M91" s="16"/>
      <c r="N91" s="16"/>
      <c r="O91" s="16"/>
      <c r="P91" s="16"/>
      <c r="Q91" s="16"/>
      <c r="R91" s="16"/>
      <c r="S91" s="16"/>
      <c r="T91" s="16"/>
      <c r="U91" s="16"/>
      <c r="V91" s="16"/>
      <c r="W91" s="16"/>
      <c r="X91" s="16"/>
      <c r="Y91" s="16"/>
    </row>
    <row r="92" spans="3:25" x14ac:dyDescent="0.25">
      <c r="C92" s="16"/>
      <c r="D92" s="15"/>
      <c r="E92" s="16"/>
      <c r="F92" s="16"/>
      <c r="G92" s="16"/>
      <c r="H92" s="16"/>
      <c r="I92" s="16"/>
      <c r="J92" s="16"/>
      <c r="K92" s="16"/>
      <c r="L92" s="16"/>
      <c r="M92" s="16"/>
      <c r="N92" s="16"/>
      <c r="O92" s="16"/>
      <c r="P92" s="16"/>
      <c r="Q92" s="16"/>
      <c r="R92" s="16"/>
      <c r="S92" s="16"/>
      <c r="T92" s="16"/>
      <c r="U92" s="16"/>
      <c r="V92" s="16"/>
      <c r="W92" s="16"/>
      <c r="X92" s="16"/>
      <c r="Y92" s="16"/>
    </row>
    <row r="93" spans="3:25" x14ac:dyDescent="0.25">
      <c r="C93" s="16"/>
      <c r="D93" s="15"/>
      <c r="E93" s="16"/>
      <c r="F93" s="16"/>
      <c r="G93" s="16"/>
      <c r="H93" s="16"/>
      <c r="I93" s="16"/>
      <c r="J93" s="16"/>
      <c r="K93" s="16"/>
      <c r="L93" s="16"/>
      <c r="M93" s="16"/>
      <c r="N93" s="16"/>
      <c r="O93" s="16"/>
      <c r="P93" s="16"/>
      <c r="Q93" s="16"/>
      <c r="R93" s="16"/>
      <c r="S93" s="16"/>
      <c r="T93" s="16"/>
      <c r="U93" s="16"/>
      <c r="V93" s="16"/>
      <c r="W93" s="16"/>
      <c r="X93" s="16"/>
      <c r="Y93" s="16"/>
    </row>
    <row r="94" spans="3:25" x14ac:dyDescent="0.25">
      <c r="C94" s="16"/>
      <c r="D94" s="15"/>
      <c r="E94" s="16"/>
      <c r="F94" s="16"/>
      <c r="G94" s="16"/>
      <c r="H94" s="16"/>
      <c r="I94" s="16"/>
      <c r="J94" s="16"/>
      <c r="K94" s="16"/>
      <c r="L94" s="16"/>
      <c r="M94" s="16"/>
      <c r="N94" s="16"/>
      <c r="O94" s="16"/>
      <c r="P94" s="16"/>
      <c r="Q94" s="16"/>
      <c r="R94" s="16"/>
      <c r="S94" s="16"/>
      <c r="T94" s="16"/>
      <c r="U94" s="16"/>
      <c r="V94" s="16"/>
      <c r="W94" s="16"/>
      <c r="X94" s="16"/>
      <c r="Y94" s="16"/>
    </row>
    <row r="95" spans="3:25" x14ac:dyDescent="0.25">
      <c r="C95" s="16"/>
      <c r="D95" s="15"/>
      <c r="E95" s="16"/>
      <c r="F95" s="16"/>
      <c r="G95" s="16"/>
      <c r="H95" s="16"/>
      <c r="I95" s="16"/>
      <c r="J95" s="16"/>
      <c r="K95" s="16"/>
      <c r="L95" s="16"/>
      <c r="M95" s="16"/>
      <c r="N95" s="16"/>
      <c r="O95" s="16"/>
      <c r="P95" s="16"/>
      <c r="Q95" s="16"/>
      <c r="R95" s="16"/>
      <c r="S95" s="16"/>
      <c r="T95" s="16"/>
      <c r="U95" s="16"/>
      <c r="V95" s="16"/>
      <c r="W95" s="16"/>
      <c r="X95" s="16"/>
      <c r="Y95" s="16"/>
    </row>
    <row r="96" spans="3:25" x14ac:dyDescent="0.25">
      <c r="C96" s="16"/>
      <c r="D96" s="15"/>
      <c r="E96" s="16"/>
      <c r="F96" s="16"/>
      <c r="G96" s="16"/>
      <c r="H96" s="16"/>
      <c r="I96" s="16"/>
      <c r="J96" s="16"/>
      <c r="K96" s="16"/>
      <c r="L96" s="16"/>
      <c r="M96" s="16"/>
      <c r="N96" s="16"/>
      <c r="O96" s="16"/>
      <c r="P96" s="16"/>
      <c r="Q96" s="16"/>
      <c r="R96" s="16"/>
      <c r="S96" s="16"/>
      <c r="T96" s="16"/>
      <c r="U96" s="16"/>
      <c r="V96" s="16"/>
      <c r="W96" s="16"/>
      <c r="X96" s="16"/>
      <c r="Y96" s="16"/>
    </row>
    <row r="97" spans="3:25" x14ac:dyDescent="0.25">
      <c r="C97" s="16"/>
      <c r="D97" s="15"/>
      <c r="E97" s="16"/>
      <c r="F97" s="16"/>
      <c r="G97" s="16"/>
      <c r="H97" s="16"/>
      <c r="I97" s="16"/>
      <c r="J97" s="16"/>
      <c r="K97" s="16"/>
      <c r="L97" s="16"/>
      <c r="M97" s="16"/>
      <c r="N97" s="16"/>
      <c r="O97" s="16"/>
      <c r="P97" s="16"/>
      <c r="Q97" s="16"/>
      <c r="R97" s="16"/>
      <c r="S97" s="16"/>
      <c r="T97" s="16"/>
      <c r="U97" s="16"/>
      <c r="V97" s="16"/>
      <c r="W97" s="16"/>
      <c r="X97" s="16"/>
      <c r="Y97" s="16"/>
    </row>
    <row r="98" spans="3:25" x14ac:dyDescent="0.25">
      <c r="C98" s="16"/>
      <c r="D98" s="15"/>
      <c r="E98" s="16"/>
      <c r="F98" s="16"/>
      <c r="G98" s="16"/>
      <c r="H98" s="16"/>
      <c r="I98" s="16"/>
      <c r="J98" s="16"/>
      <c r="K98" s="16"/>
      <c r="L98" s="16"/>
      <c r="M98" s="16"/>
      <c r="N98" s="16"/>
      <c r="O98" s="16"/>
      <c r="P98" s="16"/>
      <c r="Q98" s="16"/>
      <c r="R98" s="16"/>
      <c r="S98" s="16"/>
      <c r="T98" s="16"/>
      <c r="U98" s="16"/>
      <c r="V98" s="16"/>
      <c r="W98" s="16"/>
      <c r="X98" s="16"/>
      <c r="Y98" s="16"/>
    </row>
    <row r="99" spans="3:25" x14ac:dyDescent="0.25">
      <c r="C99" s="16"/>
      <c r="D99" s="15"/>
      <c r="E99" s="16"/>
      <c r="F99" s="16"/>
      <c r="G99" s="16"/>
      <c r="H99" s="16"/>
      <c r="I99" s="16"/>
      <c r="J99" s="16"/>
      <c r="K99" s="16"/>
      <c r="L99" s="16"/>
      <c r="M99" s="16"/>
      <c r="N99" s="16"/>
      <c r="O99" s="16"/>
      <c r="P99" s="16"/>
      <c r="Q99" s="16"/>
      <c r="R99" s="16"/>
      <c r="S99" s="16"/>
      <c r="T99" s="16"/>
      <c r="U99" s="16"/>
      <c r="V99" s="16"/>
      <c r="W99" s="16"/>
      <c r="X99" s="16"/>
      <c r="Y99" s="16"/>
    </row>
    <row r="100" spans="3:25" x14ac:dyDescent="0.25">
      <c r="C100" s="16"/>
      <c r="D100" s="15"/>
      <c r="E100" s="16"/>
      <c r="F100" s="16"/>
      <c r="G100" s="16"/>
      <c r="H100" s="16"/>
      <c r="I100" s="16"/>
      <c r="J100" s="16"/>
      <c r="K100" s="16"/>
      <c r="L100" s="16"/>
      <c r="M100" s="16"/>
      <c r="N100" s="16"/>
      <c r="O100" s="16"/>
      <c r="P100" s="16"/>
      <c r="Q100" s="16"/>
      <c r="R100" s="16"/>
      <c r="S100" s="16"/>
      <c r="T100" s="16"/>
      <c r="U100" s="16"/>
      <c r="V100" s="16"/>
      <c r="W100" s="16"/>
      <c r="X100" s="16"/>
      <c r="Y100" s="16"/>
    </row>
    <row r="101" spans="3:25" x14ac:dyDescent="0.25">
      <c r="C101" s="16"/>
      <c r="D101" s="15"/>
      <c r="E101" s="16"/>
      <c r="F101" s="16"/>
      <c r="G101" s="16"/>
      <c r="H101" s="16"/>
      <c r="I101" s="16"/>
      <c r="J101" s="16"/>
      <c r="K101" s="16"/>
      <c r="L101" s="16"/>
      <c r="M101" s="16"/>
      <c r="N101" s="16"/>
      <c r="O101" s="16"/>
      <c r="P101" s="16"/>
      <c r="Q101" s="16"/>
      <c r="R101" s="16"/>
      <c r="S101" s="16"/>
      <c r="T101" s="16"/>
      <c r="U101" s="16"/>
      <c r="V101" s="16"/>
      <c r="W101" s="16"/>
      <c r="X101" s="16"/>
      <c r="Y101" s="16"/>
    </row>
    <row r="102" spans="3:25" x14ac:dyDescent="0.25">
      <c r="C102" s="16"/>
      <c r="D102" s="15"/>
      <c r="E102" s="16"/>
      <c r="F102" s="16"/>
      <c r="G102" s="16"/>
      <c r="H102" s="16"/>
      <c r="I102" s="16"/>
      <c r="J102" s="16"/>
      <c r="K102" s="16"/>
      <c r="L102" s="16"/>
      <c r="M102" s="16"/>
      <c r="N102" s="16"/>
      <c r="O102" s="16"/>
      <c r="P102" s="16"/>
      <c r="Q102" s="16"/>
      <c r="R102" s="16"/>
      <c r="S102" s="16"/>
      <c r="T102" s="16"/>
      <c r="U102" s="16"/>
      <c r="V102" s="16"/>
      <c r="W102" s="16"/>
      <c r="X102" s="16"/>
      <c r="Y102" s="16"/>
    </row>
    <row r="103" spans="3:25" x14ac:dyDescent="0.25">
      <c r="C103" s="16"/>
      <c r="D103" s="15"/>
      <c r="E103" s="16"/>
      <c r="F103" s="16"/>
      <c r="G103" s="16"/>
      <c r="H103" s="16"/>
      <c r="I103" s="16"/>
      <c r="J103" s="16"/>
      <c r="K103" s="16"/>
      <c r="L103" s="16"/>
      <c r="M103" s="16"/>
      <c r="N103" s="16"/>
      <c r="O103" s="16"/>
      <c r="P103" s="16"/>
      <c r="Q103" s="16"/>
      <c r="R103" s="16"/>
      <c r="S103" s="16"/>
      <c r="T103" s="16"/>
      <c r="U103" s="16"/>
      <c r="V103" s="16"/>
      <c r="W103" s="16"/>
      <c r="X103" s="16"/>
      <c r="Y103" s="16"/>
    </row>
    <row r="104" spans="3:25" x14ac:dyDescent="0.25">
      <c r="C104" s="16"/>
      <c r="D104" s="15"/>
      <c r="E104" s="16"/>
      <c r="F104" s="16"/>
      <c r="G104" s="16"/>
      <c r="H104" s="16"/>
      <c r="I104" s="16"/>
      <c r="J104" s="16"/>
      <c r="K104" s="16"/>
      <c r="L104" s="16"/>
      <c r="M104" s="16"/>
      <c r="N104" s="16"/>
      <c r="O104" s="16"/>
      <c r="P104" s="16"/>
      <c r="Q104" s="16"/>
      <c r="R104" s="16"/>
      <c r="S104" s="16"/>
      <c r="T104" s="16"/>
      <c r="U104" s="16"/>
      <c r="V104" s="16"/>
      <c r="W104" s="16"/>
      <c r="X104" s="16"/>
      <c r="Y104" s="16"/>
    </row>
    <row r="105" spans="3:25" x14ac:dyDescent="0.25">
      <c r="C105" s="16"/>
      <c r="D105" s="15"/>
      <c r="E105" s="16"/>
      <c r="F105" s="16"/>
      <c r="G105" s="16"/>
      <c r="H105" s="16"/>
      <c r="I105" s="16"/>
      <c r="J105" s="16"/>
      <c r="K105" s="16"/>
      <c r="L105" s="16"/>
      <c r="M105" s="16"/>
      <c r="N105" s="16"/>
      <c r="O105" s="16"/>
      <c r="P105" s="16"/>
      <c r="Q105" s="16"/>
      <c r="R105" s="16"/>
      <c r="S105" s="16"/>
      <c r="T105" s="16"/>
      <c r="U105" s="16"/>
      <c r="V105" s="16"/>
      <c r="W105" s="16"/>
      <c r="X105" s="16"/>
      <c r="Y105" s="16"/>
    </row>
    <row r="106" spans="3:25" x14ac:dyDescent="0.25">
      <c r="C106" s="16"/>
      <c r="D106" s="15"/>
      <c r="E106" s="16"/>
      <c r="F106" s="16"/>
      <c r="G106" s="16"/>
      <c r="H106" s="16"/>
      <c r="I106" s="16"/>
      <c r="J106" s="16"/>
      <c r="K106" s="16"/>
      <c r="L106" s="16"/>
      <c r="M106" s="16"/>
      <c r="N106" s="16"/>
      <c r="O106" s="16"/>
      <c r="P106" s="16"/>
      <c r="Q106" s="16"/>
      <c r="R106" s="16"/>
      <c r="S106" s="16"/>
      <c r="T106" s="16"/>
      <c r="U106" s="16"/>
      <c r="V106" s="16"/>
      <c r="W106" s="16"/>
      <c r="X106" s="16"/>
      <c r="Y106" s="16"/>
    </row>
    <row r="107" spans="3:25" x14ac:dyDescent="0.25">
      <c r="C107" s="16"/>
      <c r="D107" s="15"/>
      <c r="E107" s="16"/>
      <c r="F107" s="16"/>
      <c r="G107" s="16"/>
      <c r="H107" s="16"/>
      <c r="I107" s="16"/>
      <c r="J107" s="16"/>
      <c r="K107" s="16"/>
      <c r="L107" s="16"/>
      <c r="M107" s="16"/>
      <c r="N107" s="16"/>
      <c r="O107" s="16"/>
      <c r="P107" s="16"/>
      <c r="Q107" s="16"/>
      <c r="R107" s="16"/>
      <c r="S107" s="16"/>
      <c r="T107" s="16"/>
      <c r="U107" s="16"/>
      <c r="V107" s="16"/>
      <c r="W107" s="16"/>
      <c r="X107" s="16"/>
      <c r="Y107" s="16"/>
    </row>
    <row r="108" spans="3:25" x14ac:dyDescent="0.25">
      <c r="C108" s="16"/>
      <c r="D108" s="15"/>
      <c r="E108" s="16"/>
      <c r="F108" s="16"/>
      <c r="G108" s="16"/>
      <c r="H108" s="16"/>
      <c r="I108" s="16"/>
      <c r="J108" s="16"/>
      <c r="K108" s="16"/>
      <c r="L108" s="16"/>
      <c r="M108" s="16"/>
      <c r="N108" s="16"/>
      <c r="O108" s="16"/>
      <c r="P108" s="16"/>
      <c r="Q108" s="16"/>
      <c r="R108" s="16"/>
      <c r="S108" s="16"/>
      <c r="T108" s="16"/>
      <c r="U108" s="16"/>
      <c r="V108" s="16"/>
      <c r="W108" s="16"/>
      <c r="X108" s="16"/>
      <c r="Y108" s="16"/>
    </row>
    <row r="109" spans="3:25" x14ac:dyDescent="0.25">
      <c r="C109" s="16"/>
      <c r="D109" s="15"/>
      <c r="E109" s="16"/>
      <c r="F109" s="16"/>
      <c r="G109" s="16"/>
      <c r="H109" s="16"/>
      <c r="I109" s="16"/>
      <c r="J109" s="16"/>
      <c r="K109" s="16"/>
      <c r="L109" s="16"/>
      <c r="M109" s="16"/>
      <c r="N109" s="16"/>
      <c r="O109" s="16"/>
      <c r="P109" s="16"/>
      <c r="Q109" s="16"/>
      <c r="R109" s="16"/>
      <c r="S109" s="16"/>
      <c r="T109" s="16"/>
      <c r="U109" s="16"/>
      <c r="V109" s="16"/>
      <c r="W109" s="16"/>
      <c r="X109" s="16"/>
      <c r="Y109" s="16"/>
    </row>
    <row r="110" spans="3:25" x14ac:dyDescent="0.25">
      <c r="C110" s="16"/>
      <c r="D110" s="15"/>
      <c r="E110" s="16"/>
      <c r="F110" s="16"/>
      <c r="G110" s="16"/>
      <c r="H110" s="16"/>
      <c r="I110" s="16"/>
      <c r="J110" s="16"/>
      <c r="K110" s="16"/>
      <c r="L110" s="16"/>
      <c r="M110" s="16"/>
      <c r="N110" s="16"/>
      <c r="O110" s="16"/>
      <c r="P110" s="16"/>
      <c r="Q110" s="16"/>
      <c r="R110" s="16"/>
      <c r="S110" s="16"/>
      <c r="T110" s="16"/>
      <c r="U110" s="16"/>
      <c r="V110" s="16"/>
      <c r="W110" s="16"/>
      <c r="X110" s="16"/>
      <c r="Y110" s="16"/>
    </row>
    <row r="111" spans="3:25" x14ac:dyDescent="0.25">
      <c r="C111" s="16"/>
      <c r="D111" s="15"/>
      <c r="E111" s="16"/>
      <c r="F111" s="16"/>
      <c r="G111" s="16"/>
      <c r="H111" s="16"/>
      <c r="I111" s="16"/>
      <c r="J111" s="16"/>
      <c r="K111" s="16"/>
      <c r="L111" s="16"/>
      <c r="M111" s="16"/>
      <c r="N111" s="16"/>
      <c r="O111" s="16"/>
      <c r="P111" s="16"/>
      <c r="Q111" s="16"/>
      <c r="R111" s="16"/>
      <c r="S111" s="16"/>
      <c r="T111" s="16"/>
      <c r="U111" s="16"/>
      <c r="V111" s="16"/>
      <c r="W111" s="16"/>
      <c r="X111" s="16"/>
      <c r="Y111" s="16"/>
    </row>
    <row r="112" spans="3:25" x14ac:dyDescent="0.25">
      <c r="C112" s="16"/>
      <c r="D112" s="15"/>
      <c r="E112" s="16"/>
      <c r="F112" s="16"/>
      <c r="G112" s="16"/>
      <c r="H112" s="16"/>
      <c r="I112" s="16"/>
      <c r="J112" s="16"/>
      <c r="K112" s="16"/>
      <c r="L112" s="16"/>
      <c r="M112" s="16"/>
      <c r="N112" s="16"/>
      <c r="O112" s="16"/>
      <c r="P112" s="16"/>
      <c r="Q112" s="16"/>
      <c r="R112" s="16"/>
      <c r="S112" s="16"/>
      <c r="T112" s="16"/>
      <c r="U112" s="16"/>
      <c r="V112" s="16"/>
      <c r="W112" s="16"/>
      <c r="X112" s="16"/>
      <c r="Y112" s="16"/>
    </row>
    <row r="113" spans="3:25" x14ac:dyDescent="0.25">
      <c r="C113" s="16"/>
      <c r="D113" s="15"/>
      <c r="E113" s="16"/>
      <c r="F113" s="16"/>
      <c r="G113" s="16"/>
      <c r="H113" s="16"/>
      <c r="I113" s="16"/>
      <c r="J113" s="16"/>
      <c r="K113" s="16"/>
      <c r="L113" s="16"/>
      <c r="M113" s="16"/>
      <c r="N113" s="16"/>
      <c r="O113" s="16"/>
      <c r="P113" s="16"/>
      <c r="Q113" s="16"/>
      <c r="R113" s="16"/>
      <c r="S113" s="16"/>
      <c r="T113" s="16"/>
      <c r="U113" s="16"/>
      <c r="V113" s="16"/>
      <c r="W113" s="16"/>
      <c r="X113" s="16"/>
      <c r="Y113" s="16"/>
    </row>
    <row r="114" spans="3:25" x14ac:dyDescent="0.25">
      <c r="C114" s="16"/>
      <c r="D114" s="15"/>
      <c r="E114" s="16"/>
      <c r="F114" s="16"/>
      <c r="G114" s="16"/>
      <c r="H114" s="16"/>
      <c r="I114" s="16"/>
      <c r="J114" s="16"/>
      <c r="K114" s="16"/>
      <c r="L114" s="16"/>
      <c r="M114" s="16"/>
      <c r="N114" s="16"/>
      <c r="O114" s="16"/>
      <c r="P114" s="16"/>
      <c r="Q114" s="16"/>
      <c r="R114" s="16"/>
      <c r="S114" s="16"/>
      <c r="T114" s="16"/>
      <c r="U114" s="16"/>
      <c r="V114" s="16"/>
      <c r="W114" s="16"/>
      <c r="X114" s="16"/>
      <c r="Y114" s="16"/>
    </row>
    <row r="115" spans="3:25" x14ac:dyDescent="0.25">
      <c r="C115" s="16"/>
      <c r="D115" s="15"/>
      <c r="E115" s="16"/>
      <c r="F115" s="16"/>
      <c r="G115" s="16"/>
      <c r="H115" s="16"/>
      <c r="I115" s="16"/>
      <c r="J115" s="16"/>
      <c r="K115" s="16"/>
      <c r="L115" s="16"/>
      <c r="M115" s="16"/>
      <c r="N115" s="16"/>
      <c r="O115" s="16"/>
      <c r="P115" s="16"/>
      <c r="Q115" s="16"/>
      <c r="R115" s="16"/>
      <c r="S115" s="16"/>
      <c r="T115" s="16"/>
      <c r="U115" s="16"/>
      <c r="V115" s="16"/>
      <c r="W115" s="16"/>
      <c r="X115" s="16"/>
      <c r="Y115" s="16"/>
    </row>
    <row r="116" spans="3:25" x14ac:dyDescent="0.25">
      <c r="C116" s="16"/>
      <c r="D116" s="15"/>
      <c r="E116" s="16"/>
      <c r="F116" s="16"/>
      <c r="G116" s="16"/>
      <c r="H116" s="16"/>
      <c r="I116" s="16"/>
      <c r="J116" s="16"/>
      <c r="K116" s="16"/>
      <c r="L116" s="16"/>
      <c r="M116" s="16"/>
      <c r="N116" s="16"/>
      <c r="O116" s="16"/>
      <c r="P116" s="16"/>
      <c r="Q116" s="16"/>
      <c r="R116" s="16"/>
      <c r="S116" s="16"/>
      <c r="T116" s="16"/>
      <c r="U116" s="16"/>
      <c r="V116" s="16"/>
      <c r="W116" s="16"/>
      <c r="X116" s="16"/>
      <c r="Y116" s="16"/>
    </row>
    <row r="117" spans="3:25" x14ac:dyDescent="0.25">
      <c r="C117" s="16"/>
      <c r="D117" s="15"/>
      <c r="E117" s="16"/>
      <c r="F117" s="16"/>
      <c r="G117" s="16"/>
      <c r="H117" s="16"/>
      <c r="I117" s="16"/>
      <c r="J117" s="16"/>
      <c r="K117" s="16"/>
      <c r="L117" s="16"/>
      <c r="M117" s="16"/>
      <c r="N117" s="16"/>
      <c r="O117" s="16"/>
      <c r="P117" s="16"/>
      <c r="Q117" s="16"/>
      <c r="R117" s="16"/>
      <c r="S117" s="16"/>
      <c r="T117" s="16"/>
      <c r="U117" s="16"/>
      <c r="V117" s="16"/>
      <c r="W117" s="16"/>
      <c r="X117" s="16"/>
      <c r="Y117" s="16"/>
    </row>
    <row r="118" spans="3:25" x14ac:dyDescent="0.25">
      <c r="C118" s="16"/>
      <c r="D118" s="15"/>
      <c r="E118" s="16"/>
      <c r="F118" s="16"/>
      <c r="G118" s="16"/>
      <c r="H118" s="16"/>
      <c r="I118" s="16"/>
      <c r="J118" s="16"/>
      <c r="K118" s="16"/>
      <c r="L118" s="16"/>
      <c r="M118" s="16"/>
      <c r="N118" s="16"/>
      <c r="O118" s="16"/>
      <c r="P118" s="16"/>
      <c r="Q118" s="16"/>
      <c r="R118" s="16"/>
      <c r="S118" s="16"/>
      <c r="T118" s="16"/>
      <c r="U118" s="16"/>
      <c r="V118" s="16"/>
      <c r="W118" s="16"/>
      <c r="X118" s="16"/>
      <c r="Y118" s="16"/>
    </row>
    <row r="119" spans="3:25" x14ac:dyDescent="0.25">
      <c r="C119" s="16"/>
      <c r="D119" s="15"/>
      <c r="E119" s="16"/>
      <c r="F119" s="16"/>
      <c r="G119" s="16"/>
      <c r="H119" s="16"/>
      <c r="I119" s="16"/>
      <c r="J119" s="16"/>
      <c r="K119" s="16"/>
      <c r="L119" s="16"/>
      <c r="M119" s="16"/>
      <c r="N119" s="16"/>
      <c r="O119" s="16"/>
      <c r="P119" s="16"/>
      <c r="Q119" s="16"/>
      <c r="R119" s="16"/>
      <c r="S119" s="16"/>
      <c r="T119" s="16"/>
      <c r="U119" s="16"/>
      <c r="V119" s="16"/>
      <c r="W119" s="16"/>
      <c r="X119" s="16"/>
      <c r="Y119" s="16"/>
    </row>
    <row r="120" spans="3:25" x14ac:dyDescent="0.25">
      <c r="C120" s="16"/>
      <c r="D120" s="15"/>
      <c r="E120" s="16"/>
      <c r="F120" s="16"/>
      <c r="G120" s="16"/>
      <c r="H120" s="16"/>
      <c r="I120" s="16"/>
      <c r="J120" s="16"/>
      <c r="K120" s="16"/>
      <c r="L120" s="16"/>
      <c r="M120" s="16"/>
      <c r="N120" s="16"/>
      <c r="O120" s="16"/>
      <c r="P120" s="16"/>
      <c r="Q120" s="16"/>
      <c r="R120" s="16"/>
      <c r="S120" s="16"/>
      <c r="T120" s="16"/>
      <c r="U120" s="16"/>
      <c r="V120" s="16"/>
      <c r="W120" s="16"/>
      <c r="X120" s="16"/>
      <c r="Y120" s="16"/>
    </row>
    <row r="121" spans="3:25" x14ac:dyDescent="0.25">
      <c r="C121" s="16"/>
      <c r="D121" s="15"/>
      <c r="E121" s="16"/>
      <c r="F121" s="16"/>
      <c r="G121" s="16"/>
      <c r="H121" s="16"/>
      <c r="I121" s="16"/>
      <c r="J121" s="16"/>
      <c r="K121" s="16"/>
      <c r="L121" s="16"/>
      <c r="M121" s="16"/>
      <c r="N121" s="16"/>
      <c r="O121" s="16"/>
      <c r="P121" s="16"/>
      <c r="Q121" s="16"/>
      <c r="R121" s="16"/>
      <c r="S121" s="16"/>
      <c r="T121" s="16"/>
      <c r="U121" s="16"/>
      <c r="V121" s="16"/>
      <c r="W121" s="16"/>
      <c r="X121" s="16"/>
      <c r="Y121" s="16"/>
    </row>
    <row r="122" spans="3:25" x14ac:dyDescent="0.25">
      <c r="C122" s="16"/>
      <c r="D122" s="15"/>
      <c r="E122" s="16"/>
      <c r="F122" s="16"/>
      <c r="G122" s="16"/>
      <c r="H122" s="16"/>
      <c r="I122" s="16"/>
      <c r="J122" s="16"/>
      <c r="K122" s="16"/>
      <c r="L122" s="16"/>
      <c r="M122" s="16"/>
      <c r="N122" s="16"/>
      <c r="O122" s="16"/>
      <c r="P122" s="16"/>
      <c r="Q122" s="16"/>
      <c r="R122" s="16"/>
      <c r="S122" s="16"/>
      <c r="T122" s="16"/>
      <c r="U122" s="16"/>
      <c r="V122" s="16"/>
      <c r="W122" s="16"/>
      <c r="X122" s="16"/>
      <c r="Y122" s="16"/>
    </row>
    <row r="123" spans="3:25" x14ac:dyDescent="0.25">
      <c r="C123" s="16"/>
      <c r="D123" s="15"/>
      <c r="E123" s="16"/>
      <c r="F123" s="16"/>
      <c r="G123" s="16"/>
      <c r="H123" s="16"/>
      <c r="I123" s="16"/>
      <c r="J123" s="16"/>
      <c r="K123" s="16"/>
      <c r="L123" s="16"/>
      <c r="M123" s="16"/>
      <c r="N123" s="16"/>
      <c r="O123" s="16"/>
      <c r="P123" s="16"/>
      <c r="Q123" s="16"/>
      <c r="R123" s="16"/>
      <c r="S123" s="16"/>
      <c r="T123" s="16"/>
      <c r="U123" s="16"/>
      <c r="V123" s="16"/>
      <c r="W123" s="16"/>
      <c r="X123" s="16"/>
      <c r="Y123" s="16"/>
    </row>
    <row r="124" spans="3:25" x14ac:dyDescent="0.25">
      <c r="C124" s="16"/>
      <c r="D124" s="15"/>
      <c r="E124" s="16"/>
      <c r="F124" s="16"/>
      <c r="G124" s="16"/>
      <c r="H124" s="16"/>
      <c r="I124" s="16"/>
      <c r="J124" s="16"/>
      <c r="K124" s="16"/>
      <c r="L124" s="16"/>
      <c r="M124" s="16"/>
      <c r="N124" s="16"/>
      <c r="O124" s="16"/>
      <c r="P124" s="16"/>
      <c r="Q124" s="16"/>
      <c r="R124" s="16"/>
      <c r="S124" s="16"/>
      <c r="T124" s="16"/>
      <c r="U124" s="16"/>
      <c r="V124" s="16"/>
      <c r="W124" s="16"/>
      <c r="X124" s="16"/>
      <c r="Y124" s="16"/>
    </row>
    <row r="125" spans="3:25" x14ac:dyDescent="0.25">
      <c r="C125" s="16"/>
      <c r="D125" s="15"/>
      <c r="E125" s="16"/>
      <c r="F125" s="16"/>
      <c r="G125" s="16"/>
      <c r="H125" s="16"/>
      <c r="I125" s="16"/>
      <c r="J125" s="16"/>
      <c r="K125" s="16"/>
      <c r="L125" s="16"/>
      <c r="M125" s="16"/>
      <c r="N125" s="16"/>
      <c r="O125" s="16"/>
      <c r="P125" s="16"/>
      <c r="Q125" s="16"/>
      <c r="R125" s="16"/>
      <c r="S125" s="16"/>
      <c r="T125" s="16"/>
      <c r="U125" s="16"/>
      <c r="V125" s="16"/>
      <c r="W125" s="16"/>
      <c r="X125" s="16"/>
      <c r="Y125" s="16"/>
    </row>
    <row r="126" spans="3:25" x14ac:dyDescent="0.25">
      <c r="C126" s="16"/>
      <c r="D126" s="15"/>
      <c r="E126" s="16"/>
      <c r="F126" s="16"/>
      <c r="G126" s="16"/>
      <c r="H126" s="16"/>
      <c r="I126" s="16"/>
      <c r="J126" s="16"/>
      <c r="K126" s="16"/>
      <c r="L126" s="16"/>
      <c r="M126" s="16"/>
      <c r="N126" s="16"/>
      <c r="O126" s="16"/>
      <c r="P126" s="16"/>
      <c r="Q126" s="16"/>
      <c r="R126" s="16"/>
      <c r="S126" s="16"/>
      <c r="T126" s="16"/>
      <c r="U126" s="16"/>
      <c r="V126" s="16"/>
      <c r="W126" s="16"/>
      <c r="X126" s="16"/>
      <c r="Y126" s="16"/>
    </row>
    <row r="127" spans="3:25" x14ac:dyDescent="0.25">
      <c r="C127" s="16"/>
      <c r="D127" s="15"/>
      <c r="E127" s="16"/>
      <c r="F127" s="16"/>
      <c r="G127" s="16"/>
      <c r="H127" s="16"/>
      <c r="I127" s="16"/>
      <c r="J127" s="16"/>
      <c r="K127" s="16"/>
      <c r="L127" s="16"/>
      <c r="M127" s="16"/>
      <c r="N127" s="16"/>
      <c r="O127" s="16"/>
      <c r="P127" s="16"/>
      <c r="Q127" s="16"/>
      <c r="R127" s="16"/>
      <c r="S127" s="16"/>
      <c r="T127" s="16"/>
      <c r="U127" s="16"/>
      <c r="V127" s="16"/>
      <c r="W127" s="16"/>
      <c r="X127" s="16"/>
      <c r="Y127" s="16"/>
    </row>
    <row r="128" spans="3:25" x14ac:dyDescent="0.25">
      <c r="C128" s="16"/>
      <c r="D128" s="15"/>
      <c r="E128" s="16"/>
      <c r="F128" s="16"/>
      <c r="G128" s="16"/>
      <c r="H128" s="16"/>
      <c r="I128" s="16"/>
      <c r="J128" s="16"/>
      <c r="K128" s="16"/>
      <c r="L128" s="16"/>
      <c r="M128" s="16"/>
      <c r="N128" s="16"/>
      <c r="O128" s="16"/>
      <c r="P128" s="16"/>
      <c r="Q128" s="16"/>
      <c r="R128" s="16"/>
      <c r="S128" s="16"/>
      <c r="T128" s="16"/>
      <c r="U128" s="16"/>
      <c r="V128" s="16"/>
      <c r="W128" s="16"/>
      <c r="X128" s="16"/>
      <c r="Y128" s="16"/>
    </row>
    <row r="129" spans="3:25" x14ac:dyDescent="0.25">
      <c r="C129" s="16"/>
      <c r="D129" s="15"/>
      <c r="E129" s="16"/>
      <c r="F129" s="16"/>
      <c r="G129" s="16"/>
      <c r="H129" s="16"/>
      <c r="I129" s="16"/>
      <c r="J129" s="16"/>
      <c r="K129" s="16"/>
      <c r="L129" s="16"/>
      <c r="M129" s="16"/>
      <c r="N129" s="16"/>
      <c r="O129" s="16"/>
      <c r="P129" s="16"/>
      <c r="Q129" s="16"/>
      <c r="R129" s="16"/>
      <c r="S129" s="16"/>
      <c r="T129" s="16"/>
      <c r="U129" s="16"/>
      <c r="V129" s="16"/>
      <c r="W129" s="16"/>
      <c r="X129" s="16"/>
      <c r="Y129" s="16"/>
    </row>
    <row r="130" spans="3:25" x14ac:dyDescent="0.25">
      <c r="C130" s="16"/>
      <c r="D130" s="15"/>
      <c r="E130" s="16"/>
      <c r="F130" s="16"/>
      <c r="G130" s="16"/>
      <c r="H130" s="16"/>
      <c r="I130" s="16"/>
      <c r="J130" s="16"/>
      <c r="K130" s="16"/>
      <c r="L130" s="16"/>
      <c r="M130" s="16"/>
      <c r="N130" s="16"/>
      <c r="O130" s="16"/>
      <c r="P130" s="16"/>
      <c r="Q130" s="16"/>
      <c r="R130" s="16"/>
      <c r="S130" s="16"/>
      <c r="T130" s="16"/>
      <c r="U130" s="16"/>
      <c r="V130" s="16"/>
      <c r="W130" s="16"/>
      <c r="X130" s="16"/>
      <c r="Y130" s="16"/>
    </row>
    <row r="131" spans="3:25" x14ac:dyDescent="0.25">
      <c r="C131" s="16"/>
      <c r="D131" s="15"/>
      <c r="E131" s="16"/>
      <c r="F131" s="16"/>
      <c r="G131" s="16"/>
      <c r="H131" s="16"/>
      <c r="I131" s="16"/>
      <c r="J131" s="16"/>
      <c r="K131" s="16"/>
      <c r="L131" s="16"/>
      <c r="M131" s="16"/>
      <c r="N131" s="16"/>
      <c r="O131" s="16"/>
      <c r="P131" s="16"/>
      <c r="Q131" s="16"/>
      <c r="R131" s="16"/>
      <c r="S131" s="16"/>
      <c r="T131" s="16"/>
      <c r="U131" s="16"/>
      <c r="V131" s="16"/>
      <c r="W131" s="16"/>
      <c r="X131" s="16"/>
      <c r="Y131" s="16"/>
    </row>
    <row r="132" spans="3:25" x14ac:dyDescent="0.25">
      <c r="C132" s="16"/>
      <c r="D132" s="15"/>
      <c r="E132" s="16"/>
      <c r="F132" s="16"/>
      <c r="G132" s="16"/>
      <c r="H132" s="16"/>
      <c r="I132" s="16"/>
      <c r="J132" s="16"/>
      <c r="K132" s="16"/>
      <c r="L132" s="16"/>
      <c r="M132" s="16"/>
      <c r="N132" s="16"/>
      <c r="O132" s="16"/>
      <c r="P132" s="16"/>
      <c r="Q132" s="16"/>
      <c r="R132" s="16"/>
      <c r="S132" s="16"/>
      <c r="T132" s="16"/>
      <c r="U132" s="16"/>
      <c r="V132" s="16"/>
      <c r="W132" s="16"/>
      <c r="X132" s="16"/>
      <c r="Y132" s="16"/>
    </row>
    <row r="133" spans="3:25" x14ac:dyDescent="0.25">
      <c r="C133" s="16"/>
      <c r="D133" s="15"/>
      <c r="E133" s="16"/>
      <c r="F133" s="16"/>
      <c r="G133" s="16"/>
      <c r="H133" s="16"/>
      <c r="I133" s="16"/>
      <c r="J133" s="16"/>
      <c r="K133" s="16"/>
      <c r="L133" s="16"/>
      <c r="M133" s="16"/>
      <c r="N133" s="16"/>
      <c r="O133" s="16"/>
      <c r="P133" s="16"/>
      <c r="Q133" s="16"/>
      <c r="R133" s="16"/>
      <c r="S133" s="16"/>
      <c r="T133" s="16"/>
      <c r="U133" s="16"/>
      <c r="V133" s="16"/>
      <c r="W133" s="16"/>
      <c r="X133" s="16"/>
      <c r="Y133" s="16"/>
    </row>
    <row r="134" spans="3:25" x14ac:dyDescent="0.25">
      <c r="C134" s="16"/>
      <c r="D134" s="15"/>
      <c r="E134" s="16"/>
      <c r="F134" s="16"/>
      <c r="G134" s="16"/>
      <c r="H134" s="16"/>
      <c r="I134" s="16"/>
      <c r="J134" s="16"/>
      <c r="K134" s="16"/>
      <c r="L134" s="16"/>
      <c r="M134" s="16"/>
      <c r="N134" s="16"/>
      <c r="O134" s="16"/>
      <c r="P134" s="16"/>
      <c r="Q134" s="16"/>
      <c r="R134" s="16"/>
      <c r="S134" s="16"/>
      <c r="T134" s="16"/>
      <c r="U134" s="16"/>
      <c r="V134" s="16"/>
      <c r="W134" s="16"/>
      <c r="X134" s="16"/>
      <c r="Y134" s="16"/>
    </row>
    <row r="135" spans="3:25" x14ac:dyDescent="0.25">
      <c r="C135" s="16"/>
      <c r="D135" s="15"/>
      <c r="E135" s="16"/>
      <c r="F135" s="16"/>
      <c r="G135" s="16"/>
      <c r="H135" s="16"/>
      <c r="I135" s="16"/>
      <c r="J135" s="16"/>
      <c r="K135" s="16"/>
      <c r="L135" s="16"/>
      <c r="M135" s="16"/>
      <c r="N135" s="16"/>
      <c r="O135" s="16"/>
      <c r="P135" s="16"/>
      <c r="Q135" s="16"/>
      <c r="R135" s="16"/>
      <c r="S135" s="16"/>
      <c r="T135" s="16"/>
      <c r="U135" s="16"/>
      <c r="V135" s="16"/>
      <c r="W135" s="16"/>
      <c r="X135" s="16"/>
      <c r="Y135" s="16"/>
    </row>
    <row r="136" spans="3:25" x14ac:dyDescent="0.25">
      <c r="C136" s="16"/>
      <c r="D136" s="15"/>
      <c r="E136" s="16"/>
      <c r="F136" s="16"/>
      <c r="G136" s="16"/>
      <c r="H136" s="16"/>
      <c r="I136" s="16"/>
      <c r="J136" s="16"/>
      <c r="K136" s="16"/>
      <c r="L136" s="16"/>
      <c r="M136" s="16"/>
      <c r="N136" s="16"/>
      <c r="O136" s="16"/>
      <c r="P136" s="16"/>
      <c r="Q136" s="16"/>
      <c r="R136" s="16"/>
      <c r="S136" s="16"/>
      <c r="T136" s="16"/>
      <c r="U136" s="16"/>
      <c r="V136" s="16"/>
      <c r="W136" s="16"/>
      <c r="X136" s="16"/>
      <c r="Y136" s="16"/>
    </row>
    <row r="137" spans="3:25" x14ac:dyDescent="0.25">
      <c r="C137" s="16"/>
      <c r="D137" s="15"/>
      <c r="E137" s="16"/>
      <c r="F137" s="16"/>
      <c r="G137" s="16"/>
      <c r="H137" s="16"/>
      <c r="I137" s="16"/>
      <c r="J137" s="16"/>
      <c r="K137" s="16"/>
      <c r="L137" s="16"/>
      <c r="M137" s="16"/>
      <c r="N137" s="16"/>
      <c r="O137" s="16"/>
      <c r="P137" s="16"/>
      <c r="Q137" s="16"/>
      <c r="R137" s="16"/>
      <c r="S137" s="16"/>
      <c r="T137" s="16"/>
      <c r="U137" s="16"/>
      <c r="V137" s="16"/>
      <c r="W137" s="16"/>
      <c r="X137" s="16"/>
      <c r="Y137" s="16"/>
    </row>
    <row r="138" spans="3:25" x14ac:dyDescent="0.25">
      <c r="C138" s="16"/>
      <c r="D138" s="15"/>
      <c r="E138" s="16"/>
      <c r="F138" s="16"/>
      <c r="G138" s="16"/>
      <c r="H138" s="16"/>
      <c r="I138" s="16"/>
      <c r="J138" s="16"/>
      <c r="K138" s="16"/>
      <c r="L138" s="16"/>
      <c r="M138" s="16"/>
      <c r="N138" s="16"/>
      <c r="O138" s="16"/>
      <c r="P138" s="16"/>
      <c r="Q138" s="16"/>
      <c r="R138" s="16"/>
      <c r="S138" s="16"/>
      <c r="T138" s="16"/>
      <c r="U138" s="16"/>
      <c r="V138" s="16"/>
      <c r="W138" s="16"/>
      <c r="X138" s="16"/>
      <c r="Y138" s="16"/>
    </row>
    <row r="139" spans="3:25" x14ac:dyDescent="0.25">
      <c r="C139" s="16"/>
      <c r="D139" s="15"/>
      <c r="E139" s="16"/>
      <c r="F139" s="16"/>
      <c r="G139" s="16"/>
      <c r="H139" s="16"/>
      <c r="I139" s="16"/>
      <c r="J139" s="16"/>
      <c r="K139" s="16"/>
      <c r="L139" s="16"/>
      <c r="M139" s="16"/>
      <c r="N139" s="16"/>
      <c r="O139" s="16"/>
      <c r="P139" s="16"/>
      <c r="Q139" s="16"/>
      <c r="R139" s="16"/>
      <c r="S139" s="16"/>
      <c r="T139" s="16"/>
      <c r="U139" s="16"/>
      <c r="V139" s="16"/>
      <c r="W139" s="16"/>
      <c r="X139" s="16"/>
      <c r="Y139" s="16"/>
    </row>
    <row r="140" spans="3:25" x14ac:dyDescent="0.25">
      <c r="C140" s="16"/>
      <c r="D140" s="15"/>
      <c r="E140" s="16"/>
      <c r="F140" s="16"/>
      <c r="G140" s="16"/>
      <c r="H140" s="16"/>
      <c r="I140" s="16"/>
      <c r="J140" s="16"/>
      <c r="K140" s="16"/>
      <c r="L140" s="16"/>
      <c r="M140" s="16"/>
      <c r="N140" s="16"/>
      <c r="O140" s="16"/>
      <c r="P140" s="16"/>
      <c r="Q140" s="16"/>
      <c r="R140" s="16"/>
      <c r="S140" s="16"/>
      <c r="T140" s="16"/>
      <c r="U140" s="16"/>
      <c r="V140" s="16"/>
      <c r="W140" s="16"/>
      <c r="X140" s="16"/>
      <c r="Y140" s="16"/>
    </row>
    <row r="141" spans="3:25" x14ac:dyDescent="0.25">
      <c r="C141" s="16"/>
      <c r="D141" s="15"/>
      <c r="E141" s="16"/>
      <c r="F141" s="16"/>
      <c r="G141" s="16"/>
      <c r="H141" s="16"/>
      <c r="I141" s="16"/>
      <c r="J141" s="16"/>
      <c r="K141" s="16"/>
      <c r="L141" s="16"/>
      <c r="M141" s="16"/>
      <c r="N141" s="16"/>
      <c r="O141" s="16"/>
      <c r="P141" s="16"/>
      <c r="Q141" s="16"/>
      <c r="R141" s="16"/>
      <c r="S141" s="16"/>
      <c r="T141" s="16"/>
      <c r="U141" s="16"/>
      <c r="V141" s="16"/>
      <c r="W141" s="16"/>
      <c r="X141" s="16"/>
      <c r="Y141" s="16"/>
    </row>
    <row r="142" spans="3:25" x14ac:dyDescent="0.25">
      <c r="C142" s="16"/>
      <c r="D142" s="15"/>
      <c r="E142" s="16"/>
      <c r="F142" s="16"/>
      <c r="G142" s="16"/>
      <c r="H142" s="16"/>
      <c r="I142" s="16"/>
      <c r="J142" s="16"/>
      <c r="K142" s="16"/>
      <c r="L142" s="16"/>
      <c r="M142" s="16"/>
      <c r="N142" s="16"/>
      <c r="O142" s="16"/>
      <c r="P142" s="16"/>
      <c r="Q142" s="16"/>
      <c r="R142" s="16"/>
      <c r="S142" s="16"/>
      <c r="T142" s="16"/>
      <c r="U142" s="16"/>
      <c r="V142" s="16"/>
      <c r="W142" s="16"/>
      <c r="X142" s="16"/>
      <c r="Y142" s="16"/>
    </row>
    <row r="143" spans="3:25" x14ac:dyDescent="0.25">
      <c r="C143" s="16"/>
      <c r="D143" s="15"/>
      <c r="E143" s="16"/>
      <c r="F143" s="16"/>
      <c r="G143" s="16"/>
      <c r="H143" s="16"/>
      <c r="I143" s="16"/>
      <c r="J143" s="16"/>
      <c r="K143" s="16"/>
      <c r="L143" s="16"/>
      <c r="M143" s="16"/>
      <c r="N143" s="16"/>
      <c r="O143" s="16"/>
      <c r="P143" s="16"/>
      <c r="Q143" s="16"/>
      <c r="R143" s="16"/>
      <c r="S143" s="16"/>
      <c r="T143" s="16"/>
      <c r="U143" s="16"/>
      <c r="V143" s="16"/>
      <c r="W143" s="16"/>
      <c r="X143" s="16"/>
      <c r="Y143" s="16"/>
    </row>
    <row r="144" spans="3:25" x14ac:dyDescent="0.25">
      <c r="C144" s="16"/>
      <c r="D144" s="15"/>
      <c r="E144" s="16"/>
      <c r="F144" s="16"/>
      <c r="G144" s="16"/>
      <c r="H144" s="16"/>
      <c r="I144" s="16"/>
      <c r="J144" s="16"/>
      <c r="K144" s="16"/>
      <c r="L144" s="16"/>
      <c r="M144" s="16"/>
      <c r="N144" s="16"/>
      <c r="O144" s="16"/>
      <c r="P144" s="16"/>
      <c r="Q144" s="16"/>
      <c r="R144" s="16"/>
      <c r="S144" s="16"/>
      <c r="T144" s="16"/>
      <c r="U144" s="16"/>
      <c r="V144" s="16"/>
      <c r="W144" s="16"/>
      <c r="X144" s="16"/>
      <c r="Y144" s="16"/>
    </row>
    <row r="145" spans="3:25" x14ac:dyDescent="0.25">
      <c r="C145" s="16"/>
      <c r="D145" s="15"/>
      <c r="E145" s="16"/>
      <c r="F145" s="16"/>
      <c r="G145" s="16"/>
      <c r="H145" s="16"/>
      <c r="I145" s="16"/>
      <c r="J145" s="16"/>
      <c r="K145" s="16"/>
      <c r="L145" s="16"/>
      <c r="M145" s="16"/>
      <c r="N145" s="16"/>
      <c r="O145" s="16"/>
      <c r="P145" s="16"/>
      <c r="Q145" s="16"/>
      <c r="R145" s="16"/>
      <c r="S145" s="16"/>
      <c r="T145" s="16"/>
      <c r="U145" s="16"/>
      <c r="V145" s="16"/>
      <c r="W145" s="16"/>
      <c r="X145" s="16"/>
      <c r="Y145" s="16"/>
    </row>
    <row r="146" spans="3:25" x14ac:dyDescent="0.25">
      <c r="C146" s="16"/>
      <c r="D146" s="15"/>
      <c r="E146" s="16"/>
      <c r="F146" s="16"/>
      <c r="G146" s="16"/>
      <c r="H146" s="16"/>
      <c r="I146" s="16"/>
      <c r="J146" s="16"/>
      <c r="K146" s="16"/>
      <c r="L146" s="16"/>
      <c r="M146" s="16"/>
      <c r="N146" s="16"/>
      <c r="O146" s="16"/>
      <c r="P146" s="16"/>
      <c r="Q146" s="16"/>
      <c r="R146" s="16"/>
      <c r="S146" s="16"/>
      <c r="T146" s="16"/>
      <c r="U146" s="16"/>
      <c r="V146" s="16"/>
      <c r="W146" s="16"/>
      <c r="X146" s="16"/>
      <c r="Y146" s="16"/>
    </row>
    <row r="147" spans="3:25" x14ac:dyDescent="0.25">
      <c r="C147" s="16"/>
      <c r="D147" s="15"/>
      <c r="E147" s="16"/>
      <c r="F147" s="16"/>
      <c r="G147" s="16"/>
      <c r="H147" s="16"/>
      <c r="I147" s="16"/>
      <c r="J147" s="16"/>
      <c r="K147" s="16"/>
      <c r="L147" s="16"/>
      <c r="M147" s="16"/>
      <c r="N147" s="16"/>
      <c r="O147" s="16"/>
      <c r="P147" s="16"/>
      <c r="Q147" s="16"/>
      <c r="R147" s="16"/>
      <c r="S147" s="16"/>
      <c r="T147" s="16"/>
      <c r="U147" s="16"/>
      <c r="V147" s="16"/>
      <c r="W147" s="16"/>
      <c r="X147" s="16"/>
      <c r="Y147" s="16"/>
    </row>
    <row r="148" spans="3:25" x14ac:dyDescent="0.25">
      <c r="C148" s="16"/>
      <c r="D148" s="15"/>
      <c r="E148" s="16"/>
      <c r="F148" s="16"/>
      <c r="G148" s="16"/>
      <c r="H148" s="16"/>
      <c r="I148" s="16"/>
      <c r="J148" s="16"/>
      <c r="K148" s="16"/>
      <c r="L148" s="16"/>
      <c r="M148" s="16"/>
      <c r="N148" s="16"/>
      <c r="O148" s="16"/>
      <c r="P148" s="16"/>
      <c r="Q148" s="16"/>
      <c r="R148" s="16"/>
      <c r="S148" s="16"/>
      <c r="T148" s="16"/>
      <c r="U148" s="16"/>
      <c r="V148" s="16"/>
      <c r="W148" s="16"/>
      <c r="X148" s="16"/>
      <c r="Y148" s="16"/>
    </row>
    <row r="149" spans="3:25" x14ac:dyDescent="0.25">
      <c r="C149" s="16"/>
      <c r="D149" s="15"/>
      <c r="E149" s="16"/>
      <c r="F149" s="16"/>
      <c r="G149" s="16"/>
      <c r="H149" s="16"/>
      <c r="I149" s="16"/>
      <c r="J149" s="16"/>
      <c r="K149" s="16"/>
      <c r="L149" s="16"/>
      <c r="M149" s="16"/>
      <c r="N149" s="16"/>
      <c r="O149" s="16"/>
      <c r="P149" s="16"/>
      <c r="Q149" s="16"/>
      <c r="R149" s="16"/>
      <c r="S149" s="16"/>
      <c r="T149" s="16"/>
      <c r="U149" s="16"/>
      <c r="V149" s="16"/>
      <c r="W149" s="16"/>
      <c r="X149" s="16"/>
      <c r="Y149" s="16"/>
    </row>
    <row r="150" spans="3:25" x14ac:dyDescent="0.25">
      <c r="C150" s="16"/>
      <c r="D150" s="15"/>
      <c r="E150" s="16"/>
      <c r="F150" s="16"/>
      <c r="G150" s="16"/>
      <c r="H150" s="16"/>
      <c r="I150" s="16"/>
      <c r="J150" s="16"/>
      <c r="K150" s="16"/>
      <c r="L150" s="16"/>
      <c r="M150" s="16"/>
      <c r="N150" s="16"/>
      <c r="O150" s="16"/>
      <c r="P150" s="16"/>
      <c r="Q150" s="16"/>
      <c r="R150" s="16"/>
      <c r="S150" s="16"/>
      <c r="T150" s="16"/>
      <c r="U150" s="16"/>
      <c r="V150" s="16"/>
      <c r="W150" s="16"/>
      <c r="X150" s="16"/>
      <c r="Y150" s="16"/>
    </row>
    <row r="151" spans="3:25" x14ac:dyDescent="0.25">
      <c r="C151" s="16"/>
      <c r="D151" s="15"/>
      <c r="E151" s="16"/>
      <c r="F151" s="16"/>
      <c r="G151" s="16"/>
      <c r="H151" s="16"/>
      <c r="I151" s="16"/>
      <c r="J151" s="16"/>
      <c r="K151" s="16"/>
      <c r="L151" s="16"/>
      <c r="M151" s="16"/>
      <c r="N151" s="16"/>
      <c r="O151" s="16"/>
      <c r="P151" s="16"/>
      <c r="Q151" s="16"/>
      <c r="R151" s="16"/>
      <c r="S151" s="16"/>
      <c r="T151" s="16"/>
      <c r="U151" s="16"/>
      <c r="V151" s="16"/>
      <c r="W151" s="16"/>
      <c r="X151" s="16"/>
      <c r="Y151" s="16"/>
    </row>
    <row r="152" spans="3:25" x14ac:dyDescent="0.25">
      <c r="C152" s="16"/>
      <c r="D152" s="15"/>
      <c r="E152" s="16"/>
      <c r="F152" s="16"/>
      <c r="G152" s="16"/>
      <c r="H152" s="16"/>
      <c r="I152" s="16"/>
      <c r="J152" s="16"/>
      <c r="K152" s="16"/>
      <c r="L152" s="16"/>
      <c r="M152" s="16"/>
      <c r="N152" s="16"/>
      <c r="O152" s="16"/>
      <c r="P152" s="16"/>
      <c r="Q152" s="16"/>
      <c r="R152" s="16"/>
      <c r="S152" s="16"/>
      <c r="T152" s="16"/>
      <c r="U152" s="16"/>
      <c r="V152" s="16"/>
      <c r="W152" s="16"/>
      <c r="X152" s="16"/>
      <c r="Y152" s="16"/>
    </row>
    <row r="153" spans="3:25" x14ac:dyDescent="0.25">
      <c r="C153" s="16"/>
      <c r="D153" s="15"/>
      <c r="E153" s="16"/>
      <c r="F153" s="16"/>
      <c r="G153" s="16"/>
      <c r="H153" s="16"/>
      <c r="I153" s="16"/>
      <c r="J153" s="16"/>
      <c r="K153" s="16"/>
      <c r="L153" s="16"/>
      <c r="M153" s="16"/>
      <c r="N153" s="16"/>
      <c r="O153" s="16"/>
      <c r="P153" s="16"/>
      <c r="Q153" s="16"/>
      <c r="R153" s="16"/>
      <c r="S153" s="16"/>
      <c r="T153" s="16"/>
      <c r="U153" s="16"/>
      <c r="V153" s="16"/>
      <c r="W153" s="16"/>
      <c r="X153" s="16"/>
      <c r="Y153" s="16"/>
    </row>
    <row r="154" spans="3:25" x14ac:dyDescent="0.25">
      <c r="C154" s="16"/>
      <c r="D154" s="15"/>
      <c r="E154" s="16"/>
      <c r="F154" s="16"/>
      <c r="G154" s="16"/>
      <c r="H154" s="16"/>
      <c r="I154" s="16"/>
      <c r="J154" s="16"/>
      <c r="K154" s="16"/>
      <c r="L154" s="16"/>
      <c r="M154" s="16"/>
      <c r="N154" s="16"/>
      <c r="O154" s="16"/>
      <c r="P154" s="16"/>
      <c r="Q154" s="16"/>
      <c r="R154" s="16"/>
      <c r="S154" s="16"/>
      <c r="T154" s="16"/>
      <c r="U154" s="16"/>
      <c r="V154" s="16"/>
      <c r="W154" s="16"/>
      <c r="X154" s="16"/>
      <c r="Y154" s="16"/>
    </row>
    <row r="155" spans="3:25" x14ac:dyDescent="0.25">
      <c r="C155" s="16"/>
      <c r="D155" s="15"/>
      <c r="E155" s="16"/>
      <c r="F155" s="16"/>
      <c r="G155" s="16"/>
      <c r="H155" s="16"/>
      <c r="I155" s="16"/>
      <c r="J155" s="16"/>
      <c r="K155" s="16"/>
      <c r="L155" s="16"/>
      <c r="M155" s="16"/>
      <c r="N155" s="16"/>
      <c r="O155" s="16"/>
      <c r="P155" s="16"/>
      <c r="Q155" s="16"/>
      <c r="R155" s="16"/>
      <c r="S155" s="16"/>
      <c r="T155" s="16"/>
      <c r="U155" s="16"/>
      <c r="V155" s="16"/>
      <c r="W155" s="16"/>
      <c r="X155" s="16"/>
      <c r="Y155" s="16"/>
    </row>
    <row r="156" spans="3:25" x14ac:dyDescent="0.25">
      <c r="C156" s="16"/>
      <c r="D156" s="15"/>
      <c r="E156" s="16"/>
      <c r="F156" s="16"/>
      <c r="G156" s="16"/>
      <c r="H156" s="16"/>
      <c r="I156" s="16"/>
      <c r="J156" s="16"/>
      <c r="K156" s="16"/>
      <c r="L156" s="16"/>
      <c r="M156" s="16"/>
      <c r="N156" s="16"/>
      <c r="O156" s="16"/>
      <c r="P156" s="16"/>
      <c r="Q156" s="16"/>
      <c r="R156" s="16"/>
      <c r="S156" s="16"/>
      <c r="T156" s="16"/>
      <c r="U156" s="16"/>
      <c r="V156" s="16"/>
      <c r="W156" s="16"/>
      <c r="X156" s="16"/>
      <c r="Y156" s="16"/>
    </row>
    <row r="157" spans="3:25" x14ac:dyDescent="0.25">
      <c r="C157" s="16"/>
      <c r="D157" s="15"/>
      <c r="E157" s="16"/>
      <c r="F157" s="16"/>
      <c r="G157" s="16"/>
      <c r="H157" s="16"/>
      <c r="I157" s="16"/>
      <c r="J157" s="16"/>
      <c r="K157" s="16"/>
      <c r="L157" s="16"/>
      <c r="M157" s="16"/>
      <c r="N157" s="16"/>
      <c r="O157" s="16"/>
      <c r="P157" s="16"/>
      <c r="Q157" s="16"/>
      <c r="R157" s="16"/>
      <c r="S157" s="16"/>
      <c r="T157" s="16"/>
      <c r="U157" s="16"/>
      <c r="V157" s="16"/>
      <c r="W157" s="16"/>
      <c r="X157" s="16"/>
      <c r="Y157" s="16"/>
    </row>
    <row r="158" spans="3:25" x14ac:dyDescent="0.25">
      <c r="C158" s="16"/>
      <c r="D158" s="15"/>
      <c r="E158" s="16"/>
      <c r="F158" s="16"/>
      <c r="G158" s="16"/>
      <c r="H158" s="16"/>
      <c r="I158" s="16"/>
      <c r="J158" s="16"/>
      <c r="K158" s="16"/>
      <c r="L158" s="16"/>
      <c r="M158" s="16"/>
      <c r="N158" s="16"/>
      <c r="O158" s="16"/>
      <c r="P158" s="16"/>
      <c r="Q158" s="16"/>
      <c r="R158" s="16"/>
      <c r="S158" s="16"/>
      <c r="T158" s="16"/>
      <c r="U158" s="16"/>
      <c r="V158" s="16"/>
      <c r="W158" s="16"/>
      <c r="X158" s="16"/>
      <c r="Y158" s="16"/>
    </row>
    <row r="159" spans="3:25" x14ac:dyDescent="0.25">
      <c r="C159" s="16"/>
      <c r="D159" s="15"/>
      <c r="E159" s="16"/>
      <c r="F159" s="16"/>
      <c r="G159" s="16"/>
      <c r="H159" s="16"/>
      <c r="I159" s="16"/>
      <c r="J159" s="16"/>
      <c r="K159" s="16"/>
      <c r="L159" s="16"/>
      <c r="M159" s="16"/>
      <c r="N159" s="16"/>
      <c r="O159" s="16"/>
      <c r="P159" s="16"/>
      <c r="Q159" s="16"/>
      <c r="R159" s="16"/>
      <c r="S159" s="16"/>
      <c r="T159" s="16"/>
      <c r="U159" s="16"/>
      <c r="V159" s="16"/>
      <c r="W159" s="16"/>
      <c r="X159" s="16"/>
      <c r="Y159" s="16"/>
    </row>
    <row r="160" spans="3:25" x14ac:dyDescent="0.25">
      <c r="C160" s="16"/>
      <c r="D160" s="15"/>
      <c r="E160" s="16"/>
      <c r="F160" s="16"/>
      <c r="G160" s="16"/>
      <c r="H160" s="16"/>
      <c r="I160" s="16"/>
      <c r="J160" s="16"/>
      <c r="K160" s="16"/>
      <c r="L160" s="16"/>
      <c r="M160" s="16"/>
      <c r="N160" s="16"/>
      <c r="O160" s="16"/>
      <c r="P160" s="16"/>
      <c r="Q160" s="16"/>
      <c r="R160" s="16"/>
      <c r="S160" s="16"/>
      <c r="T160" s="16"/>
      <c r="U160" s="16"/>
      <c r="V160" s="16"/>
      <c r="W160" s="16"/>
      <c r="X160" s="16"/>
      <c r="Y160" s="16"/>
    </row>
    <row r="161" spans="3:25" x14ac:dyDescent="0.25">
      <c r="C161" s="16"/>
      <c r="D161" s="15"/>
      <c r="E161" s="16"/>
      <c r="F161" s="16"/>
      <c r="G161" s="16"/>
      <c r="H161" s="16"/>
      <c r="I161" s="16"/>
      <c r="J161" s="16"/>
      <c r="K161" s="16"/>
      <c r="L161" s="16"/>
      <c r="M161" s="16"/>
      <c r="N161" s="16"/>
      <c r="O161" s="16"/>
      <c r="P161" s="16"/>
      <c r="Q161" s="16"/>
      <c r="R161" s="16"/>
      <c r="S161" s="16"/>
      <c r="T161" s="16"/>
      <c r="U161" s="16"/>
      <c r="V161" s="16"/>
      <c r="W161" s="16"/>
      <c r="X161" s="16"/>
      <c r="Y161" s="16"/>
    </row>
    <row r="162" spans="3:25" x14ac:dyDescent="0.25">
      <c r="C162" s="16"/>
      <c r="D162" s="15"/>
      <c r="E162" s="16"/>
      <c r="F162" s="16"/>
      <c r="G162" s="16"/>
      <c r="H162" s="16"/>
      <c r="I162" s="16"/>
      <c r="J162" s="16"/>
      <c r="K162" s="16"/>
      <c r="L162" s="16"/>
      <c r="M162" s="16"/>
      <c r="N162" s="16"/>
      <c r="O162" s="16"/>
      <c r="P162" s="16"/>
      <c r="Q162" s="16"/>
      <c r="R162" s="16"/>
      <c r="S162" s="16"/>
      <c r="T162" s="16"/>
      <c r="U162" s="16"/>
      <c r="V162" s="16"/>
      <c r="W162" s="16"/>
      <c r="X162" s="16"/>
      <c r="Y162" s="16"/>
    </row>
    <row r="163" spans="3:25" x14ac:dyDescent="0.25">
      <c r="C163" s="16"/>
      <c r="D163" s="15"/>
      <c r="E163" s="16"/>
      <c r="F163" s="16"/>
      <c r="G163" s="16"/>
      <c r="H163" s="16"/>
      <c r="I163" s="16"/>
      <c r="J163" s="16"/>
      <c r="K163" s="16"/>
      <c r="L163" s="16"/>
      <c r="M163" s="16"/>
      <c r="N163" s="16"/>
      <c r="O163" s="16"/>
      <c r="P163" s="16"/>
      <c r="Q163" s="16"/>
      <c r="R163" s="16"/>
      <c r="S163" s="16"/>
      <c r="T163" s="16"/>
      <c r="U163" s="16"/>
      <c r="V163" s="16"/>
      <c r="W163" s="16"/>
      <c r="X163" s="16"/>
      <c r="Y163" s="16"/>
    </row>
    <row r="164" spans="3:25" x14ac:dyDescent="0.25">
      <c r="C164" s="16"/>
      <c r="D164" s="15"/>
      <c r="E164" s="16"/>
      <c r="F164" s="16"/>
      <c r="G164" s="16"/>
      <c r="H164" s="16"/>
      <c r="I164" s="16"/>
      <c r="J164" s="16"/>
      <c r="K164" s="16"/>
      <c r="L164" s="16"/>
      <c r="M164" s="16"/>
      <c r="N164" s="16"/>
      <c r="O164" s="16"/>
      <c r="P164" s="16"/>
      <c r="Q164" s="16"/>
      <c r="R164" s="16"/>
      <c r="S164" s="16"/>
      <c r="T164" s="16"/>
      <c r="U164" s="16"/>
      <c r="V164" s="16"/>
      <c r="W164" s="16"/>
      <c r="X164" s="16"/>
      <c r="Y164" s="16"/>
    </row>
    <row r="165" spans="3:25" x14ac:dyDescent="0.25">
      <c r="C165" s="16"/>
      <c r="D165" s="15"/>
      <c r="E165" s="16"/>
      <c r="F165" s="16"/>
      <c r="G165" s="16"/>
      <c r="H165" s="16"/>
      <c r="I165" s="16"/>
      <c r="J165" s="16"/>
      <c r="K165" s="16"/>
      <c r="L165" s="16"/>
      <c r="M165" s="16"/>
      <c r="N165" s="16"/>
      <c r="O165" s="16"/>
      <c r="P165" s="16"/>
      <c r="Q165" s="16"/>
      <c r="R165" s="16"/>
      <c r="S165" s="16"/>
      <c r="T165" s="16"/>
      <c r="U165" s="16"/>
      <c r="V165" s="16"/>
      <c r="W165" s="16"/>
      <c r="X165" s="16"/>
      <c r="Y165" s="16"/>
    </row>
    <row r="166" spans="3:25" x14ac:dyDescent="0.25">
      <c r="C166" s="16"/>
      <c r="D166" s="15"/>
      <c r="E166" s="16"/>
      <c r="F166" s="16"/>
      <c r="G166" s="16"/>
      <c r="H166" s="16"/>
      <c r="I166" s="16"/>
      <c r="J166" s="16"/>
      <c r="K166" s="16"/>
      <c r="L166" s="16"/>
      <c r="M166" s="16"/>
      <c r="N166" s="16"/>
      <c r="O166" s="16"/>
      <c r="P166" s="16"/>
      <c r="Q166" s="16"/>
      <c r="R166" s="16"/>
      <c r="S166" s="16"/>
      <c r="T166" s="16"/>
      <c r="U166" s="16"/>
      <c r="V166" s="16"/>
      <c r="W166" s="16"/>
      <c r="X166" s="16"/>
      <c r="Y166" s="16"/>
    </row>
    <row r="167" spans="3:25" x14ac:dyDescent="0.25">
      <c r="C167" s="16"/>
      <c r="D167" s="15"/>
      <c r="E167" s="16"/>
      <c r="F167" s="16"/>
      <c r="G167" s="16"/>
      <c r="H167" s="16"/>
      <c r="I167" s="16"/>
      <c r="J167" s="16"/>
      <c r="K167" s="16"/>
      <c r="L167" s="16"/>
      <c r="M167" s="16"/>
      <c r="N167" s="16"/>
      <c r="O167" s="16"/>
      <c r="P167" s="16"/>
      <c r="Q167" s="16"/>
      <c r="R167" s="16"/>
      <c r="S167" s="16"/>
      <c r="T167" s="16"/>
      <c r="U167" s="16"/>
      <c r="V167" s="16"/>
      <c r="W167" s="16"/>
      <c r="X167" s="16"/>
      <c r="Y167" s="16"/>
    </row>
    <row r="168" spans="3:25" x14ac:dyDescent="0.25">
      <c r="C168" s="16"/>
      <c r="D168" s="15"/>
      <c r="E168" s="16"/>
      <c r="F168" s="16"/>
      <c r="G168" s="16"/>
      <c r="H168" s="16"/>
      <c r="I168" s="16"/>
      <c r="J168" s="16"/>
      <c r="K168" s="16"/>
      <c r="L168" s="16"/>
      <c r="M168" s="16"/>
      <c r="N168" s="16"/>
      <c r="O168" s="16"/>
      <c r="P168" s="16"/>
      <c r="Q168" s="16"/>
      <c r="R168" s="16"/>
      <c r="S168" s="16"/>
      <c r="T168" s="16"/>
      <c r="U168" s="16"/>
      <c r="V168" s="16"/>
      <c r="W168" s="16"/>
      <c r="X168" s="16"/>
      <c r="Y168" s="16"/>
    </row>
    <row r="169" spans="3:25" x14ac:dyDescent="0.25">
      <c r="C169" s="16"/>
      <c r="D169" s="15"/>
      <c r="E169" s="16"/>
      <c r="F169" s="16"/>
      <c r="G169" s="16"/>
      <c r="H169" s="16"/>
      <c r="I169" s="16"/>
      <c r="J169" s="16"/>
      <c r="K169" s="16"/>
      <c r="L169" s="16"/>
      <c r="M169" s="16"/>
      <c r="N169" s="16"/>
      <c r="O169" s="16"/>
      <c r="P169" s="16"/>
      <c r="Q169" s="16"/>
      <c r="R169" s="16"/>
      <c r="S169" s="16"/>
      <c r="T169" s="16"/>
      <c r="U169" s="16"/>
      <c r="V169" s="16"/>
      <c r="W169" s="16"/>
      <c r="X169" s="16"/>
      <c r="Y169" s="16"/>
    </row>
    <row r="170" spans="3:25" x14ac:dyDescent="0.25">
      <c r="C170" s="16"/>
      <c r="D170" s="15"/>
      <c r="E170" s="16"/>
      <c r="F170" s="16"/>
      <c r="G170" s="16"/>
      <c r="H170" s="16"/>
      <c r="I170" s="16"/>
      <c r="J170" s="16"/>
      <c r="K170" s="16"/>
      <c r="L170" s="16"/>
      <c r="M170" s="16"/>
      <c r="N170" s="16"/>
      <c r="O170" s="16"/>
      <c r="P170" s="16"/>
      <c r="Q170" s="16"/>
      <c r="R170" s="16"/>
      <c r="S170" s="16"/>
      <c r="T170" s="16"/>
      <c r="U170" s="16"/>
      <c r="V170" s="16"/>
      <c r="W170" s="16"/>
      <c r="X170" s="16"/>
      <c r="Y170" s="16"/>
    </row>
    <row r="171" spans="3:25" x14ac:dyDescent="0.25">
      <c r="C171" s="16"/>
      <c r="D171" s="15"/>
      <c r="E171" s="16"/>
      <c r="F171" s="16"/>
      <c r="G171" s="16"/>
      <c r="H171" s="16"/>
      <c r="I171" s="16"/>
      <c r="J171" s="16"/>
      <c r="K171" s="16"/>
      <c r="L171" s="16"/>
      <c r="M171" s="16"/>
      <c r="N171" s="16"/>
      <c r="O171" s="16"/>
      <c r="P171" s="16"/>
      <c r="Q171" s="16"/>
      <c r="R171" s="16"/>
      <c r="S171" s="16"/>
      <c r="T171" s="16"/>
      <c r="U171" s="16"/>
      <c r="V171" s="16"/>
      <c r="W171" s="16"/>
      <c r="X171" s="16"/>
      <c r="Y171" s="16"/>
    </row>
    <row r="172" spans="3:25" x14ac:dyDescent="0.25">
      <c r="C172" s="16"/>
      <c r="D172" s="15"/>
      <c r="E172" s="16"/>
      <c r="F172" s="16"/>
      <c r="G172" s="16"/>
      <c r="H172" s="16"/>
      <c r="I172" s="16"/>
      <c r="J172" s="16"/>
      <c r="K172" s="16"/>
      <c r="L172" s="16"/>
      <c r="M172" s="16"/>
      <c r="N172" s="16"/>
      <c r="O172" s="16"/>
      <c r="P172" s="16"/>
      <c r="Q172" s="16"/>
      <c r="R172" s="16"/>
      <c r="S172" s="16"/>
      <c r="T172" s="16"/>
      <c r="U172" s="16"/>
      <c r="V172" s="16"/>
      <c r="W172" s="16"/>
      <c r="X172" s="16"/>
      <c r="Y172" s="16"/>
    </row>
    <row r="173" spans="3:25" x14ac:dyDescent="0.25">
      <c r="C173" s="16"/>
      <c r="D173" s="15"/>
      <c r="E173" s="16"/>
      <c r="F173" s="16"/>
      <c r="G173" s="16"/>
      <c r="H173" s="16"/>
      <c r="I173" s="16"/>
      <c r="J173" s="16"/>
      <c r="K173" s="16"/>
      <c r="L173" s="16"/>
      <c r="M173" s="16"/>
      <c r="N173" s="16"/>
      <c r="O173" s="16"/>
      <c r="P173" s="16"/>
      <c r="Q173" s="16"/>
      <c r="R173" s="16"/>
      <c r="S173" s="16"/>
      <c r="T173" s="16"/>
      <c r="U173" s="16"/>
      <c r="V173" s="16"/>
      <c r="W173" s="16"/>
      <c r="X173" s="16"/>
      <c r="Y173" s="16"/>
    </row>
    <row r="174" spans="3:25" x14ac:dyDescent="0.25">
      <c r="C174" s="16"/>
      <c r="D174" s="15"/>
      <c r="E174" s="16"/>
      <c r="F174" s="16"/>
      <c r="G174" s="16"/>
      <c r="H174" s="16"/>
      <c r="I174" s="16"/>
      <c r="J174" s="16"/>
      <c r="K174" s="16"/>
      <c r="L174" s="16"/>
      <c r="M174" s="16"/>
      <c r="N174" s="16"/>
      <c r="O174" s="16"/>
      <c r="P174" s="16"/>
      <c r="Q174" s="16"/>
      <c r="R174" s="16"/>
      <c r="S174" s="16"/>
      <c r="T174" s="16"/>
      <c r="U174" s="16"/>
      <c r="V174" s="16"/>
      <c r="W174" s="16"/>
      <c r="X174" s="16"/>
      <c r="Y174" s="16"/>
    </row>
    <row r="175" spans="3:25" x14ac:dyDescent="0.25">
      <c r="C175" s="16"/>
      <c r="D175" s="15"/>
      <c r="E175" s="16"/>
      <c r="F175" s="16"/>
      <c r="G175" s="16"/>
      <c r="H175" s="16"/>
      <c r="I175" s="16"/>
      <c r="J175" s="16"/>
      <c r="K175" s="16"/>
      <c r="L175" s="16"/>
      <c r="M175" s="16"/>
      <c r="N175" s="16"/>
      <c r="O175" s="16"/>
      <c r="P175" s="16"/>
      <c r="Q175" s="16"/>
      <c r="R175" s="16"/>
      <c r="S175" s="16"/>
      <c r="T175" s="16"/>
      <c r="U175" s="16"/>
      <c r="V175" s="16"/>
      <c r="W175" s="16"/>
      <c r="X175" s="16"/>
      <c r="Y175" s="16"/>
    </row>
    <row r="176" spans="3:25" x14ac:dyDescent="0.25">
      <c r="C176" s="16"/>
      <c r="D176" s="15"/>
      <c r="E176" s="16"/>
      <c r="F176" s="16"/>
      <c r="G176" s="16"/>
      <c r="H176" s="16"/>
      <c r="I176" s="16"/>
      <c r="J176" s="16"/>
      <c r="K176" s="16"/>
      <c r="L176" s="16"/>
      <c r="M176" s="16"/>
      <c r="N176" s="16"/>
      <c r="O176" s="16"/>
      <c r="P176" s="16"/>
      <c r="Q176" s="16"/>
      <c r="R176" s="16"/>
      <c r="S176" s="16"/>
      <c r="T176" s="16"/>
      <c r="U176" s="16"/>
      <c r="V176" s="16"/>
      <c r="W176" s="16"/>
      <c r="X176" s="16"/>
      <c r="Y176" s="16"/>
    </row>
    <row r="177" spans="3:25" x14ac:dyDescent="0.25">
      <c r="C177" s="16"/>
      <c r="D177" s="15"/>
      <c r="E177" s="16"/>
      <c r="F177" s="16"/>
      <c r="G177" s="16"/>
      <c r="H177" s="16"/>
      <c r="I177" s="16"/>
      <c r="J177" s="16"/>
      <c r="K177" s="16"/>
      <c r="L177" s="16"/>
      <c r="M177" s="16"/>
      <c r="N177" s="16"/>
      <c r="O177" s="16"/>
      <c r="P177" s="16"/>
      <c r="Q177" s="16"/>
      <c r="R177" s="16"/>
      <c r="S177" s="16"/>
      <c r="T177" s="16"/>
      <c r="U177" s="16"/>
      <c r="V177" s="16"/>
      <c r="W177" s="16"/>
      <c r="X177" s="16"/>
      <c r="Y177" s="16"/>
    </row>
    <row r="178" spans="3:25" x14ac:dyDescent="0.25">
      <c r="C178" s="16"/>
      <c r="D178" s="15"/>
      <c r="E178" s="16"/>
      <c r="F178" s="16"/>
      <c r="G178" s="16"/>
      <c r="H178" s="16"/>
      <c r="I178" s="16"/>
      <c r="J178" s="16"/>
      <c r="K178" s="16"/>
      <c r="L178" s="16"/>
      <c r="M178" s="16"/>
      <c r="N178" s="16"/>
      <c r="O178" s="16"/>
      <c r="P178" s="16"/>
      <c r="Q178" s="16"/>
      <c r="R178" s="16"/>
      <c r="S178" s="16"/>
      <c r="T178" s="16"/>
      <c r="U178" s="16"/>
      <c r="V178" s="16"/>
      <c r="W178" s="16"/>
      <c r="X178" s="16"/>
      <c r="Y178" s="16"/>
    </row>
    <row r="179" spans="3:25" x14ac:dyDescent="0.25">
      <c r="C179" s="16"/>
      <c r="D179" s="15"/>
      <c r="E179" s="16"/>
      <c r="F179" s="16"/>
      <c r="G179" s="16"/>
      <c r="H179" s="16"/>
      <c r="I179" s="16"/>
      <c r="J179" s="16"/>
      <c r="K179" s="16"/>
      <c r="L179" s="16"/>
      <c r="M179" s="16"/>
      <c r="N179" s="16"/>
      <c r="O179" s="16"/>
      <c r="P179" s="16"/>
      <c r="Q179" s="16"/>
      <c r="R179" s="16"/>
      <c r="S179" s="16"/>
      <c r="T179" s="16"/>
      <c r="U179" s="16"/>
      <c r="V179" s="16"/>
      <c r="W179" s="16"/>
      <c r="X179" s="16"/>
      <c r="Y179" s="16"/>
    </row>
    <row r="180" spans="3:25" x14ac:dyDescent="0.25">
      <c r="C180" s="16"/>
      <c r="D180" s="15"/>
      <c r="E180" s="16"/>
      <c r="F180" s="16"/>
      <c r="G180" s="16"/>
      <c r="H180" s="16"/>
      <c r="I180" s="16"/>
      <c r="J180" s="16"/>
      <c r="K180" s="16"/>
      <c r="L180" s="16"/>
      <c r="M180" s="16"/>
      <c r="N180" s="16"/>
      <c r="O180" s="16"/>
      <c r="P180" s="16"/>
      <c r="Q180" s="16"/>
      <c r="R180" s="16"/>
      <c r="S180" s="16"/>
      <c r="T180" s="16"/>
      <c r="U180" s="16"/>
      <c r="V180" s="16"/>
      <c r="W180" s="16"/>
      <c r="X180" s="16"/>
      <c r="Y180" s="16"/>
    </row>
    <row r="181" spans="3:25" x14ac:dyDescent="0.25">
      <c r="C181" s="16"/>
      <c r="D181" s="15"/>
      <c r="E181" s="16"/>
      <c r="F181" s="16"/>
      <c r="G181" s="16"/>
      <c r="H181" s="16"/>
      <c r="I181" s="16"/>
      <c r="J181" s="16"/>
      <c r="K181" s="16"/>
      <c r="L181" s="16"/>
      <c r="M181" s="16"/>
      <c r="N181" s="16"/>
      <c r="O181" s="16"/>
      <c r="P181" s="16"/>
      <c r="Q181" s="16"/>
      <c r="R181" s="16"/>
      <c r="S181" s="16"/>
      <c r="T181" s="16"/>
      <c r="U181" s="16"/>
      <c r="V181" s="16"/>
      <c r="W181" s="16"/>
      <c r="X181" s="16"/>
      <c r="Y181" s="16"/>
    </row>
    <row r="182" spans="3:25" x14ac:dyDescent="0.25">
      <c r="C182" s="16"/>
      <c r="D182" s="15"/>
      <c r="E182" s="16"/>
      <c r="F182" s="16"/>
      <c r="G182" s="16"/>
      <c r="H182" s="16"/>
      <c r="I182" s="16"/>
      <c r="J182" s="16"/>
      <c r="K182" s="16"/>
      <c r="L182" s="16"/>
      <c r="M182" s="16"/>
      <c r="N182" s="16"/>
      <c r="O182" s="16"/>
      <c r="P182" s="16"/>
      <c r="Q182" s="16"/>
      <c r="R182" s="16"/>
      <c r="S182" s="16"/>
      <c r="T182" s="16"/>
      <c r="U182" s="16"/>
      <c r="V182" s="16"/>
      <c r="W182" s="16"/>
      <c r="X182" s="16"/>
      <c r="Y182" s="16"/>
    </row>
    <row r="183" spans="3:25" x14ac:dyDescent="0.25">
      <c r="C183" s="16"/>
      <c r="D183" s="15"/>
      <c r="E183" s="16"/>
      <c r="F183" s="16"/>
      <c r="G183" s="16"/>
      <c r="H183" s="16"/>
      <c r="I183" s="16"/>
      <c r="J183" s="16"/>
      <c r="K183" s="16"/>
      <c r="L183" s="16"/>
      <c r="M183" s="16"/>
      <c r="N183" s="16"/>
      <c r="O183" s="16"/>
      <c r="P183" s="16"/>
      <c r="Q183" s="16"/>
      <c r="R183" s="16"/>
      <c r="S183" s="16"/>
      <c r="T183" s="16"/>
      <c r="U183" s="16"/>
      <c r="V183" s="16"/>
      <c r="W183" s="16"/>
      <c r="X183" s="16"/>
      <c r="Y183" s="16"/>
    </row>
    <row r="184" spans="3:25" x14ac:dyDescent="0.25">
      <c r="C184" s="16"/>
      <c r="D184" s="15"/>
      <c r="E184" s="16"/>
      <c r="F184" s="16"/>
      <c r="G184" s="16"/>
      <c r="H184" s="16"/>
      <c r="I184" s="16"/>
      <c r="J184" s="16"/>
      <c r="K184" s="16"/>
      <c r="L184" s="16"/>
      <c r="M184" s="16"/>
      <c r="N184" s="16"/>
      <c r="O184" s="16"/>
      <c r="P184" s="16"/>
      <c r="Q184" s="16"/>
      <c r="R184" s="16"/>
      <c r="S184" s="16"/>
      <c r="T184" s="16"/>
      <c r="U184" s="16"/>
      <c r="V184" s="16"/>
      <c r="W184" s="16"/>
      <c r="X184" s="16"/>
      <c r="Y184" s="16"/>
    </row>
    <row r="185" spans="3:25" x14ac:dyDescent="0.25">
      <c r="C185" s="16"/>
      <c r="D185" s="15"/>
      <c r="E185" s="16"/>
      <c r="F185" s="16"/>
      <c r="G185" s="16"/>
      <c r="H185" s="16"/>
      <c r="I185" s="16"/>
      <c r="J185" s="16"/>
      <c r="K185" s="16"/>
      <c r="L185" s="16"/>
      <c r="M185" s="16"/>
      <c r="N185" s="16"/>
      <c r="O185" s="16"/>
      <c r="P185" s="16"/>
      <c r="Q185" s="16"/>
      <c r="R185" s="16"/>
      <c r="S185" s="16"/>
      <c r="T185" s="16"/>
      <c r="U185" s="16"/>
      <c r="V185" s="16"/>
      <c r="W185" s="16"/>
      <c r="X185" s="16"/>
      <c r="Y185" s="16"/>
    </row>
    <row r="186" spans="3:25" x14ac:dyDescent="0.25">
      <c r="C186" s="16"/>
      <c r="D186" s="15"/>
      <c r="E186" s="16"/>
      <c r="F186" s="16"/>
      <c r="G186" s="16"/>
      <c r="H186" s="16"/>
      <c r="I186" s="16"/>
      <c r="J186" s="16"/>
      <c r="K186" s="16"/>
      <c r="L186" s="16"/>
      <c r="M186" s="16"/>
      <c r="N186" s="16"/>
      <c r="O186" s="16"/>
      <c r="P186" s="16"/>
      <c r="Q186" s="16"/>
      <c r="R186" s="16"/>
      <c r="S186" s="16"/>
      <c r="T186" s="16"/>
      <c r="U186" s="16"/>
      <c r="V186" s="16"/>
      <c r="W186" s="16"/>
      <c r="X186" s="16"/>
      <c r="Y186" s="16"/>
    </row>
    <row r="187" spans="3:25" x14ac:dyDescent="0.25">
      <c r="C187" s="16"/>
      <c r="D187" s="15"/>
      <c r="E187" s="16"/>
      <c r="F187" s="16"/>
      <c r="G187" s="16"/>
      <c r="H187" s="16"/>
      <c r="I187" s="16"/>
      <c r="J187" s="16"/>
      <c r="K187" s="16"/>
      <c r="L187" s="16"/>
      <c r="M187" s="16"/>
      <c r="N187" s="16"/>
      <c r="O187" s="16"/>
      <c r="P187" s="16"/>
      <c r="Q187" s="16"/>
      <c r="R187" s="16"/>
      <c r="S187" s="16"/>
      <c r="T187" s="16"/>
      <c r="U187" s="16"/>
      <c r="V187" s="16"/>
      <c r="W187" s="16"/>
      <c r="X187" s="16"/>
      <c r="Y187" s="16"/>
    </row>
    <row r="188" spans="3:25" x14ac:dyDescent="0.25">
      <c r="C188" s="16"/>
      <c r="D188" s="15"/>
      <c r="E188" s="16"/>
      <c r="F188" s="16"/>
      <c r="G188" s="16"/>
      <c r="H188" s="16"/>
      <c r="I188" s="16"/>
      <c r="J188" s="16"/>
      <c r="K188" s="16"/>
      <c r="L188" s="16"/>
      <c r="M188" s="16"/>
      <c r="N188" s="16"/>
      <c r="O188" s="16"/>
      <c r="P188" s="16"/>
      <c r="Q188" s="16"/>
      <c r="R188" s="16"/>
      <c r="S188" s="16"/>
      <c r="T188" s="16"/>
      <c r="U188" s="16"/>
      <c r="V188" s="16"/>
      <c r="W188" s="16"/>
      <c r="X188" s="16"/>
      <c r="Y188" s="16"/>
    </row>
    <row r="189" spans="3:25" x14ac:dyDescent="0.25">
      <c r="C189" s="16"/>
      <c r="D189" s="15"/>
      <c r="E189" s="16"/>
      <c r="F189" s="16"/>
      <c r="G189" s="16"/>
      <c r="H189" s="16"/>
      <c r="I189" s="16"/>
      <c r="J189" s="16"/>
      <c r="K189" s="16"/>
      <c r="L189" s="16"/>
      <c r="M189" s="16"/>
      <c r="N189" s="16"/>
      <c r="O189" s="16"/>
      <c r="P189" s="16"/>
      <c r="Q189" s="16"/>
      <c r="R189" s="16"/>
      <c r="S189" s="16"/>
      <c r="T189" s="16"/>
      <c r="U189" s="16"/>
      <c r="V189" s="16"/>
      <c r="W189" s="16"/>
      <c r="X189" s="16"/>
      <c r="Y189" s="16"/>
    </row>
    <row r="190" spans="3:25" x14ac:dyDescent="0.25">
      <c r="C190" s="16"/>
      <c r="D190" s="15"/>
      <c r="E190" s="16"/>
      <c r="F190" s="16"/>
      <c r="G190" s="16"/>
      <c r="H190" s="16"/>
      <c r="I190" s="16"/>
      <c r="J190" s="16"/>
      <c r="K190" s="16"/>
      <c r="L190" s="16"/>
      <c r="M190" s="16"/>
      <c r="N190" s="16"/>
      <c r="O190" s="16"/>
      <c r="P190" s="16"/>
      <c r="Q190" s="16"/>
      <c r="R190" s="16"/>
      <c r="S190" s="16"/>
      <c r="T190" s="16"/>
      <c r="U190" s="16"/>
      <c r="V190" s="16"/>
      <c r="W190" s="16"/>
      <c r="X190" s="16"/>
      <c r="Y190" s="16"/>
    </row>
    <row r="191" spans="3:25" x14ac:dyDescent="0.25">
      <c r="C191" s="16"/>
      <c r="D191" s="15"/>
      <c r="E191" s="16"/>
      <c r="F191" s="16"/>
      <c r="G191" s="16"/>
      <c r="H191" s="16"/>
      <c r="I191" s="16"/>
      <c r="J191" s="16"/>
      <c r="K191" s="16"/>
      <c r="L191" s="16"/>
      <c r="M191" s="16"/>
      <c r="N191" s="16"/>
      <c r="O191" s="16"/>
      <c r="P191" s="16"/>
      <c r="Q191" s="16"/>
      <c r="R191" s="16"/>
      <c r="S191" s="16"/>
      <c r="T191" s="16"/>
      <c r="U191" s="16"/>
      <c r="V191" s="16"/>
      <c r="W191" s="16"/>
      <c r="X191" s="16"/>
      <c r="Y191" s="16"/>
    </row>
    <row r="192" spans="3:25" x14ac:dyDescent="0.25">
      <c r="C192" s="16"/>
      <c r="D192" s="15"/>
      <c r="E192" s="16"/>
      <c r="F192" s="16"/>
      <c r="G192" s="16"/>
      <c r="H192" s="16"/>
      <c r="I192" s="16"/>
      <c r="J192" s="16"/>
      <c r="K192" s="16"/>
      <c r="L192" s="16"/>
      <c r="M192" s="16"/>
      <c r="N192" s="16"/>
      <c r="O192" s="16"/>
      <c r="P192" s="16"/>
      <c r="Q192" s="16"/>
      <c r="R192" s="16"/>
      <c r="S192" s="16"/>
      <c r="T192" s="16"/>
      <c r="U192" s="16"/>
      <c r="V192" s="16"/>
      <c r="W192" s="16"/>
      <c r="X192" s="16"/>
      <c r="Y192" s="16"/>
    </row>
    <row r="193" spans="3:25" x14ac:dyDescent="0.25">
      <c r="C193" s="16"/>
      <c r="D193" s="15"/>
      <c r="E193" s="16"/>
      <c r="F193" s="16"/>
      <c r="G193" s="16"/>
      <c r="H193" s="16"/>
      <c r="I193" s="16"/>
      <c r="J193" s="16"/>
      <c r="K193" s="16"/>
      <c r="L193" s="16"/>
      <c r="M193" s="16"/>
      <c r="N193" s="16"/>
      <c r="O193" s="16"/>
      <c r="P193" s="16"/>
      <c r="Q193" s="16"/>
      <c r="R193" s="16"/>
      <c r="S193" s="16"/>
      <c r="T193" s="16"/>
      <c r="U193" s="16"/>
      <c r="V193" s="16"/>
      <c r="W193" s="16"/>
      <c r="X193" s="16"/>
      <c r="Y193" s="16"/>
    </row>
    <row r="194" spans="3:25" x14ac:dyDescent="0.25">
      <c r="C194" s="16"/>
      <c r="D194" s="15"/>
      <c r="E194" s="16"/>
      <c r="F194" s="16"/>
      <c r="G194" s="16"/>
      <c r="H194" s="16"/>
      <c r="I194" s="16"/>
      <c r="J194" s="16"/>
      <c r="K194" s="16"/>
      <c r="L194" s="16"/>
      <c r="M194" s="16"/>
      <c r="N194" s="16"/>
      <c r="O194" s="16"/>
      <c r="P194" s="16"/>
      <c r="Q194" s="16"/>
      <c r="R194" s="16"/>
      <c r="S194" s="16"/>
      <c r="T194" s="16"/>
      <c r="U194" s="16"/>
      <c r="V194" s="16"/>
      <c r="W194" s="16"/>
      <c r="X194" s="16"/>
      <c r="Y194" s="16"/>
    </row>
    <row r="195" spans="3:25" x14ac:dyDescent="0.25">
      <c r="C195" s="16"/>
      <c r="D195" s="15"/>
      <c r="E195" s="16"/>
      <c r="F195" s="16"/>
      <c r="G195" s="16"/>
      <c r="H195" s="16"/>
      <c r="I195" s="16"/>
      <c r="J195" s="16"/>
      <c r="K195" s="16"/>
      <c r="L195" s="16"/>
      <c r="M195" s="16"/>
      <c r="N195" s="16"/>
      <c r="O195" s="16"/>
      <c r="P195" s="16"/>
      <c r="Q195" s="16"/>
      <c r="R195" s="16"/>
      <c r="S195" s="16"/>
      <c r="T195" s="16"/>
      <c r="U195" s="16"/>
      <c r="V195" s="16"/>
      <c r="W195" s="16"/>
      <c r="X195" s="16"/>
      <c r="Y195" s="16"/>
    </row>
    <row r="196" spans="3:25" x14ac:dyDescent="0.25">
      <c r="C196" s="16"/>
      <c r="D196" s="15"/>
      <c r="E196" s="16"/>
      <c r="F196" s="16"/>
      <c r="G196" s="16"/>
      <c r="H196" s="16"/>
      <c r="I196" s="16"/>
      <c r="J196" s="16"/>
      <c r="K196" s="16"/>
      <c r="L196" s="16"/>
      <c r="M196" s="16"/>
      <c r="N196" s="16"/>
      <c r="O196" s="16"/>
      <c r="P196" s="16"/>
      <c r="Q196" s="16"/>
      <c r="R196" s="16"/>
      <c r="S196" s="16"/>
      <c r="T196" s="16"/>
      <c r="U196" s="16"/>
      <c r="V196" s="16"/>
      <c r="W196" s="16"/>
      <c r="X196" s="16"/>
      <c r="Y196" s="16"/>
    </row>
    <row r="197" spans="3:25" x14ac:dyDescent="0.25">
      <c r="C197" s="16"/>
      <c r="D197" s="15"/>
      <c r="E197" s="16"/>
      <c r="F197" s="16"/>
      <c r="G197" s="16"/>
      <c r="H197" s="16"/>
      <c r="I197" s="16"/>
      <c r="J197" s="16"/>
      <c r="K197" s="16"/>
      <c r="L197" s="16"/>
      <c r="M197" s="16"/>
      <c r="N197" s="16"/>
      <c r="O197" s="16"/>
      <c r="P197" s="16"/>
      <c r="Q197" s="16"/>
      <c r="R197" s="16"/>
      <c r="S197" s="16"/>
      <c r="T197" s="16"/>
      <c r="U197" s="16"/>
      <c r="V197" s="16"/>
      <c r="W197" s="16"/>
      <c r="X197" s="16"/>
      <c r="Y197" s="16"/>
    </row>
    <row r="198" spans="3:25" x14ac:dyDescent="0.25">
      <c r="C198" s="16"/>
      <c r="D198" s="15"/>
      <c r="E198" s="16"/>
      <c r="F198" s="16"/>
      <c r="G198" s="16"/>
      <c r="H198" s="16"/>
      <c r="I198" s="16"/>
      <c r="J198" s="16"/>
      <c r="K198" s="16"/>
      <c r="L198" s="16"/>
      <c r="M198" s="16"/>
      <c r="N198" s="16"/>
      <c r="O198" s="16"/>
      <c r="P198" s="16"/>
      <c r="Q198" s="16"/>
      <c r="R198" s="16"/>
      <c r="S198" s="16"/>
      <c r="T198" s="16"/>
      <c r="U198" s="16"/>
      <c r="V198" s="16"/>
      <c r="W198" s="16"/>
      <c r="X198" s="16"/>
      <c r="Y198" s="16"/>
    </row>
    <row r="199" spans="3:25" x14ac:dyDescent="0.25">
      <c r="C199" s="16"/>
      <c r="D199" s="15"/>
      <c r="E199" s="16"/>
      <c r="F199" s="16"/>
      <c r="G199" s="16"/>
      <c r="H199" s="16"/>
      <c r="I199" s="16"/>
      <c r="J199" s="16"/>
      <c r="K199" s="16"/>
      <c r="L199" s="16"/>
      <c r="M199" s="16"/>
      <c r="N199" s="16"/>
      <c r="O199" s="16"/>
      <c r="P199" s="16"/>
      <c r="Q199" s="16"/>
      <c r="R199" s="16"/>
      <c r="S199" s="16"/>
      <c r="T199" s="16"/>
      <c r="U199" s="16"/>
      <c r="V199" s="16"/>
      <c r="W199" s="16"/>
      <c r="X199" s="16"/>
      <c r="Y199" s="16"/>
    </row>
    <row r="200" spans="3:25" x14ac:dyDescent="0.25">
      <c r="C200" s="16"/>
      <c r="D200" s="15"/>
      <c r="E200" s="16"/>
      <c r="F200" s="16"/>
      <c r="G200" s="16"/>
      <c r="H200" s="16"/>
      <c r="I200" s="16"/>
      <c r="J200" s="16"/>
      <c r="K200" s="16"/>
      <c r="L200" s="16"/>
      <c r="M200" s="16"/>
      <c r="N200" s="16"/>
      <c r="O200" s="16"/>
      <c r="P200" s="16"/>
      <c r="Q200" s="16"/>
      <c r="R200" s="16"/>
      <c r="S200" s="16"/>
      <c r="T200" s="16"/>
      <c r="U200" s="16"/>
      <c r="V200" s="16"/>
      <c r="W200" s="16"/>
      <c r="X200" s="16"/>
      <c r="Y200" s="16"/>
    </row>
    <row r="201" spans="3:25" x14ac:dyDescent="0.25">
      <c r="C201" s="16"/>
      <c r="D201" s="15"/>
      <c r="E201" s="16"/>
      <c r="F201" s="16"/>
      <c r="G201" s="16"/>
      <c r="H201" s="16"/>
      <c r="I201" s="16"/>
      <c r="J201" s="16"/>
      <c r="K201" s="16"/>
      <c r="L201" s="16"/>
      <c r="M201" s="16"/>
      <c r="N201" s="16"/>
      <c r="O201" s="16"/>
      <c r="P201" s="16"/>
      <c r="Q201" s="16"/>
      <c r="R201" s="16"/>
      <c r="S201" s="16"/>
      <c r="T201" s="16"/>
      <c r="U201" s="16"/>
      <c r="V201" s="16"/>
      <c r="W201" s="16"/>
      <c r="X201" s="16"/>
      <c r="Y201" s="16"/>
    </row>
    <row r="202" spans="3:25" x14ac:dyDescent="0.25">
      <c r="C202" s="16"/>
      <c r="D202" s="15"/>
      <c r="E202" s="16"/>
      <c r="F202" s="16"/>
      <c r="G202" s="16"/>
      <c r="H202" s="16"/>
      <c r="I202" s="16"/>
      <c r="J202" s="16"/>
      <c r="K202" s="16"/>
      <c r="L202" s="16"/>
      <c r="M202" s="16"/>
      <c r="N202" s="16"/>
      <c r="O202" s="16"/>
      <c r="P202" s="16"/>
      <c r="Q202" s="16"/>
      <c r="R202" s="16"/>
      <c r="S202" s="16"/>
      <c r="T202" s="16"/>
      <c r="U202" s="16"/>
      <c r="V202" s="16"/>
      <c r="W202" s="16"/>
      <c r="X202" s="16"/>
      <c r="Y202" s="16"/>
    </row>
    <row r="203" spans="3:25" x14ac:dyDescent="0.25">
      <c r="C203" s="16"/>
      <c r="D203" s="15"/>
      <c r="E203" s="16"/>
      <c r="F203" s="16"/>
      <c r="G203" s="16"/>
      <c r="H203" s="16"/>
      <c r="I203" s="16"/>
      <c r="J203" s="16"/>
      <c r="K203" s="16"/>
      <c r="L203" s="16"/>
      <c r="M203" s="16"/>
      <c r="N203" s="16"/>
      <c r="O203" s="16"/>
      <c r="P203" s="16"/>
      <c r="Q203" s="16"/>
      <c r="R203" s="16"/>
      <c r="S203" s="16"/>
      <c r="T203" s="16"/>
      <c r="U203" s="16"/>
      <c r="V203" s="16"/>
      <c r="W203" s="16"/>
      <c r="X203" s="16"/>
      <c r="Y203" s="16"/>
    </row>
    <row r="204" spans="3:25" x14ac:dyDescent="0.25">
      <c r="C204" s="16"/>
      <c r="D204" s="15"/>
      <c r="E204" s="16"/>
      <c r="F204" s="16"/>
      <c r="G204" s="16"/>
      <c r="H204" s="16"/>
      <c r="I204" s="16"/>
      <c r="J204" s="16"/>
      <c r="K204" s="16"/>
      <c r="L204" s="16"/>
      <c r="M204" s="16"/>
      <c r="N204" s="16"/>
      <c r="O204" s="16"/>
      <c r="P204" s="16"/>
      <c r="Q204" s="16"/>
      <c r="R204" s="16"/>
      <c r="S204" s="16"/>
      <c r="T204" s="16"/>
      <c r="U204" s="16"/>
      <c r="V204" s="16"/>
      <c r="W204" s="16"/>
      <c r="X204" s="16"/>
      <c r="Y204" s="16"/>
    </row>
    <row r="205" spans="3:25" x14ac:dyDescent="0.25">
      <c r="C205" s="16"/>
      <c r="D205" s="15"/>
      <c r="E205" s="16"/>
      <c r="F205" s="16"/>
      <c r="G205" s="16"/>
      <c r="H205" s="16"/>
      <c r="I205" s="16"/>
      <c r="J205" s="16"/>
      <c r="K205" s="16"/>
      <c r="L205" s="16"/>
      <c r="M205" s="16"/>
      <c r="N205" s="16"/>
      <c r="O205" s="16"/>
      <c r="P205" s="16"/>
      <c r="Q205" s="16"/>
      <c r="R205" s="16"/>
      <c r="S205" s="16"/>
      <c r="T205" s="16"/>
      <c r="U205" s="16"/>
      <c r="V205" s="16"/>
      <c r="W205" s="16"/>
      <c r="X205" s="16"/>
      <c r="Y205" s="16"/>
    </row>
    <row r="206" spans="3:25" x14ac:dyDescent="0.25">
      <c r="C206" s="16"/>
      <c r="D206" s="15"/>
      <c r="E206" s="16"/>
      <c r="F206" s="16"/>
      <c r="G206" s="16"/>
      <c r="H206" s="16"/>
      <c r="I206" s="16"/>
      <c r="J206" s="16"/>
      <c r="K206" s="16"/>
      <c r="L206" s="16"/>
      <c r="M206" s="16"/>
      <c r="N206" s="16"/>
      <c r="O206" s="16"/>
      <c r="P206" s="16"/>
      <c r="Q206" s="16"/>
      <c r="R206" s="16"/>
      <c r="S206" s="16"/>
      <c r="T206" s="16"/>
      <c r="U206" s="16"/>
      <c r="V206" s="16"/>
      <c r="W206" s="16"/>
      <c r="X206" s="16"/>
      <c r="Y206" s="16"/>
    </row>
    <row r="207" spans="3:25" x14ac:dyDescent="0.25">
      <c r="C207" s="16"/>
      <c r="D207" s="15"/>
      <c r="E207" s="16"/>
      <c r="F207" s="16"/>
      <c r="G207" s="16"/>
      <c r="H207" s="16"/>
      <c r="I207" s="16"/>
      <c r="J207" s="16"/>
      <c r="K207" s="16"/>
      <c r="L207" s="16"/>
      <c r="M207" s="16"/>
      <c r="N207" s="16"/>
      <c r="O207" s="16"/>
      <c r="P207" s="16"/>
      <c r="Q207" s="16"/>
      <c r="R207" s="16"/>
      <c r="S207" s="16"/>
      <c r="T207" s="16"/>
      <c r="U207" s="16"/>
      <c r="V207" s="16"/>
      <c r="W207" s="16"/>
      <c r="X207" s="16"/>
      <c r="Y207" s="16"/>
    </row>
    <row r="208" spans="3:25" x14ac:dyDescent="0.25">
      <c r="C208" s="16"/>
      <c r="D208" s="15"/>
      <c r="E208" s="16"/>
      <c r="F208" s="16"/>
      <c r="G208" s="16"/>
      <c r="H208" s="16"/>
      <c r="I208" s="16"/>
      <c r="J208" s="16"/>
      <c r="K208" s="16"/>
      <c r="L208" s="16"/>
      <c r="M208" s="16"/>
      <c r="N208" s="16"/>
      <c r="O208" s="16"/>
      <c r="P208" s="16"/>
      <c r="Q208" s="16"/>
      <c r="R208" s="16"/>
      <c r="S208" s="16"/>
      <c r="T208" s="16"/>
      <c r="U208" s="16"/>
      <c r="V208" s="16"/>
      <c r="W208" s="16"/>
      <c r="X208" s="16"/>
      <c r="Y208" s="16"/>
    </row>
    <row r="209" spans="3:25" x14ac:dyDescent="0.25">
      <c r="C209" s="16"/>
      <c r="D209" s="15"/>
      <c r="E209" s="16"/>
      <c r="F209" s="16"/>
      <c r="G209" s="16"/>
      <c r="H209" s="16"/>
      <c r="I209" s="16"/>
      <c r="J209" s="16"/>
      <c r="K209" s="16"/>
      <c r="L209" s="16"/>
      <c r="M209" s="16"/>
      <c r="N209" s="16"/>
      <c r="O209" s="16"/>
      <c r="P209" s="16"/>
      <c r="Q209" s="16"/>
      <c r="R209" s="16"/>
      <c r="S209" s="16"/>
      <c r="T209" s="16"/>
      <c r="U209" s="16"/>
      <c r="V209" s="16"/>
      <c r="W209" s="16"/>
      <c r="X209" s="16"/>
      <c r="Y209" s="16"/>
    </row>
    <row r="210" spans="3:25" x14ac:dyDescent="0.25">
      <c r="C210" s="16"/>
      <c r="D210" s="15"/>
      <c r="E210" s="16"/>
      <c r="F210" s="16"/>
      <c r="G210" s="16"/>
      <c r="H210" s="16"/>
      <c r="I210" s="16"/>
      <c r="J210" s="16"/>
      <c r="K210" s="16"/>
      <c r="L210" s="16"/>
      <c r="M210" s="16"/>
      <c r="N210" s="16"/>
      <c r="O210" s="16"/>
      <c r="P210" s="16"/>
      <c r="Q210" s="16"/>
      <c r="R210" s="16"/>
      <c r="S210" s="16"/>
      <c r="T210" s="16"/>
      <c r="U210" s="16"/>
      <c r="V210" s="16"/>
      <c r="W210" s="16"/>
      <c r="X210" s="16"/>
      <c r="Y210" s="16"/>
    </row>
    <row r="211" spans="3:25" x14ac:dyDescent="0.25">
      <c r="C211" s="16"/>
      <c r="D211" s="15"/>
      <c r="E211" s="16"/>
      <c r="F211" s="16"/>
      <c r="G211" s="16"/>
      <c r="H211" s="16"/>
      <c r="I211" s="16"/>
      <c r="J211" s="16"/>
      <c r="K211" s="16"/>
      <c r="L211" s="16"/>
      <c r="M211" s="16"/>
      <c r="N211" s="16"/>
      <c r="O211" s="16"/>
      <c r="P211" s="16"/>
      <c r="Q211" s="16"/>
      <c r="R211" s="16"/>
      <c r="S211" s="16"/>
      <c r="T211" s="16"/>
      <c r="U211" s="16"/>
      <c r="V211" s="16"/>
      <c r="W211" s="16"/>
      <c r="X211" s="16"/>
      <c r="Y211" s="16"/>
    </row>
    <row r="212" spans="3:25" x14ac:dyDescent="0.25">
      <c r="C212" s="16"/>
      <c r="D212" s="15"/>
      <c r="E212" s="16"/>
      <c r="F212" s="16"/>
      <c r="G212" s="16"/>
      <c r="H212" s="16"/>
      <c r="I212" s="16"/>
      <c r="J212" s="16"/>
      <c r="K212" s="16"/>
      <c r="L212" s="16"/>
      <c r="M212" s="16"/>
      <c r="N212" s="16"/>
      <c r="O212" s="16"/>
      <c r="P212" s="16"/>
      <c r="Q212" s="16"/>
      <c r="R212" s="16"/>
      <c r="S212" s="16"/>
      <c r="T212" s="16"/>
      <c r="U212" s="16"/>
      <c r="V212" s="16"/>
      <c r="W212" s="16"/>
      <c r="X212" s="16"/>
      <c r="Y212" s="16"/>
    </row>
    <row r="213" spans="3:25" x14ac:dyDescent="0.25">
      <c r="C213" s="16"/>
      <c r="D213" s="15"/>
      <c r="E213" s="16"/>
      <c r="F213" s="16"/>
      <c r="G213" s="16"/>
      <c r="H213" s="16"/>
      <c r="I213" s="16"/>
      <c r="J213" s="16"/>
      <c r="K213" s="16"/>
      <c r="L213" s="16"/>
      <c r="M213" s="16"/>
      <c r="N213" s="16"/>
      <c r="O213" s="16"/>
      <c r="P213" s="16"/>
      <c r="Q213" s="16"/>
      <c r="R213" s="16"/>
      <c r="S213" s="16"/>
      <c r="T213" s="16"/>
      <c r="U213" s="16"/>
      <c r="V213" s="16"/>
      <c r="W213" s="16"/>
      <c r="X213" s="16"/>
      <c r="Y213" s="16"/>
    </row>
    <row r="214" spans="3:25" x14ac:dyDescent="0.25">
      <c r="C214" s="16"/>
      <c r="D214" s="15"/>
      <c r="E214" s="16"/>
      <c r="F214" s="16"/>
      <c r="G214" s="16"/>
      <c r="H214" s="16"/>
      <c r="I214" s="16"/>
      <c r="J214" s="16"/>
      <c r="K214" s="16"/>
      <c r="L214" s="16"/>
      <c r="M214" s="16"/>
      <c r="N214" s="16"/>
      <c r="O214" s="16"/>
      <c r="P214" s="16"/>
      <c r="Q214" s="16"/>
      <c r="R214" s="16"/>
      <c r="S214" s="16"/>
      <c r="T214" s="16"/>
      <c r="U214" s="16"/>
      <c r="V214" s="16"/>
      <c r="W214" s="16"/>
      <c r="X214" s="16"/>
      <c r="Y214" s="16"/>
    </row>
    <row r="215" spans="3:25" x14ac:dyDescent="0.25">
      <c r="C215" s="16"/>
      <c r="D215" s="15"/>
      <c r="E215" s="16"/>
      <c r="F215" s="16"/>
      <c r="G215" s="16"/>
      <c r="H215" s="16"/>
      <c r="I215" s="16"/>
      <c r="J215" s="16"/>
      <c r="K215" s="16"/>
      <c r="L215" s="16"/>
      <c r="M215" s="16"/>
      <c r="N215" s="16"/>
      <c r="O215" s="16"/>
      <c r="P215" s="16"/>
      <c r="Q215" s="16"/>
      <c r="R215" s="16"/>
      <c r="S215" s="16"/>
      <c r="T215" s="16"/>
      <c r="U215" s="16"/>
      <c r="V215" s="16"/>
      <c r="W215" s="16"/>
      <c r="X215" s="16"/>
      <c r="Y215" s="16"/>
    </row>
    <row r="216" spans="3:25" x14ac:dyDescent="0.25">
      <c r="C216" s="16"/>
      <c r="D216" s="15"/>
      <c r="E216" s="16"/>
      <c r="F216" s="16"/>
      <c r="G216" s="16"/>
      <c r="H216" s="16"/>
      <c r="I216" s="16"/>
      <c r="J216" s="16"/>
      <c r="K216" s="16"/>
      <c r="L216" s="16"/>
      <c r="M216" s="16"/>
      <c r="N216" s="16"/>
      <c r="O216" s="16"/>
      <c r="P216" s="16"/>
      <c r="Q216" s="16"/>
      <c r="R216" s="16"/>
      <c r="S216" s="16"/>
      <c r="T216" s="16"/>
      <c r="U216" s="16"/>
      <c r="V216" s="16"/>
      <c r="W216" s="16"/>
      <c r="X216" s="16"/>
      <c r="Y216" s="16"/>
    </row>
    <row r="217" spans="3:25" x14ac:dyDescent="0.25">
      <c r="C217" s="16"/>
      <c r="D217" s="15"/>
      <c r="E217" s="16"/>
      <c r="F217" s="16"/>
      <c r="G217" s="16"/>
      <c r="H217" s="16"/>
      <c r="I217" s="16"/>
      <c r="J217" s="16"/>
      <c r="K217" s="16"/>
      <c r="L217" s="16"/>
      <c r="M217" s="16"/>
      <c r="N217" s="16"/>
      <c r="O217" s="16"/>
      <c r="P217" s="16"/>
      <c r="Q217" s="16"/>
      <c r="R217" s="16"/>
      <c r="S217" s="16"/>
      <c r="T217" s="16"/>
      <c r="U217" s="16"/>
      <c r="V217" s="16"/>
      <c r="W217" s="16"/>
      <c r="X217" s="16"/>
      <c r="Y217" s="16"/>
    </row>
    <row r="218" spans="3:25" x14ac:dyDescent="0.25">
      <c r="C218" s="16"/>
      <c r="D218" s="15"/>
      <c r="E218" s="16"/>
      <c r="F218" s="16"/>
      <c r="G218" s="16"/>
      <c r="H218" s="16"/>
      <c r="I218" s="16"/>
      <c r="J218" s="16"/>
      <c r="K218" s="16"/>
      <c r="L218" s="16"/>
      <c r="M218" s="16"/>
      <c r="N218" s="16"/>
      <c r="O218" s="16"/>
      <c r="P218" s="16"/>
      <c r="Q218" s="16"/>
      <c r="R218" s="16"/>
      <c r="S218" s="16"/>
      <c r="T218" s="16"/>
      <c r="U218" s="16"/>
      <c r="V218" s="16"/>
      <c r="W218" s="16"/>
      <c r="X218" s="16"/>
      <c r="Y218" s="16"/>
    </row>
    <row r="219" spans="3:25" x14ac:dyDescent="0.25">
      <c r="C219" s="16"/>
      <c r="D219" s="15"/>
      <c r="E219" s="16"/>
      <c r="F219" s="16"/>
      <c r="G219" s="16"/>
      <c r="H219" s="16"/>
      <c r="I219" s="16"/>
      <c r="J219" s="16"/>
      <c r="K219" s="16"/>
      <c r="L219" s="16"/>
      <c r="M219" s="16"/>
      <c r="N219" s="16"/>
      <c r="O219" s="16"/>
      <c r="P219" s="16"/>
      <c r="Q219" s="16"/>
      <c r="R219" s="16"/>
      <c r="S219" s="16"/>
      <c r="T219" s="16"/>
      <c r="U219" s="16"/>
      <c r="V219" s="16"/>
      <c r="W219" s="16"/>
      <c r="X219" s="16"/>
      <c r="Y219" s="16"/>
    </row>
    <row r="220" spans="3:25" x14ac:dyDescent="0.25">
      <c r="C220" s="16"/>
      <c r="D220" s="15"/>
      <c r="E220" s="16"/>
      <c r="F220" s="16"/>
      <c r="G220" s="16"/>
      <c r="H220" s="16"/>
      <c r="I220" s="16"/>
      <c r="J220" s="16"/>
      <c r="K220" s="16"/>
      <c r="L220" s="16"/>
      <c r="M220" s="16"/>
      <c r="N220" s="16"/>
      <c r="O220" s="16"/>
      <c r="P220" s="16"/>
      <c r="Q220" s="16"/>
      <c r="R220" s="16"/>
      <c r="S220" s="16"/>
      <c r="T220" s="16"/>
      <c r="U220" s="16"/>
      <c r="V220" s="16"/>
      <c r="W220" s="16"/>
      <c r="X220" s="16"/>
      <c r="Y220" s="16"/>
    </row>
    <row r="221" spans="3:25" x14ac:dyDescent="0.25">
      <c r="C221" s="16"/>
      <c r="D221" s="15"/>
      <c r="E221" s="16"/>
      <c r="F221" s="16"/>
      <c r="G221" s="16"/>
      <c r="H221" s="16"/>
      <c r="I221" s="16"/>
      <c r="J221" s="16"/>
      <c r="K221" s="16"/>
      <c r="L221" s="16"/>
      <c r="M221" s="16"/>
      <c r="N221" s="16"/>
      <c r="O221" s="16"/>
      <c r="P221" s="16"/>
      <c r="Q221" s="16"/>
      <c r="R221" s="16"/>
      <c r="S221" s="16"/>
      <c r="T221" s="16"/>
      <c r="U221" s="16"/>
      <c r="V221" s="16"/>
      <c r="W221" s="16"/>
      <c r="X221" s="16"/>
      <c r="Y221" s="16"/>
    </row>
    <row r="222" spans="3:25" x14ac:dyDescent="0.25">
      <c r="C222" s="16"/>
      <c r="D222" s="15"/>
      <c r="E222" s="16"/>
      <c r="F222" s="16"/>
      <c r="G222" s="16"/>
      <c r="H222" s="16"/>
      <c r="I222" s="16"/>
      <c r="J222" s="16"/>
      <c r="K222" s="16"/>
      <c r="L222" s="16"/>
      <c r="M222" s="16"/>
      <c r="N222" s="16"/>
      <c r="O222" s="16"/>
      <c r="P222" s="16"/>
      <c r="Q222" s="16"/>
      <c r="R222" s="16"/>
      <c r="S222" s="16"/>
      <c r="T222" s="16"/>
      <c r="U222" s="16"/>
      <c r="V222" s="16"/>
      <c r="W222" s="16"/>
      <c r="X222" s="16"/>
      <c r="Y222" s="16"/>
    </row>
    <row r="223" spans="3:25" x14ac:dyDescent="0.25">
      <c r="C223" s="16"/>
      <c r="D223" s="15"/>
      <c r="E223" s="16"/>
      <c r="F223" s="16"/>
      <c r="G223" s="16"/>
      <c r="H223" s="16"/>
      <c r="I223" s="16"/>
      <c r="J223" s="16"/>
      <c r="K223" s="16"/>
      <c r="L223" s="16"/>
      <c r="M223" s="16"/>
      <c r="N223" s="16"/>
      <c r="O223" s="16"/>
      <c r="P223" s="16"/>
      <c r="Q223" s="16"/>
      <c r="R223" s="16"/>
      <c r="S223" s="16"/>
      <c r="T223" s="16"/>
      <c r="U223" s="16"/>
      <c r="V223" s="16"/>
      <c r="W223" s="16"/>
      <c r="X223" s="16"/>
      <c r="Y223" s="16"/>
    </row>
    <row r="224" spans="3:25" x14ac:dyDescent="0.25">
      <c r="C224" s="16"/>
      <c r="D224" s="15"/>
      <c r="E224" s="16"/>
      <c r="F224" s="16"/>
      <c r="G224" s="16"/>
      <c r="H224" s="16"/>
      <c r="I224" s="16"/>
      <c r="J224" s="16"/>
      <c r="K224" s="16"/>
      <c r="L224" s="16"/>
      <c r="M224" s="16"/>
      <c r="N224" s="16"/>
      <c r="O224" s="16"/>
      <c r="P224" s="16"/>
      <c r="Q224" s="16"/>
      <c r="R224" s="16"/>
      <c r="S224" s="16"/>
      <c r="T224" s="16"/>
      <c r="U224" s="16"/>
      <c r="V224" s="16"/>
      <c r="W224" s="16"/>
      <c r="X224" s="16"/>
      <c r="Y224" s="16"/>
    </row>
    <row r="225" spans="3:25" x14ac:dyDescent="0.25">
      <c r="C225" s="16"/>
      <c r="D225" s="15"/>
      <c r="E225" s="16"/>
      <c r="F225" s="16"/>
      <c r="G225" s="16"/>
      <c r="H225" s="16"/>
      <c r="I225" s="16"/>
      <c r="J225" s="16"/>
      <c r="K225" s="16"/>
      <c r="L225" s="16"/>
      <c r="M225" s="16"/>
      <c r="N225" s="16"/>
      <c r="O225" s="16"/>
      <c r="P225" s="16"/>
      <c r="Q225" s="16"/>
      <c r="R225" s="16"/>
      <c r="S225" s="16"/>
      <c r="T225" s="16"/>
      <c r="U225" s="16"/>
      <c r="V225" s="16"/>
      <c r="W225" s="16"/>
      <c r="X225" s="16"/>
      <c r="Y225" s="16"/>
    </row>
    <row r="226" spans="3:25" x14ac:dyDescent="0.25">
      <c r="C226" s="16"/>
      <c r="D226" s="15"/>
      <c r="E226" s="16"/>
      <c r="F226" s="16"/>
      <c r="G226" s="16"/>
      <c r="H226" s="16"/>
      <c r="I226" s="16"/>
      <c r="J226" s="16"/>
      <c r="K226" s="16"/>
      <c r="L226" s="16"/>
      <c r="M226" s="16"/>
      <c r="N226" s="16"/>
      <c r="O226" s="16"/>
      <c r="P226" s="16"/>
      <c r="Q226" s="16"/>
      <c r="R226" s="16"/>
      <c r="S226" s="16"/>
      <c r="T226" s="16"/>
      <c r="U226" s="16"/>
      <c r="V226" s="16"/>
      <c r="W226" s="16"/>
      <c r="X226" s="16"/>
      <c r="Y226" s="16"/>
    </row>
    <row r="227" spans="3:25" x14ac:dyDescent="0.25">
      <c r="C227" s="16"/>
      <c r="D227" s="15"/>
      <c r="E227" s="16"/>
      <c r="F227" s="16"/>
      <c r="G227" s="16"/>
      <c r="H227" s="16"/>
      <c r="I227" s="16"/>
      <c r="J227" s="16"/>
      <c r="K227" s="16"/>
      <c r="L227" s="16"/>
      <c r="M227" s="16"/>
      <c r="N227" s="16"/>
      <c r="O227" s="16"/>
      <c r="P227" s="16"/>
      <c r="Q227" s="16"/>
      <c r="R227" s="16"/>
      <c r="S227" s="16"/>
      <c r="T227" s="16"/>
      <c r="U227" s="16"/>
      <c r="V227" s="16"/>
      <c r="W227" s="16"/>
      <c r="X227" s="16"/>
      <c r="Y227" s="16"/>
    </row>
    <row r="228" spans="3:25" x14ac:dyDescent="0.25">
      <c r="C228" s="16"/>
      <c r="D228" s="15"/>
      <c r="E228" s="16"/>
      <c r="F228" s="16"/>
      <c r="G228" s="16"/>
      <c r="H228" s="16"/>
      <c r="I228" s="16"/>
      <c r="J228" s="16"/>
      <c r="K228" s="16"/>
      <c r="L228" s="16"/>
      <c r="M228" s="16"/>
      <c r="N228" s="16"/>
      <c r="O228" s="16"/>
      <c r="P228" s="16"/>
      <c r="Q228" s="16"/>
      <c r="R228" s="16"/>
      <c r="S228" s="16"/>
      <c r="T228" s="16"/>
      <c r="U228" s="16"/>
      <c r="V228" s="16"/>
      <c r="W228" s="16"/>
      <c r="X228" s="16"/>
      <c r="Y228" s="16"/>
    </row>
    <row r="229" spans="3:25" x14ac:dyDescent="0.25">
      <c r="C229" s="16"/>
      <c r="D229" s="15"/>
      <c r="E229" s="16"/>
      <c r="F229" s="16"/>
      <c r="G229" s="16"/>
      <c r="H229" s="16"/>
      <c r="I229" s="16"/>
      <c r="J229" s="16"/>
      <c r="K229" s="16"/>
      <c r="L229" s="16"/>
      <c r="M229" s="16"/>
      <c r="N229" s="16"/>
      <c r="O229" s="16"/>
      <c r="P229" s="16"/>
      <c r="Q229" s="16"/>
      <c r="R229" s="16"/>
      <c r="S229" s="16"/>
      <c r="T229" s="16"/>
      <c r="U229" s="16"/>
      <c r="V229" s="16"/>
      <c r="W229" s="16"/>
      <c r="X229" s="16"/>
      <c r="Y229" s="16"/>
    </row>
    <row r="230" spans="3:25" x14ac:dyDescent="0.25">
      <c r="C230" s="16"/>
      <c r="D230" s="15"/>
      <c r="E230" s="16"/>
      <c r="F230" s="16"/>
      <c r="G230" s="16"/>
      <c r="H230" s="16"/>
      <c r="I230" s="16"/>
      <c r="J230" s="16"/>
      <c r="K230" s="16"/>
      <c r="L230" s="16"/>
      <c r="M230" s="16"/>
      <c r="N230" s="16"/>
      <c r="O230" s="16"/>
      <c r="P230" s="16"/>
      <c r="Q230" s="16"/>
      <c r="R230" s="16"/>
      <c r="S230" s="16"/>
      <c r="T230" s="16"/>
      <c r="U230" s="16"/>
      <c r="V230" s="16"/>
      <c r="W230" s="16"/>
      <c r="X230" s="16"/>
      <c r="Y230" s="16"/>
    </row>
    <row r="231" spans="3:25" x14ac:dyDescent="0.25">
      <c r="C231" s="16"/>
      <c r="D231" s="15"/>
      <c r="E231" s="16"/>
      <c r="F231" s="16"/>
      <c r="G231" s="16"/>
      <c r="H231" s="16"/>
      <c r="I231" s="16"/>
      <c r="J231" s="16"/>
      <c r="K231" s="16"/>
      <c r="L231" s="16"/>
      <c r="M231" s="16"/>
      <c r="N231" s="16"/>
      <c r="O231" s="16"/>
      <c r="P231" s="16"/>
      <c r="Q231" s="16"/>
      <c r="R231" s="16"/>
      <c r="S231" s="16"/>
      <c r="T231" s="16"/>
      <c r="U231" s="16"/>
      <c r="V231" s="16"/>
      <c r="W231" s="16"/>
      <c r="X231" s="16"/>
      <c r="Y231" s="16"/>
    </row>
    <row r="232" spans="3:25" x14ac:dyDescent="0.25">
      <c r="C232" s="16"/>
      <c r="D232" s="15"/>
      <c r="E232" s="16"/>
      <c r="F232" s="16"/>
      <c r="G232" s="16"/>
      <c r="H232" s="16"/>
      <c r="I232" s="16"/>
      <c r="J232" s="16"/>
      <c r="K232" s="16"/>
      <c r="L232" s="16"/>
      <c r="M232" s="16"/>
      <c r="N232" s="16"/>
      <c r="O232" s="16"/>
      <c r="P232" s="16"/>
      <c r="Q232" s="16"/>
      <c r="R232" s="16"/>
      <c r="S232" s="16"/>
      <c r="T232" s="16"/>
      <c r="U232" s="16"/>
      <c r="V232" s="16"/>
      <c r="W232" s="16"/>
      <c r="X232" s="16"/>
      <c r="Y232" s="16"/>
    </row>
    <row r="233" spans="3:25" x14ac:dyDescent="0.25">
      <c r="C233" s="16"/>
      <c r="D233" s="15"/>
      <c r="E233" s="16"/>
      <c r="F233" s="16"/>
      <c r="G233" s="16"/>
      <c r="H233" s="16"/>
      <c r="I233" s="16"/>
      <c r="J233" s="16"/>
      <c r="K233" s="16"/>
      <c r="L233" s="16"/>
      <c r="M233" s="16"/>
      <c r="N233" s="16"/>
      <c r="O233" s="16"/>
      <c r="P233" s="16"/>
      <c r="Q233" s="16"/>
      <c r="R233" s="16"/>
      <c r="S233" s="16"/>
      <c r="T233" s="16"/>
      <c r="U233" s="16"/>
      <c r="V233" s="16"/>
      <c r="W233" s="16"/>
      <c r="X233" s="16"/>
      <c r="Y233" s="16"/>
    </row>
    <row r="234" spans="3:25" x14ac:dyDescent="0.25">
      <c r="C234" s="16"/>
      <c r="D234" s="15"/>
      <c r="E234" s="16"/>
      <c r="F234" s="16"/>
      <c r="G234" s="16"/>
      <c r="H234" s="16"/>
      <c r="I234" s="16"/>
      <c r="J234" s="16"/>
      <c r="K234" s="16"/>
      <c r="L234" s="16"/>
      <c r="M234" s="16"/>
      <c r="N234" s="16"/>
      <c r="O234" s="16"/>
      <c r="P234" s="16"/>
      <c r="Q234" s="16"/>
      <c r="R234" s="16"/>
      <c r="S234" s="16"/>
      <c r="T234" s="16"/>
      <c r="U234" s="16"/>
      <c r="V234" s="16"/>
      <c r="W234" s="16"/>
      <c r="X234" s="16"/>
      <c r="Y234" s="16"/>
    </row>
    <row r="235" spans="3:25" x14ac:dyDescent="0.25">
      <c r="C235" s="16"/>
      <c r="D235" s="15"/>
      <c r="E235" s="16"/>
      <c r="F235" s="16"/>
      <c r="G235" s="16"/>
      <c r="H235" s="16"/>
      <c r="I235" s="16"/>
      <c r="J235" s="16"/>
      <c r="K235" s="16"/>
      <c r="L235" s="16"/>
      <c r="M235" s="16"/>
      <c r="N235" s="16"/>
      <c r="O235" s="16"/>
      <c r="P235" s="16"/>
      <c r="Q235" s="16"/>
      <c r="R235" s="16"/>
      <c r="S235" s="16"/>
      <c r="T235" s="16"/>
      <c r="U235" s="16"/>
      <c r="V235" s="16"/>
      <c r="W235" s="16"/>
      <c r="X235" s="16"/>
      <c r="Y235" s="16"/>
    </row>
    <row r="236" spans="3:25" x14ac:dyDescent="0.25">
      <c r="C236" s="16"/>
      <c r="D236" s="15"/>
      <c r="E236" s="16"/>
      <c r="F236" s="16"/>
      <c r="G236" s="16"/>
      <c r="H236" s="16"/>
      <c r="I236" s="16"/>
      <c r="J236" s="16"/>
      <c r="K236" s="16"/>
      <c r="L236" s="16"/>
      <c r="M236" s="16"/>
      <c r="N236" s="16"/>
      <c r="O236" s="16"/>
      <c r="P236" s="16"/>
      <c r="Q236" s="16"/>
      <c r="R236" s="16"/>
      <c r="S236" s="16"/>
      <c r="T236" s="16"/>
      <c r="U236" s="16"/>
      <c r="V236" s="16"/>
      <c r="W236" s="16"/>
      <c r="X236" s="16"/>
      <c r="Y236" s="16"/>
    </row>
    <row r="237" spans="3:25" x14ac:dyDescent="0.25">
      <c r="C237" s="16"/>
      <c r="D237" s="15"/>
      <c r="E237" s="16"/>
      <c r="F237" s="16"/>
      <c r="G237" s="16"/>
      <c r="H237" s="16"/>
      <c r="I237" s="16"/>
      <c r="J237" s="16"/>
      <c r="K237" s="16"/>
      <c r="L237" s="16"/>
      <c r="M237" s="16"/>
      <c r="N237" s="16"/>
      <c r="O237" s="16"/>
      <c r="P237" s="16"/>
      <c r="Q237" s="16"/>
      <c r="R237" s="16"/>
      <c r="S237" s="16"/>
      <c r="T237" s="16"/>
      <c r="U237" s="16"/>
      <c r="V237" s="16"/>
      <c r="W237" s="16"/>
      <c r="X237" s="16"/>
      <c r="Y237" s="16"/>
    </row>
    <row r="238" spans="3:25" x14ac:dyDescent="0.25">
      <c r="C238" s="16"/>
      <c r="D238" s="15"/>
      <c r="E238" s="16"/>
      <c r="F238" s="16"/>
      <c r="G238" s="16"/>
      <c r="H238" s="16"/>
      <c r="I238" s="16"/>
      <c r="J238" s="16"/>
      <c r="K238" s="16"/>
      <c r="L238" s="16"/>
      <c r="M238" s="16"/>
      <c r="N238" s="16"/>
      <c r="O238" s="16"/>
      <c r="P238" s="16"/>
      <c r="Q238" s="16"/>
      <c r="R238" s="16"/>
      <c r="S238" s="16"/>
      <c r="T238" s="16"/>
      <c r="U238" s="16"/>
      <c r="V238" s="16"/>
      <c r="W238" s="16"/>
      <c r="X238" s="16"/>
      <c r="Y238" s="16"/>
    </row>
    <row r="239" spans="3:25" x14ac:dyDescent="0.25">
      <c r="C239" s="16"/>
      <c r="D239" s="15"/>
      <c r="E239" s="16"/>
      <c r="F239" s="16"/>
      <c r="G239" s="16"/>
      <c r="H239" s="16"/>
      <c r="I239" s="16"/>
      <c r="J239" s="16"/>
      <c r="K239" s="16"/>
      <c r="L239" s="16"/>
      <c r="M239" s="16"/>
      <c r="N239" s="16"/>
      <c r="O239" s="16"/>
      <c r="P239" s="16"/>
      <c r="Q239" s="16"/>
      <c r="R239" s="16"/>
      <c r="S239" s="16"/>
      <c r="T239" s="16"/>
      <c r="U239" s="16"/>
      <c r="V239" s="16"/>
      <c r="W239" s="16"/>
      <c r="X239" s="16"/>
      <c r="Y239" s="16"/>
    </row>
    <row r="240" spans="3:25" x14ac:dyDescent="0.25">
      <c r="C240" s="16"/>
      <c r="D240" s="15"/>
      <c r="E240" s="16"/>
      <c r="F240" s="16"/>
      <c r="G240" s="16"/>
      <c r="H240" s="16"/>
      <c r="I240" s="16"/>
      <c r="J240" s="16"/>
      <c r="K240" s="16"/>
      <c r="L240" s="16"/>
      <c r="M240" s="16"/>
      <c r="N240" s="16"/>
      <c r="O240" s="16"/>
      <c r="P240" s="16"/>
      <c r="Q240" s="16"/>
      <c r="R240" s="16"/>
      <c r="S240" s="16"/>
      <c r="T240" s="16"/>
      <c r="U240" s="16"/>
      <c r="V240" s="16"/>
      <c r="W240" s="16"/>
      <c r="X240" s="16"/>
      <c r="Y240" s="16"/>
    </row>
    <row r="241" spans="3:25" x14ac:dyDescent="0.25">
      <c r="C241" s="16"/>
      <c r="D241" s="15"/>
      <c r="E241" s="16"/>
      <c r="F241" s="16"/>
      <c r="G241" s="16"/>
      <c r="H241" s="16"/>
      <c r="I241" s="16"/>
      <c r="J241" s="16"/>
      <c r="K241" s="16"/>
      <c r="L241" s="16"/>
      <c r="M241" s="16"/>
      <c r="N241" s="16"/>
      <c r="O241" s="16"/>
      <c r="P241" s="16"/>
      <c r="Q241" s="16"/>
      <c r="R241" s="16"/>
      <c r="S241" s="16"/>
      <c r="T241" s="16"/>
      <c r="U241" s="16"/>
      <c r="V241" s="16"/>
      <c r="W241" s="16"/>
      <c r="X241" s="16"/>
      <c r="Y241" s="16"/>
    </row>
    <row r="242" spans="3:25" x14ac:dyDescent="0.25">
      <c r="C242" s="16"/>
      <c r="D242" s="15"/>
      <c r="E242" s="16"/>
      <c r="F242" s="16"/>
      <c r="G242" s="16"/>
      <c r="H242" s="16"/>
      <c r="I242" s="16"/>
      <c r="J242" s="16"/>
      <c r="K242" s="16"/>
      <c r="L242" s="16"/>
      <c r="M242" s="16"/>
      <c r="N242" s="16"/>
      <c r="O242" s="16"/>
      <c r="P242" s="16"/>
      <c r="Q242" s="16"/>
      <c r="R242" s="16"/>
      <c r="S242" s="16"/>
      <c r="T242" s="16"/>
      <c r="U242" s="16"/>
      <c r="V242" s="16"/>
      <c r="W242" s="16"/>
      <c r="X242" s="16"/>
      <c r="Y242" s="16"/>
    </row>
    <row r="243" spans="3:25" x14ac:dyDescent="0.25">
      <c r="C243" s="16"/>
      <c r="D243" s="15"/>
      <c r="E243" s="16"/>
      <c r="F243" s="16"/>
      <c r="G243" s="16"/>
      <c r="H243" s="16"/>
      <c r="I243" s="16"/>
      <c r="J243" s="16"/>
      <c r="K243" s="16"/>
      <c r="L243" s="16"/>
      <c r="M243" s="16"/>
      <c r="N243" s="16"/>
      <c r="O243" s="16"/>
      <c r="P243" s="16"/>
      <c r="Q243" s="16"/>
      <c r="R243" s="16"/>
      <c r="S243" s="16"/>
      <c r="T243" s="16"/>
      <c r="U243" s="16"/>
      <c r="V243" s="16"/>
      <c r="W243" s="16"/>
      <c r="X243" s="16"/>
      <c r="Y243" s="16"/>
    </row>
    <row r="244" spans="3:25" x14ac:dyDescent="0.25">
      <c r="C244" s="16"/>
      <c r="D244" s="15"/>
      <c r="E244" s="16"/>
      <c r="F244" s="16"/>
      <c r="G244" s="16"/>
      <c r="H244" s="16"/>
      <c r="I244" s="16"/>
      <c r="J244" s="16"/>
      <c r="K244" s="16"/>
      <c r="L244" s="16"/>
      <c r="M244" s="16"/>
      <c r="N244" s="16"/>
      <c r="O244" s="16"/>
      <c r="P244" s="16"/>
      <c r="Q244" s="16"/>
      <c r="R244" s="16"/>
      <c r="S244" s="16"/>
      <c r="T244" s="16"/>
      <c r="U244" s="16"/>
      <c r="V244" s="16"/>
      <c r="W244" s="16"/>
      <c r="X244" s="16"/>
      <c r="Y244" s="16"/>
    </row>
    <row r="245" spans="3:25" x14ac:dyDescent="0.25">
      <c r="C245" s="16"/>
      <c r="D245" s="15"/>
      <c r="E245" s="16"/>
      <c r="F245" s="16"/>
      <c r="G245" s="16"/>
      <c r="H245" s="16"/>
      <c r="I245" s="16"/>
      <c r="J245" s="16"/>
      <c r="K245" s="16"/>
      <c r="L245" s="16"/>
      <c r="M245" s="16"/>
      <c r="N245" s="16"/>
      <c r="O245" s="16"/>
      <c r="P245" s="16"/>
      <c r="Q245" s="16"/>
      <c r="R245" s="16"/>
      <c r="S245" s="16"/>
      <c r="T245" s="16"/>
      <c r="U245" s="16"/>
      <c r="V245" s="16"/>
      <c r="W245" s="16"/>
      <c r="X245" s="16"/>
      <c r="Y245" s="16"/>
    </row>
    <row r="246" spans="3:25" x14ac:dyDescent="0.25">
      <c r="C246" s="16"/>
      <c r="D246" s="15"/>
      <c r="E246" s="16"/>
      <c r="F246" s="16"/>
      <c r="G246" s="16"/>
      <c r="H246" s="16"/>
      <c r="I246" s="16"/>
      <c r="J246" s="16"/>
      <c r="K246" s="16"/>
      <c r="L246" s="16"/>
      <c r="M246" s="16"/>
      <c r="N246" s="16"/>
      <c r="O246" s="16"/>
      <c r="P246" s="16"/>
      <c r="Q246" s="16"/>
      <c r="R246" s="16"/>
      <c r="S246" s="16"/>
      <c r="T246" s="16"/>
      <c r="U246" s="16"/>
      <c r="V246" s="16"/>
      <c r="W246" s="16"/>
      <c r="X246" s="16"/>
      <c r="Y246" s="16"/>
    </row>
    <row r="247" spans="3:25" x14ac:dyDescent="0.25">
      <c r="C247" s="16"/>
      <c r="D247" s="15"/>
      <c r="E247" s="16"/>
      <c r="F247" s="16"/>
      <c r="G247" s="16"/>
      <c r="H247" s="16"/>
      <c r="I247" s="16"/>
      <c r="J247" s="16"/>
      <c r="K247" s="16"/>
      <c r="L247" s="16"/>
      <c r="M247" s="16"/>
      <c r="N247" s="16"/>
      <c r="O247" s="16"/>
      <c r="P247" s="16"/>
      <c r="Q247" s="16"/>
      <c r="R247" s="16"/>
      <c r="S247" s="16"/>
      <c r="T247" s="16"/>
      <c r="U247" s="16"/>
      <c r="V247" s="16"/>
      <c r="W247" s="16"/>
      <c r="X247" s="16"/>
      <c r="Y247" s="16"/>
    </row>
    <row r="248" spans="3:25" x14ac:dyDescent="0.25">
      <c r="C248" s="16"/>
      <c r="D248" s="15"/>
      <c r="E248" s="16"/>
      <c r="F248" s="16"/>
      <c r="G248" s="16"/>
      <c r="H248" s="16"/>
      <c r="I248" s="16"/>
      <c r="J248" s="16"/>
      <c r="K248" s="16"/>
      <c r="L248" s="16"/>
      <c r="M248" s="16"/>
      <c r="N248" s="16"/>
      <c r="O248" s="16"/>
      <c r="P248" s="16"/>
      <c r="Q248" s="16"/>
      <c r="R248" s="16"/>
      <c r="S248" s="16"/>
      <c r="T248" s="16"/>
      <c r="U248" s="16"/>
      <c r="V248" s="16"/>
      <c r="W248" s="16"/>
      <c r="X248" s="16"/>
      <c r="Y248" s="16"/>
    </row>
    <row r="249" spans="3:25" x14ac:dyDescent="0.25">
      <c r="C249" s="16"/>
      <c r="D249" s="15"/>
      <c r="E249" s="16"/>
      <c r="F249" s="16"/>
      <c r="G249" s="16"/>
      <c r="H249" s="16"/>
      <c r="I249" s="16"/>
      <c r="J249" s="16"/>
      <c r="K249" s="16"/>
      <c r="L249" s="16"/>
      <c r="M249" s="16"/>
      <c r="N249" s="16"/>
      <c r="O249" s="16"/>
      <c r="P249" s="16"/>
      <c r="Q249" s="16"/>
      <c r="R249" s="16"/>
      <c r="S249" s="16"/>
      <c r="T249" s="16"/>
      <c r="U249" s="16"/>
      <c r="V249" s="16"/>
      <c r="W249" s="16"/>
      <c r="X249" s="16"/>
      <c r="Y249" s="16"/>
    </row>
    <row r="250" spans="3:25" x14ac:dyDescent="0.25">
      <c r="C250" s="16"/>
      <c r="D250" s="15"/>
      <c r="E250" s="16"/>
      <c r="F250" s="16"/>
      <c r="G250" s="16"/>
      <c r="H250" s="16"/>
      <c r="I250" s="16"/>
      <c r="J250" s="16"/>
      <c r="K250" s="16"/>
      <c r="L250" s="16"/>
      <c r="M250" s="16"/>
      <c r="N250" s="16"/>
      <c r="O250" s="16"/>
      <c r="P250" s="16"/>
      <c r="Q250" s="16"/>
      <c r="R250" s="16"/>
      <c r="S250" s="16"/>
      <c r="T250" s="16"/>
      <c r="U250" s="16"/>
      <c r="V250" s="16"/>
      <c r="W250" s="16"/>
      <c r="X250" s="16"/>
      <c r="Y250" s="16"/>
    </row>
    <row r="251" spans="3:25" x14ac:dyDescent="0.25">
      <c r="C251" s="16"/>
      <c r="D251" s="15"/>
      <c r="E251" s="16"/>
      <c r="F251" s="16"/>
      <c r="G251" s="16"/>
      <c r="H251" s="16"/>
      <c r="I251" s="16"/>
      <c r="J251" s="16"/>
      <c r="K251" s="16"/>
      <c r="L251" s="16"/>
      <c r="M251" s="16"/>
      <c r="N251" s="16"/>
      <c r="O251" s="16"/>
      <c r="P251" s="16"/>
      <c r="Q251" s="16"/>
      <c r="R251" s="16"/>
      <c r="S251" s="16"/>
      <c r="T251" s="16"/>
      <c r="U251" s="16"/>
      <c r="V251" s="16"/>
      <c r="W251" s="16"/>
      <c r="X251" s="16"/>
      <c r="Y251" s="16"/>
    </row>
    <row r="252" spans="3:25" x14ac:dyDescent="0.25">
      <c r="C252" s="16"/>
      <c r="D252" s="15"/>
      <c r="E252" s="16"/>
      <c r="F252" s="16"/>
      <c r="G252" s="16"/>
      <c r="H252" s="16"/>
      <c r="I252" s="16"/>
      <c r="J252" s="16"/>
      <c r="K252" s="16"/>
      <c r="L252" s="16"/>
      <c r="M252" s="16"/>
      <c r="N252" s="16"/>
      <c r="O252" s="16"/>
      <c r="P252" s="16"/>
      <c r="Q252" s="16"/>
      <c r="R252" s="16"/>
      <c r="S252" s="16"/>
      <c r="T252" s="16"/>
      <c r="U252" s="16"/>
      <c r="V252" s="16"/>
      <c r="W252" s="16"/>
      <c r="X252" s="16"/>
      <c r="Y252" s="16"/>
    </row>
    <row r="253" spans="3:25" x14ac:dyDescent="0.25">
      <c r="C253" s="16"/>
      <c r="D253" s="15"/>
      <c r="E253" s="16"/>
      <c r="F253" s="16"/>
      <c r="G253" s="16"/>
      <c r="H253" s="16"/>
      <c r="I253" s="16"/>
      <c r="J253" s="16"/>
      <c r="K253" s="16"/>
      <c r="L253" s="16"/>
      <c r="M253" s="16"/>
      <c r="N253" s="16"/>
      <c r="O253" s="16"/>
      <c r="P253" s="16"/>
      <c r="Q253" s="16"/>
      <c r="R253" s="16"/>
      <c r="S253" s="16"/>
      <c r="T253" s="16"/>
      <c r="U253" s="16"/>
      <c r="V253" s="16"/>
      <c r="W253" s="16"/>
      <c r="X253" s="16"/>
      <c r="Y253" s="16"/>
    </row>
    <row r="254" spans="3:25" x14ac:dyDescent="0.25">
      <c r="C254" s="16"/>
      <c r="D254" s="15"/>
      <c r="E254" s="16"/>
      <c r="F254" s="16"/>
      <c r="G254" s="16"/>
      <c r="H254" s="16"/>
      <c r="I254" s="16"/>
      <c r="J254" s="16"/>
      <c r="K254" s="16"/>
      <c r="L254" s="16"/>
      <c r="M254" s="16"/>
      <c r="N254" s="16"/>
      <c r="O254" s="16"/>
      <c r="P254" s="16"/>
      <c r="Q254" s="16"/>
      <c r="R254" s="16"/>
      <c r="S254" s="16"/>
      <c r="T254" s="16"/>
      <c r="U254" s="16"/>
      <c r="V254" s="16"/>
      <c r="W254" s="16"/>
      <c r="X254" s="16"/>
      <c r="Y254" s="16"/>
    </row>
    <row r="255" spans="3:25" x14ac:dyDescent="0.25">
      <c r="C255" s="16"/>
      <c r="D255" s="15"/>
      <c r="E255" s="16"/>
      <c r="F255" s="16"/>
      <c r="G255" s="16"/>
      <c r="H255" s="16"/>
      <c r="I255" s="16"/>
      <c r="J255" s="16"/>
      <c r="K255" s="16"/>
      <c r="L255" s="16"/>
      <c r="M255" s="16"/>
      <c r="N255" s="16"/>
      <c r="O255" s="16"/>
      <c r="P255" s="16"/>
      <c r="Q255" s="16"/>
      <c r="R255" s="16"/>
      <c r="S255" s="16"/>
      <c r="T255" s="16"/>
      <c r="U255" s="16"/>
      <c r="V255" s="16"/>
      <c r="W255" s="16"/>
      <c r="X255" s="16"/>
      <c r="Y255" s="16"/>
    </row>
    <row r="256" spans="3:25" x14ac:dyDescent="0.25">
      <c r="C256" s="16"/>
      <c r="D256" s="15"/>
      <c r="E256" s="16"/>
      <c r="F256" s="16"/>
      <c r="G256" s="16"/>
      <c r="H256" s="16"/>
      <c r="I256" s="16"/>
      <c r="J256" s="16"/>
      <c r="K256" s="16"/>
      <c r="L256" s="16"/>
      <c r="M256" s="16"/>
      <c r="N256" s="16"/>
      <c r="O256" s="16"/>
      <c r="P256" s="16"/>
      <c r="Q256" s="16"/>
      <c r="R256" s="16"/>
      <c r="S256" s="16"/>
      <c r="T256" s="16"/>
      <c r="U256" s="16"/>
      <c r="V256" s="16"/>
      <c r="W256" s="16"/>
      <c r="X256" s="16"/>
      <c r="Y256" s="16"/>
    </row>
    <row r="257" spans="3:25" x14ac:dyDescent="0.25">
      <c r="C257" s="16"/>
      <c r="D257" s="15"/>
      <c r="E257" s="16"/>
      <c r="F257" s="16"/>
      <c r="G257" s="16"/>
      <c r="H257" s="16"/>
      <c r="I257" s="16"/>
      <c r="J257" s="16"/>
      <c r="K257" s="16"/>
      <c r="L257" s="16"/>
      <c r="M257" s="16"/>
      <c r="N257" s="16"/>
      <c r="O257" s="16"/>
      <c r="P257" s="16"/>
      <c r="Q257" s="16"/>
      <c r="R257" s="16"/>
      <c r="S257" s="16"/>
      <c r="T257" s="16"/>
      <c r="U257" s="16"/>
      <c r="V257" s="16"/>
      <c r="W257" s="16"/>
      <c r="X257" s="16"/>
      <c r="Y257" s="16"/>
    </row>
    <row r="258" spans="3:25" x14ac:dyDescent="0.25">
      <c r="C258" s="16"/>
      <c r="D258" s="15"/>
      <c r="E258" s="16"/>
      <c r="F258" s="16"/>
      <c r="G258" s="16"/>
      <c r="H258" s="16"/>
      <c r="I258" s="16"/>
      <c r="J258" s="16"/>
      <c r="K258" s="16"/>
      <c r="L258" s="16"/>
      <c r="M258" s="16"/>
      <c r="N258" s="16"/>
      <c r="O258" s="16"/>
      <c r="P258" s="16"/>
      <c r="Q258" s="16"/>
      <c r="R258" s="16"/>
      <c r="S258" s="16"/>
      <c r="T258" s="16"/>
      <c r="U258" s="16"/>
      <c r="V258" s="16"/>
      <c r="W258" s="16"/>
      <c r="X258" s="16"/>
      <c r="Y258" s="16"/>
    </row>
    <row r="259" spans="3:25" x14ac:dyDescent="0.25">
      <c r="C259" s="16"/>
      <c r="D259" s="15"/>
      <c r="E259" s="16"/>
      <c r="F259" s="16"/>
      <c r="G259" s="16"/>
      <c r="H259" s="16"/>
      <c r="I259" s="16"/>
      <c r="J259" s="16"/>
      <c r="K259" s="16"/>
      <c r="L259" s="16"/>
      <c r="M259" s="16"/>
      <c r="N259" s="16"/>
      <c r="O259" s="16"/>
      <c r="P259" s="16"/>
      <c r="Q259" s="16"/>
      <c r="R259" s="16"/>
      <c r="S259" s="16"/>
      <c r="T259" s="16"/>
      <c r="U259" s="16"/>
      <c r="V259" s="16"/>
      <c r="W259" s="16"/>
      <c r="X259" s="16"/>
      <c r="Y259" s="16"/>
    </row>
    <row r="260" spans="3:25" x14ac:dyDescent="0.25">
      <c r="C260" s="16"/>
      <c r="D260" s="15"/>
      <c r="E260" s="16"/>
      <c r="F260" s="16"/>
      <c r="G260" s="16"/>
      <c r="H260" s="16"/>
      <c r="I260" s="16"/>
      <c r="J260" s="16"/>
      <c r="K260" s="16"/>
      <c r="L260" s="16"/>
      <c r="M260" s="16"/>
      <c r="N260" s="16"/>
      <c r="O260" s="16"/>
      <c r="P260" s="16"/>
      <c r="Q260" s="16"/>
      <c r="R260" s="16"/>
      <c r="S260" s="16"/>
      <c r="T260" s="16"/>
      <c r="U260" s="16"/>
      <c r="V260" s="16"/>
      <c r="W260" s="16"/>
      <c r="X260" s="16"/>
      <c r="Y260" s="16"/>
    </row>
    <row r="261" spans="3:25" x14ac:dyDescent="0.25">
      <c r="C261" s="16"/>
      <c r="D261" s="15"/>
      <c r="E261" s="16"/>
      <c r="F261" s="16"/>
      <c r="G261" s="16"/>
      <c r="H261" s="16"/>
      <c r="I261" s="16"/>
      <c r="J261" s="16"/>
      <c r="K261" s="16"/>
      <c r="L261" s="16"/>
      <c r="M261" s="16"/>
      <c r="N261" s="16"/>
      <c r="O261" s="16"/>
      <c r="P261" s="16"/>
      <c r="Q261" s="16"/>
      <c r="R261" s="16"/>
      <c r="S261" s="16"/>
      <c r="T261" s="16"/>
      <c r="U261" s="16"/>
      <c r="V261" s="16"/>
      <c r="W261" s="16"/>
      <c r="X261" s="16"/>
      <c r="Y261" s="16"/>
    </row>
    <row r="262" spans="3:25" x14ac:dyDescent="0.25">
      <c r="C262" s="16"/>
      <c r="D262" s="15"/>
      <c r="E262" s="16"/>
      <c r="F262" s="16"/>
      <c r="G262" s="16"/>
      <c r="H262" s="16"/>
      <c r="I262" s="16"/>
      <c r="J262" s="16"/>
      <c r="K262" s="16"/>
      <c r="L262" s="16"/>
      <c r="M262" s="16"/>
      <c r="N262" s="16"/>
      <c r="O262" s="16"/>
      <c r="P262" s="16"/>
      <c r="Q262" s="16"/>
      <c r="R262" s="16"/>
      <c r="S262" s="16"/>
      <c r="T262" s="16"/>
      <c r="U262" s="16"/>
      <c r="V262" s="16"/>
      <c r="W262" s="16"/>
      <c r="X262" s="16"/>
      <c r="Y262" s="16"/>
    </row>
    <row r="263" spans="3:25" x14ac:dyDescent="0.25">
      <c r="C263" s="16"/>
      <c r="D263" s="15"/>
      <c r="E263" s="16"/>
      <c r="F263" s="16"/>
      <c r="G263" s="16"/>
      <c r="H263" s="16"/>
      <c r="I263" s="16"/>
      <c r="J263" s="16"/>
      <c r="K263" s="16"/>
      <c r="L263" s="16"/>
      <c r="M263" s="16"/>
      <c r="N263" s="16"/>
      <c r="O263" s="16"/>
      <c r="P263" s="16"/>
      <c r="Q263" s="16"/>
      <c r="R263" s="16"/>
      <c r="S263" s="16"/>
      <c r="T263" s="16"/>
      <c r="U263" s="16"/>
      <c r="V263" s="16"/>
      <c r="W263" s="16"/>
      <c r="X263" s="16"/>
      <c r="Y263" s="16"/>
    </row>
    <row r="264" spans="3:25" x14ac:dyDescent="0.25">
      <c r="C264" s="16"/>
      <c r="D264" s="15"/>
      <c r="E264" s="16"/>
      <c r="F264" s="16"/>
      <c r="G264" s="16"/>
      <c r="H264" s="16"/>
      <c r="I264" s="16"/>
      <c r="J264" s="16"/>
      <c r="K264" s="16"/>
      <c r="L264" s="16"/>
      <c r="M264" s="16"/>
      <c r="N264" s="16"/>
      <c r="O264" s="16"/>
      <c r="P264" s="16"/>
      <c r="Q264" s="16"/>
      <c r="R264" s="16"/>
      <c r="S264" s="16"/>
      <c r="T264" s="16"/>
      <c r="U264" s="16"/>
      <c r="V264" s="16"/>
      <c r="W264" s="16"/>
      <c r="X264" s="16"/>
      <c r="Y264" s="16"/>
    </row>
    <row r="265" spans="3:25" x14ac:dyDescent="0.25">
      <c r="C265" s="16"/>
      <c r="D265" s="15"/>
      <c r="E265" s="16"/>
      <c r="F265" s="16"/>
      <c r="G265" s="16"/>
      <c r="H265" s="16"/>
      <c r="I265" s="16"/>
      <c r="J265" s="16"/>
      <c r="K265" s="16"/>
      <c r="L265" s="16"/>
      <c r="M265" s="16"/>
      <c r="N265" s="16"/>
      <c r="O265" s="16"/>
      <c r="P265" s="16"/>
      <c r="Q265" s="16"/>
      <c r="R265" s="16"/>
      <c r="S265" s="16"/>
      <c r="T265" s="16"/>
      <c r="U265" s="16"/>
      <c r="V265" s="16"/>
      <c r="W265" s="16"/>
      <c r="X265" s="16"/>
      <c r="Y265" s="16"/>
    </row>
    <row r="266" spans="3:25" x14ac:dyDescent="0.25">
      <c r="C266" s="16"/>
      <c r="D266" s="15"/>
      <c r="E266" s="16"/>
      <c r="F266" s="16"/>
      <c r="G266" s="16"/>
      <c r="H266" s="16"/>
      <c r="I266" s="16"/>
      <c r="J266" s="16"/>
      <c r="K266" s="16"/>
      <c r="L266" s="16"/>
      <c r="M266" s="16"/>
      <c r="N266" s="16"/>
      <c r="O266" s="16"/>
      <c r="P266" s="16"/>
      <c r="Q266" s="16"/>
      <c r="R266" s="16"/>
      <c r="S266" s="16"/>
      <c r="T266" s="16"/>
      <c r="U266" s="16"/>
      <c r="V266" s="16"/>
      <c r="W266" s="16"/>
      <c r="X266" s="16"/>
      <c r="Y266" s="16"/>
    </row>
    <row r="267" spans="3:25" x14ac:dyDescent="0.25">
      <c r="C267" s="16"/>
      <c r="D267" s="15"/>
      <c r="E267" s="16"/>
      <c r="F267" s="16"/>
      <c r="G267" s="16"/>
      <c r="H267" s="16"/>
      <c r="I267" s="16"/>
      <c r="J267" s="16"/>
      <c r="K267" s="16"/>
      <c r="L267" s="16"/>
      <c r="M267" s="16"/>
      <c r="N267" s="16"/>
      <c r="O267" s="16"/>
      <c r="P267" s="16"/>
      <c r="Q267" s="16"/>
      <c r="R267" s="16"/>
      <c r="S267" s="16"/>
      <c r="T267" s="16"/>
      <c r="U267" s="16"/>
      <c r="V267" s="16"/>
      <c r="W267" s="16"/>
      <c r="X267" s="16"/>
      <c r="Y267" s="16"/>
    </row>
    <row r="268" spans="3:25" x14ac:dyDescent="0.25">
      <c r="C268" s="16"/>
      <c r="D268" s="15"/>
      <c r="E268" s="16"/>
      <c r="F268" s="16"/>
      <c r="G268" s="16"/>
      <c r="H268" s="16"/>
      <c r="I268" s="16"/>
      <c r="J268" s="16"/>
      <c r="K268" s="16"/>
      <c r="L268" s="16"/>
      <c r="M268" s="16"/>
      <c r="N268" s="16"/>
      <c r="O268" s="16"/>
      <c r="P268" s="16"/>
      <c r="Q268" s="16"/>
      <c r="R268" s="16"/>
      <c r="S268" s="16"/>
      <c r="T268" s="16"/>
      <c r="U268" s="16"/>
      <c r="V268" s="16"/>
      <c r="W268" s="16"/>
      <c r="X268" s="16"/>
      <c r="Y268" s="16"/>
    </row>
    <row r="269" spans="3:25" x14ac:dyDescent="0.25">
      <c r="C269" s="16"/>
      <c r="D269" s="15"/>
      <c r="E269" s="16"/>
      <c r="F269" s="16"/>
      <c r="G269" s="16"/>
      <c r="H269" s="16"/>
      <c r="I269" s="16"/>
      <c r="J269" s="16"/>
      <c r="K269" s="16"/>
      <c r="L269" s="16"/>
      <c r="M269" s="16"/>
      <c r="N269" s="16"/>
      <c r="O269" s="16"/>
      <c r="P269" s="16"/>
      <c r="Q269" s="16"/>
      <c r="R269" s="16"/>
      <c r="S269" s="16"/>
      <c r="T269" s="16"/>
      <c r="U269" s="16"/>
      <c r="V269" s="16"/>
      <c r="W269" s="16"/>
      <c r="X269" s="16"/>
      <c r="Y269" s="16"/>
    </row>
    <row r="270" spans="3:25" x14ac:dyDescent="0.25">
      <c r="C270" s="16"/>
      <c r="D270" s="15"/>
      <c r="E270" s="16"/>
      <c r="F270" s="16"/>
      <c r="G270" s="16"/>
      <c r="H270" s="16"/>
      <c r="I270" s="16"/>
      <c r="J270" s="16"/>
      <c r="K270" s="16"/>
      <c r="L270" s="16"/>
      <c r="M270" s="16"/>
      <c r="N270" s="16"/>
      <c r="O270" s="16"/>
      <c r="P270" s="16"/>
      <c r="Q270" s="16"/>
      <c r="R270" s="16"/>
      <c r="S270" s="16"/>
      <c r="T270" s="16"/>
      <c r="U270" s="16"/>
      <c r="V270" s="16"/>
      <c r="W270" s="16"/>
      <c r="X270" s="16"/>
      <c r="Y270" s="16"/>
    </row>
    <row r="271" spans="3:25" x14ac:dyDescent="0.25">
      <c r="C271" s="16"/>
      <c r="D271" s="15"/>
      <c r="E271" s="16"/>
      <c r="F271" s="16"/>
      <c r="G271" s="16"/>
      <c r="H271" s="16"/>
      <c r="I271" s="16"/>
      <c r="J271" s="16"/>
      <c r="K271" s="16"/>
      <c r="L271" s="16"/>
      <c r="M271" s="16"/>
      <c r="N271" s="16"/>
      <c r="O271" s="16"/>
      <c r="P271" s="16"/>
      <c r="Q271" s="16"/>
      <c r="R271" s="16"/>
      <c r="S271" s="16"/>
      <c r="T271" s="16"/>
      <c r="U271" s="16"/>
      <c r="V271" s="16"/>
      <c r="W271" s="16"/>
      <c r="X271" s="16"/>
      <c r="Y271" s="16"/>
    </row>
    <row r="272" spans="3:25" x14ac:dyDescent="0.25">
      <c r="C272" s="16"/>
      <c r="D272" s="15"/>
      <c r="E272" s="16"/>
      <c r="F272" s="16"/>
      <c r="G272" s="16"/>
      <c r="H272" s="16"/>
      <c r="I272" s="16"/>
      <c r="J272" s="16"/>
      <c r="K272" s="16"/>
      <c r="L272" s="16"/>
      <c r="M272" s="16"/>
      <c r="N272" s="16"/>
      <c r="O272" s="16"/>
      <c r="P272" s="16"/>
      <c r="Q272" s="16"/>
      <c r="R272" s="16"/>
      <c r="S272" s="16"/>
      <c r="T272" s="16"/>
      <c r="U272" s="16"/>
      <c r="V272" s="16"/>
      <c r="W272" s="16"/>
      <c r="X272" s="16"/>
      <c r="Y272" s="16"/>
    </row>
    <row r="273" spans="3:25" x14ac:dyDescent="0.25">
      <c r="C273" s="16"/>
      <c r="D273" s="15"/>
      <c r="E273" s="16"/>
      <c r="F273" s="16"/>
      <c r="G273" s="16"/>
      <c r="H273" s="16"/>
      <c r="I273" s="16"/>
      <c r="J273" s="16"/>
      <c r="K273" s="16"/>
      <c r="L273" s="16"/>
      <c r="M273" s="16"/>
      <c r="N273" s="16"/>
      <c r="O273" s="16"/>
      <c r="P273" s="16"/>
      <c r="Q273" s="16"/>
      <c r="R273" s="16"/>
      <c r="S273" s="16"/>
      <c r="T273" s="16"/>
      <c r="U273" s="16"/>
      <c r="V273" s="16"/>
      <c r="W273" s="16"/>
      <c r="X273" s="16"/>
      <c r="Y273" s="16"/>
    </row>
    <row r="274" spans="3:25" x14ac:dyDescent="0.25">
      <c r="C274" s="16"/>
      <c r="D274" s="15"/>
      <c r="E274" s="16"/>
      <c r="F274" s="16"/>
      <c r="G274" s="16"/>
      <c r="H274" s="16"/>
      <c r="I274" s="16"/>
      <c r="J274" s="16"/>
      <c r="K274" s="16"/>
      <c r="L274" s="16"/>
      <c r="M274" s="16"/>
      <c r="N274" s="16"/>
      <c r="O274" s="16"/>
      <c r="P274" s="16"/>
      <c r="Q274" s="16"/>
      <c r="R274" s="16"/>
      <c r="S274" s="16"/>
      <c r="T274" s="16"/>
      <c r="U274" s="16"/>
      <c r="V274" s="16"/>
      <c r="W274" s="16"/>
      <c r="X274" s="16"/>
      <c r="Y274" s="16"/>
    </row>
    <row r="275" spans="3:25" x14ac:dyDescent="0.25">
      <c r="C275" s="16"/>
      <c r="D275" s="15"/>
      <c r="E275" s="16"/>
      <c r="F275" s="16"/>
      <c r="G275" s="16"/>
      <c r="H275" s="16"/>
      <c r="I275" s="16"/>
      <c r="J275" s="16"/>
      <c r="K275" s="16"/>
      <c r="L275" s="16"/>
      <c r="M275" s="16"/>
      <c r="N275" s="16"/>
      <c r="O275" s="16"/>
      <c r="P275" s="16"/>
      <c r="Q275" s="16"/>
      <c r="R275" s="16"/>
      <c r="S275" s="16"/>
      <c r="T275" s="16"/>
      <c r="U275" s="16"/>
      <c r="V275" s="16"/>
      <c r="W275" s="16"/>
      <c r="X275" s="16"/>
      <c r="Y275" s="16"/>
    </row>
    <row r="276" spans="3:25" x14ac:dyDescent="0.25">
      <c r="C276" s="16"/>
      <c r="D276" s="15"/>
      <c r="E276" s="16"/>
      <c r="F276" s="16"/>
      <c r="G276" s="16"/>
      <c r="H276" s="16"/>
      <c r="I276" s="16"/>
      <c r="J276" s="16"/>
      <c r="K276" s="16"/>
      <c r="L276" s="16"/>
      <c r="M276" s="16"/>
      <c r="N276" s="16"/>
      <c r="O276" s="16"/>
      <c r="P276" s="16"/>
      <c r="Q276" s="16"/>
      <c r="R276" s="16"/>
      <c r="S276" s="16"/>
      <c r="T276" s="16"/>
      <c r="U276" s="16"/>
      <c r="V276" s="16"/>
      <c r="W276" s="16"/>
      <c r="X276" s="16"/>
      <c r="Y276" s="16"/>
    </row>
    <row r="277" spans="3:25" x14ac:dyDescent="0.25">
      <c r="C277" s="16"/>
      <c r="D277" s="15"/>
      <c r="E277" s="16"/>
      <c r="F277" s="16"/>
      <c r="G277" s="16"/>
      <c r="H277" s="16"/>
      <c r="I277" s="16"/>
      <c r="J277" s="16"/>
      <c r="K277" s="16"/>
      <c r="L277" s="16"/>
      <c r="M277" s="16"/>
      <c r="N277" s="16"/>
      <c r="O277" s="16"/>
      <c r="P277" s="16"/>
      <c r="Q277" s="16"/>
      <c r="R277" s="16"/>
      <c r="S277" s="16"/>
      <c r="T277" s="16"/>
      <c r="U277" s="16"/>
      <c r="V277" s="16"/>
      <c r="W277" s="16"/>
      <c r="X277" s="16"/>
      <c r="Y277" s="16"/>
    </row>
    <row r="278" spans="3:25" x14ac:dyDescent="0.25">
      <c r="C278" s="16"/>
      <c r="D278" s="15"/>
      <c r="E278" s="16"/>
      <c r="F278" s="16"/>
      <c r="G278" s="16"/>
      <c r="H278" s="16"/>
      <c r="I278" s="16"/>
      <c r="J278" s="16"/>
      <c r="K278" s="16"/>
      <c r="L278" s="16"/>
      <c r="M278" s="16"/>
      <c r="N278" s="16"/>
      <c r="O278" s="16"/>
      <c r="P278" s="16"/>
      <c r="Q278" s="16"/>
      <c r="R278" s="16"/>
      <c r="S278" s="16"/>
      <c r="T278" s="16"/>
      <c r="U278" s="16"/>
      <c r="V278" s="16"/>
      <c r="W278" s="16"/>
      <c r="X278" s="16"/>
      <c r="Y278" s="16"/>
    </row>
    <row r="279" spans="3:25" x14ac:dyDescent="0.25">
      <c r="C279" s="16"/>
      <c r="D279" s="15"/>
      <c r="E279" s="16"/>
      <c r="F279" s="16"/>
      <c r="G279" s="16"/>
      <c r="H279" s="16"/>
      <c r="I279" s="16"/>
      <c r="J279" s="16"/>
      <c r="K279" s="16"/>
      <c r="L279" s="16"/>
      <c r="M279" s="16"/>
      <c r="N279" s="16"/>
      <c r="O279" s="16"/>
      <c r="P279" s="16"/>
      <c r="Q279" s="16"/>
      <c r="R279" s="16"/>
      <c r="S279" s="16"/>
      <c r="T279" s="16"/>
      <c r="U279" s="16"/>
      <c r="V279" s="16"/>
      <c r="W279" s="16"/>
      <c r="X279" s="16"/>
      <c r="Y279" s="16"/>
    </row>
    <row r="280" spans="3:25" x14ac:dyDescent="0.25">
      <c r="C280" s="16"/>
      <c r="D280" s="15"/>
      <c r="E280" s="16"/>
      <c r="F280" s="16"/>
      <c r="G280" s="16"/>
      <c r="H280" s="16"/>
      <c r="I280" s="16"/>
      <c r="J280" s="16"/>
      <c r="K280" s="16"/>
      <c r="L280" s="16"/>
      <c r="M280" s="16"/>
      <c r="N280" s="16"/>
      <c r="O280" s="16"/>
      <c r="P280" s="16"/>
      <c r="Q280" s="16"/>
      <c r="R280" s="16"/>
      <c r="S280" s="16"/>
      <c r="T280" s="16"/>
      <c r="U280" s="16"/>
      <c r="V280" s="16"/>
      <c r="W280" s="16"/>
      <c r="X280" s="16"/>
      <c r="Y280" s="16"/>
    </row>
    <row r="281" spans="3:25" x14ac:dyDescent="0.25">
      <c r="C281" s="16"/>
      <c r="D281" s="15"/>
      <c r="E281" s="16"/>
      <c r="F281" s="16"/>
      <c r="G281" s="16"/>
      <c r="H281" s="16"/>
      <c r="I281" s="16"/>
      <c r="J281" s="16"/>
      <c r="K281" s="16"/>
      <c r="L281" s="16"/>
      <c r="M281" s="16"/>
      <c r="N281" s="16"/>
      <c r="O281" s="16"/>
      <c r="P281" s="16"/>
      <c r="Q281" s="16"/>
      <c r="R281" s="16"/>
      <c r="S281" s="16"/>
      <c r="T281" s="16"/>
      <c r="U281" s="16"/>
      <c r="V281" s="16"/>
      <c r="W281" s="16"/>
      <c r="X281" s="16"/>
      <c r="Y281" s="16"/>
    </row>
    <row r="282" spans="3:25" x14ac:dyDescent="0.25">
      <c r="C282" s="16"/>
      <c r="D282" s="15"/>
      <c r="E282" s="16"/>
      <c r="F282" s="16"/>
      <c r="G282" s="16"/>
      <c r="H282" s="16"/>
      <c r="I282" s="16"/>
      <c r="J282" s="16"/>
      <c r="K282" s="16"/>
      <c r="L282" s="16"/>
      <c r="M282" s="16"/>
      <c r="N282" s="16"/>
      <c r="O282" s="16"/>
      <c r="P282" s="16"/>
      <c r="Q282" s="16"/>
      <c r="R282" s="16"/>
      <c r="S282" s="16"/>
      <c r="T282" s="16"/>
      <c r="U282" s="16"/>
      <c r="V282" s="16"/>
      <c r="W282" s="16"/>
      <c r="X282" s="16"/>
      <c r="Y282" s="16"/>
    </row>
    <row r="283" spans="3:25" x14ac:dyDescent="0.25">
      <c r="C283" s="16"/>
      <c r="D283" s="15"/>
      <c r="E283" s="16"/>
      <c r="F283" s="16"/>
      <c r="G283" s="16"/>
      <c r="H283" s="16"/>
      <c r="I283" s="16"/>
      <c r="J283" s="16"/>
      <c r="K283" s="16"/>
      <c r="L283" s="16"/>
      <c r="M283" s="16"/>
      <c r="N283" s="16"/>
      <c r="O283" s="16"/>
      <c r="P283" s="16"/>
      <c r="Q283" s="16"/>
      <c r="R283" s="16"/>
      <c r="S283" s="16"/>
      <c r="T283" s="16"/>
      <c r="U283" s="16"/>
      <c r="V283" s="16"/>
      <c r="W283" s="16"/>
      <c r="X283" s="16"/>
      <c r="Y283" s="16"/>
    </row>
    <row r="284" spans="3:25" x14ac:dyDescent="0.25">
      <c r="C284" s="16"/>
      <c r="D284" s="15"/>
      <c r="E284" s="16"/>
      <c r="F284" s="16"/>
      <c r="G284" s="16"/>
      <c r="H284" s="16"/>
      <c r="I284" s="16"/>
      <c r="J284" s="16"/>
      <c r="K284" s="16"/>
      <c r="L284" s="16"/>
      <c r="M284" s="16"/>
      <c r="N284" s="16"/>
      <c r="O284" s="16"/>
      <c r="P284" s="16"/>
      <c r="Q284" s="16"/>
      <c r="R284" s="16"/>
      <c r="S284" s="16"/>
      <c r="T284" s="16"/>
      <c r="U284" s="16"/>
      <c r="V284" s="16"/>
      <c r="W284" s="16"/>
      <c r="X284" s="16"/>
      <c r="Y284" s="16"/>
    </row>
    <row r="285" spans="3:25" x14ac:dyDescent="0.25">
      <c r="C285" s="16"/>
      <c r="D285" s="15"/>
      <c r="E285" s="16"/>
      <c r="F285" s="16"/>
      <c r="G285" s="16"/>
      <c r="H285" s="16"/>
      <c r="I285" s="16"/>
      <c r="J285" s="16"/>
      <c r="K285" s="16"/>
      <c r="L285" s="16"/>
      <c r="M285" s="16"/>
      <c r="N285" s="16"/>
      <c r="O285" s="16"/>
      <c r="P285" s="16"/>
      <c r="Q285" s="16"/>
      <c r="R285" s="16"/>
      <c r="S285" s="16"/>
      <c r="T285" s="16"/>
      <c r="U285" s="16"/>
      <c r="V285" s="16"/>
      <c r="W285" s="16"/>
      <c r="X285" s="16"/>
      <c r="Y285" s="16"/>
    </row>
    <row r="286" spans="3:25" x14ac:dyDescent="0.25">
      <c r="C286" s="16"/>
      <c r="D286" s="15"/>
      <c r="E286" s="16"/>
      <c r="F286" s="16"/>
      <c r="G286" s="16"/>
      <c r="H286" s="16"/>
      <c r="I286" s="16"/>
      <c r="J286" s="16"/>
      <c r="K286" s="16"/>
      <c r="L286" s="16"/>
      <c r="M286" s="16"/>
      <c r="N286" s="16"/>
      <c r="O286" s="16"/>
      <c r="P286" s="16"/>
      <c r="Q286" s="16"/>
      <c r="R286" s="16"/>
      <c r="S286" s="16"/>
      <c r="T286" s="16"/>
      <c r="U286" s="16"/>
      <c r="V286" s="16"/>
      <c r="W286" s="16"/>
      <c r="X286" s="16"/>
      <c r="Y286" s="16"/>
    </row>
    <row r="287" spans="3:25" x14ac:dyDescent="0.25">
      <c r="C287" s="16"/>
      <c r="D287" s="15"/>
      <c r="E287" s="16"/>
      <c r="F287" s="16"/>
      <c r="G287" s="16"/>
      <c r="H287" s="16"/>
      <c r="I287" s="16"/>
      <c r="J287" s="16"/>
      <c r="K287" s="16"/>
      <c r="L287" s="16"/>
      <c r="M287" s="16"/>
      <c r="N287" s="16"/>
      <c r="O287" s="16"/>
      <c r="P287" s="16"/>
      <c r="Q287" s="16"/>
      <c r="R287" s="16"/>
      <c r="S287" s="16"/>
      <c r="T287" s="16"/>
      <c r="U287" s="16"/>
      <c r="V287" s="16"/>
      <c r="W287" s="16"/>
      <c r="X287" s="16"/>
      <c r="Y287" s="16"/>
    </row>
    <row r="288" spans="3:25" x14ac:dyDescent="0.25">
      <c r="C288" s="16"/>
      <c r="D288" s="15"/>
      <c r="E288" s="16"/>
      <c r="F288" s="16"/>
      <c r="G288" s="16"/>
      <c r="H288" s="16"/>
      <c r="I288" s="16"/>
      <c r="J288" s="16"/>
      <c r="K288" s="16"/>
      <c r="L288" s="16"/>
      <c r="M288" s="16"/>
      <c r="N288" s="16"/>
      <c r="O288" s="16"/>
      <c r="P288" s="16"/>
      <c r="Q288" s="16"/>
      <c r="R288" s="16"/>
      <c r="S288" s="16"/>
      <c r="T288" s="16"/>
      <c r="U288" s="16"/>
      <c r="V288" s="16"/>
      <c r="W288" s="16"/>
      <c r="X288" s="16"/>
      <c r="Y288" s="16"/>
    </row>
    <row r="289" spans="3:25" x14ac:dyDescent="0.25">
      <c r="C289" s="16"/>
      <c r="D289" s="15"/>
      <c r="E289" s="16"/>
      <c r="F289" s="16"/>
      <c r="G289" s="16"/>
      <c r="H289" s="16"/>
      <c r="I289" s="16"/>
      <c r="J289" s="16"/>
      <c r="K289" s="16"/>
      <c r="L289" s="16"/>
      <c r="M289" s="16"/>
      <c r="N289" s="16"/>
      <c r="O289" s="16"/>
      <c r="P289" s="16"/>
      <c r="Q289" s="16"/>
      <c r="R289" s="16"/>
      <c r="S289" s="16"/>
      <c r="T289" s="16"/>
      <c r="U289" s="16"/>
      <c r="V289" s="16"/>
      <c r="W289" s="16"/>
      <c r="X289" s="16"/>
      <c r="Y289" s="16"/>
    </row>
    <row r="290" spans="3:25" x14ac:dyDescent="0.25">
      <c r="C290" s="16"/>
      <c r="D290" s="15"/>
      <c r="E290" s="16"/>
      <c r="F290" s="16"/>
      <c r="G290" s="16"/>
      <c r="H290" s="16"/>
      <c r="I290" s="16"/>
      <c r="J290" s="16"/>
      <c r="K290" s="16"/>
      <c r="L290" s="16"/>
      <c r="M290" s="16"/>
      <c r="N290" s="16"/>
      <c r="O290" s="16"/>
      <c r="P290" s="16"/>
      <c r="Q290" s="16"/>
      <c r="R290" s="16"/>
      <c r="S290" s="16"/>
      <c r="T290" s="16"/>
      <c r="U290" s="16"/>
      <c r="V290" s="16"/>
      <c r="W290" s="16"/>
      <c r="X290" s="16"/>
      <c r="Y290" s="16"/>
    </row>
    <row r="291" spans="3:25" x14ac:dyDescent="0.25">
      <c r="C291" s="16"/>
      <c r="D291" s="15"/>
      <c r="E291" s="16"/>
      <c r="F291" s="16"/>
      <c r="G291" s="16"/>
      <c r="H291" s="16"/>
      <c r="I291" s="16"/>
      <c r="J291" s="16"/>
      <c r="K291" s="16"/>
      <c r="L291" s="16"/>
      <c r="M291" s="16"/>
      <c r="N291" s="16"/>
      <c r="O291" s="16"/>
      <c r="P291" s="16"/>
      <c r="Q291" s="16"/>
      <c r="R291" s="16"/>
      <c r="S291" s="16"/>
      <c r="T291" s="16"/>
      <c r="U291" s="16"/>
      <c r="V291" s="16"/>
      <c r="W291" s="16"/>
      <c r="X291" s="16"/>
      <c r="Y291" s="16"/>
    </row>
    <row r="292" spans="3:25" x14ac:dyDescent="0.25">
      <c r="C292" s="16"/>
      <c r="D292" s="15"/>
      <c r="E292" s="16"/>
      <c r="F292" s="16"/>
      <c r="G292" s="16"/>
      <c r="H292" s="16"/>
      <c r="I292" s="16"/>
      <c r="J292" s="16"/>
      <c r="K292" s="16"/>
      <c r="L292" s="16"/>
      <c r="M292" s="16"/>
      <c r="N292" s="16"/>
      <c r="O292" s="16"/>
      <c r="P292" s="16"/>
      <c r="Q292" s="16"/>
      <c r="R292" s="16"/>
      <c r="S292" s="16"/>
      <c r="T292" s="16"/>
      <c r="U292" s="16"/>
      <c r="V292" s="16"/>
      <c r="W292" s="16"/>
      <c r="X292" s="16"/>
      <c r="Y292" s="16"/>
    </row>
    <row r="293" spans="3:25" x14ac:dyDescent="0.25">
      <c r="C293" s="16"/>
      <c r="D293" s="15"/>
      <c r="E293" s="16"/>
      <c r="F293" s="16"/>
      <c r="G293" s="16"/>
      <c r="H293" s="16"/>
      <c r="I293" s="16"/>
      <c r="J293" s="16"/>
      <c r="K293" s="16"/>
      <c r="L293" s="16"/>
      <c r="M293" s="16"/>
      <c r="N293" s="16"/>
      <c r="O293" s="16"/>
      <c r="P293" s="16"/>
      <c r="Q293" s="16"/>
      <c r="R293" s="16"/>
      <c r="S293" s="16"/>
      <c r="T293" s="16"/>
      <c r="U293" s="16"/>
      <c r="V293" s="16"/>
      <c r="W293" s="16"/>
      <c r="X293" s="16"/>
      <c r="Y293" s="16"/>
    </row>
    <row r="294" spans="3:25" x14ac:dyDescent="0.25">
      <c r="C294" s="16"/>
      <c r="D294" s="15"/>
      <c r="E294" s="16"/>
      <c r="F294" s="16"/>
      <c r="G294" s="16"/>
      <c r="H294" s="16"/>
      <c r="I294" s="16"/>
      <c r="J294" s="16"/>
      <c r="K294" s="16"/>
      <c r="L294" s="16"/>
      <c r="M294" s="16"/>
      <c r="N294" s="16"/>
      <c r="O294" s="16"/>
      <c r="P294" s="16"/>
      <c r="Q294" s="16"/>
      <c r="R294" s="16"/>
      <c r="S294" s="16"/>
      <c r="T294" s="16"/>
      <c r="U294" s="16"/>
      <c r="V294" s="16"/>
      <c r="W294" s="16"/>
      <c r="X294" s="16"/>
      <c r="Y294" s="16"/>
    </row>
    <row r="295" spans="3:25" x14ac:dyDescent="0.25">
      <c r="C295" s="16"/>
      <c r="D295" s="15"/>
      <c r="E295" s="16"/>
      <c r="F295" s="16"/>
      <c r="G295" s="16"/>
      <c r="H295" s="16"/>
      <c r="I295" s="16"/>
      <c r="J295" s="16"/>
      <c r="K295" s="16"/>
      <c r="L295" s="16"/>
      <c r="M295" s="16"/>
      <c r="N295" s="16"/>
      <c r="O295" s="16"/>
      <c r="P295" s="16"/>
      <c r="Q295" s="16"/>
      <c r="R295" s="16"/>
      <c r="S295" s="16"/>
      <c r="T295" s="16"/>
      <c r="U295" s="16"/>
      <c r="V295" s="16"/>
      <c r="W295" s="16"/>
      <c r="X295" s="16"/>
      <c r="Y295" s="16"/>
    </row>
    <row r="296" spans="3:25" x14ac:dyDescent="0.25">
      <c r="C296" s="16"/>
      <c r="D296" s="15"/>
      <c r="E296" s="16"/>
      <c r="F296" s="16"/>
      <c r="G296" s="16"/>
      <c r="H296" s="16"/>
      <c r="I296" s="16"/>
      <c r="J296" s="16"/>
      <c r="K296" s="16"/>
      <c r="L296" s="16"/>
      <c r="M296" s="16"/>
      <c r="N296" s="16"/>
      <c r="O296" s="16"/>
      <c r="P296" s="16"/>
      <c r="Q296" s="16"/>
      <c r="R296" s="16"/>
      <c r="S296" s="16"/>
      <c r="T296" s="16"/>
      <c r="U296" s="16"/>
      <c r="V296" s="16"/>
      <c r="W296" s="16"/>
      <c r="X296" s="16"/>
      <c r="Y296" s="16"/>
    </row>
    <row r="297" spans="3:25" x14ac:dyDescent="0.25">
      <c r="C297" s="16"/>
      <c r="D297" s="15"/>
      <c r="E297" s="16"/>
      <c r="F297" s="16"/>
      <c r="G297" s="16"/>
      <c r="H297" s="16"/>
      <c r="I297" s="16"/>
      <c r="J297" s="16"/>
      <c r="K297" s="16"/>
      <c r="L297" s="16"/>
      <c r="M297" s="16"/>
      <c r="N297" s="16"/>
      <c r="O297" s="16"/>
      <c r="P297" s="16"/>
      <c r="Q297" s="16"/>
      <c r="R297" s="16"/>
      <c r="S297" s="16"/>
      <c r="T297" s="16"/>
      <c r="U297" s="16"/>
      <c r="V297" s="16"/>
      <c r="W297" s="16"/>
      <c r="X297" s="16"/>
      <c r="Y297" s="16"/>
    </row>
    <row r="298" spans="3:25" x14ac:dyDescent="0.25">
      <c r="C298" s="16"/>
      <c r="D298" s="15"/>
      <c r="E298" s="16"/>
      <c r="F298" s="16"/>
      <c r="G298" s="16"/>
      <c r="H298" s="16"/>
      <c r="I298" s="16"/>
      <c r="J298" s="16"/>
      <c r="K298" s="16"/>
      <c r="L298" s="16"/>
      <c r="M298" s="16"/>
      <c r="N298" s="16"/>
      <c r="O298" s="16"/>
      <c r="P298" s="16"/>
      <c r="Q298" s="16"/>
      <c r="R298" s="16"/>
      <c r="S298" s="16"/>
      <c r="T298" s="16"/>
      <c r="U298" s="16"/>
      <c r="V298" s="16"/>
      <c r="W298" s="16"/>
      <c r="X298" s="16"/>
      <c r="Y298" s="16"/>
    </row>
    <row r="299" spans="3:25" x14ac:dyDescent="0.25">
      <c r="C299" s="16"/>
      <c r="D299" s="15"/>
      <c r="E299" s="16"/>
      <c r="F299" s="16"/>
      <c r="G299" s="16"/>
      <c r="H299" s="16"/>
      <c r="I299" s="16"/>
      <c r="J299" s="16"/>
      <c r="K299" s="16"/>
      <c r="L299" s="16"/>
      <c r="M299" s="16"/>
      <c r="N299" s="16"/>
      <c r="O299" s="16"/>
      <c r="P299" s="16"/>
      <c r="Q299" s="16"/>
      <c r="R299" s="16"/>
      <c r="S299" s="16"/>
      <c r="T299" s="16"/>
      <c r="U299" s="16"/>
      <c r="V299" s="16"/>
      <c r="W299" s="16"/>
      <c r="X299" s="16"/>
      <c r="Y299" s="16"/>
    </row>
    <row r="300" spans="3:25" x14ac:dyDescent="0.25">
      <c r="C300" s="16"/>
      <c r="D300" s="15"/>
      <c r="E300" s="16"/>
      <c r="F300" s="16"/>
      <c r="G300" s="16"/>
      <c r="H300" s="16"/>
      <c r="I300" s="16"/>
      <c r="J300" s="16"/>
      <c r="K300" s="16"/>
      <c r="L300" s="16"/>
      <c r="M300" s="16"/>
      <c r="N300" s="16"/>
      <c r="O300" s="16"/>
      <c r="P300" s="16"/>
      <c r="Q300" s="16"/>
      <c r="R300" s="16"/>
      <c r="S300" s="16"/>
      <c r="T300" s="16"/>
      <c r="U300" s="16"/>
      <c r="V300" s="16"/>
      <c r="W300" s="16"/>
      <c r="X300" s="16"/>
      <c r="Y300" s="16"/>
    </row>
    <row r="301" spans="3:25" x14ac:dyDescent="0.25">
      <c r="C301" s="16"/>
      <c r="D301" s="15"/>
      <c r="E301" s="16"/>
      <c r="F301" s="16"/>
      <c r="G301" s="16"/>
      <c r="H301" s="16"/>
      <c r="I301" s="16"/>
      <c r="J301" s="16"/>
      <c r="K301" s="16"/>
      <c r="L301" s="16"/>
      <c r="M301" s="16"/>
      <c r="N301" s="16"/>
      <c r="O301" s="16"/>
      <c r="P301" s="16"/>
      <c r="Q301" s="16"/>
      <c r="R301" s="16"/>
      <c r="S301" s="16"/>
      <c r="T301" s="16"/>
      <c r="U301" s="16"/>
      <c r="V301" s="16"/>
      <c r="W301" s="16"/>
      <c r="X301" s="16"/>
      <c r="Y301" s="16"/>
    </row>
    <row r="302" spans="3:25" x14ac:dyDescent="0.25">
      <c r="C302" s="16"/>
      <c r="D302" s="15"/>
      <c r="E302" s="16"/>
      <c r="F302" s="16"/>
      <c r="G302" s="16"/>
      <c r="H302" s="16"/>
      <c r="I302" s="16"/>
      <c r="J302" s="16"/>
      <c r="K302" s="16"/>
      <c r="L302" s="16"/>
      <c r="M302" s="16"/>
      <c r="N302" s="16"/>
      <c r="O302" s="16"/>
      <c r="P302" s="16"/>
      <c r="Q302" s="16"/>
      <c r="R302" s="16"/>
      <c r="S302" s="16"/>
      <c r="T302" s="16"/>
      <c r="U302" s="16"/>
      <c r="V302" s="16"/>
      <c r="W302" s="16"/>
      <c r="X302" s="16"/>
      <c r="Y302" s="16"/>
    </row>
    <row r="303" spans="3:25" x14ac:dyDescent="0.25">
      <c r="C303" s="16"/>
      <c r="D303" s="15"/>
      <c r="E303" s="16"/>
      <c r="F303" s="16"/>
      <c r="G303" s="16"/>
      <c r="H303" s="16"/>
      <c r="I303" s="16"/>
      <c r="J303" s="16"/>
      <c r="K303" s="16"/>
      <c r="L303" s="16"/>
      <c r="M303" s="16"/>
      <c r="N303" s="16"/>
      <c r="O303" s="16"/>
      <c r="P303" s="16"/>
      <c r="Q303" s="16"/>
      <c r="R303" s="16"/>
      <c r="S303" s="16"/>
      <c r="T303" s="16"/>
      <c r="U303" s="16"/>
      <c r="V303" s="16"/>
      <c r="W303" s="16"/>
      <c r="X303" s="16"/>
      <c r="Y303" s="16"/>
    </row>
    <row r="304" spans="3:25" x14ac:dyDescent="0.25">
      <c r="C304" s="16"/>
      <c r="D304" s="15"/>
      <c r="E304" s="16"/>
      <c r="F304" s="16"/>
      <c r="G304" s="16"/>
      <c r="H304" s="16"/>
      <c r="I304" s="16"/>
      <c r="J304" s="16"/>
      <c r="K304" s="16"/>
      <c r="L304" s="16"/>
      <c r="M304" s="16"/>
      <c r="N304" s="16"/>
      <c r="O304" s="16"/>
      <c r="P304" s="16"/>
      <c r="Q304" s="16"/>
      <c r="R304" s="16"/>
      <c r="S304" s="16"/>
      <c r="T304" s="16"/>
      <c r="U304" s="16"/>
      <c r="V304" s="16"/>
      <c r="W304" s="16"/>
      <c r="X304" s="16"/>
      <c r="Y304" s="16"/>
    </row>
    <row r="305" spans="3:25" x14ac:dyDescent="0.25">
      <c r="C305" s="16"/>
      <c r="D305" s="15"/>
      <c r="E305" s="16"/>
      <c r="F305" s="16"/>
      <c r="G305" s="16"/>
      <c r="H305" s="16"/>
      <c r="I305" s="16"/>
      <c r="J305" s="16"/>
      <c r="K305" s="16"/>
      <c r="L305" s="16"/>
      <c r="M305" s="16"/>
      <c r="N305" s="16"/>
      <c r="O305" s="16"/>
      <c r="P305" s="16"/>
      <c r="Q305" s="16"/>
      <c r="R305" s="16"/>
      <c r="S305" s="16"/>
      <c r="T305" s="16"/>
      <c r="U305" s="16"/>
      <c r="V305" s="16"/>
      <c r="W305" s="16"/>
      <c r="X305" s="16"/>
      <c r="Y305" s="16"/>
    </row>
    <row r="306" spans="3:25" x14ac:dyDescent="0.25">
      <c r="C306" s="16"/>
      <c r="D306" s="15"/>
      <c r="E306" s="16"/>
      <c r="F306" s="16"/>
      <c r="G306" s="16"/>
      <c r="H306" s="16"/>
      <c r="I306" s="16"/>
      <c r="J306" s="16"/>
      <c r="K306" s="16"/>
      <c r="L306" s="16"/>
      <c r="M306" s="16"/>
      <c r="N306" s="16"/>
      <c r="O306" s="16"/>
      <c r="P306" s="16"/>
      <c r="Q306" s="16"/>
      <c r="R306" s="16"/>
      <c r="S306" s="16"/>
      <c r="T306" s="16"/>
      <c r="U306" s="16"/>
      <c r="V306" s="16"/>
      <c r="W306" s="16"/>
      <c r="X306" s="16"/>
      <c r="Y306" s="16"/>
    </row>
    <row r="307" spans="3:25" x14ac:dyDescent="0.25">
      <c r="C307" s="16"/>
      <c r="D307" s="15"/>
      <c r="E307" s="16"/>
      <c r="F307" s="16"/>
      <c r="G307" s="16"/>
      <c r="H307" s="16"/>
      <c r="I307" s="16"/>
      <c r="J307" s="16"/>
      <c r="K307" s="16"/>
      <c r="L307" s="16"/>
      <c r="M307" s="16"/>
      <c r="N307" s="16"/>
      <c r="O307" s="16"/>
      <c r="P307" s="16"/>
      <c r="Q307" s="16"/>
      <c r="R307" s="16"/>
      <c r="S307" s="16"/>
      <c r="T307" s="16"/>
      <c r="U307" s="16"/>
      <c r="V307" s="16"/>
      <c r="W307" s="16"/>
      <c r="X307" s="16"/>
      <c r="Y307" s="16"/>
    </row>
    <row r="308" spans="3:25" x14ac:dyDescent="0.25">
      <c r="C308" s="16"/>
      <c r="D308" s="15"/>
      <c r="E308" s="16"/>
      <c r="F308" s="16"/>
      <c r="G308" s="16"/>
      <c r="H308" s="16"/>
      <c r="I308" s="16"/>
      <c r="J308" s="16"/>
      <c r="K308" s="16"/>
      <c r="L308" s="16"/>
      <c r="M308" s="16"/>
      <c r="N308" s="16"/>
      <c r="O308" s="16"/>
      <c r="P308" s="16"/>
      <c r="Q308" s="16"/>
      <c r="R308" s="16"/>
      <c r="S308" s="16"/>
      <c r="T308" s="16"/>
      <c r="U308" s="16"/>
      <c r="V308" s="16"/>
      <c r="W308" s="16"/>
      <c r="X308" s="16"/>
      <c r="Y308" s="16"/>
    </row>
    <row r="309" spans="3:25" x14ac:dyDescent="0.25">
      <c r="C309" s="16"/>
      <c r="D309" s="15"/>
      <c r="E309" s="16"/>
      <c r="F309" s="16"/>
      <c r="G309" s="16"/>
      <c r="H309" s="16"/>
      <c r="I309" s="16"/>
      <c r="J309" s="16"/>
      <c r="K309" s="16"/>
      <c r="L309" s="16"/>
      <c r="M309" s="16"/>
      <c r="N309" s="16"/>
      <c r="O309" s="16"/>
      <c r="P309" s="16"/>
      <c r="Q309" s="16"/>
      <c r="R309" s="16"/>
      <c r="S309" s="16"/>
      <c r="T309" s="16"/>
      <c r="U309" s="16"/>
      <c r="V309" s="16"/>
      <c r="W309" s="16"/>
      <c r="X309" s="16"/>
      <c r="Y309" s="16"/>
    </row>
    <row r="310" spans="3:25" x14ac:dyDescent="0.25">
      <c r="C310" s="16"/>
      <c r="D310" s="15"/>
      <c r="E310" s="16"/>
      <c r="F310" s="16"/>
      <c r="G310" s="16"/>
      <c r="H310" s="16"/>
      <c r="I310" s="16"/>
      <c r="J310" s="16"/>
      <c r="K310" s="16"/>
      <c r="L310" s="16"/>
      <c r="M310" s="16"/>
      <c r="N310" s="16"/>
      <c r="O310" s="16"/>
      <c r="P310" s="16"/>
      <c r="Q310" s="16"/>
      <c r="R310" s="16"/>
      <c r="S310" s="16"/>
      <c r="T310" s="16"/>
      <c r="U310" s="16"/>
      <c r="V310" s="16"/>
      <c r="W310" s="16"/>
      <c r="X310" s="16"/>
      <c r="Y310" s="16"/>
    </row>
    <row r="311" spans="3:25" x14ac:dyDescent="0.25">
      <c r="C311" s="16"/>
      <c r="D311" s="15"/>
      <c r="E311" s="16"/>
      <c r="F311" s="16"/>
      <c r="G311" s="16"/>
      <c r="H311" s="16"/>
      <c r="I311" s="16"/>
      <c r="J311" s="16"/>
      <c r="K311" s="16"/>
      <c r="L311" s="16"/>
      <c r="M311" s="16"/>
      <c r="N311" s="16"/>
      <c r="O311" s="16"/>
      <c r="P311" s="16"/>
      <c r="Q311" s="16"/>
      <c r="R311" s="16"/>
      <c r="S311" s="16"/>
      <c r="T311" s="16"/>
      <c r="U311" s="16"/>
      <c r="V311" s="16"/>
      <c r="W311" s="16"/>
      <c r="X311" s="16"/>
      <c r="Y311" s="16"/>
    </row>
    <row r="312" spans="3:25" x14ac:dyDescent="0.25">
      <c r="C312" s="16"/>
      <c r="D312" s="15"/>
      <c r="E312" s="16"/>
      <c r="F312" s="16"/>
      <c r="G312" s="16"/>
      <c r="H312" s="16"/>
      <c r="I312" s="16"/>
      <c r="J312" s="16"/>
      <c r="K312" s="16"/>
      <c r="L312" s="16"/>
      <c r="M312" s="16"/>
      <c r="N312" s="16"/>
      <c r="O312" s="16"/>
      <c r="P312" s="16"/>
      <c r="Q312" s="16"/>
      <c r="R312" s="16"/>
      <c r="S312" s="16"/>
      <c r="T312" s="16"/>
      <c r="U312" s="16"/>
      <c r="V312" s="16"/>
      <c r="W312" s="16"/>
      <c r="X312" s="16"/>
      <c r="Y312" s="16"/>
    </row>
    <row r="313" spans="3:25" x14ac:dyDescent="0.25">
      <c r="C313" s="16"/>
      <c r="D313" s="15"/>
      <c r="E313" s="16"/>
      <c r="F313" s="16"/>
      <c r="G313" s="16"/>
      <c r="H313" s="16"/>
      <c r="I313" s="16"/>
      <c r="J313" s="16"/>
      <c r="K313" s="16"/>
      <c r="L313" s="16"/>
      <c r="M313" s="16"/>
      <c r="N313" s="16"/>
      <c r="O313" s="16"/>
      <c r="P313" s="16"/>
      <c r="Q313" s="16"/>
      <c r="R313" s="16"/>
      <c r="S313" s="16"/>
      <c r="T313" s="16"/>
      <c r="U313" s="16"/>
      <c r="V313" s="16"/>
      <c r="W313" s="16"/>
      <c r="X313" s="16"/>
      <c r="Y313" s="16"/>
    </row>
    <row r="314" spans="3:25" x14ac:dyDescent="0.25">
      <c r="C314" s="16"/>
      <c r="D314" s="15"/>
      <c r="E314" s="16"/>
      <c r="F314" s="16"/>
      <c r="G314" s="16"/>
      <c r="H314" s="16"/>
      <c r="I314" s="16"/>
      <c r="J314" s="16"/>
      <c r="K314" s="16"/>
      <c r="L314" s="16"/>
      <c r="M314" s="16"/>
      <c r="N314" s="16"/>
      <c r="O314" s="16"/>
      <c r="P314" s="16"/>
      <c r="Q314" s="16"/>
      <c r="R314" s="16"/>
      <c r="S314" s="16"/>
      <c r="T314" s="16"/>
      <c r="U314" s="16"/>
      <c r="V314" s="16"/>
      <c r="W314" s="16"/>
      <c r="X314" s="16"/>
      <c r="Y314" s="16"/>
    </row>
    <row r="315" spans="3:25" x14ac:dyDescent="0.25">
      <c r="C315" s="16"/>
      <c r="D315" s="15"/>
      <c r="E315" s="16"/>
      <c r="F315" s="16"/>
      <c r="G315" s="16"/>
      <c r="H315" s="16"/>
      <c r="I315" s="16"/>
      <c r="J315" s="16"/>
      <c r="K315" s="16"/>
      <c r="L315" s="16"/>
      <c r="M315" s="16"/>
      <c r="N315" s="16"/>
      <c r="O315" s="16"/>
      <c r="P315" s="16"/>
      <c r="Q315" s="16"/>
      <c r="R315" s="16"/>
      <c r="S315" s="16"/>
      <c r="T315" s="16"/>
      <c r="U315" s="16"/>
      <c r="V315" s="16"/>
      <c r="W315" s="16"/>
      <c r="X315" s="16"/>
      <c r="Y315" s="16"/>
    </row>
    <row r="316" spans="3:25" x14ac:dyDescent="0.25">
      <c r="C316" s="16"/>
      <c r="D316" s="15"/>
      <c r="E316" s="16"/>
      <c r="F316" s="16"/>
      <c r="G316" s="16"/>
      <c r="H316" s="16"/>
      <c r="I316" s="16"/>
      <c r="J316" s="16"/>
      <c r="K316" s="16"/>
      <c r="L316" s="16"/>
      <c r="M316" s="16"/>
      <c r="N316" s="16"/>
      <c r="O316" s="16"/>
      <c r="P316" s="16"/>
      <c r="Q316" s="16"/>
      <c r="R316" s="16"/>
      <c r="S316" s="16"/>
      <c r="T316" s="16"/>
      <c r="U316" s="16"/>
      <c r="V316" s="16"/>
      <c r="W316" s="16"/>
      <c r="X316" s="16"/>
      <c r="Y316" s="16"/>
    </row>
    <row r="317" spans="3:25" x14ac:dyDescent="0.25">
      <c r="C317" s="16"/>
      <c r="D317" s="15"/>
      <c r="E317" s="16"/>
      <c r="F317" s="16"/>
      <c r="G317" s="16"/>
      <c r="H317" s="16"/>
      <c r="I317" s="16"/>
      <c r="J317" s="16"/>
      <c r="K317" s="16"/>
      <c r="L317" s="16"/>
      <c r="M317" s="16"/>
      <c r="N317" s="16"/>
      <c r="O317" s="16"/>
      <c r="P317" s="16"/>
      <c r="Q317" s="16"/>
      <c r="R317" s="16"/>
      <c r="S317" s="16"/>
      <c r="T317" s="16"/>
      <c r="U317" s="16"/>
      <c r="V317" s="16"/>
      <c r="W317" s="16"/>
      <c r="X317" s="16"/>
      <c r="Y317" s="16"/>
    </row>
    <row r="318" spans="3:25" x14ac:dyDescent="0.25">
      <c r="C318" s="16"/>
      <c r="D318" s="15"/>
      <c r="E318" s="16"/>
      <c r="F318" s="16"/>
      <c r="G318" s="16"/>
      <c r="H318" s="16"/>
      <c r="I318" s="16"/>
      <c r="J318" s="16"/>
      <c r="K318" s="16"/>
      <c r="L318" s="16"/>
      <c r="M318" s="16"/>
      <c r="N318" s="16"/>
      <c r="O318" s="16"/>
      <c r="P318" s="16"/>
      <c r="Q318" s="16"/>
      <c r="R318" s="16"/>
      <c r="S318" s="16"/>
      <c r="T318" s="16"/>
      <c r="U318" s="16"/>
      <c r="V318" s="16"/>
      <c r="W318" s="16"/>
      <c r="X318" s="16"/>
      <c r="Y318" s="16"/>
    </row>
    <row r="319" spans="3:25" x14ac:dyDescent="0.25">
      <c r="C319" s="16"/>
      <c r="D319" s="15"/>
      <c r="E319" s="16"/>
      <c r="F319" s="16"/>
      <c r="G319" s="16"/>
      <c r="H319" s="16"/>
      <c r="I319" s="16"/>
      <c r="J319" s="16"/>
      <c r="K319" s="16"/>
      <c r="L319" s="16"/>
      <c r="M319" s="16"/>
      <c r="N319" s="16"/>
      <c r="O319" s="16"/>
      <c r="P319" s="16"/>
      <c r="Q319" s="16"/>
      <c r="R319" s="16"/>
      <c r="S319" s="16"/>
      <c r="T319" s="16"/>
      <c r="U319" s="16"/>
      <c r="V319" s="16"/>
      <c r="W319" s="16"/>
      <c r="X319" s="16"/>
      <c r="Y319" s="16"/>
    </row>
    <row r="320" spans="3:25" x14ac:dyDescent="0.25">
      <c r="C320" s="16"/>
      <c r="D320" s="15"/>
      <c r="E320" s="16"/>
      <c r="F320" s="16"/>
      <c r="G320" s="16"/>
      <c r="H320" s="16"/>
      <c r="I320" s="16"/>
      <c r="J320" s="16"/>
      <c r="K320" s="16"/>
      <c r="L320" s="16"/>
      <c r="M320" s="16"/>
      <c r="N320" s="16"/>
      <c r="O320" s="16"/>
      <c r="P320" s="16"/>
      <c r="Q320" s="16"/>
      <c r="R320" s="16"/>
      <c r="S320" s="16"/>
      <c r="T320" s="16"/>
      <c r="U320" s="16"/>
      <c r="V320" s="16"/>
      <c r="W320" s="16"/>
      <c r="X320" s="16"/>
      <c r="Y320" s="16"/>
    </row>
    <row r="321" spans="3:25" x14ac:dyDescent="0.25">
      <c r="C321" s="16"/>
      <c r="D321" s="15"/>
      <c r="E321" s="16"/>
      <c r="F321" s="16"/>
      <c r="G321" s="16"/>
      <c r="H321" s="16"/>
      <c r="I321" s="16"/>
      <c r="J321" s="16"/>
      <c r="K321" s="16"/>
      <c r="L321" s="16"/>
      <c r="M321" s="16"/>
      <c r="N321" s="16"/>
      <c r="O321" s="16"/>
      <c r="P321" s="16"/>
      <c r="Q321" s="16"/>
      <c r="R321" s="16"/>
      <c r="S321" s="16"/>
      <c r="T321" s="16"/>
      <c r="U321" s="16"/>
      <c r="V321" s="16"/>
      <c r="W321" s="16"/>
      <c r="X321" s="16"/>
      <c r="Y321" s="16"/>
    </row>
    <row r="322" spans="3:25" x14ac:dyDescent="0.25">
      <c r="C322" s="16"/>
      <c r="D322" s="15"/>
      <c r="E322" s="16"/>
      <c r="F322" s="16"/>
      <c r="G322" s="16"/>
      <c r="H322" s="16"/>
      <c r="I322" s="16"/>
      <c r="J322" s="16"/>
      <c r="K322" s="16"/>
      <c r="L322" s="16"/>
      <c r="M322" s="16"/>
      <c r="N322" s="16"/>
      <c r="O322" s="16"/>
      <c r="P322" s="16"/>
      <c r="Q322" s="16"/>
      <c r="R322" s="16"/>
      <c r="S322" s="16"/>
      <c r="T322" s="16"/>
      <c r="U322" s="16"/>
      <c r="V322" s="16"/>
      <c r="W322" s="16"/>
      <c r="X322" s="16"/>
      <c r="Y322" s="16"/>
    </row>
    <row r="323" spans="3:25" x14ac:dyDescent="0.25">
      <c r="C323" s="16"/>
      <c r="D323" s="15"/>
      <c r="E323" s="16"/>
      <c r="F323" s="16"/>
      <c r="G323" s="16"/>
      <c r="H323" s="16"/>
      <c r="I323" s="16"/>
      <c r="J323" s="16"/>
      <c r="K323" s="16"/>
      <c r="L323" s="16"/>
      <c r="M323" s="16"/>
      <c r="N323" s="16"/>
      <c r="O323" s="16"/>
      <c r="P323" s="16"/>
      <c r="Q323" s="16"/>
      <c r="R323" s="16"/>
      <c r="S323" s="16"/>
      <c r="T323" s="16"/>
      <c r="U323" s="16"/>
      <c r="V323" s="16"/>
      <c r="W323" s="16"/>
      <c r="X323" s="16"/>
      <c r="Y323" s="16"/>
    </row>
    <row r="324" spans="3:25" x14ac:dyDescent="0.25">
      <c r="C324" s="16"/>
      <c r="D324" s="15"/>
      <c r="E324" s="16"/>
      <c r="F324" s="16"/>
      <c r="G324" s="16"/>
      <c r="H324" s="16"/>
      <c r="I324" s="16"/>
      <c r="J324" s="16"/>
      <c r="K324" s="16"/>
      <c r="L324" s="16"/>
      <c r="M324" s="16"/>
      <c r="N324" s="16"/>
      <c r="O324" s="16"/>
      <c r="P324" s="16"/>
      <c r="Q324" s="16"/>
      <c r="R324" s="16"/>
      <c r="S324" s="16"/>
      <c r="T324" s="16"/>
      <c r="U324" s="16"/>
      <c r="V324" s="16"/>
      <c r="W324" s="16"/>
      <c r="X324" s="16"/>
      <c r="Y324" s="16"/>
    </row>
    <row r="325" spans="3:25" x14ac:dyDescent="0.25">
      <c r="C325" s="16"/>
      <c r="D325" s="15"/>
      <c r="E325" s="16"/>
      <c r="F325" s="16"/>
      <c r="G325" s="16"/>
      <c r="H325" s="16"/>
      <c r="I325" s="16"/>
      <c r="J325" s="16"/>
      <c r="K325" s="16"/>
      <c r="L325" s="16"/>
      <c r="M325" s="16"/>
      <c r="N325" s="16"/>
      <c r="O325" s="16"/>
      <c r="P325" s="16"/>
      <c r="Q325" s="16"/>
      <c r="R325" s="16"/>
      <c r="S325" s="16"/>
      <c r="T325" s="16"/>
      <c r="U325" s="16"/>
      <c r="V325" s="16"/>
      <c r="W325" s="16"/>
      <c r="X325" s="16"/>
      <c r="Y325" s="16"/>
    </row>
    <row r="326" spans="3:25" x14ac:dyDescent="0.25">
      <c r="C326" s="16"/>
      <c r="D326" s="15"/>
      <c r="E326" s="16"/>
      <c r="F326" s="16"/>
      <c r="G326" s="16"/>
      <c r="H326" s="16"/>
      <c r="I326" s="16"/>
      <c r="J326" s="16"/>
      <c r="K326" s="16"/>
      <c r="L326" s="16"/>
      <c r="M326" s="16"/>
      <c r="N326" s="16"/>
      <c r="O326" s="16"/>
      <c r="P326" s="16"/>
      <c r="Q326" s="16"/>
      <c r="R326" s="16"/>
      <c r="S326" s="16"/>
      <c r="T326" s="16"/>
      <c r="U326" s="16"/>
      <c r="V326" s="16"/>
      <c r="W326" s="16"/>
      <c r="X326" s="16"/>
      <c r="Y326" s="16"/>
    </row>
    <row r="327" spans="3:25" x14ac:dyDescent="0.25">
      <c r="C327" s="8"/>
      <c r="D327" s="8"/>
      <c r="E327" s="8"/>
      <c r="F327" s="8"/>
      <c r="G327" s="8"/>
      <c r="H327" s="8"/>
      <c r="I327" s="8"/>
      <c r="J327" s="8"/>
      <c r="K327" s="8"/>
      <c r="L327" s="8"/>
      <c r="M327" s="8"/>
      <c r="N327" s="8"/>
      <c r="O327" s="8"/>
      <c r="P327" s="8"/>
      <c r="Q327" s="8"/>
      <c r="R327" s="8"/>
      <c r="S327" s="8"/>
      <c r="T327" s="8"/>
      <c r="U327" s="8"/>
      <c r="V327" s="8"/>
      <c r="W327" s="8"/>
      <c r="X327" s="8"/>
      <c r="Y327"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zoomScaleNormal="100" workbookViewId="0"/>
  </sheetViews>
  <sheetFormatPr defaultRowHeight="15" x14ac:dyDescent="0.25"/>
  <cols>
    <col min="1" max="1" width="12.36328125" customWidth="1"/>
    <col min="2" max="2" width="35" bestFit="1" customWidth="1"/>
    <col min="3" max="13" width="13.6328125" customWidth="1"/>
    <col min="14" max="14" width="17.54296875" customWidth="1"/>
    <col min="15" max="25" width="13.6328125" customWidth="1"/>
  </cols>
  <sheetData>
    <row r="1" spans="1:25" ht="18" customHeight="1" x14ac:dyDescent="0.4">
      <c r="A1" s="33" t="s">
        <v>31</v>
      </c>
      <c r="B1" s="6"/>
      <c r="C1" s="6"/>
      <c r="E1" s="6"/>
      <c r="F1" s="6"/>
      <c r="G1" s="6"/>
      <c r="H1" s="9"/>
      <c r="I1" s="9"/>
    </row>
    <row r="2" spans="1:25" ht="18" customHeight="1" x14ac:dyDescent="0.3">
      <c r="A2" s="5" t="s">
        <v>23</v>
      </c>
      <c r="B2" s="6"/>
      <c r="C2" s="6"/>
      <c r="E2" s="6"/>
      <c r="F2" s="6"/>
      <c r="G2" s="6"/>
      <c r="H2" s="9"/>
      <c r="I2" s="9"/>
    </row>
    <row r="3" spans="1:25" ht="15" customHeight="1" x14ac:dyDescent="0.25">
      <c r="A3" s="7" t="str">
        <f>HYPERLINK("#'Table of contents'!A1", "Back to contents")</f>
        <v>Back to contents</v>
      </c>
    </row>
    <row r="4" spans="1:25" ht="63" customHeight="1" x14ac:dyDescent="0.25">
      <c r="A4" s="41" t="s">
        <v>191</v>
      </c>
      <c r="B4" s="41" t="s">
        <v>192</v>
      </c>
      <c r="C4" s="40" t="s">
        <v>50</v>
      </c>
      <c r="D4" s="40" t="s">
        <v>51</v>
      </c>
      <c r="E4" s="40" t="s">
        <v>193</v>
      </c>
      <c r="F4" s="40" t="s">
        <v>194</v>
      </c>
      <c r="G4" s="40" t="s">
        <v>195</v>
      </c>
      <c r="H4" s="40" t="s">
        <v>196</v>
      </c>
      <c r="I4" s="40" t="s">
        <v>197</v>
      </c>
      <c r="J4" s="40" t="s">
        <v>198</v>
      </c>
      <c r="K4" s="40" t="s">
        <v>199</v>
      </c>
      <c r="L4" s="40" t="s">
        <v>200</v>
      </c>
      <c r="M4" s="40" t="s">
        <v>201</v>
      </c>
      <c r="N4" s="40" t="s">
        <v>202</v>
      </c>
      <c r="O4" s="40" t="s">
        <v>203</v>
      </c>
      <c r="P4" s="40" t="s">
        <v>204</v>
      </c>
      <c r="Q4" s="40" t="s">
        <v>205</v>
      </c>
      <c r="R4" s="40" t="s">
        <v>206</v>
      </c>
      <c r="S4" s="40" t="s">
        <v>207</v>
      </c>
      <c r="T4" s="40" t="s">
        <v>208</v>
      </c>
      <c r="U4" s="40" t="s">
        <v>209</v>
      </c>
      <c r="V4" s="40" t="s">
        <v>210</v>
      </c>
      <c r="W4" s="40" t="s">
        <v>211</v>
      </c>
      <c r="X4" s="40" t="s">
        <v>212</v>
      </c>
      <c r="Y4" s="40" t="s">
        <v>213</v>
      </c>
    </row>
    <row r="5" spans="1:25" ht="23.25" customHeight="1" x14ac:dyDescent="0.25">
      <c r="A5" s="28" t="s">
        <v>52</v>
      </c>
      <c r="B5" s="28" t="s">
        <v>53</v>
      </c>
      <c r="C5" s="10">
        <v>2493838</v>
      </c>
      <c r="D5" s="19">
        <v>0.31998081530095229</v>
      </c>
      <c r="E5" s="10">
        <v>553571</v>
      </c>
      <c r="F5" s="10">
        <v>592634</v>
      </c>
      <c r="G5" s="10">
        <v>396840</v>
      </c>
      <c r="H5" s="10">
        <v>321108</v>
      </c>
      <c r="I5" s="10">
        <v>324822</v>
      </c>
      <c r="J5" s="10">
        <v>178639</v>
      </c>
      <c r="K5" s="10">
        <v>113809</v>
      </c>
      <c r="L5" s="10">
        <v>12415</v>
      </c>
      <c r="M5" s="10">
        <v>519525</v>
      </c>
      <c r="N5" s="10">
        <v>494987</v>
      </c>
      <c r="O5" s="10">
        <v>514959</v>
      </c>
      <c r="P5" s="10">
        <v>951654</v>
      </c>
      <c r="Q5" s="10">
        <v>12713</v>
      </c>
      <c r="R5" s="10">
        <v>19231</v>
      </c>
      <c r="S5" s="10">
        <v>301326</v>
      </c>
      <c r="T5" s="10">
        <v>733858</v>
      </c>
      <c r="U5" s="10">
        <v>666438</v>
      </c>
      <c r="V5" s="10">
        <v>410329</v>
      </c>
      <c r="W5" s="10">
        <v>180564</v>
      </c>
      <c r="X5" s="10">
        <v>147370</v>
      </c>
      <c r="Y5" s="10">
        <v>34722</v>
      </c>
    </row>
    <row r="6" spans="1:25" x14ac:dyDescent="0.25">
      <c r="A6" s="8" t="s">
        <v>54</v>
      </c>
      <c r="B6" s="8" t="s">
        <v>55</v>
      </c>
      <c r="C6" s="17">
        <v>50720</v>
      </c>
      <c r="D6" s="18">
        <v>10.220000000000001</v>
      </c>
      <c r="E6" s="17">
        <v>13412</v>
      </c>
      <c r="F6" s="17">
        <v>16606</v>
      </c>
      <c r="G6" s="17">
        <v>8492</v>
      </c>
      <c r="H6" s="17">
        <v>5672</v>
      </c>
      <c r="I6" s="17">
        <v>3069</v>
      </c>
      <c r="J6" s="17">
        <v>1892</v>
      </c>
      <c r="K6" s="17">
        <v>1534</v>
      </c>
      <c r="L6" s="17">
        <v>43</v>
      </c>
      <c r="M6" s="17">
        <v>2829</v>
      </c>
      <c r="N6" s="17">
        <v>4972</v>
      </c>
      <c r="O6" s="17">
        <v>10161</v>
      </c>
      <c r="P6" s="17">
        <v>32758</v>
      </c>
      <c r="Q6" s="17">
        <v>0</v>
      </c>
      <c r="R6" s="17">
        <v>1705</v>
      </c>
      <c r="S6" s="17">
        <v>12091</v>
      </c>
      <c r="T6" s="17">
        <v>18068</v>
      </c>
      <c r="U6" s="17">
        <v>10357</v>
      </c>
      <c r="V6" s="17">
        <v>4904</v>
      </c>
      <c r="W6" s="17">
        <v>1997</v>
      </c>
      <c r="X6" s="17">
        <v>1598</v>
      </c>
      <c r="Y6" s="17">
        <v>0</v>
      </c>
    </row>
    <row r="7" spans="1:25" x14ac:dyDescent="0.25">
      <c r="A7" s="8" t="s">
        <v>56</v>
      </c>
      <c r="B7" s="8" t="s">
        <v>57</v>
      </c>
      <c r="C7" s="17">
        <v>47068</v>
      </c>
      <c r="D7" s="18">
        <v>5.8</v>
      </c>
      <c r="E7" s="17">
        <v>7968</v>
      </c>
      <c r="F7" s="17">
        <v>9252</v>
      </c>
      <c r="G7" s="17">
        <v>6727</v>
      </c>
      <c r="H7" s="17">
        <v>5480</v>
      </c>
      <c r="I7" s="17">
        <v>7146</v>
      </c>
      <c r="J7" s="17">
        <v>4687</v>
      </c>
      <c r="K7" s="17">
        <v>5048</v>
      </c>
      <c r="L7" s="17">
        <v>760</v>
      </c>
      <c r="M7" s="17">
        <v>6185</v>
      </c>
      <c r="N7" s="17">
        <v>8667</v>
      </c>
      <c r="O7" s="17">
        <v>6755</v>
      </c>
      <c r="P7" s="17">
        <v>25461</v>
      </c>
      <c r="Q7" s="17">
        <v>0</v>
      </c>
      <c r="R7" s="17">
        <v>1872</v>
      </c>
      <c r="S7" s="17">
        <v>9787</v>
      </c>
      <c r="T7" s="17">
        <v>13150</v>
      </c>
      <c r="U7" s="17">
        <v>8531</v>
      </c>
      <c r="V7" s="17">
        <v>5839</v>
      </c>
      <c r="W7" s="17">
        <v>3316</v>
      </c>
      <c r="X7" s="17">
        <v>4573</v>
      </c>
      <c r="Y7" s="17">
        <v>0</v>
      </c>
    </row>
    <row r="8" spans="1:25" x14ac:dyDescent="0.25">
      <c r="A8" s="8" t="s">
        <v>58</v>
      </c>
      <c r="B8" s="8" t="s">
        <v>59</v>
      </c>
      <c r="C8" s="17">
        <v>37318</v>
      </c>
      <c r="D8" s="18">
        <v>1.57</v>
      </c>
      <c r="E8" s="17">
        <v>15169</v>
      </c>
      <c r="F8" s="17">
        <v>8134</v>
      </c>
      <c r="G8" s="17">
        <v>4766</v>
      </c>
      <c r="H8" s="17">
        <v>3949</v>
      </c>
      <c r="I8" s="17">
        <v>3443</v>
      </c>
      <c r="J8" s="17">
        <v>1504</v>
      </c>
      <c r="K8" s="17">
        <v>342</v>
      </c>
      <c r="L8" s="17">
        <v>11</v>
      </c>
      <c r="M8" s="17">
        <v>5634</v>
      </c>
      <c r="N8" s="17">
        <v>8750</v>
      </c>
      <c r="O8" s="17">
        <v>11546</v>
      </c>
      <c r="P8" s="17">
        <v>11329</v>
      </c>
      <c r="Q8" s="17">
        <v>59</v>
      </c>
      <c r="R8" s="17">
        <v>186</v>
      </c>
      <c r="S8" s="17">
        <v>2895</v>
      </c>
      <c r="T8" s="17">
        <v>10915</v>
      </c>
      <c r="U8" s="17">
        <v>12688</v>
      </c>
      <c r="V8" s="17">
        <v>7316</v>
      </c>
      <c r="W8" s="17">
        <v>2037</v>
      </c>
      <c r="X8" s="17">
        <v>1210</v>
      </c>
      <c r="Y8" s="17">
        <v>71</v>
      </c>
    </row>
    <row r="9" spans="1:25" x14ac:dyDescent="0.25">
      <c r="A9" s="8" t="s">
        <v>60</v>
      </c>
      <c r="B9" s="8" t="s">
        <v>61</v>
      </c>
      <c r="C9" s="17">
        <v>41279</v>
      </c>
      <c r="D9" s="18">
        <v>0.21</v>
      </c>
      <c r="E9" s="17">
        <v>13954</v>
      </c>
      <c r="F9" s="17">
        <v>10201</v>
      </c>
      <c r="G9" s="17">
        <v>4931</v>
      </c>
      <c r="H9" s="17">
        <v>5080</v>
      </c>
      <c r="I9" s="17">
        <v>4429</v>
      </c>
      <c r="J9" s="17">
        <v>1652</v>
      </c>
      <c r="K9" s="17">
        <v>903</v>
      </c>
      <c r="L9" s="17">
        <v>129</v>
      </c>
      <c r="M9" s="17">
        <v>11475</v>
      </c>
      <c r="N9" s="17">
        <v>7190</v>
      </c>
      <c r="O9" s="17">
        <v>9889</v>
      </c>
      <c r="P9" s="17">
        <v>12559</v>
      </c>
      <c r="Q9" s="17">
        <v>166</v>
      </c>
      <c r="R9" s="17">
        <v>327</v>
      </c>
      <c r="S9" s="17">
        <v>6475</v>
      </c>
      <c r="T9" s="17">
        <v>12329</v>
      </c>
      <c r="U9" s="17">
        <v>9544</v>
      </c>
      <c r="V9" s="17">
        <v>6256</v>
      </c>
      <c r="W9" s="17">
        <v>3050</v>
      </c>
      <c r="X9" s="17">
        <v>3130</v>
      </c>
      <c r="Y9" s="17">
        <v>168</v>
      </c>
    </row>
    <row r="10" spans="1:25" x14ac:dyDescent="0.25">
      <c r="A10" s="8" t="s">
        <v>62</v>
      </c>
      <c r="B10" s="8" t="s">
        <v>63</v>
      </c>
      <c r="C10" s="17">
        <v>46825</v>
      </c>
      <c r="D10" s="18">
        <v>7.0000000000000007E-2</v>
      </c>
      <c r="E10" s="17">
        <v>7728</v>
      </c>
      <c r="F10" s="17">
        <v>9758</v>
      </c>
      <c r="G10" s="17">
        <v>9317</v>
      </c>
      <c r="H10" s="17">
        <v>5932</v>
      </c>
      <c r="I10" s="17">
        <v>7207</v>
      </c>
      <c r="J10" s="17">
        <v>3974</v>
      </c>
      <c r="K10" s="17">
        <v>2678</v>
      </c>
      <c r="L10" s="17">
        <v>231</v>
      </c>
      <c r="M10" s="17">
        <v>15824</v>
      </c>
      <c r="N10" s="17">
        <v>8900</v>
      </c>
      <c r="O10" s="17">
        <v>6792</v>
      </c>
      <c r="P10" s="17">
        <v>14766</v>
      </c>
      <c r="Q10" s="17">
        <v>543</v>
      </c>
      <c r="R10" s="17">
        <v>201</v>
      </c>
      <c r="S10" s="17">
        <v>4415</v>
      </c>
      <c r="T10" s="17">
        <v>11494</v>
      </c>
      <c r="U10" s="17">
        <v>12606</v>
      </c>
      <c r="V10" s="17">
        <v>7984</v>
      </c>
      <c r="W10" s="17">
        <v>3999</v>
      </c>
      <c r="X10" s="17">
        <v>4961</v>
      </c>
      <c r="Y10" s="17">
        <v>1165</v>
      </c>
    </row>
    <row r="11" spans="1:25" x14ac:dyDescent="0.25">
      <c r="A11" s="8" t="s">
        <v>64</v>
      </c>
      <c r="B11" s="8" t="s">
        <v>65</v>
      </c>
      <c r="C11" s="17">
        <v>44544</v>
      </c>
      <c r="D11" s="18">
        <v>0.28000000000000003</v>
      </c>
      <c r="E11" s="17">
        <v>12694</v>
      </c>
      <c r="F11" s="17">
        <v>8964</v>
      </c>
      <c r="G11" s="17">
        <v>6270</v>
      </c>
      <c r="H11" s="17">
        <v>5591</v>
      </c>
      <c r="I11" s="17">
        <v>5901</v>
      </c>
      <c r="J11" s="17">
        <v>2904</v>
      </c>
      <c r="K11" s="17">
        <v>2028</v>
      </c>
      <c r="L11" s="17">
        <v>192</v>
      </c>
      <c r="M11" s="17">
        <v>10642</v>
      </c>
      <c r="N11" s="17">
        <v>10352</v>
      </c>
      <c r="O11" s="17">
        <v>11536</v>
      </c>
      <c r="P11" s="17">
        <v>11924</v>
      </c>
      <c r="Q11" s="17">
        <v>90</v>
      </c>
      <c r="R11" s="17">
        <v>116</v>
      </c>
      <c r="S11" s="17">
        <v>4108</v>
      </c>
      <c r="T11" s="17">
        <v>11398</v>
      </c>
      <c r="U11" s="17">
        <v>14214</v>
      </c>
      <c r="V11" s="17">
        <v>8423</v>
      </c>
      <c r="W11" s="17">
        <v>3135</v>
      </c>
      <c r="X11" s="17">
        <v>3069</v>
      </c>
      <c r="Y11" s="17">
        <v>81</v>
      </c>
    </row>
    <row r="12" spans="1:25" x14ac:dyDescent="0.25">
      <c r="A12" s="8" t="s">
        <v>66</v>
      </c>
      <c r="B12" s="8" t="s">
        <v>67</v>
      </c>
      <c r="C12" s="17">
        <v>41416</v>
      </c>
      <c r="D12" s="18">
        <v>0.26</v>
      </c>
      <c r="E12" s="17">
        <v>15744</v>
      </c>
      <c r="F12" s="17">
        <v>6614</v>
      </c>
      <c r="G12" s="17">
        <v>5145</v>
      </c>
      <c r="H12" s="17">
        <v>5379</v>
      </c>
      <c r="I12" s="17">
        <v>5958</v>
      </c>
      <c r="J12" s="17">
        <v>2094</v>
      </c>
      <c r="K12" s="17">
        <v>450</v>
      </c>
      <c r="L12" s="17">
        <v>32</v>
      </c>
      <c r="M12" s="17">
        <v>15332</v>
      </c>
      <c r="N12" s="17">
        <v>13078</v>
      </c>
      <c r="O12" s="17">
        <v>6511</v>
      </c>
      <c r="P12" s="17">
        <v>6495</v>
      </c>
      <c r="Q12" s="17">
        <v>0</v>
      </c>
      <c r="R12" s="17">
        <v>366</v>
      </c>
      <c r="S12" s="17">
        <v>4561</v>
      </c>
      <c r="T12" s="17">
        <v>7872</v>
      </c>
      <c r="U12" s="17">
        <v>11205</v>
      </c>
      <c r="V12" s="17">
        <v>8392</v>
      </c>
      <c r="W12" s="17">
        <v>4297</v>
      </c>
      <c r="X12" s="17">
        <v>4723</v>
      </c>
      <c r="Y12" s="17">
        <v>0</v>
      </c>
    </row>
    <row r="13" spans="1:25" x14ac:dyDescent="0.25">
      <c r="A13" s="8" t="s">
        <v>68</v>
      </c>
      <c r="B13" s="8" t="s">
        <v>69</v>
      </c>
      <c r="C13" s="17">
        <v>47248</v>
      </c>
      <c r="D13" s="18">
        <v>0.12</v>
      </c>
      <c r="E13" s="17">
        <v>14831</v>
      </c>
      <c r="F13" s="17">
        <v>11083</v>
      </c>
      <c r="G13" s="17">
        <v>5658</v>
      </c>
      <c r="H13" s="17">
        <v>4825</v>
      </c>
      <c r="I13" s="17">
        <v>4935</v>
      </c>
      <c r="J13" s="17">
        <v>3267</v>
      </c>
      <c r="K13" s="17">
        <v>2392</v>
      </c>
      <c r="L13" s="17">
        <v>257</v>
      </c>
      <c r="M13" s="17">
        <v>12393</v>
      </c>
      <c r="N13" s="17">
        <v>10107</v>
      </c>
      <c r="O13" s="17">
        <v>10634</v>
      </c>
      <c r="P13" s="17">
        <v>13585</v>
      </c>
      <c r="Q13" s="17">
        <v>529</v>
      </c>
      <c r="R13" s="17">
        <v>449</v>
      </c>
      <c r="S13" s="17">
        <v>6371</v>
      </c>
      <c r="T13" s="17">
        <v>14147</v>
      </c>
      <c r="U13" s="17">
        <v>13074</v>
      </c>
      <c r="V13" s="17">
        <v>6462</v>
      </c>
      <c r="W13" s="17">
        <v>3151</v>
      </c>
      <c r="X13" s="17">
        <v>3087</v>
      </c>
      <c r="Y13" s="17">
        <v>507</v>
      </c>
    </row>
    <row r="14" spans="1:25" x14ac:dyDescent="0.25">
      <c r="A14" s="8" t="s">
        <v>70</v>
      </c>
      <c r="B14" s="8" t="s">
        <v>71</v>
      </c>
      <c r="C14" s="17">
        <v>30682</v>
      </c>
      <c r="D14" s="18">
        <v>0.04</v>
      </c>
      <c r="E14" s="17">
        <v>12268</v>
      </c>
      <c r="F14" s="17">
        <v>5869</v>
      </c>
      <c r="G14" s="17">
        <v>4265</v>
      </c>
      <c r="H14" s="17">
        <v>4178</v>
      </c>
      <c r="I14" s="17">
        <v>2781</v>
      </c>
      <c r="J14" s="17">
        <v>907</v>
      </c>
      <c r="K14" s="17">
        <v>365</v>
      </c>
      <c r="L14" s="17">
        <v>49</v>
      </c>
      <c r="M14" s="17">
        <v>12365</v>
      </c>
      <c r="N14" s="17">
        <v>8334</v>
      </c>
      <c r="O14" s="17">
        <v>6929</v>
      </c>
      <c r="P14" s="17">
        <v>2483</v>
      </c>
      <c r="Q14" s="17">
        <v>571</v>
      </c>
      <c r="R14" s="17">
        <v>184</v>
      </c>
      <c r="S14" s="17">
        <v>2506</v>
      </c>
      <c r="T14" s="17">
        <v>7114</v>
      </c>
      <c r="U14" s="17">
        <v>10966</v>
      </c>
      <c r="V14" s="17">
        <v>4794</v>
      </c>
      <c r="W14" s="17">
        <v>2261</v>
      </c>
      <c r="X14" s="17">
        <v>1760</v>
      </c>
      <c r="Y14" s="17">
        <v>1097</v>
      </c>
    </row>
    <row r="15" spans="1:25" x14ac:dyDescent="0.25">
      <c r="A15" s="8" t="s">
        <v>72</v>
      </c>
      <c r="B15" s="8" t="s">
        <v>73</v>
      </c>
      <c r="C15" s="17">
        <v>40647</v>
      </c>
      <c r="D15" s="18">
        <v>1.94</v>
      </c>
      <c r="E15" s="17">
        <v>6351</v>
      </c>
      <c r="F15" s="17">
        <v>14654</v>
      </c>
      <c r="G15" s="17">
        <v>4995</v>
      </c>
      <c r="H15" s="17">
        <v>5060</v>
      </c>
      <c r="I15" s="17">
        <v>5855</v>
      </c>
      <c r="J15" s="17">
        <v>2554</v>
      </c>
      <c r="K15" s="17">
        <v>1103</v>
      </c>
      <c r="L15" s="17">
        <v>75</v>
      </c>
      <c r="M15" s="17">
        <v>7604</v>
      </c>
      <c r="N15" s="17">
        <v>9593</v>
      </c>
      <c r="O15" s="17">
        <v>13595</v>
      </c>
      <c r="P15" s="17">
        <v>9747</v>
      </c>
      <c r="Q15" s="17">
        <v>108</v>
      </c>
      <c r="R15" s="17">
        <v>77</v>
      </c>
      <c r="S15" s="17">
        <v>4174</v>
      </c>
      <c r="T15" s="17">
        <v>10244</v>
      </c>
      <c r="U15" s="17">
        <v>12423</v>
      </c>
      <c r="V15" s="17">
        <v>8628</v>
      </c>
      <c r="W15" s="17">
        <v>3025</v>
      </c>
      <c r="X15" s="17">
        <v>1954</v>
      </c>
      <c r="Y15" s="17">
        <v>122</v>
      </c>
    </row>
    <row r="16" spans="1:25" x14ac:dyDescent="0.25">
      <c r="A16" s="8" t="s">
        <v>74</v>
      </c>
      <c r="B16" s="8" t="s">
        <v>75</v>
      </c>
      <c r="C16" s="17">
        <v>40789</v>
      </c>
      <c r="D16" s="18">
        <v>5.16</v>
      </c>
      <c r="E16" s="17">
        <v>11096</v>
      </c>
      <c r="F16" s="17">
        <v>10776</v>
      </c>
      <c r="G16" s="17">
        <v>6829</v>
      </c>
      <c r="H16" s="17">
        <v>4837</v>
      </c>
      <c r="I16" s="17">
        <v>4441</v>
      </c>
      <c r="J16" s="17">
        <v>2143</v>
      </c>
      <c r="K16" s="17">
        <v>664</v>
      </c>
      <c r="L16" s="17">
        <v>3</v>
      </c>
      <c r="M16" s="17">
        <v>5704</v>
      </c>
      <c r="N16" s="17">
        <v>9080</v>
      </c>
      <c r="O16" s="17">
        <v>12279</v>
      </c>
      <c r="P16" s="17">
        <v>13700</v>
      </c>
      <c r="Q16" s="17">
        <v>26</v>
      </c>
      <c r="R16" s="17">
        <v>254</v>
      </c>
      <c r="S16" s="17">
        <v>3603</v>
      </c>
      <c r="T16" s="17">
        <v>12350</v>
      </c>
      <c r="U16" s="17">
        <v>11947</v>
      </c>
      <c r="V16" s="17">
        <v>8538</v>
      </c>
      <c r="W16" s="17">
        <v>2430</v>
      </c>
      <c r="X16" s="17">
        <v>1617</v>
      </c>
      <c r="Y16" s="17">
        <v>50</v>
      </c>
    </row>
    <row r="17" spans="1:25" x14ac:dyDescent="0.25">
      <c r="A17" s="8" t="s">
        <v>76</v>
      </c>
      <c r="B17" s="8" t="s">
        <v>77</v>
      </c>
      <c r="C17" s="17">
        <v>37665</v>
      </c>
      <c r="D17" s="18">
        <v>1.92</v>
      </c>
      <c r="E17" s="17">
        <v>7854</v>
      </c>
      <c r="F17" s="17">
        <v>12915</v>
      </c>
      <c r="G17" s="17">
        <v>5630</v>
      </c>
      <c r="H17" s="17">
        <v>3893</v>
      </c>
      <c r="I17" s="17">
        <v>3791</v>
      </c>
      <c r="J17" s="17">
        <v>2353</v>
      </c>
      <c r="K17" s="17">
        <v>1130</v>
      </c>
      <c r="L17" s="17">
        <v>99</v>
      </c>
      <c r="M17" s="17">
        <v>7182</v>
      </c>
      <c r="N17" s="17">
        <v>5762</v>
      </c>
      <c r="O17" s="17">
        <v>14203</v>
      </c>
      <c r="P17" s="17">
        <v>10507</v>
      </c>
      <c r="Q17" s="17">
        <v>11</v>
      </c>
      <c r="R17" s="17">
        <v>221</v>
      </c>
      <c r="S17" s="17">
        <v>3365</v>
      </c>
      <c r="T17" s="17">
        <v>9704</v>
      </c>
      <c r="U17" s="17">
        <v>10702</v>
      </c>
      <c r="V17" s="17">
        <v>8771</v>
      </c>
      <c r="W17" s="17">
        <v>2943</v>
      </c>
      <c r="X17" s="17">
        <v>1772</v>
      </c>
      <c r="Y17" s="17">
        <v>187</v>
      </c>
    </row>
    <row r="18" spans="1:25" x14ac:dyDescent="0.25">
      <c r="A18" s="8" t="s">
        <v>78</v>
      </c>
      <c r="B18" s="8" t="s">
        <v>79</v>
      </c>
      <c r="C18" s="17">
        <v>47205</v>
      </c>
      <c r="D18" s="18">
        <v>0.12</v>
      </c>
      <c r="E18" s="17">
        <v>7418</v>
      </c>
      <c r="F18" s="17">
        <v>14702</v>
      </c>
      <c r="G18" s="17">
        <v>7584</v>
      </c>
      <c r="H18" s="17">
        <v>6387</v>
      </c>
      <c r="I18" s="17">
        <v>6620</v>
      </c>
      <c r="J18" s="17">
        <v>2912</v>
      </c>
      <c r="K18" s="17">
        <v>1477</v>
      </c>
      <c r="L18" s="17">
        <v>105</v>
      </c>
      <c r="M18" s="17">
        <v>15372</v>
      </c>
      <c r="N18" s="17">
        <v>12253</v>
      </c>
      <c r="O18" s="17">
        <v>11131</v>
      </c>
      <c r="P18" s="17">
        <v>8251</v>
      </c>
      <c r="Q18" s="17">
        <v>198</v>
      </c>
      <c r="R18" s="17">
        <v>256</v>
      </c>
      <c r="S18" s="17">
        <v>4526</v>
      </c>
      <c r="T18" s="17">
        <v>12931</v>
      </c>
      <c r="U18" s="17">
        <v>13488</v>
      </c>
      <c r="V18" s="17">
        <v>8121</v>
      </c>
      <c r="W18" s="17">
        <v>7560</v>
      </c>
      <c r="X18" s="17">
        <v>0</v>
      </c>
      <c r="Y18" s="17">
        <v>323</v>
      </c>
    </row>
    <row r="19" spans="1:25" x14ac:dyDescent="0.25">
      <c r="A19" s="8" t="s">
        <v>80</v>
      </c>
      <c r="B19" s="8" t="s">
        <v>81</v>
      </c>
      <c r="C19" s="17">
        <v>40552</v>
      </c>
      <c r="D19" s="18">
        <v>0.09</v>
      </c>
      <c r="E19" s="17">
        <v>8367</v>
      </c>
      <c r="F19" s="17">
        <v>10308</v>
      </c>
      <c r="G19" s="17">
        <v>5638</v>
      </c>
      <c r="H19" s="17">
        <v>4681</v>
      </c>
      <c r="I19" s="17">
        <v>5367</v>
      </c>
      <c r="J19" s="17">
        <v>3378</v>
      </c>
      <c r="K19" s="17">
        <v>2566</v>
      </c>
      <c r="L19" s="17">
        <v>247</v>
      </c>
      <c r="M19" s="17">
        <v>14232</v>
      </c>
      <c r="N19" s="17">
        <v>9114</v>
      </c>
      <c r="O19" s="17">
        <v>10994</v>
      </c>
      <c r="P19" s="17">
        <v>5984</v>
      </c>
      <c r="Q19" s="17">
        <v>228</v>
      </c>
      <c r="R19" s="17">
        <v>237</v>
      </c>
      <c r="S19" s="17">
        <v>4113</v>
      </c>
      <c r="T19" s="17">
        <v>10509</v>
      </c>
      <c r="U19" s="17">
        <v>11701</v>
      </c>
      <c r="V19" s="17">
        <v>6565</v>
      </c>
      <c r="W19" s="17">
        <v>5421</v>
      </c>
      <c r="X19" s="17">
        <v>1701</v>
      </c>
      <c r="Y19" s="17">
        <v>305</v>
      </c>
    </row>
    <row r="20" spans="1:25" x14ac:dyDescent="0.25">
      <c r="A20" s="8" t="s">
        <v>82</v>
      </c>
      <c r="B20" s="8" t="s">
        <v>83</v>
      </c>
      <c r="C20" s="17">
        <v>41594</v>
      </c>
      <c r="D20" s="18">
        <v>2.68</v>
      </c>
      <c r="E20" s="17">
        <v>10995</v>
      </c>
      <c r="F20" s="17">
        <v>9431</v>
      </c>
      <c r="G20" s="17">
        <v>5449</v>
      </c>
      <c r="H20" s="17">
        <v>6554</v>
      </c>
      <c r="I20" s="17">
        <v>5740</v>
      </c>
      <c r="J20" s="17">
        <v>2410</v>
      </c>
      <c r="K20" s="17">
        <v>971</v>
      </c>
      <c r="L20" s="17">
        <v>44</v>
      </c>
      <c r="M20" s="17">
        <v>9202</v>
      </c>
      <c r="N20" s="17">
        <v>9841</v>
      </c>
      <c r="O20" s="17">
        <v>7942</v>
      </c>
      <c r="P20" s="17">
        <v>14558</v>
      </c>
      <c r="Q20" s="17">
        <v>51</v>
      </c>
      <c r="R20" s="17">
        <v>411</v>
      </c>
      <c r="S20" s="17">
        <v>5215</v>
      </c>
      <c r="T20" s="17">
        <v>13137</v>
      </c>
      <c r="U20" s="17">
        <v>9302</v>
      </c>
      <c r="V20" s="17">
        <v>6582</v>
      </c>
      <c r="W20" s="17">
        <v>3626</v>
      </c>
      <c r="X20" s="17">
        <v>3270</v>
      </c>
      <c r="Y20" s="17">
        <v>51</v>
      </c>
    </row>
    <row r="21" spans="1:25" x14ac:dyDescent="0.25">
      <c r="A21" s="8" t="s">
        <v>84</v>
      </c>
      <c r="B21" s="8" t="s">
        <v>85</v>
      </c>
      <c r="C21" s="17">
        <v>45303</v>
      </c>
      <c r="D21" s="18">
        <v>4.21</v>
      </c>
      <c r="E21" s="17">
        <v>20003</v>
      </c>
      <c r="F21" s="17">
        <v>9815</v>
      </c>
      <c r="G21" s="17">
        <v>5221</v>
      </c>
      <c r="H21" s="17">
        <v>4762</v>
      </c>
      <c r="I21" s="17">
        <v>3800</v>
      </c>
      <c r="J21" s="17">
        <v>1053</v>
      </c>
      <c r="K21" s="17">
        <v>620</v>
      </c>
      <c r="L21" s="17">
        <v>29</v>
      </c>
      <c r="M21" s="17">
        <v>4390</v>
      </c>
      <c r="N21" s="17">
        <v>7367</v>
      </c>
      <c r="O21" s="17">
        <v>7057</v>
      </c>
      <c r="P21" s="17">
        <v>26480</v>
      </c>
      <c r="Q21" s="17">
        <v>9</v>
      </c>
      <c r="R21" s="17">
        <v>677</v>
      </c>
      <c r="S21" s="17">
        <v>8931</v>
      </c>
      <c r="T21" s="17">
        <v>17470</v>
      </c>
      <c r="U21" s="17">
        <v>8880</v>
      </c>
      <c r="V21" s="17">
        <v>5059</v>
      </c>
      <c r="W21" s="17">
        <v>2431</v>
      </c>
      <c r="X21" s="17">
        <v>1848</v>
      </c>
      <c r="Y21" s="17">
        <v>7</v>
      </c>
    </row>
    <row r="22" spans="1:25" x14ac:dyDescent="0.25">
      <c r="A22" s="8" t="s">
        <v>86</v>
      </c>
      <c r="B22" s="8" t="s">
        <v>87</v>
      </c>
      <c r="C22" s="17">
        <v>44070</v>
      </c>
      <c r="D22" s="18">
        <v>1.97</v>
      </c>
      <c r="E22" s="17">
        <v>7705</v>
      </c>
      <c r="F22" s="17">
        <v>13438</v>
      </c>
      <c r="G22" s="17">
        <v>5949</v>
      </c>
      <c r="H22" s="17">
        <v>4929</v>
      </c>
      <c r="I22" s="17">
        <v>6339</v>
      </c>
      <c r="J22" s="17">
        <v>3924</v>
      </c>
      <c r="K22" s="17">
        <v>1725</v>
      </c>
      <c r="L22" s="17">
        <v>61</v>
      </c>
      <c r="M22" s="17">
        <v>11513</v>
      </c>
      <c r="N22" s="17">
        <v>8719</v>
      </c>
      <c r="O22" s="17">
        <v>12231</v>
      </c>
      <c r="P22" s="17">
        <v>11550</v>
      </c>
      <c r="Q22" s="17">
        <v>57</v>
      </c>
      <c r="R22" s="17">
        <v>80</v>
      </c>
      <c r="S22" s="17">
        <v>3857</v>
      </c>
      <c r="T22" s="17">
        <v>14297</v>
      </c>
      <c r="U22" s="17">
        <v>14860</v>
      </c>
      <c r="V22" s="17">
        <v>5796</v>
      </c>
      <c r="W22" s="17">
        <v>3327</v>
      </c>
      <c r="X22" s="17">
        <v>1755</v>
      </c>
      <c r="Y22" s="17">
        <v>98</v>
      </c>
    </row>
    <row r="23" spans="1:25" x14ac:dyDescent="0.25">
      <c r="A23" s="8" t="s">
        <v>88</v>
      </c>
      <c r="B23" s="8" t="s">
        <v>89</v>
      </c>
      <c r="C23" s="17">
        <v>34405</v>
      </c>
      <c r="D23" s="18">
        <v>4.2699999999999996</v>
      </c>
      <c r="E23" s="17">
        <v>434</v>
      </c>
      <c r="F23" s="17">
        <v>1739</v>
      </c>
      <c r="G23" s="17">
        <v>4797</v>
      </c>
      <c r="H23" s="17">
        <v>5443</v>
      </c>
      <c r="I23" s="17">
        <v>9762</v>
      </c>
      <c r="J23" s="17">
        <v>5959</v>
      </c>
      <c r="K23" s="17">
        <v>5731</v>
      </c>
      <c r="L23" s="17">
        <v>540</v>
      </c>
      <c r="M23" s="17">
        <v>11484</v>
      </c>
      <c r="N23" s="17">
        <v>12368</v>
      </c>
      <c r="O23" s="17">
        <v>3994</v>
      </c>
      <c r="P23" s="17">
        <v>6435</v>
      </c>
      <c r="Q23" s="17">
        <v>124</v>
      </c>
      <c r="R23" s="17">
        <v>101</v>
      </c>
      <c r="S23" s="17">
        <v>2250</v>
      </c>
      <c r="T23" s="17">
        <v>5638</v>
      </c>
      <c r="U23" s="17">
        <v>8742</v>
      </c>
      <c r="V23" s="17">
        <v>9719</v>
      </c>
      <c r="W23" s="17">
        <v>4232</v>
      </c>
      <c r="X23" s="17">
        <v>3134</v>
      </c>
      <c r="Y23" s="17">
        <v>589</v>
      </c>
    </row>
    <row r="24" spans="1:25" x14ac:dyDescent="0.25">
      <c r="A24" s="8" t="s">
        <v>90</v>
      </c>
      <c r="B24" s="8" t="s">
        <v>91</v>
      </c>
      <c r="C24" s="17">
        <v>44728</v>
      </c>
      <c r="D24" s="18">
        <v>1.02</v>
      </c>
      <c r="E24" s="17">
        <v>4898</v>
      </c>
      <c r="F24" s="17">
        <v>11285</v>
      </c>
      <c r="G24" s="17">
        <v>11281</v>
      </c>
      <c r="H24" s="17">
        <v>6585</v>
      </c>
      <c r="I24" s="17">
        <v>5320</v>
      </c>
      <c r="J24" s="17">
        <v>3214</v>
      </c>
      <c r="K24" s="17">
        <v>2008</v>
      </c>
      <c r="L24" s="17">
        <v>137</v>
      </c>
      <c r="M24" s="17">
        <v>8829</v>
      </c>
      <c r="N24" s="17">
        <v>6668</v>
      </c>
      <c r="O24" s="17">
        <v>16786</v>
      </c>
      <c r="P24" s="17">
        <v>12380</v>
      </c>
      <c r="Q24" s="17">
        <v>65</v>
      </c>
      <c r="R24" s="17">
        <v>210</v>
      </c>
      <c r="S24" s="17">
        <v>5046</v>
      </c>
      <c r="T24" s="17">
        <v>7937</v>
      </c>
      <c r="U24" s="17">
        <v>12095</v>
      </c>
      <c r="V24" s="17">
        <v>12080</v>
      </c>
      <c r="W24" s="17">
        <v>4394</v>
      </c>
      <c r="X24" s="17">
        <v>2897</v>
      </c>
      <c r="Y24" s="17">
        <v>69</v>
      </c>
    </row>
    <row r="25" spans="1:25" x14ac:dyDescent="0.25">
      <c r="A25" s="8" t="s">
        <v>92</v>
      </c>
      <c r="B25" s="8" t="s">
        <v>93</v>
      </c>
      <c r="C25" s="17">
        <v>44749</v>
      </c>
      <c r="D25" s="18">
        <v>0.66</v>
      </c>
      <c r="E25" s="17">
        <v>1183</v>
      </c>
      <c r="F25" s="17">
        <v>9162</v>
      </c>
      <c r="G25" s="17">
        <v>14418</v>
      </c>
      <c r="H25" s="17">
        <v>5565</v>
      </c>
      <c r="I25" s="17">
        <v>5851</v>
      </c>
      <c r="J25" s="17">
        <v>4423</v>
      </c>
      <c r="K25" s="17">
        <v>3534</v>
      </c>
      <c r="L25" s="17">
        <v>613</v>
      </c>
      <c r="M25" s="17">
        <v>9593</v>
      </c>
      <c r="N25" s="17">
        <v>10443</v>
      </c>
      <c r="O25" s="17">
        <v>12141</v>
      </c>
      <c r="P25" s="17">
        <v>12522</v>
      </c>
      <c r="Q25" s="17">
        <v>50</v>
      </c>
      <c r="R25" s="17">
        <v>111</v>
      </c>
      <c r="S25" s="17">
        <v>4713</v>
      </c>
      <c r="T25" s="17">
        <v>11619</v>
      </c>
      <c r="U25" s="17">
        <v>12779</v>
      </c>
      <c r="V25" s="17">
        <v>7688</v>
      </c>
      <c r="W25" s="17">
        <v>4063</v>
      </c>
      <c r="X25" s="17">
        <v>3734</v>
      </c>
      <c r="Y25" s="17">
        <v>42</v>
      </c>
    </row>
    <row r="26" spans="1:25" x14ac:dyDescent="0.25">
      <c r="A26" s="8" t="s">
        <v>94</v>
      </c>
      <c r="B26" s="8" t="s">
        <v>95</v>
      </c>
      <c r="C26" s="17">
        <v>37128</v>
      </c>
      <c r="D26" s="18">
        <v>2.14</v>
      </c>
      <c r="E26" s="17">
        <v>1361</v>
      </c>
      <c r="F26" s="17">
        <v>5219</v>
      </c>
      <c r="G26" s="17">
        <v>3955</v>
      </c>
      <c r="H26" s="17">
        <v>6250</v>
      </c>
      <c r="I26" s="17">
        <v>7964</v>
      </c>
      <c r="J26" s="17">
        <v>5899</v>
      </c>
      <c r="K26" s="17">
        <v>5797</v>
      </c>
      <c r="L26" s="17">
        <v>683</v>
      </c>
      <c r="M26" s="17">
        <v>10203</v>
      </c>
      <c r="N26" s="17">
        <v>11168</v>
      </c>
      <c r="O26" s="17">
        <v>6419</v>
      </c>
      <c r="P26" s="17">
        <v>9250</v>
      </c>
      <c r="Q26" s="17">
        <v>88</v>
      </c>
      <c r="R26" s="17">
        <v>187</v>
      </c>
      <c r="S26" s="17">
        <v>2991</v>
      </c>
      <c r="T26" s="17">
        <v>7587</v>
      </c>
      <c r="U26" s="17">
        <v>9626</v>
      </c>
      <c r="V26" s="17">
        <v>9432</v>
      </c>
      <c r="W26" s="17">
        <v>4028</v>
      </c>
      <c r="X26" s="17">
        <v>3243</v>
      </c>
      <c r="Y26" s="17">
        <v>34</v>
      </c>
    </row>
    <row r="27" spans="1:25" x14ac:dyDescent="0.25">
      <c r="A27" s="8" t="s">
        <v>96</v>
      </c>
      <c r="B27" s="8" t="s">
        <v>97</v>
      </c>
      <c r="C27" s="17">
        <v>47986</v>
      </c>
      <c r="D27" s="18">
        <v>16.739999999999998</v>
      </c>
      <c r="E27" s="17">
        <v>4826</v>
      </c>
      <c r="F27" s="17">
        <v>13165</v>
      </c>
      <c r="G27" s="17">
        <v>9630</v>
      </c>
      <c r="H27" s="17">
        <v>8783</v>
      </c>
      <c r="I27" s="17">
        <v>6398</v>
      </c>
      <c r="J27" s="17">
        <v>3754</v>
      </c>
      <c r="K27" s="17">
        <v>1325</v>
      </c>
      <c r="L27" s="17">
        <v>105</v>
      </c>
      <c r="M27" s="17">
        <v>3000</v>
      </c>
      <c r="N27" s="17">
        <v>3353</v>
      </c>
      <c r="O27" s="17">
        <v>5520</v>
      </c>
      <c r="P27" s="17">
        <v>35948</v>
      </c>
      <c r="Q27" s="17">
        <v>165</v>
      </c>
      <c r="R27" s="17">
        <v>649</v>
      </c>
      <c r="S27" s="17">
        <v>10837</v>
      </c>
      <c r="T27" s="17">
        <v>17579</v>
      </c>
      <c r="U27" s="17">
        <v>9821</v>
      </c>
      <c r="V27" s="17">
        <v>5629</v>
      </c>
      <c r="W27" s="17">
        <v>2098</v>
      </c>
      <c r="X27" s="17">
        <v>1316</v>
      </c>
      <c r="Y27" s="17">
        <v>57</v>
      </c>
    </row>
    <row r="28" spans="1:25" x14ac:dyDescent="0.25">
      <c r="A28" s="8" t="s">
        <v>98</v>
      </c>
      <c r="B28" s="8" t="s">
        <v>99</v>
      </c>
      <c r="C28" s="17">
        <v>57232</v>
      </c>
      <c r="D28" s="18">
        <v>33.74</v>
      </c>
      <c r="E28" s="17">
        <v>5399</v>
      </c>
      <c r="F28" s="17">
        <v>10882</v>
      </c>
      <c r="G28" s="17">
        <v>10866</v>
      </c>
      <c r="H28" s="17">
        <v>9061</v>
      </c>
      <c r="I28" s="17">
        <v>10237</v>
      </c>
      <c r="J28" s="17">
        <v>5764</v>
      </c>
      <c r="K28" s="17">
        <v>4182</v>
      </c>
      <c r="L28" s="17">
        <v>841</v>
      </c>
      <c r="M28" s="17">
        <v>1131</v>
      </c>
      <c r="N28" s="17">
        <v>2301</v>
      </c>
      <c r="O28" s="17">
        <v>4135</v>
      </c>
      <c r="P28" s="17">
        <v>49639</v>
      </c>
      <c r="Q28" s="17">
        <v>26</v>
      </c>
      <c r="R28" s="17">
        <v>584</v>
      </c>
      <c r="S28" s="17">
        <v>11222</v>
      </c>
      <c r="T28" s="17">
        <v>21842</v>
      </c>
      <c r="U28" s="17">
        <v>13044</v>
      </c>
      <c r="V28" s="17">
        <v>5544</v>
      </c>
      <c r="W28" s="17">
        <v>2527</v>
      </c>
      <c r="X28" s="17">
        <v>2456</v>
      </c>
      <c r="Y28" s="17">
        <v>13</v>
      </c>
    </row>
    <row r="29" spans="1:25" x14ac:dyDescent="0.25">
      <c r="A29" s="8" t="s">
        <v>100</v>
      </c>
      <c r="B29" s="8" t="s">
        <v>101</v>
      </c>
      <c r="C29" s="17">
        <v>38647</v>
      </c>
      <c r="D29" s="18">
        <v>13.7</v>
      </c>
      <c r="E29" s="17">
        <v>2103</v>
      </c>
      <c r="F29" s="17">
        <v>4858</v>
      </c>
      <c r="G29" s="17">
        <v>6074</v>
      </c>
      <c r="H29" s="17">
        <v>5473</v>
      </c>
      <c r="I29" s="17">
        <v>8524</v>
      </c>
      <c r="J29" s="17">
        <v>4717</v>
      </c>
      <c r="K29" s="17">
        <v>5724</v>
      </c>
      <c r="L29" s="17">
        <v>1174</v>
      </c>
      <c r="M29" s="17">
        <v>5179</v>
      </c>
      <c r="N29" s="17">
        <v>5561</v>
      </c>
      <c r="O29" s="17">
        <v>6619</v>
      </c>
      <c r="P29" s="17">
        <v>21275</v>
      </c>
      <c r="Q29" s="17">
        <v>13</v>
      </c>
      <c r="R29" s="17">
        <v>154</v>
      </c>
      <c r="S29" s="17">
        <v>3874</v>
      </c>
      <c r="T29" s="17">
        <v>8734</v>
      </c>
      <c r="U29" s="17">
        <v>9722</v>
      </c>
      <c r="V29" s="17">
        <v>8584</v>
      </c>
      <c r="W29" s="17">
        <v>3327</v>
      </c>
      <c r="X29" s="17">
        <v>4243</v>
      </c>
      <c r="Y29" s="17">
        <v>9</v>
      </c>
    </row>
    <row r="30" spans="1:25" x14ac:dyDescent="0.25">
      <c r="A30" s="8" t="s">
        <v>102</v>
      </c>
      <c r="B30" s="8" t="s">
        <v>103</v>
      </c>
      <c r="C30" s="17">
        <v>48446</v>
      </c>
      <c r="D30" s="18">
        <v>5.1100000000000003</v>
      </c>
      <c r="E30" s="17">
        <v>7094</v>
      </c>
      <c r="F30" s="17">
        <v>11923</v>
      </c>
      <c r="G30" s="17">
        <v>9274</v>
      </c>
      <c r="H30" s="17">
        <v>6203</v>
      </c>
      <c r="I30" s="17">
        <v>6103</v>
      </c>
      <c r="J30" s="17">
        <v>3558</v>
      </c>
      <c r="K30" s="17">
        <v>3732</v>
      </c>
      <c r="L30" s="17">
        <v>559</v>
      </c>
      <c r="M30" s="17">
        <v>5724</v>
      </c>
      <c r="N30" s="17">
        <v>5028</v>
      </c>
      <c r="O30" s="17">
        <v>4404</v>
      </c>
      <c r="P30" s="17">
        <v>33265</v>
      </c>
      <c r="Q30" s="17">
        <v>25</v>
      </c>
      <c r="R30" s="17">
        <v>777</v>
      </c>
      <c r="S30" s="17">
        <v>10213</v>
      </c>
      <c r="T30" s="17">
        <v>14329</v>
      </c>
      <c r="U30" s="17">
        <v>10306</v>
      </c>
      <c r="V30" s="17">
        <v>7499</v>
      </c>
      <c r="W30" s="17">
        <v>2791</v>
      </c>
      <c r="X30" s="17">
        <v>2515</v>
      </c>
      <c r="Y30" s="17">
        <v>16</v>
      </c>
    </row>
    <row r="31" spans="1:25" x14ac:dyDescent="0.25">
      <c r="A31" s="8" t="s">
        <v>104</v>
      </c>
      <c r="B31" s="8" t="s">
        <v>105</v>
      </c>
      <c r="C31" s="17">
        <v>41690</v>
      </c>
      <c r="D31" s="18">
        <v>4.4000000000000004</v>
      </c>
      <c r="E31" s="17">
        <v>3889</v>
      </c>
      <c r="F31" s="17">
        <v>5598</v>
      </c>
      <c r="G31" s="17">
        <v>6960</v>
      </c>
      <c r="H31" s="17">
        <v>6699</v>
      </c>
      <c r="I31" s="17">
        <v>7137</v>
      </c>
      <c r="J31" s="17">
        <v>5463</v>
      </c>
      <c r="K31" s="17">
        <v>5005</v>
      </c>
      <c r="L31" s="17">
        <v>939</v>
      </c>
      <c r="M31" s="17">
        <v>7664</v>
      </c>
      <c r="N31" s="17">
        <v>8013</v>
      </c>
      <c r="O31" s="17">
        <v>8306</v>
      </c>
      <c r="P31" s="17">
        <v>17687</v>
      </c>
      <c r="Q31" s="17">
        <v>20</v>
      </c>
      <c r="R31" s="17">
        <v>136</v>
      </c>
      <c r="S31" s="17">
        <v>3258</v>
      </c>
      <c r="T31" s="17">
        <v>11331</v>
      </c>
      <c r="U31" s="17">
        <v>10342</v>
      </c>
      <c r="V31" s="17">
        <v>9551</v>
      </c>
      <c r="W31" s="17">
        <v>3710</v>
      </c>
      <c r="X31" s="17">
        <v>3339</v>
      </c>
      <c r="Y31" s="17">
        <v>23</v>
      </c>
    </row>
    <row r="32" spans="1:25" x14ac:dyDescent="0.25">
      <c r="A32" s="8" t="s">
        <v>106</v>
      </c>
      <c r="B32" s="8" t="s">
        <v>107</v>
      </c>
      <c r="C32" s="17">
        <v>14292</v>
      </c>
      <c r="D32" s="18">
        <v>0.05</v>
      </c>
      <c r="E32" s="17">
        <v>4835</v>
      </c>
      <c r="F32" s="17">
        <v>3768</v>
      </c>
      <c r="G32" s="17">
        <v>2761</v>
      </c>
      <c r="H32" s="17">
        <v>1650</v>
      </c>
      <c r="I32" s="17">
        <v>1085</v>
      </c>
      <c r="J32" s="17">
        <v>156</v>
      </c>
      <c r="K32" s="17">
        <v>32</v>
      </c>
      <c r="L32" s="17">
        <v>5</v>
      </c>
      <c r="M32" s="17">
        <v>9115</v>
      </c>
      <c r="N32" s="17">
        <v>2075</v>
      </c>
      <c r="O32" s="17">
        <v>1394</v>
      </c>
      <c r="P32" s="17">
        <v>694</v>
      </c>
      <c r="Q32" s="17">
        <v>1014</v>
      </c>
      <c r="R32" s="17">
        <v>89</v>
      </c>
      <c r="S32" s="17">
        <v>948</v>
      </c>
      <c r="T32" s="17">
        <v>2495</v>
      </c>
      <c r="U32" s="17">
        <v>5488</v>
      </c>
      <c r="V32" s="17">
        <v>2268</v>
      </c>
      <c r="W32" s="17">
        <v>1120</v>
      </c>
      <c r="X32" s="17">
        <v>691</v>
      </c>
      <c r="Y32" s="17">
        <v>1193</v>
      </c>
    </row>
    <row r="33" spans="1:25" x14ac:dyDescent="0.25">
      <c r="A33" s="8" t="s">
        <v>108</v>
      </c>
      <c r="B33" s="8" t="s">
        <v>109</v>
      </c>
      <c r="C33" s="17">
        <v>49549</v>
      </c>
      <c r="D33" s="18">
        <v>2.58</v>
      </c>
      <c r="E33" s="17">
        <v>13884</v>
      </c>
      <c r="F33" s="17">
        <v>13641</v>
      </c>
      <c r="G33" s="17">
        <v>4554</v>
      </c>
      <c r="H33" s="17">
        <v>6388</v>
      </c>
      <c r="I33" s="17">
        <v>6024</v>
      </c>
      <c r="J33" s="17">
        <v>3418</v>
      </c>
      <c r="K33" s="17">
        <v>1597</v>
      </c>
      <c r="L33" s="17">
        <v>43</v>
      </c>
      <c r="M33" s="17">
        <v>10005</v>
      </c>
      <c r="N33" s="17">
        <v>12457</v>
      </c>
      <c r="O33" s="17">
        <v>11615</v>
      </c>
      <c r="P33" s="17">
        <v>15010</v>
      </c>
      <c r="Q33" s="17">
        <v>462</v>
      </c>
      <c r="R33" s="17">
        <v>411</v>
      </c>
      <c r="S33" s="17">
        <v>4522</v>
      </c>
      <c r="T33" s="17">
        <v>18132</v>
      </c>
      <c r="U33" s="17">
        <v>16220</v>
      </c>
      <c r="V33" s="17">
        <v>5350</v>
      </c>
      <c r="W33" s="17">
        <v>2877</v>
      </c>
      <c r="X33" s="17">
        <v>1544</v>
      </c>
      <c r="Y33" s="17">
        <v>493</v>
      </c>
    </row>
    <row r="34" spans="1:25" x14ac:dyDescent="0.25">
      <c r="A34" s="8" t="s">
        <v>110</v>
      </c>
      <c r="B34" s="8" t="s">
        <v>111</v>
      </c>
      <c r="C34" s="17">
        <v>48092</v>
      </c>
      <c r="D34" s="18">
        <v>26.59</v>
      </c>
      <c r="E34" s="17">
        <v>12129</v>
      </c>
      <c r="F34" s="17">
        <v>11006</v>
      </c>
      <c r="G34" s="17">
        <v>9216</v>
      </c>
      <c r="H34" s="17">
        <v>6580</v>
      </c>
      <c r="I34" s="17">
        <v>4812</v>
      </c>
      <c r="J34" s="17">
        <v>3189</v>
      </c>
      <c r="K34" s="17">
        <v>1070</v>
      </c>
      <c r="L34" s="17">
        <v>90</v>
      </c>
      <c r="M34" s="17">
        <v>278</v>
      </c>
      <c r="N34" s="17">
        <v>659</v>
      </c>
      <c r="O34" s="17">
        <v>2267</v>
      </c>
      <c r="P34" s="17">
        <v>44320</v>
      </c>
      <c r="Q34" s="17">
        <v>568</v>
      </c>
      <c r="R34" s="17">
        <v>894</v>
      </c>
      <c r="S34" s="17">
        <v>10218</v>
      </c>
      <c r="T34" s="17">
        <v>19581</v>
      </c>
      <c r="U34" s="17">
        <v>10546</v>
      </c>
      <c r="V34" s="17">
        <v>3561</v>
      </c>
      <c r="W34" s="17">
        <v>1364</v>
      </c>
      <c r="X34" s="17">
        <v>836</v>
      </c>
      <c r="Y34" s="17">
        <v>1092</v>
      </c>
    </row>
    <row r="35" spans="1:25" x14ac:dyDescent="0.25">
      <c r="A35" s="8" t="s">
        <v>112</v>
      </c>
      <c r="B35" s="8" t="s">
        <v>113</v>
      </c>
      <c r="C35" s="17">
        <v>42708</v>
      </c>
      <c r="D35" s="18">
        <v>10.89</v>
      </c>
      <c r="E35" s="17">
        <v>13632</v>
      </c>
      <c r="F35" s="17">
        <v>12462</v>
      </c>
      <c r="G35" s="17">
        <v>7108</v>
      </c>
      <c r="H35" s="17">
        <v>5030</v>
      </c>
      <c r="I35" s="17">
        <v>2823</v>
      </c>
      <c r="J35" s="17">
        <v>1355</v>
      </c>
      <c r="K35" s="17">
        <v>288</v>
      </c>
      <c r="L35" s="17">
        <v>10</v>
      </c>
      <c r="M35" s="17">
        <v>2949</v>
      </c>
      <c r="N35" s="17">
        <v>8734</v>
      </c>
      <c r="O35" s="17">
        <v>7330</v>
      </c>
      <c r="P35" s="17">
        <v>23295</v>
      </c>
      <c r="Q35" s="17">
        <v>400</v>
      </c>
      <c r="R35" s="17">
        <v>119</v>
      </c>
      <c r="S35" s="17">
        <v>5370</v>
      </c>
      <c r="T35" s="17">
        <v>19168</v>
      </c>
      <c r="U35" s="17">
        <v>10083</v>
      </c>
      <c r="V35" s="17">
        <v>4395</v>
      </c>
      <c r="W35" s="17">
        <v>1444</v>
      </c>
      <c r="X35" s="17">
        <v>515</v>
      </c>
      <c r="Y35" s="17">
        <v>1614</v>
      </c>
    </row>
    <row r="36" spans="1:25" x14ac:dyDescent="0.25">
      <c r="A36" s="8" t="s">
        <v>114</v>
      </c>
      <c r="B36" s="8" t="s">
        <v>115</v>
      </c>
      <c r="C36" s="17">
        <v>38506</v>
      </c>
      <c r="D36" s="18">
        <v>20.190000000000001</v>
      </c>
      <c r="E36" s="17">
        <v>4971</v>
      </c>
      <c r="F36" s="17">
        <v>6680</v>
      </c>
      <c r="G36" s="17">
        <v>8717</v>
      </c>
      <c r="H36" s="17">
        <v>8324</v>
      </c>
      <c r="I36" s="17">
        <v>6411</v>
      </c>
      <c r="J36" s="17">
        <v>2004</v>
      </c>
      <c r="K36" s="17">
        <v>1241</v>
      </c>
      <c r="L36" s="17">
        <v>158</v>
      </c>
      <c r="M36" s="17">
        <v>543</v>
      </c>
      <c r="N36" s="17">
        <v>1785</v>
      </c>
      <c r="O36" s="17">
        <v>2362</v>
      </c>
      <c r="P36" s="17">
        <v>33780</v>
      </c>
      <c r="Q36" s="17">
        <v>36</v>
      </c>
      <c r="R36" s="17">
        <v>524</v>
      </c>
      <c r="S36" s="17">
        <v>6275</v>
      </c>
      <c r="T36" s="17">
        <v>14135</v>
      </c>
      <c r="U36" s="17">
        <v>9741</v>
      </c>
      <c r="V36" s="17">
        <v>4185</v>
      </c>
      <c r="W36" s="17">
        <v>1580</v>
      </c>
      <c r="X36" s="17">
        <v>1495</v>
      </c>
      <c r="Y36" s="17">
        <v>571</v>
      </c>
    </row>
    <row r="37" spans="1:25" x14ac:dyDescent="0.25">
      <c r="A37" s="8" t="s">
        <v>116</v>
      </c>
      <c r="B37" s="8" t="s">
        <v>117</v>
      </c>
      <c r="C37" s="17">
        <v>45045</v>
      </c>
      <c r="D37" s="18">
        <v>17.13</v>
      </c>
      <c r="E37" s="17">
        <v>17440</v>
      </c>
      <c r="F37" s="17">
        <v>14785</v>
      </c>
      <c r="G37" s="17">
        <v>7206</v>
      </c>
      <c r="H37" s="17">
        <v>3608</v>
      </c>
      <c r="I37" s="17">
        <v>1380</v>
      </c>
      <c r="J37" s="17">
        <v>549</v>
      </c>
      <c r="K37" s="17">
        <v>72</v>
      </c>
      <c r="L37" s="17">
        <v>5</v>
      </c>
      <c r="M37" s="17">
        <v>1408</v>
      </c>
      <c r="N37" s="17">
        <v>5725</v>
      </c>
      <c r="O37" s="17">
        <v>4541</v>
      </c>
      <c r="P37" s="17">
        <v>33309</v>
      </c>
      <c r="Q37" s="17">
        <v>62</v>
      </c>
      <c r="R37" s="17">
        <v>49</v>
      </c>
      <c r="S37" s="17">
        <v>7485</v>
      </c>
      <c r="T37" s="17">
        <v>20869</v>
      </c>
      <c r="U37" s="17">
        <v>11071</v>
      </c>
      <c r="V37" s="17">
        <v>2962</v>
      </c>
      <c r="W37" s="17">
        <v>630</v>
      </c>
      <c r="X37" s="17">
        <v>309</v>
      </c>
      <c r="Y37" s="17">
        <v>1670</v>
      </c>
    </row>
    <row r="38" spans="1:25" x14ac:dyDescent="0.25">
      <c r="A38" s="8" t="s">
        <v>118</v>
      </c>
      <c r="B38" s="8" t="s">
        <v>119</v>
      </c>
      <c r="C38" s="17">
        <v>42274</v>
      </c>
      <c r="D38" s="18">
        <v>23.34</v>
      </c>
      <c r="E38" s="17">
        <v>6101</v>
      </c>
      <c r="F38" s="17">
        <v>9722</v>
      </c>
      <c r="G38" s="17">
        <v>11084</v>
      </c>
      <c r="H38" s="17">
        <v>7567</v>
      </c>
      <c r="I38" s="17">
        <v>4181</v>
      </c>
      <c r="J38" s="17">
        <v>2180</v>
      </c>
      <c r="K38" s="17">
        <v>1380</v>
      </c>
      <c r="L38" s="17">
        <v>59</v>
      </c>
      <c r="M38" s="17">
        <v>873</v>
      </c>
      <c r="N38" s="17">
        <v>4988</v>
      </c>
      <c r="O38" s="17">
        <v>6935</v>
      </c>
      <c r="P38" s="17">
        <v>29370</v>
      </c>
      <c r="Q38" s="17">
        <v>108</v>
      </c>
      <c r="R38" s="17">
        <v>59</v>
      </c>
      <c r="S38" s="17">
        <v>6407</v>
      </c>
      <c r="T38" s="17">
        <v>18689</v>
      </c>
      <c r="U38" s="17">
        <v>10568</v>
      </c>
      <c r="V38" s="17">
        <v>3159</v>
      </c>
      <c r="W38" s="17">
        <v>1568</v>
      </c>
      <c r="X38" s="17">
        <v>1311</v>
      </c>
      <c r="Y38" s="17">
        <v>513</v>
      </c>
    </row>
    <row r="39" spans="1:25" x14ac:dyDescent="0.25">
      <c r="A39" s="8" t="s">
        <v>120</v>
      </c>
      <c r="B39" s="8" t="s">
        <v>121</v>
      </c>
      <c r="C39" s="17">
        <v>43478</v>
      </c>
      <c r="D39" s="18">
        <v>16.13</v>
      </c>
      <c r="E39" s="17">
        <v>6329</v>
      </c>
      <c r="F39" s="17">
        <v>12263</v>
      </c>
      <c r="G39" s="17">
        <v>9846</v>
      </c>
      <c r="H39" s="17">
        <v>4393</v>
      </c>
      <c r="I39" s="17">
        <v>5992</v>
      </c>
      <c r="J39" s="17">
        <v>2526</v>
      </c>
      <c r="K39" s="17">
        <v>1788</v>
      </c>
      <c r="L39" s="17">
        <v>341</v>
      </c>
      <c r="M39" s="17">
        <v>2100</v>
      </c>
      <c r="N39" s="17">
        <v>4243</v>
      </c>
      <c r="O39" s="17">
        <v>5269</v>
      </c>
      <c r="P39" s="17">
        <v>31742</v>
      </c>
      <c r="Q39" s="17">
        <v>124</v>
      </c>
      <c r="R39" s="17">
        <v>95</v>
      </c>
      <c r="S39" s="17">
        <v>5274</v>
      </c>
      <c r="T39" s="17">
        <v>15315</v>
      </c>
      <c r="U39" s="17">
        <v>11992</v>
      </c>
      <c r="V39" s="17">
        <v>4666</v>
      </c>
      <c r="W39" s="17">
        <v>2291</v>
      </c>
      <c r="X39" s="17">
        <v>2663</v>
      </c>
      <c r="Y39" s="17">
        <v>1182</v>
      </c>
    </row>
    <row r="40" spans="1:25" x14ac:dyDescent="0.25">
      <c r="A40" s="8" t="s">
        <v>122</v>
      </c>
      <c r="B40" s="8" t="s">
        <v>123</v>
      </c>
      <c r="C40" s="17">
        <v>39706</v>
      </c>
      <c r="D40" s="18">
        <v>14.63</v>
      </c>
      <c r="E40" s="17">
        <v>8525</v>
      </c>
      <c r="F40" s="17">
        <v>11502</v>
      </c>
      <c r="G40" s="17">
        <v>11589</v>
      </c>
      <c r="H40" s="17">
        <v>4345</v>
      </c>
      <c r="I40" s="17">
        <v>2565</v>
      </c>
      <c r="J40" s="17">
        <v>908</v>
      </c>
      <c r="K40" s="17">
        <v>272</v>
      </c>
      <c r="L40" s="17">
        <v>0</v>
      </c>
      <c r="M40" s="17">
        <v>2294</v>
      </c>
      <c r="N40" s="17">
        <v>6780</v>
      </c>
      <c r="O40" s="17">
        <v>6162</v>
      </c>
      <c r="P40" s="17">
        <v>24361</v>
      </c>
      <c r="Q40" s="17">
        <v>109</v>
      </c>
      <c r="R40" s="17">
        <v>20</v>
      </c>
      <c r="S40" s="17">
        <v>5020</v>
      </c>
      <c r="T40" s="17">
        <v>13233</v>
      </c>
      <c r="U40" s="17">
        <v>13627</v>
      </c>
      <c r="V40" s="17">
        <v>4033</v>
      </c>
      <c r="W40" s="17">
        <v>1334</v>
      </c>
      <c r="X40" s="17">
        <v>512</v>
      </c>
      <c r="Y40" s="17">
        <v>1927</v>
      </c>
    </row>
    <row r="41" spans="1:25" x14ac:dyDescent="0.25">
      <c r="A41" s="8" t="s">
        <v>124</v>
      </c>
      <c r="B41" s="8" t="s">
        <v>125</v>
      </c>
      <c r="C41" s="17">
        <v>41109</v>
      </c>
      <c r="D41" s="18">
        <v>2.44</v>
      </c>
      <c r="E41" s="17">
        <v>15127</v>
      </c>
      <c r="F41" s="17">
        <v>14979</v>
      </c>
      <c r="G41" s="17">
        <v>3028</v>
      </c>
      <c r="H41" s="17">
        <v>2830</v>
      </c>
      <c r="I41" s="17">
        <v>3225</v>
      </c>
      <c r="J41" s="17">
        <v>1502</v>
      </c>
      <c r="K41" s="17">
        <v>398</v>
      </c>
      <c r="L41" s="17">
        <v>20</v>
      </c>
      <c r="M41" s="17">
        <v>6552</v>
      </c>
      <c r="N41" s="17">
        <v>7726</v>
      </c>
      <c r="O41" s="17">
        <v>17426</v>
      </c>
      <c r="P41" s="17">
        <v>9364</v>
      </c>
      <c r="Q41" s="17">
        <v>41</v>
      </c>
      <c r="R41" s="17">
        <v>295</v>
      </c>
      <c r="S41" s="17">
        <v>4163</v>
      </c>
      <c r="T41" s="17">
        <v>14799</v>
      </c>
      <c r="U41" s="17">
        <v>14333</v>
      </c>
      <c r="V41" s="17">
        <v>5337</v>
      </c>
      <c r="W41" s="17">
        <v>1363</v>
      </c>
      <c r="X41" s="17">
        <v>777</v>
      </c>
      <c r="Y41" s="17">
        <v>42</v>
      </c>
    </row>
    <row r="42" spans="1:25" x14ac:dyDescent="0.25">
      <c r="A42" s="8" t="s">
        <v>126</v>
      </c>
      <c r="B42" s="8" t="s">
        <v>127</v>
      </c>
      <c r="C42" s="17">
        <v>42945</v>
      </c>
      <c r="D42" s="18">
        <v>0.28000000000000003</v>
      </c>
      <c r="E42" s="17">
        <v>3325</v>
      </c>
      <c r="F42" s="17">
        <v>6749</v>
      </c>
      <c r="G42" s="17">
        <v>6510</v>
      </c>
      <c r="H42" s="17">
        <v>7590</v>
      </c>
      <c r="I42" s="17">
        <v>9300</v>
      </c>
      <c r="J42" s="17">
        <v>6659</v>
      </c>
      <c r="K42" s="17">
        <v>2708</v>
      </c>
      <c r="L42" s="17">
        <v>104</v>
      </c>
      <c r="M42" s="17">
        <v>17977</v>
      </c>
      <c r="N42" s="17">
        <v>13723</v>
      </c>
      <c r="O42" s="17">
        <v>5172</v>
      </c>
      <c r="P42" s="17">
        <v>6073</v>
      </c>
      <c r="Q42" s="17">
        <v>0</v>
      </c>
      <c r="R42" s="17">
        <v>380</v>
      </c>
      <c r="S42" s="17">
        <v>4625</v>
      </c>
      <c r="T42" s="17">
        <v>7973</v>
      </c>
      <c r="U42" s="17">
        <v>8786</v>
      </c>
      <c r="V42" s="17">
        <v>9002</v>
      </c>
      <c r="W42" s="17">
        <v>5732</v>
      </c>
      <c r="X42" s="17">
        <v>6447</v>
      </c>
      <c r="Y42" s="17">
        <v>0</v>
      </c>
    </row>
    <row r="43" spans="1:25" x14ac:dyDescent="0.25">
      <c r="A43" s="8" t="s">
        <v>128</v>
      </c>
      <c r="B43" s="8" t="s">
        <v>129</v>
      </c>
      <c r="C43" s="17">
        <v>39399</v>
      </c>
      <c r="D43" s="18">
        <v>2.46</v>
      </c>
      <c r="E43" s="17">
        <v>20739</v>
      </c>
      <c r="F43" s="17">
        <v>5503</v>
      </c>
      <c r="G43" s="17">
        <v>3213</v>
      </c>
      <c r="H43" s="17">
        <v>3195</v>
      </c>
      <c r="I43" s="17">
        <v>3368</v>
      </c>
      <c r="J43" s="17">
        <v>1793</v>
      </c>
      <c r="K43" s="17">
        <v>1379</v>
      </c>
      <c r="L43" s="17">
        <v>209</v>
      </c>
      <c r="M43" s="17">
        <v>4280</v>
      </c>
      <c r="N43" s="17">
        <v>6862</v>
      </c>
      <c r="O43" s="17">
        <v>7612</v>
      </c>
      <c r="P43" s="17">
        <v>20542</v>
      </c>
      <c r="Q43" s="17">
        <v>103</v>
      </c>
      <c r="R43" s="17">
        <v>183</v>
      </c>
      <c r="S43" s="17">
        <v>4748</v>
      </c>
      <c r="T43" s="17">
        <v>12120</v>
      </c>
      <c r="U43" s="17">
        <v>11309</v>
      </c>
      <c r="V43" s="17">
        <v>6955</v>
      </c>
      <c r="W43" s="17">
        <v>2258</v>
      </c>
      <c r="X43" s="17">
        <v>1794</v>
      </c>
      <c r="Y43" s="17">
        <v>32</v>
      </c>
    </row>
    <row r="44" spans="1:25" x14ac:dyDescent="0.25">
      <c r="A44" s="8" t="s">
        <v>130</v>
      </c>
      <c r="B44" s="8" t="s">
        <v>131</v>
      </c>
      <c r="C44" s="17">
        <v>47170</v>
      </c>
      <c r="D44" s="18">
        <v>0.1</v>
      </c>
      <c r="E44" s="17">
        <v>4743</v>
      </c>
      <c r="F44" s="17">
        <v>10672</v>
      </c>
      <c r="G44" s="17">
        <v>9057</v>
      </c>
      <c r="H44" s="17">
        <v>7867</v>
      </c>
      <c r="I44" s="17">
        <v>8113</v>
      </c>
      <c r="J44" s="17">
        <v>4356</v>
      </c>
      <c r="K44" s="17">
        <v>2194</v>
      </c>
      <c r="L44" s="17">
        <v>168</v>
      </c>
      <c r="M44" s="17">
        <v>16816</v>
      </c>
      <c r="N44" s="17">
        <v>11535</v>
      </c>
      <c r="O44" s="17">
        <v>8382</v>
      </c>
      <c r="P44" s="17">
        <v>9116</v>
      </c>
      <c r="Q44" s="17">
        <v>1321</v>
      </c>
      <c r="R44" s="17">
        <v>509</v>
      </c>
      <c r="S44" s="17">
        <v>4786</v>
      </c>
      <c r="T44" s="17">
        <v>12077</v>
      </c>
      <c r="U44" s="17">
        <v>12141</v>
      </c>
      <c r="V44" s="17">
        <v>7901</v>
      </c>
      <c r="W44" s="17">
        <v>3911</v>
      </c>
      <c r="X44" s="17">
        <v>3986</v>
      </c>
      <c r="Y44" s="17">
        <v>1859</v>
      </c>
    </row>
    <row r="45" spans="1:25" x14ac:dyDescent="0.25">
      <c r="A45" s="8" t="s">
        <v>132</v>
      </c>
      <c r="B45" s="8" t="s">
        <v>133</v>
      </c>
      <c r="C45" s="17">
        <v>44672</v>
      </c>
      <c r="D45" s="18">
        <v>0.62</v>
      </c>
      <c r="E45" s="17">
        <v>18915</v>
      </c>
      <c r="F45" s="17">
        <v>8246</v>
      </c>
      <c r="G45" s="17">
        <v>3942</v>
      </c>
      <c r="H45" s="17">
        <v>5146</v>
      </c>
      <c r="I45" s="17">
        <v>5034</v>
      </c>
      <c r="J45" s="17">
        <v>2571</v>
      </c>
      <c r="K45" s="17">
        <v>778</v>
      </c>
      <c r="L45" s="17">
        <v>40</v>
      </c>
      <c r="M45" s="17">
        <v>8552</v>
      </c>
      <c r="N45" s="17">
        <v>12805</v>
      </c>
      <c r="O45" s="17">
        <v>11354</v>
      </c>
      <c r="P45" s="17">
        <v>11926</v>
      </c>
      <c r="Q45" s="17">
        <v>35</v>
      </c>
      <c r="R45" s="17">
        <v>84</v>
      </c>
      <c r="S45" s="17">
        <v>4471</v>
      </c>
      <c r="T45" s="17">
        <v>12006</v>
      </c>
      <c r="U45" s="17">
        <v>14080</v>
      </c>
      <c r="V45" s="17">
        <v>8792</v>
      </c>
      <c r="W45" s="17">
        <v>3013</v>
      </c>
      <c r="X45" s="17">
        <v>2194</v>
      </c>
      <c r="Y45" s="17">
        <v>32</v>
      </c>
    </row>
    <row r="46" spans="1:25" x14ac:dyDescent="0.25">
      <c r="A46" s="8" t="s">
        <v>134</v>
      </c>
      <c r="B46" s="8" t="s">
        <v>135</v>
      </c>
      <c r="C46" s="17">
        <v>46447</v>
      </c>
      <c r="D46" s="18">
        <v>3.23</v>
      </c>
      <c r="E46" s="17">
        <v>13151</v>
      </c>
      <c r="F46" s="17">
        <v>12923</v>
      </c>
      <c r="G46" s="17">
        <v>5857</v>
      </c>
      <c r="H46" s="17">
        <v>4910</v>
      </c>
      <c r="I46" s="17">
        <v>5524</v>
      </c>
      <c r="J46" s="17">
        <v>2907</v>
      </c>
      <c r="K46" s="17">
        <v>1114</v>
      </c>
      <c r="L46" s="17">
        <v>61</v>
      </c>
      <c r="M46" s="17">
        <v>9045</v>
      </c>
      <c r="N46" s="17">
        <v>9976</v>
      </c>
      <c r="O46" s="17">
        <v>10578</v>
      </c>
      <c r="P46" s="17">
        <v>16769</v>
      </c>
      <c r="Q46" s="17">
        <v>79</v>
      </c>
      <c r="R46" s="17">
        <v>271</v>
      </c>
      <c r="S46" s="17">
        <v>5294</v>
      </c>
      <c r="T46" s="17">
        <v>17544</v>
      </c>
      <c r="U46" s="17">
        <v>14163</v>
      </c>
      <c r="V46" s="17">
        <v>4966</v>
      </c>
      <c r="W46" s="17">
        <v>2584</v>
      </c>
      <c r="X46" s="17">
        <v>1544</v>
      </c>
      <c r="Y46" s="17">
        <v>81</v>
      </c>
    </row>
    <row r="47" spans="1:25" x14ac:dyDescent="0.25">
      <c r="A47" s="8" t="s">
        <v>136</v>
      </c>
      <c r="B47" s="8" t="s">
        <v>137</v>
      </c>
      <c r="C47" s="17">
        <v>45031</v>
      </c>
      <c r="D47" s="18">
        <v>1.17</v>
      </c>
      <c r="E47" s="17">
        <v>16144</v>
      </c>
      <c r="F47" s="17">
        <v>7311</v>
      </c>
      <c r="G47" s="17">
        <v>4711</v>
      </c>
      <c r="H47" s="17">
        <v>5610</v>
      </c>
      <c r="I47" s="17">
        <v>5680</v>
      </c>
      <c r="J47" s="17">
        <v>3124</v>
      </c>
      <c r="K47" s="17">
        <v>2222</v>
      </c>
      <c r="L47" s="17">
        <v>229</v>
      </c>
      <c r="M47" s="17">
        <v>10726</v>
      </c>
      <c r="N47" s="17">
        <v>9732</v>
      </c>
      <c r="O47" s="17">
        <v>11720</v>
      </c>
      <c r="P47" s="17">
        <v>12584</v>
      </c>
      <c r="Q47" s="17">
        <v>269</v>
      </c>
      <c r="R47" s="17">
        <v>261</v>
      </c>
      <c r="S47" s="17">
        <v>5145</v>
      </c>
      <c r="T47" s="17">
        <v>11380</v>
      </c>
      <c r="U47" s="17">
        <v>11630</v>
      </c>
      <c r="V47" s="17">
        <v>9759</v>
      </c>
      <c r="W47" s="17">
        <v>3403</v>
      </c>
      <c r="X47" s="17">
        <v>3173</v>
      </c>
      <c r="Y47" s="17">
        <v>280</v>
      </c>
    </row>
    <row r="48" spans="1:25" x14ac:dyDescent="0.25">
      <c r="A48" s="8" t="s">
        <v>138</v>
      </c>
      <c r="B48" s="8" t="s">
        <v>139</v>
      </c>
      <c r="C48" s="17">
        <v>50729</v>
      </c>
      <c r="D48" s="18">
        <v>1.8</v>
      </c>
      <c r="E48" s="17">
        <v>15506</v>
      </c>
      <c r="F48" s="17">
        <v>13653</v>
      </c>
      <c r="G48" s="17">
        <v>5411</v>
      </c>
      <c r="H48" s="17">
        <v>4699</v>
      </c>
      <c r="I48" s="17">
        <v>5896</v>
      </c>
      <c r="J48" s="17">
        <v>3622</v>
      </c>
      <c r="K48" s="17">
        <v>1816</v>
      </c>
      <c r="L48" s="17">
        <v>126</v>
      </c>
      <c r="M48" s="17">
        <v>10889</v>
      </c>
      <c r="N48" s="17">
        <v>12003</v>
      </c>
      <c r="O48" s="17">
        <v>12707</v>
      </c>
      <c r="P48" s="17">
        <v>15003</v>
      </c>
      <c r="Q48" s="17">
        <v>127</v>
      </c>
      <c r="R48" s="17">
        <v>167</v>
      </c>
      <c r="S48" s="17">
        <v>4810</v>
      </c>
      <c r="T48" s="17">
        <v>15788</v>
      </c>
      <c r="U48" s="17">
        <v>14644</v>
      </c>
      <c r="V48" s="17">
        <v>8944</v>
      </c>
      <c r="W48" s="17">
        <v>3730</v>
      </c>
      <c r="X48" s="17">
        <v>2485</v>
      </c>
      <c r="Y48" s="17">
        <v>161</v>
      </c>
    </row>
    <row r="49" spans="1:25" x14ac:dyDescent="0.25">
      <c r="A49" s="8" t="s">
        <v>140</v>
      </c>
      <c r="B49" s="8" t="s">
        <v>141</v>
      </c>
      <c r="C49" s="17">
        <v>46075</v>
      </c>
      <c r="D49" s="18">
        <v>1.84</v>
      </c>
      <c r="E49" s="17">
        <v>10674</v>
      </c>
      <c r="F49" s="17">
        <v>16144</v>
      </c>
      <c r="G49" s="17">
        <v>5764</v>
      </c>
      <c r="H49" s="17">
        <v>4543</v>
      </c>
      <c r="I49" s="17">
        <v>5023</v>
      </c>
      <c r="J49" s="17">
        <v>2744</v>
      </c>
      <c r="K49" s="17">
        <v>1126</v>
      </c>
      <c r="L49" s="17">
        <v>57</v>
      </c>
      <c r="M49" s="17">
        <v>10488</v>
      </c>
      <c r="N49" s="17">
        <v>8159</v>
      </c>
      <c r="O49" s="17">
        <v>18575</v>
      </c>
      <c r="P49" s="17">
        <v>8813</v>
      </c>
      <c r="Q49" s="17">
        <v>40</v>
      </c>
      <c r="R49" s="17">
        <v>160</v>
      </c>
      <c r="S49" s="17">
        <v>3227</v>
      </c>
      <c r="T49" s="17">
        <v>9674</v>
      </c>
      <c r="U49" s="17">
        <v>11430</v>
      </c>
      <c r="V49" s="17">
        <v>14667</v>
      </c>
      <c r="W49" s="17">
        <v>4255</v>
      </c>
      <c r="X49" s="17">
        <v>2580</v>
      </c>
      <c r="Y49" s="17">
        <v>82</v>
      </c>
    </row>
    <row r="50" spans="1:25" x14ac:dyDescent="0.25">
      <c r="A50" s="8" t="s">
        <v>142</v>
      </c>
      <c r="B50" s="8" t="s">
        <v>143</v>
      </c>
      <c r="C50" s="17">
        <v>36175</v>
      </c>
      <c r="D50" s="18">
        <v>1.02</v>
      </c>
      <c r="E50" s="17">
        <v>1014</v>
      </c>
      <c r="F50" s="17">
        <v>12243</v>
      </c>
      <c r="G50" s="17">
        <v>10163</v>
      </c>
      <c r="H50" s="17">
        <v>4242</v>
      </c>
      <c r="I50" s="17">
        <v>4236</v>
      </c>
      <c r="J50" s="17">
        <v>2454</v>
      </c>
      <c r="K50" s="17">
        <v>1661</v>
      </c>
      <c r="L50" s="17">
        <v>162</v>
      </c>
      <c r="M50" s="17">
        <v>6875</v>
      </c>
      <c r="N50" s="17">
        <v>9134</v>
      </c>
      <c r="O50" s="17">
        <v>11715</v>
      </c>
      <c r="P50" s="17">
        <v>8356</v>
      </c>
      <c r="Q50" s="17">
        <v>95</v>
      </c>
      <c r="R50" s="17">
        <v>376</v>
      </c>
      <c r="S50" s="17">
        <v>2338</v>
      </c>
      <c r="T50" s="17">
        <v>8831</v>
      </c>
      <c r="U50" s="17">
        <v>10833</v>
      </c>
      <c r="V50" s="17">
        <v>9318</v>
      </c>
      <c r="W50" s="17">
        <v>2345</v>
      </c>
      <c r="X50" s="17">
        <v>2015</v>
      </c>
      <c r="Y50" s="17">
        <v>119</v>
      </c>
    </row>
    <row r="51" spans="1:25" x14ac:dyDescent="0.25">
      <c r="A51" s="8" t="s">
        <v>144</v>
      </c>
      <c r="B51" s="8" t="s">
        <v>145</v>
      </c>
      <c r="C51" s="17">
        <v>42491</v>
      </c>
      <c r="D51" s="18">
        <v>0.19</v>
      </c>
      <c r="E51" s="17">
        <v>12015</v>
      </c>
      <c r="F51" s="17">
        <v>10334</v>
      </c>
      <c r="G51" s="17">
        <v>6317</v>
      </c>
      <c r="H51" s="17">
        <v>6039</v>
      </c>
      <c r="I51" s="17">
        <v>5252</v>
      </c>
      <c r="J51" s="17">
        <v>1849</v>
      </c>
      <c r="K51" s="17">
        <v>579</v>
      </c>
      <c r="L51" s="17">
        <v>106</v>
      </c>
      <c r="M51" s="17">
        <v>15333</v>
      </c>
      <c r="N51" s="17">
        <v>13078</v>
      </c>
      <c r="O51" s="17">
        <v>8449</v>
      </c>
      <c r="P51" s="17">
        <v>5631</v>
      </c>
      <c r="Q51" s="17">
        <v>0</v>
      </c>
      <c r="R51" s="17">
        <v>683</v>
      </c>
      <c r="S51" s="17">
        <v>4187</v>
      </c>
      <c r="T51" s="17">
        <v>8309</v>
      </c>
      <c r="U51" s="17">
        <v>10582</v>
      </c>
      <c r="V51" s="17">
        <v>8403</v>
      </c>
      <c r="W51" s="17">
        <v>4974</v>
      </c>
      <c r="X51" s="17">
        <v>5353</v>
      </c>
      <c r="Y51" s="17">
        <v>0</v>
      </c>
    </row>
    <row r="52" spans="1:25" x14ac:dyDescent="0.25">
      <c r="A52" s="8" t="s">
        <v>146</v>
      </c>
      <c r="B52" s="8" t="s">
        <v>147</v>
      </c>
      <c r="C52" s="17">
        <v>42505</v>
      </c>
      <c r="D52" s="18">
        <v>8.36</v>
      </c>
      <c r="E52" s="17">
        <v>20731</v>
      </c>
      <c r="F52" s="17">
        <v>7144</v>
      </c>
      <c r="G52" s="17">
        <v>4535</v>
      </c>
      <c r="H52" s="17">
        <v>3984</v>
      </c>
      <c r="I52" s="17">
        <v>4191</v>
      </c>
      <c r="J52" s="17">
        <v>1455</v>
      </c>
      <c r="K52" s="17">
        <v>443</v>
      </c>
      <c r="L52" s="17">
        <v>22</v>
      </c>
      <c r="M52" s="17">
        <v>5547</v>
      </c>
      <c r="N52" s="17">
        <v>9050</v>
      </c>
      <c r="O52" s="17">
        <v>11182</v>
      </c>
      <c r="P52" s="17">
        <v>16680</v>
      </c>
      <c r="Q52" s="17">
        <v>46</v>
      </c>
      <c r="R52" s="17">
        <v>296</v>
      </c>
      <c r="S52" s="17">
        <v>4967</v>
      </c>
      <c r="T52" s="17">
        <v>13370</v>
      </c>
      <c r="U52" s="17">
        <v>11818</v>
      </c>
      <c r="V52" s="17">
        <v>8259</v>
      </c>
      <c r="W52" s="17">
        <v>2250</v>
      </c>
      <c r="X52" s="17">
        <v>1502</v>
      </c>
      <c r="Y52" s="17">
        <v>43</v>
      </c>
    </row>
    <row r="53" spans="1:25" x14ac:dyDescent="0.25">
      <c r="A53" s="8" t="s">
        <v>148</v>
      </c>
      <c r="B53" s="8" t="s">
        <v>149</v>
      </c>
      <c r="C53" s="17">
        <v>47026</v>
      </c>
      <c r="D53" s="18">
        <v>0.56999999999999995</v>
      </c>
      <c r="E53" s="17">
        <v>17901</v>
      </c>
      <c r="F53" s="17">
        <v>8406</v>
      </c>
      <c r="G53" s="17">
        <v>4774</v>
      </c>
      <c r="H53" s="17">
        <v>5034</v>
      </c>
      <c r="I53" s="17">
        <v>7081</v>
      </c>
      <c r="J53" s="17">
        <v>2792</v>
      </c>
      <c r="K53" s="17">
        <v>987</v>
      </c>
      <c r="L53" s="17">
        <v>51</v>
      </c>
      <c r="M53" s="17">
        <v>10492</v>
      </c>
      <c r="N53" s="17">
        <v>10601</v>
      </c>
      <c r="O53" s="17">
        <v>11685</v>
      </c>
      <c r="P53" s="17">
        <v>14028</v>
      </c>
      <c r="Q53" s="17">
        <v>220</v>
      </c>
      <c r="R53" s="17">
        <v>158</v>
      </c>
      <c r="S53" s="17">
        <v>5088</v>
      </c>
      <c r="T53" s="17">
        <v>11190</v>
      </c>
      <c r="U53" s="17">
        <v>15315</v>
      </c>
      <c r="V53" s="17">
        <v>9202</v>
      </c>
      <c r="W53" s="17">
        <v>3442</v>
      </c>
      <c r="X53" s="17">
        <v>2401</v>
      </c>
      <c r="Y53" s="17">
        <v>230</v>
      </c>
    </row>
    <row r="54" spans="1:25" x14ac:dyDescent="0.25">
      <c r="A54" s="8" t="s">
        <v>150</v>
      </c>
      <c r="B54" s="8" t="s">
        <v>151</v>
      </c>
      <c r="C54" s="17">
        <v>38102</v>
      </c>
      <c r="D54" s="18">
        <v>0.48</v>
      </c>
      <c r="E54" s="17">
        <v>4861</v>
      </c>
      <c r="F54" s="17">
        <v>6826</v>
      </c>
      <c r="G54" s="17">
        <v>6621</v>
      </c>
      <c r="H54" s="17">
        <v>6395</v>
      </c>
      <c r="I54" s="17">
        <v>6674</v>
      </c>
      <c r="J54" s="17">
        <v>3795</v>
      </c>
      <c r="K54" s="17">
        <v>2643</v>
      </c>
      <c r="L54" s="17">
        <v>287</v>
      </c>
      <c r="M54" s="17">
        <v>11206</v>
      </c>
      <c r="N54" s="17">
        <v>8734</v>
      </c>
      <c r="O54" s="17">
        <v>7936</v>
      </c>
      <c r="P54" s="17">
        <v>9440</v>
      </c>
      <c r="Q54" s="17">
        <v>786</v>
      </c>
      <c r="R54" s="17">
        <v>213</v>
      </c>
      <c r="S54" s="17">
        <v>3801</v>
      </c>
      <c r="T54" s="17">
        <v>10978</v>
      </c>
      <c r="U54" s="17">
        <v>10453</v>
      </c>
      <c r="V54" s="17">
        <v>5588</v>
      </c>
      <c r="W54" s="17">
        <v>3233</v>
      </c>
      <c r="X54" s="17">
        <v>3008</v>
      </c>
      <c r="Y54" s="17">
        <v>828</v>
      </c>
    </row>
    <row r="55" spans="1:25" x14ac:dyDescent="0.25">
      <c r="A55" s="8" t="s">
        <v>152</v>
      </c>
      <c r="B55" s="8" t="s">
        <v>153</v>
      </c>
      <c r="C55" s="17">
        <v>45881</v>
      </c>
      <c r="D55" s="18">
        <v>0.27</v>
      </c>
      <c r="E55" s="17">
        <v>8267</v>
      </c>
      <c r="F55" s="17">
        <v>11159</v>
      </c>
      <c r="G55" s="17">
        <v>5182</v>
      </c>
      <c r="H55" s="17">
        <v>5679</v>
      </c>
      <c r="I55" s="17">
        <v>7085</v>
      </c>
      <c r="J55" s="17">
        <v>4707</v>
      </c>
      <c r="K55" s="17">
        <v>3431</v>
      </c>
      <c r="L55" s="17">
        <v>371</v>
      </c>
      <c r="M55" s="17">
        <v>16224</v>
      </c>
      <c r="N55" s="17">
        <v>10696</v>
      </c>
      <c r="O55" s="17">
        <v>9233</v>
      </c>
      <c r="P55" s="17">
        <v>9529</v>
      </c>
      <c r="Q55" s="17">
        <v>199</v>
      </c>
      <c r="R55" s="17">
        <v>215</v>
      </c>
      <c r="S55" s="17">
        <v>4966</v>
      </c>
      <c r="T55" s="17">
        <v>13354</v>
      </c>
      <c r="U55" s="17">
        <v>11989</v>
      </c>
      <c r="V55" s="17">
        <v>6678</v>
      </c>
      <c r="W55" s="17">
        <v>4145</v>
      </c>
      <c r="X55" s="17">
        <v>4328</v>
      </c>
      <c r="Y55" s="17">
        <v>206</v>
      </c>
    </row>
    <row r="56" spans="1:25" x14ac:dyDescent="0.25">
      <c r="A56" s="8" t="s">
        <v>154</v>
      </c>
      <c r="B56" s="8" t="s">
        <v>155</v>
      </c>
      <c r="C56" s="17">
        <v>20989</v>
      </c>
      <c r="D56" s="18">
        <v>0.09</v>
      </c>
      <c r="E56" s="17">
        <v>5597</v>
      </c>
      <c r="F56" s="17">
        <v>4523</v>
      </c>
      <c r="G56" s="17">
        <v>4726</v>
      </c>
      <c r="H56" s="17">
        <v>3296</v>
      </c>
      <c r="I56" s="17">
        <v>2318</v>
      </c>
      <c r="J56" s="17">
        <v>449</v>
      </c>
      <c r="K56" s="17">
        <v>76</v>
      </c>
      <c r="L56" s="17">
        <v>4</v>
      </c>
      <c r="M56" s="17">
        <v>12516</v>
      </c>
      <c r="N56" s="17">
        <v>5001</v>
      </c>
      <c r="O56" s="17">
        <v>1884</v>
      </c>
      <c r="P56" s="17">
        <v>1570</v>
      </c>
      <c r="Q56" s="17">
        <v>18</v>
      </c>
      <c r="R56" s="17">
        <v>155</v>
      </c>
      <c r="S56" s="17">
        <v>1292</v>
      </c>
      <c r="T56" s="17">
        <v>2684</v>
      </c>
      <c r="U56" s="17">
        <v>3335</v>
      </c>
      <c r="V56" s="17">
        <v>1626</v>
      </c>
      <c r="W56" s="17">
        <v>772</v>
      </c>
      <c r="X56" s="17">
        <v>481</v>
      </c>
      <c r="Y56" s="17">
        <v>10644</v>
      </c>
    </row>
    <row r="57" spans="1:25" x14ac:dyDescent="0.25">
      <c r="A57" s="8" t="s">
        <v>156</v>
      </c>
      <c r="B57" s="8" t="s">
        <v>157</v>
      </c>
      <c r="C57" s="17">
        <v>39944</v>
      </c>
      <c r="D57" s="18">
        <v>3.28</v>
      </c>
      <c r="E57" s="17">
        <v>4775</v>
      </c>
      <c r="F57" s="17">
        <v>11092</v>
      </c>
      <c r="G57" s="17">
        <v>7690</v>
      </c>
      <c r="H57" s="17">
        <v>5642</v>
      </c>
      <c r="I57" s="17">
        <v>5739</v>
      </c>
      <c r="J57" s="17">
        <v>3062</v>
      </c>
      <c r="K57" s="17">
        <v>1825</v>
      </c>
      <c r="L57" s="17">
        <v>119</v>
      </c>
      <c r="M57" s="17">
        <v>6587</v>
      </c>
      <c r="N57" s="17">
        <v>8630</v>
      </c>
      <c r="O57" s="17">
        <v>10080</v>
      </c>
      <c r="P57" s="17">
        <v>14504</v>
      </c>
      <c r="Q57" s="17">
        <v>143</v>
      </c>
      <c r="R57" s="17">
        <v>110</v>
      </c>
      <c r="S57" s="17">
        <v>4303</v>
      </c>
      <c r="T57" s="17">
        <v>12354</v>
      </c>
      <c r="U57" s="17">
        <v>10507</v>
      </c>
      <c r="V57" s="17">
        <v>8216</v>
      </c>
      <c r="W57" s="17">
        <v>2868</v>
      </c>
      <c r="X57" s="17">
        <v>1474</v>
      </c>
      <c r="Y57" s="17">
        <v>112</v>
      </c>
    </row>
    <row r="58" spans="1:25" x14ac:dyDescent="0.25">
      <c r="A58" s="8" t="s">
        <v>158</v>
      </c>
      <c r="B58" s="8" t="s">
        <v>159</v>
      </c>
      <c r="C58" s="17">
        <v>42819</v>
      </c>
      <c r="D58" s="18">
        <v>3.06</v>
      </c>
      <c r="E58" s="17">
        <v>8566</v>
      </c>
      <c r="F58" s="17">
        <v>14888</v>
      </c>
      <c r="G58" s="17">
        <v>5778</v>
      </c>
      <c r="H58" s="17">
        <v>5212</v>
      </c>
      <c r="I58" s="17">
        <v>4311</v>
      </c>
      <c r="J58" s="17">
        <v>2517</v>
      </c>
      <c r="K58" s="17">
        <v>1463</v>
      </c>
      <c r="L58" s="17">
        <v>84</v>
      </c>
      <c r="M58" s="17">
        <v>5180</v>
      </c>
      <c r="N58" s="17">
        <v>7209</v>
      </c>
      <c r="O58" s="17">
        <v>8440</v>
      </c>
      <c r="P58" s="17">
        <v>21865</v>
      </c>
      <c r="Q58" s="17">
        <v>125</v>
      </c>
      <c r="R58" s="17">
        <v>225</v>
      </c>
      <c r="S58" s="17">
        <v>6898</v>
      </c>
      <c r="T58" s="17">
        <v>13632</v>
      </c>
      <c r="U58" s="17">
        <v>11237</v>
      </c>
      <c r="V58" s="17">
        <v>7224</v>
      </c>
      <c r="W58" s="17">
        <v>2093</v>
      </c>
      <c r="X58" s="17">
        <v>1445</v>
      </c>
      <c r="Y58" s="17">
        <v>65</v>
      </c>
    </row>
    <row r="59" spans="1:25" x14ac:dyDescent="0.25">
      <c r="A59" s="8" t="s">
        <v>160</v>
      </c>
      <c r="B59" s="8" t="s">
        <v>161</v>
      </c>
      <c r="C59" s="17">
        <v>46765</v>
      </c>
      <c r="D59" s="18">
        <v>0.12</v>
      </c>
      <c r="E59" s="17">
        <v>7086</v>
      </c>
      <c r="F59" s="17">
        <v>10745</v>
      </c>
      <c r="G59" s="17">
        <v>8106</v>
      </c>
      <c r="H59" s="17">
        <v>6760</v>
      </c>
      <c r="I59" s="17">
        <v>7113</v>
      </c>
      <c r="J59" s="17">
        <v>3925</v>
      </c>
      <c r="K59" s="17">
        <v>2710</v>
      </c>
      <c r="L59" s="17">
        <v>320</v>
      </c>
      <c r="M59" s="17">
        <v>14951</v>
      </c>
      <c r="N59" s="17">
        <v>9354</v>
      </c>
      <c r="O59" s="17">
        <v>7518</v>
      </c>
      <c r="P59" s="17">
        <v>14817</v>
      </c>
      <c r="Q59" s="17">
        <v>125</v>
      </c>
      <c r="R59" s="17">
        <v>447</v>
      </c>
      <c r="S59" s="17">
        <v>6155</v>
      </c>
      <c r="T59" s="17">
        <v>13773</v>
      </c>
      <c r="U59" s="17">
        <v>11101</v>
      </c>
      <c r="V59" s="17">
        <v>6843</v>
      </c>
      <c r="W59" s="17">
        <v>3929</v>
      </c>
      <c r="X59" s="17">
        <v>4381</v>
      </c>
      <c r="Y59" s="17">
        <v>136</v>
      </c>
    </row>
    <row r="60" spans="1:25" x14ac:dyDescent="0.25">
      <c r="A60" s="8" t="s">
        <v>162</v>
      </c>
      <c r="B60" s="8" t="s">
        <v>163</v>
      </c>
      <c r="C60" s="17">
        <v>33386</v>
      </c>
      <c r="D60" s="18">
        <v>0.03</v>
      </c>
      <c r="E60" s="17">
        <v>2601</v>
      </c>
      <c r="F60" s="17">
        <v>6309</v>
      </c>
      <c r="G60" s="17">
        <v>8771</v>
      </c>
      <c r="H60" s="17">
        <v>5272</v>
      </c>
      <c r="I60" s="17">
        <v>6074</v>
      </c>
      <c r="J60" s="17">
        <v>2915</v>
      </c>
      <c r="K60" s="17">
        <v>1341</v>
      </c>
      <c r="L60" s="17">
        <v>103</v>
      </c>
      <c r="M60" s="17">
        <v>16595</v>
      </c>
      <c r="N60" s="17">
        <v>6771</v>
      </c>
      <c r="O60" s="17">
        <v>5136</v>
      </c>
      <c r="P60" s="17">
        <v>2546</v>
      </c>
      <c r="Q60" s="17">
        <v>2338</v>
      </c>
      <c r="R60" s="17">
        <v>184</v>
      </c>
      <c r="S60" s="17">
        <v>2014</v>
      </c>
      <c r="T60" s="17">
        <v>6641</v>
      </c>
      <c r="U60" s="17">
        <v>10498</v>
      </c>
      <c r="V60" s="17">
        <v>5430</v>
      </c>
      <c r="W60" s="17">
        <v>2944</v>
      </c>
      <c r="X60" s="17">
        <v>2861</v>
      </c>
      <c r="Y60" s="17">
        <v>2814</v>
      </c>
    </row>
    <row r="61" spans="1:25" x14ac:dyDescent="0.25">
      <c r="A61" s="8" t="s">
        <v>164</v>
      </c>
      <c r="B61" s="8" t="s">
        <v>165</v>
      </c>
      <c r="C61" s="17">
        <v>47968</v>
      </c>
      <c r="D61" s="18">
        <v>9.06</v>
      </c>
      <c r="E61" s="17">
        <v>13173</v>
      </c>
      <c r="F61" s="17">
        <v>10363</v>
      </c>
      <c r="G61" s="17">
        <v>7843</v>
      </c>
      <c r="H61" s="17">
        <v>6057</v>
      </c>
      <c r="I61" s="17">
        <v>6150</v>
      </c>
      <c r="J61" s="17">
        <v>3411</v>
      </c>
      <c r="K61" s="17">
        <v>966</v>
      </c>
      <c r="L61" s="17">
        <v>5</v>
      </c>
      <c r="M61" s="17">
        <v>6860</v>
      </c>
      <c r="N61" s="17">
        <v>11474</v>
      </c>
      <c r="O61" s="17">
        <v>11072</v>
      </c>
      <c r="P61" s="17">
        <v>18465</v>
      </c>
      <c r="Q61" s="17">
        <v>97</v>
      </c>
      <c r="R61" s="17">
        <v>193</v>
      </c>
      <c r="S61" s="17">
        <v>3968</v>
      </c>
      <c r="T61" s="17">
        <v>16079</v>
      </c>
      <c r="U61" s="17">
        <v>12627</v>
      </c>
      <c r="V61" s="17">
        <v>9649</v>
      </c>
      <c r="W61" s="17">
        <v>3168</v>
      </c>
      <c r="X61" s="17">
        <v>2195</v>
      </c>
      <c r="Y61" s="17">
        <v>89</v>
      </c>
    </row>
    <row r="62" spans="1:25" x14ac:dyDescent="0.25">
      <c r="A62" s="8" t="s">
        <v>166</v>
      </c>
      <c r="B62" s="8" t="s">
        <v>167</v>
      </c>
      <c r="C62" s="17">
        <v>39324</v>
      </c>
      <c r="D62" s="18">
        <v>0.18</v>
      </c>
      <c r="E62" s="17">
        <v>5756</v>
      </c>
      <c r="F62" s="17">
        <v>8532</v>
      </c>
      <c r="G62" s="17">
        <v>4339</v>
      </c>
      <c r="H62" s="17">
        <v>4381</v>
      </c>
      <c r="I62" s="17">
        <v>6045</v>
      </c>
      <c r="J62" s="17">
        <v>4967</v>
      </c>
      <c r="K62" s="17">
        <v>4651</v>
      </c>
      <c r="L62" s="17">
        <v>653</v>
      </c>
      <c r="M62" s="17">
        <v>11893</v>
      </c>
      <c r="N62" s="17">
        <v>8883</v>
      </c>
      <c r="O62" s="17">
        <v>7608</v>
      </c>
      <c r="P62" s="17">
        <v>10679</v>
      </c>
      <c r="Q62" s="17">
        <v>261</v>
      </c>
      <c r="R62" s="17">
        <v>315</v>
      </c>
      <c r="S62" s="17">
        <v>3803</v>
      </c>
      <c r="T62" s="17">
        <v>11460</v>
      </c>
      <c r="U62" s="17">
        <v>11219</v>
      </c>
      <c r="V62" s="17">
        <v>5299</v>
      </c>
      <c r="W62" s="17">
        <v>3524</v>
      </c>
      <c r="X62" s="17">
        <v>3395</v>
      </c>
      <c r="Y62" s="17">
        <v>309</v>
      </c>
    </row>
    <row r="63" spans="1:25" x14ac:dyDescent="0.25">
      <c r="A63" s="8" t="s">
        <v>168</v>
      </c>
      <c r="B63" s="8" t="s">
        <v>169</v>
      </c>
      <c r="C63" s="17">
        <v>38885</v>
      </c>
      <c r="D63" s="18">
        <v>0.12</v>
      </c>
      <c r="E63" s="17">
        <v>2196</v>
      </c>
      <c r="F63" s="17">
        <v>4612</v>
      </c>
      <c r="G63" s="17">
        <v>4956</v>
      </c>
      <c r="H63" s="17">
        <v>6021</v>
      </c>
      <c r="I63" s="17">
        <v>7869</v>
      </c>
      <c r="J63" s="17">
        <v>6884</v>
      </c>
      <c r="K63" s="17">
        <v>5946</v>
      </c>
      <c r="L63" s="17">
        <v>401</v>
      </c>
      <c r="M63" s="17">
        <v>19965</v>
      </c>
      <c r="N63" s="17">
        <v>11066</v>
      </c>
      <c r="O63" s="17">
        <v>4182</v>
      </c>
      <c r="P63" s="17">
        <v>3672</v>
      </c>
      <c r="Q63" s="17">
        <v>0</v>
      </c>
      <c r="R63" s="17">
        <v>451</v>
      </c>
      <c r="S63" s="17">
        <v>3293</v>
      </c>
      <c r="T63" s="17">
        <v>5784</v>
      </c>
      <c r="U63" s="17">
        <v>7252</v>
      </c>
      <c r="V63" s="17">
        <v>8406</v>
      </c>
      <c r="W63" s="17">
        <v>5615</v>
      </c>
      <c r="X63" s="17">
        <v>8084</v>
      </c>
      <c r="Y63" s="17">
        <v>0</v>
      </c>
    </row>
    <row r="64" spans="1:25" x14ac:dyDescent="0.25">
      <c r="A64" s="8" t="s">
        <v>170</v>
      </c>
      <c r="B64" s="8" t="s">
        <v>171</v>
      </c>
      <c r="C64" s="17">
        <v>44415</v>
      </c>
      <c r="D64" s="18">
        <v>2.8</v>
      </c>
      <c r="E64" s="17">
        <v>8118</v>
      </c>
      <c r="F64" s="17">
        <v>17098</v>
      </c>
      <c r="G64" s="17">
        <v>7344</v>
      </c>
      <c r="H64" s="17">
        <v>5568</v>
      </c>
      <c r="I64" s="17">
        <v>4130</v>
      </c>
      <c r="J64" s="17">
        <v>1535</v>
      </c>
      <c r="K64" s="17">
        <v>578</v>
      </c>
      <c r="L64" s="17">
        <v>44</v>
      </c>
      <c r="M64" s="17">
        <v>3726</v>
      </c>
      <c r="N64" s="17">
        <v>8357</v>
      </c>
      <c r="O64" s="17">
        <v>8929</v>
      </c>
      <c r="P64" s="17">
        <v>23263</v>
      </c>
      <c r="Q64" s="17">
        <v>140</v>
      </c>
      <c r="R64" s="17">
        <v>112</v>
      </c>
      <c r="S64" s="17">
        <v>6068</v>
      </c>
      <c r="T64" s="17">
        <v>16716</v>
      </c>
      <c r="U64" s="17">
        <v>12855</v>
      </c>
      <c r="V64" s="17">
        <v>5130</v>
      </c>
      <c r="W64" s="17">
        <v>1629</v>
      </c>
      <c r="X64" s="17">
        <v>686</v>
      </c>
      <c r="Y64" s="17">
        <v>1219</v>
      </c>
    </row>
    <row r="65" spans="1:25" x14ac:dyDescent="0.25">
      <c r="A65" s="8"/>
      <c r="B65" s="8"/>
      <c r="C65" s="16"/>
      <c r="D65" s="15"/>
      <c r="E65" s="16"/>
      <c r="F65" s="16"/>
      <c r="G65" s="16"/>
      <c r="H65" s="16"/>
      <c r="I65" s="16"/>
      <c r="J65" s="16"/>
      <c r="K65" s="16"/>
      <c r="L65" s="16"/>
      <c r="M65" s="16"/>
      <c r="N65" s="16"/>
      <c r="O65" s="16"/>
      <c r="P65" s="16"/>
      <c r="Q65" s="16"/>
      <c r="R65" s="16"/>
      <c r="S65" s="16"/>
      <c r="T65" s="16"/>
      <c r="U65" s="16"/>
      <c r="V65" s="16"/>
      <c r="W65" s="16"/>
      <c r="X65" s="16"/>
      <c r="Y65" s="16"/>
    </row>
    <row r="66" spans="1:25" x14ac:dyDescent="0.25">
      <c r="C66" s="16"/>
      <c r="D66" s="15"/>
      <c r="E66" s="16"/>
      <c r="F66" s="16"/>
      <c r="G66" s="16"/>
      <c r="H66" s="16"/>
      <c r="I66" s="16"/>
      <c r="J66" s="16"/>
      <c r="K66" s="16"/>
      <c r="L66" s="16"/>
      <c r="M66" s="16"/>
      <c r="N66" s="16"/>
      <c r="O66" s="16"/>
      <c r="P66" s="16"/>
      <c r="Q66" s="16"/>
      <c r="R66" s="16"/>
      <c r="S66" s="16"/>
      <c r="T66" s="16"/>
      <c r="U66" s="16"/>
      <c r="V66" s="16"/>
      <c r="W66" s="16"/>
      <c r="X66" s="16"/>
      <c r="Y66" s="16"/>
    </row>
    <row r="67" spans="1:25" x14ac:dyDescent="0.25">
      <c r="C67" s="16"/>
      <c r="D67" s="15"/>
      <c r="E67" s="16"/>
      <c r="F67" s="16"/>
      <c r="G67" s="16"/>
      <c r="H67" s="16"/>
      <c r="I67" s="16"/>
      <c r="J67" s="16"/>
      <c r="K67" s="16"/>
      <c r="L67" s="16"/>
      <c r="M67" s="16"/>
      <c r="N67" s="16"/>
      <c r="O67" s="16"/>
      <c r="P67" s="16"/>
      <c r="Q67" s="16"/>
      <c r="R67" s="16"/>
      <c r="S67" s="16"/>
      <c r="T67" s="16"/>
      <c r="U67" s="16"/>
      <c r="V67" s="16"/>
      <c r="W67" s="16"/>
      <c r="X67" s="16"/>
      <c r="Y67" s="16"/>
    </row>
    <row r="68" spans="1:25" x14ac:dyDescent="0.25">
      <c r="C68" s="16"/>
      <c r="D68" s="15"/>
      <c r="E68" s="16"/>
      <c r="F68" s="16"/>
      <c r="G68" s="16"/>
      <c r="H68" s="16"/>
      <c r="I68" s="16"/>
      <c r="J68" s="16"/>
      <c r="K68" s="16"/>
      <c r="L68" s="16"/>
      <c r="M68" s="16"/>
      <c r="N68" s="16"/>
      <c r="O68" s="16"/>
      <c r="P68" s="16"/>
      <c r="Q68" s="16"/>
      <c r="R68" s="16"/>
      <c r="S68" s="16"/>
      <c r="T68" s="16"/>
      <c r="U68" s="16"/>
      <c r="V68" s="16"/>
      <c r="W68" s="16"/>
      <c r="X68" s="16"/>
      <c r="Y68" s="16"/>
    </row>
    <row r="69" spans="1:25" x14ac:dyDescent="0.25">
      <c r="C69" s="16"/>
      <c r="D69" s="15"/>
      <c r="E69" s="16"/>
      <c r="F69" s="16"/>
      <c r="G69" s="16"/>
      <c r="H69" s="16"/>
      <c r="I69" s="16"/>
      <c r="J69" s="16"/>
      <c r="K69" s="16"/>
      <c r="L69" s="16"/>
      <c r="M69" s="16"/>
      <c r="N69" s="16"/>
      <c r="O69" s="16"/>
      <c r="P69" s="16"/>
      <c r="Q69" s="16"/>
      <c r="R69" s="16"/>
      <c r="S69" s="16"/>
      <c r="T69" s="16"/>
      <c r="U69" s="16"/>
      <c r="V69" s="16"/>
      <c r="W69" s="16"/>
      <c r="X69" s="16"/>
      <c r="Y69" s="16"/>
    </row>
    <row r="70" spans="1:25" x14ac:dyDescent="0.25">
      <c r="C70" s="16"/>
      <c r="D70" s="15"/>
      <c r="E70" s="16"/>
      <c r="F70" s="16"/>
      <c r="G70" s="16"/>
      <c r="H70" s="16"/>
      <c r="I70" s="16"/>
      <c r="J70" s="16"/>
      <c r="K70" s="16"/>
      <c r="L70" s="16"/>
      <c r="M70" s="16"/>
      <c r="N70" s="16"/>
      <c r="O70" s="16"/>
      <c r="P70" s="16"/>
      <c r="Q70" s="16"/>
      <c r="R70" s="16"/>
      <c r="S70" s="16"/>
      <c r="T70" s="16"/>
      <c r="U70" s="16"/>
      <c r="V70" s="16"/>
      <c r="W70" s="16"/>
      <c r="X70" s="16"/>
      <c r="Y70" s="16"/>
    </row>
    <row r="71" spans="1:25" x14ac:dyDescent="0.25">
      <c r="C71" s="16"/>
      <c r="D71" s="15"/>
      <c r="E71" s="16"/>
      <c r="F71" s="16"/>
      <c r="G71" s="16"/>
      <c r="H71" s="16"/>
      <c r="I71" s="16"/>
      <c r="J71" s="16"/>
      <c r="K71" s="16"/>
      <c r="L71" s="16"/>
      <c r="M71" s="16"/>
      <c r="N71" s="16"/>
      <c r="O71" s="16"/>
      <c r="P71" s="16"/>
      <c r="Q71" s="16"/>
      <c r="R71" s="16"/>
      <c r="S71" s="16"/>
      <c r="T71" s="16"/>
      <c r="U71" s="16"/>
      <c r="V71" s="16"/>
      <c r="W71" s="16"/>
      <c r="X71" s="16"/>
      <c r="Y71" s="16"/>
    </row>
    <row r="72" spans="1:25" x14ac:dyDescent="0.25">
      <c r="C72" s="16"/>
      <c r="D72" s="15"/>
      <c r="E72" s="16"/>
      <c r="F72" s="16"/>
      <c r="G72" s="16"/>
      <c r="H72" s="16"/>
      <c r="I72" s="16"/>
      <c r="J72" s="16"/>
      <c r="K72" s="16"/>
      <c r="L72" s="16"/>
      <c r="M72" s="16"/>
      <c r="N72" s="16"/>
      <c r="O72" s="16"/>
      <c r="P72" s="16"/>
      <c r="Q72" s="16"/>
      <c r="R72" s="16"/>
      <c r="S72" s="16"/>
      <c r="T72" s="16"/>
      <c r="U72" s="16"/>
      <c r="V72" s="16"/>
      <c r="W72" s="16"/>
      <c r="X72" s="16"/>
      <c r="Y72" s="16"/>
    </row>
    <row r="73" spans="1:25" x14ac:dyDescent="0.25">
      <c r="C73" s="16"/>
      <c r="D73" s="15"/>
      <c r="E73" s="16"/>
      <c r="F73" s="16"/>
      <c r="G73" s="16"/>
      <c r="H73" s="16"/>
      <c r="I73" s="16"/>
      <c r="J73" s="16"/>
      <c r="K73" s="16"/>
      <c r="L73" s="16"/>
      <c r="M73" s="16"/>
      <c r="N73" s="16"/>
      <c r="O73" s="16"/>
      <c r="P73" s="16"/>
      <c r="Q73" s="16"/>
      <c r="R73" s="16"/>
      <c r="S73" s="16"/>
      <c r="T73" s="16"/>
      <c r="U73" s="16"/>
      <c r="V73" s="16"/>
      <c r="W73" s="16"/>
      <c r="X73" s="16"/>
      <c r="Y73" s="16"/>
    </row>
    <row r="74" spans="1:25" x14ac:dyDescent="0.25">
      <c r="C74" s="16"/>
      <c r="D74" s="15"/>
      <c r="E74" s="16"/>
      <c r="F74" s="16"/>
      <c r="G74" s="16"/>
      <c r="H74" s="16"/>
      <c r="I74" s="16"/>
      <c r="J74" s="16"/>
      <c r="K74" s="16"/>
      <c r="L74" s="16"/>
      <c r="M74" s="16"/>
      <c r="N74" s="16"/>
      <c r="O74" s="16"/>
      <c r="P74" s="16"/>
      <c r="Q74" s="16"/>
      <c r="R74" s="16"/>
      <c r="S74" s="16"/>
      <c r="T74" s="16"/>
      <c r="U74" s="16"/>
      <c r="V74" s="16"/>
      <c r="W74" s="16"/>
      <c r="X74" s="16"/>
      <c r="Y74" s="16"/>
    </row>
    <row r="75" spans="1:25" x14ac:dyDescent="0.25">
      <c r="C75" s="16"/>
      <c r="D75" s="15"/>
      <c r="E75" s="16"/>
      <c r="F75" s="16"/>
      <c r="G75" s="16"/>
      <c r="H75" s="16"/>
      <c r="I75" s="16"/>
      <c r="J75" s="16"/>
      <c r="K75" s="16"/>
      <c r="L75" s="16"/>
      <c r="M75" s="16"/>
      <c r="N75" s="16"/>
      <c r="O75" s="16"/>
      <c r="P75" s="16"/>
      <c r="Q75" s="16"/>
      <c r="R75" s="16"/>
      <c r="S75" s="16"/>
      <c r="T75" s="16"/>
      <c r="U75" s="16"/>
      <c r="V75" s="16"/>
      <c r="W75" s="16"/>
      <c r="X75" s="16"/>
      <c r="Y75" s="16"/>
    </row>
    <row r="76" spans="1:25" x14ac:dyDescent="0.25">
      <c r="C76" s="16"/>
      <c r="D76" s="15"/>
      <c r="E76" s="16"/>
      <c r="F76" s="16"/>
      <c r="G76" s="16"/>
      <c r="H76" s="16"/>
      <c r="I76" s="16"/>
      <c r="J76" s="16"/>
      <c r="K76" s="16"/>
      <c r="L76" s="16"/>
      <c r="M76" s="16"/>
      <c r="N76" s="16"/>
      <c r="O76" s="16"/>
      <c r="P76" s="16"/>
      <c r="Q76" s="16"/>
      <c r="R76" s="16"/>
      <c r="S76" s="16"/>
      <c r="T76" s="16"/>
      <c r="U76" s="16"/>
      <c r="V76" s="16"/>
      <c r="W76" s="16"/>
      <c r="X76" s="16"/>
      <c r="Y76" s="16"/>
    </row>
    <row r="77" spans="1:25" x14ac:dyDescent="0.25">
      <c r="C77" s="16"/>
      <c r="D77" s="15"/>
      <c r="E77" s="16"/>
      <c r="F77" s="16"/>
      <c r="G77" s="16"/>
      <c r="H77" s="16"/>
      <c r="I77" s="16"/>
      <c r="J77" s="16"/>
      <c r="K77" s="16"/>
      <c r="L77" s="16"/>
      <c r="M77" s="16"/>
      <c r="N77" s="16"/>
      <c r="O77" s="16"/>
      <c r="P77" s="16"/>
      <c r="Q77" s="16"/>
      <c r="R77" s="16"/>
      <c r="S77" s="16"/>
      <c r="T77" s="16"/>
      <c r="U77" s="16"/>
      <c r="V77" s="16"/>
      <c r="W77" s="16"/>
      <c r="X77" s="16"/>
      <c r="Y77" s="16"/>
    </row>
    <row r="78" spans="1:25" x14ac:dyDescent="0.25">
      <c r="C78" s="16"/>
      <c r="D78" s="15"/>
      <c r="E78" s="16"/>
      <c r="F78" s="16"/>
      <c r="G78" s="16"/>
      <c r="H78" s="16"/>
      <c r="I78" s="16"/>
      <c r="J78" s="16"/>
      <c r="K78" s="16"/>
      <c r="L78" s="16"/>
      <c r="M78" s="16"/>
      <c r="N78" s="16"/>
      <c r="O78" s="16"/>
      <c r="P78" s="16"/>
      <c r="Q78" s="16"/>
      <c r="R78" s="16"/>
      <c r="S78" s="16"/>
      <c r="T78" s="16"/>
      <c r="U78" s="16"/>
      <c r="V78" s="16"/>
      <c r="W78" s="16"/>
      <c r="X78" s="16"/>
      <c r="Y78" s="16"/>
    </row>
    <row r="79" spans="1:25" x14ac:dyDescent="0.25">
      <c r="C79" s="16"/>
      <c r="D79" s="15"/>
      <c r="E79" s="16"/>
      <c r="F79" s="16"/>
      <c r="G79" s="16"/>
      <c r="H79" s="16"/>
      <c r="I79" s="16"/>
      <c r="J79" s="16"/>
      <c r="K79" s="16"/>
      <c r="L79" s="16"/>
      <c r="M79" s="16"/>
      <c r="N79" s="16"/>
      <c r="O79" s="16"/>
      <c r="P79" s="16"/>
      <c r="Q79" s="16"/>
      <c r="R79" s="16"/>
      <c r="S79" s="16"/>
      <c r="T79" s="16"/>
      <c r="U79" s="16"/>
      <c r="V79" s="16"/>
      <c r="W79" s="16"/>
      <c r="X79" s="16"/>
      <c r="Y79" s="16"/>
    </row>
    <row r="80" spans="1:25" x14ac:dyDescent="0.25">
      <c r="C80" s="16"/>
      <c r="D80" s="15"/>
      <c r="E80" s="16"/>
      <c r="F80" s="16"/>
      <c r="G80" s="16"/>
      <c r="H80" s="16"/>
      <c r="I80" s="16"/>
      <c r="J80" s="16"/>
      <c r="K80" s="16"/>
      <c r="L80" s="16"/>
      <c r="M80" s="16"/>
      <c r="N80" s="16"/>
      <c r="O80" s="16"/>
      <c r="P80" s="16"/>
      <c r="Q80" s="16"/>
      <c r="R80" s="16"/>
      <c r="S80" s="16"/>
      <c r="T80" s="16"/>
      <c r="U80" s="16"/>
      <c r="V80" s="16"/>
      <c r="W80" s="16"/>
      <c r="X80" s="16"/>
      <c r="Y80" s="16"/>
    </row>
    <row r="81" spans="3:25" x14ac:dyDescent="0.25">
      <c r="C81" s="16"/>
      <c r="D81" s="15"/>
      <c r="E81" s="16"/>
      <c r="F81" s="16"/>
      <c r="G81" s="16"/>
      <c r="H81" s="16"/>
      <c r="I81" s="16"/>
      <c r="J81" s="16"/>
      <c r="K81" s="16"/>
      <c r="L81" s="16"/>
      <c r="M81" s="16"/>
      <c r="N81" s="16"/>
      <c r="O81" s="16"/>
      <c r="P81" s="16"/>
      <c r="Q81" s="16"/>
      <c r="R81" s="16"/>
      <c r="S81" s="16"/>
      <c r="T81" s="16"/>
      <c r="U81" s="16"/>
      <c r="V81" s="16"/>
      <c r="W81" s="16"/>
      <c r="X81" s="16"/>
      <c r="Y81" s="16"/>
    </row>
    <row r="82" spans="3:25" x14ac:dyDescent="0.25">
      <c r="C82" s="16"/>
      <c r="D82" s="15"/>
      <c r="E82" s="16"/>
      <c r="F82" s="16"/>
      <c r="G82" s="16"/>
      <c r="H82" s="16"/>
      <c r="I82" s="16"/>
      <c r="J82" s="16"/>
      <c r="K82" s="16"/>
      <c r="L82" s="16"/>
      <c r="M82" s="16"/>
      <c r="N82" s="16"/>
      <c r="O82" s="16"/>
      <c r="P82" s="16"/>
      <c r="Q82" s="16"/>
      <c r="R82" s="16"/>
      <c r="S82" s="16"/>
      <c r="T82" s="16"/>
      <c r="U82" s="16"/>
      <c r="V82" s="16"/>
      <c r="W82" s="16"/>
      <c r="X82" s="16"/>
      <c r="Y82" s="16"/>
    </row>
    <row r="83" spans="3:25" x14ac:dyDescent="0.25">
      <c r="C83" s="16"/>
      <c r="D83" s="15"/>
      <c r="E83" s="16"/>
      <c r="F83" s="16"/>
      <c r="G83" s="16"/>
      <c r="H83" s="16"/>
      <c r="I83" s="16"/>
      <c r="J83" s="16"/>
      <c r="K83" s="16"/>
      <c r="L83" s="16"/>
      <c r="M83" s="16"/>
      <c r="N83" s="16"/>
      <c r="O83" s="16"/>
      <c r="P83" s="16"/>
      <c r="Q83" s="16"/>
      <c r="R83" s="16"/>
      <c r="S83" s="16"/>
      <c r="T83" s="16"/>
      <c r="U83" s="16"/>
      <c r="V83" s="16"/>
      <c r="W83" s="16"/>
      <c r="X83" s="16"/>
      <c r="Y83" s="16"/>
    </row>
    <row r="84" spans="3:25" x14ac:dyDescent="0.25">
      <c r="C84" s="16"/>
      <c r="D84" s="15"/>
      <c r="E84" s="16"/>
      <c r="F84" s="16"/>
      <c r="G84" s="16"/>
      <c r="H84" s="16"/>
      <c r="I84" s="16"/>
      <c r="J84" s="16"/>
      <c r="K84" s="16"/>
      <c r="L84" s="16"/>
      <c r="M84" s="16"/>
      <c r="N84" s="16"/>
      <c r="O84" s="16"/>
      <c r="P84" s="16"/>
      <c r="Q84" s="16"/>
      <c r="R84" s="16"/>
      <c r="S84" s="16"/>
      <c r="T84" s="16"/>
      <c r="U84" s="16"/>
      <c r="V84" s="16"/>
      <c r="W84" s="16"/>
      <c r="X84" s="16"/>
      <c r="Y84" s="16"/>
    </row>
    <row r="85" spans="3:25" x14ac:dyDescent="0.25">
      <c r="C85" s="16"/>
      <c r="D85" s="15"/>
      <c r="E85" s="16"/>
      <c r="F85" s="16"/>
      <c r="G85" s="16"/>
      <c r="H85" s="16"/>
      <c r="I85" s="16"/>
      <c r="J85" s="16"/>
      <c r="K85" s="16"/>
      <c r="L85" s="16"/>
      <c r="M85" s="16"/>
      <c r="N85" s="16"/>
      <c r="O85" s="16"/>
      <c r="P85" s="16"/>
      <c r="Q85" s="16"/>
      <c r="R85" s="16"/>
      <c r="S85" s="16"/>
      <c r="T85" s="16"/>
      <c r="U85" s="16"/>
      <c r="V85" s="16"/>
      <c r="W85" s="16"/>
      <c r="X85" s="16"/>
      <c r="Y85" s="16"/>
    </row>
    <row r="86" spans="3:25" x14ac:dyDescent="0.25">
      <c r="C86" s="16"/>
      <c r="D86" s="15"/>
      <c r="E86" s="16"/>
      <c r="F86" s="16"/>
      <c r="G86" s="16"/>
      <c r="H86" s="16"/>
      <c r="I86" s="16"/>
      <c r="J86" s="16"/>
      <c r="K86" s="16"/>
      <c r="L86" s="16"/>
      <c r="M86" s="16"/>
      <c r="N86" s="16"/>
      <c r="O86" s="16"/>
      <c r="P86" s="16"/>
      <c r="Q86" s="16"/>
      <c r="R86" s="16"/>
      <c r="S86" s="16"/>
      <c r="T86" s="16"/>
      <c r="U86" s="16"/>
      <c r="V86" s="16"/>
      <c r="W86" s="16"/>
      <c r="X86" s="16"/>
      <c r="Y86" s="16"/>
    </row>
    <row r="87" spans="3:25" x14ac:dyDescent="0.25">
      <c r="C87" s="16"/>
      <c r="D87" s="15"/>
      <c r="E87" s="16"/>
      <c r="F87" s="16"/>
      <c r="G87" s="16"/>
      <c r="H87" s="16"/>
      <c r="I87" s="16"/>
      <c r="J87" s="16"/>
      <c r="K87" s="16"/>
      <c r="L87" s="16"/>
      <c r="M87" s="16"/>
      <c r="N87" s="16"/>
      <c r="O87" s="16"/>
      <c r="P87" s="16"/>
      <c r="Q87" s="16"/>
      <c r="R87" s="16"/>
      <c r="S87" s="16"/>
      <c r="T87" s="16"/>
      <c r="U87" s="16"/>
      <c r="V87" s="16"/>
      <c r="W87" s="16"/>
      <c r="X87" s="16"/>
      <c r="Y87" s="16"/>
    </row>
    <row r="88" spans="3:25" x14ac:dyDescent="0.25">
      <c r="C88" s="16"/>
      <c r="D88" s="15"/>
      <c r="E88" s="16"/>
      <c r="F88" s="16"/>
      <c r="G88" s="16"/>
      <c r="H88" s="16"/>
      <c r="I88" s="16"/>
      <c r="J88" s="16"/>
      <c r="K88" s="16"/>
      <c r="L88" s="16"/>
      <c r="M88" s="16"/>
      <c r="N88" s="16"/>
      <c r="O88" s="16"/>
      <c r="P88" s="16"/>
      <c r="Q88" s="16"/>
      <c r="R88" s="16"/>
      <c r="S88" s="16"/>
      <c r="T88" s="16"/>
      <c r="U88" s="16"/>
      <c r="V88" s="16"/>
      <c r="W88" s="16"/>
      <c r="X88" s="16"/>
      <c r="Y88" s="16"/>
    </row>
    <row r="89" spans="3:25" x14ac:dyDescent="0.25">
      <c r="C89" s="16"/>
      <c r="D89" s="15"/>
      <c r="E89" s="16"/>
      <c r="F89" s="16"/>
      <c r="G89" s="16"/>
      <c r="H89" s="16"/>
      <c r="I89" s="16"/>
      <c r="J89" s="16"/>
      <c r="K89" s="16"/>
      <c r="L89" s="16"/>
      <c r="M89" s="16"/>
      <c r="N89" s="16"/>
      <c r="O89" s="16"/>
      <c r="P89" s="16"/>
      <c r="Q89" s="16"/>
      <c r="R89" s="16"/>
      <c r="S89" s="16"/>
      <c r="T89" s="16"/>
      <c r="U89" s="16"/>
      <c r="V89" s="16"/>
      <c r="W89" s="16"/>
      <c r="X89" s="16"/>
      <c r="Y89" s="16"/>
    </row>
    <row r="90" spans="3:25" x14ac:dyDescent="0.25">
      <c r="C90" s="16"/>
      <c r="D90" s="15"/>
      <c r="E90" s="16"/>
      <c r="F90" s="16"/>
      <c r="G90" s="16"/>
      <c r="H90" s="16"/>
      <c r="I90" s="16"/>
      <c r="J90" s="16"/>
      <c r="K90" s="16"/>
      <c r="L90" s="16"/>
      <c r="M90" s="16"/>
      <c r="N90" s="16"/>
      <c r="O90" s="16"/>
      <c r="P90" s="16"/>
      <c r="Q90" s="16"/>
      <c r="R90" s="16"/>
      <c r="S90" s="16"/>
      <c r="T90" s="16"/>
      <c r="U90" s="16"/>
      <c r="V90" s="16"/>
      <c r="W90" s="16"/>
      <c r="X90" s="16"/>
      <c r="Y90" s="16"/>
    </row>
    <row r="91" spans="3:25" x14ac:dyDescent="0.25">
      <c r="C91" s="16"/>
      <c r="D91" s="15"/>
      <c r="E91" s="16"/>
      <c r="F91" s="16"/>
      <c r="G91" s="16"/>
      <c r="H91" s="16"/>
      <c r="I91" s="16"/>
      <c r="J91" s="16"/>
      <c r="K91" s="16"/>
      <c r="L91" s="16"/>
      <c r="M91" s="16"/>
      <c r="N91" s="16"/>
      <c r="O91" s="16"/>
      <c r="P91" s="16"/>
      <c r="Q91" s="16"/>
      <c r="R91" s="16"/>
      <c r="S91" s="16"/>
      <c r="T91" s="16"/>
      <c r="U91" s="16"/>
      <c r="V91" s="16"/>
      <c r="W91" s="16"/>
      <c r="X91" s="16"/>
      <c r="Y91" s="16"/>
    </row>
    <row r="92" spans="3:25" x14ac:dyDescent="0.25">
      <c r="C92" s="16"/>
      <c r="D92" s="15"/>
      <c r="E92" s="16"/>
      <c r="F92" s="16"/>
      <c r="G92" s="16"/>
      <c r="H92" s="16"/>
      <c r="I92" s="16"/>
      <c r="J92" s="16"/>
      <c r="K92" s="16"/>
      <c r="L92" s="16"/>
      <c r="M92" s="16"/>
      <c r="N92" s="16"/>
      <c r="O92" s="16"/>
      <c r="P92" s="16"/>
      <c r="Q92" s="16"/>
      <c r="R92" s="16"/>
      <c r="S92" s="16"/>
      <c r="T92" s="16"/>
      <c r="U92" s="16"/>
      <c r="V92" s="16"/>
      <c r="W92" s="16"/>
      <c r="X92" s="16"/>
      <c r="Y92" s="16"/>
    </row>
    <row r="93" spans="3:25" x14ac:dyDescent="0.25">
      <c r="C93" s="16"/>
      <c r="D93" s="15"/>
      <c r="E93" s="16"/>
      <c r="F93" s="16"/>
      <c r="G93" s="16"/>
      <c r="H93" s="16"/>
      <c r="I93" s="16"/>
      <c r="J93" s="16"/>
      <c r="K93" s="16"/>
      <c r="L93" s="16"/>
      <c r="M93" s="16"/>
      <c r="N93" s="16"/>
      <c r="O93" s="16"/>
      <c r="P93" s="16"/>
      <c r="Q93" s="16"/>
      <c r="R93" s="16"/>
      <c r="S93" s="16"/>
      <c r="T93" s="16"/>
      <c r="U93" s="16"/>
      <c r="V93" s="16"/>
      <c r="W93" s="16"/>
      <c r="X93" s="16"/>
      <c r="Y93" s="16"/>
    </row>
    <row r="94" spans="3:25" x14ac:dyDescent="0.25">
      <c r="C94" s="16"/>
      <c r="D94" s="15"/>
      <c r="E94" s="16"/>
      <c r="F94" s="16"/>
      <c r="G94" s="16"/>
      <c r="H94" s="16"/>
      <c r="I94" s="16"/>
      <c r="J94" s="16"/>
      <c r="K94" s="16"/>
      <c r="L94" s="16"/>
      <c r="M94" s="16"/>
      <c r="N94" s="16"/>
      <c r="O94" s="16"/>
      <c r="P94" s="16"/>
      <c r="Q94" s="16"/>
      <c r="R94" s="16"/>
      <c r="S94" s="16"/>
      <c r="T94" s="16"/>
      <c r="U94" s="16"/>
      <c r="V94" s="16"/>
      <c r="W94" s="16"/>
      <c r="X94" s="16"/>
      <c r="Y94" s="16"/>
    </row>
    <row r="95" spans="3:25" x14ac:dyDescent="0.25">
      <c r="C95" s="16"/>
      <c r="D95" s="15"/>
      <c r="E95" s="16"/>
      <c r="F95" s="16"/>
      <c r="G95" s="16"/>
      <c r="H95" s="16"/>
      <c r="I95" s="16"/>
      <c r="J95" s="16"/>
      <c r="K95" s="16"/>
      <c r="L95" s="16"/>
      <c r="M95" s="16"/>
      <c r="N95" s="16"/>
      <c r="O95" s="16"/>
      <c r="P95" s="16"/>
      <c r="Q95" s="16"/>
      <c r="R95" s="16"/>
      <c r="S95" s="16"/>
      <c r="T95" s="16"/>
      <c r="U95" s="16"/>
      <c r="V95" s="16"/>
      <c r="W95" s="16"/>
      <c r="X95" s="16"/>
      <c r="Y95" s="16"/>
    </row>
    <row r="96" spans="3:25" x14ac:dyDescent="0.25">
      <c r="C96" s="16"/>
      <c r="D96" s="15"/>
      <c r="E96" s="16"/>
      <c r="F96" s="16"/>
      <c r="G96" s="16"/>
      <c r="H96" s="16"/>
      <c r="I96" s="16"/>
      <c r="J96" s="16"/>
      <c r="K96" s="16"/>
      <c r="L96" s="16"/>
      <c r="M96" s="16"/>
      <c r="N96" s="16"/>
      <c r="O96" s="16"/>
      <c r="P96" s="16"/>
      <c r="Q96" s="16"/>
      <c r="R96" s="16"/>
      <c r="S96" s="16"/>
      <c r="T96" s="16"/>
      <c r="U96" s="16"/>
      <c r="V96" s="16"/>
      <c r="W96" s="16"/>
      <c r="X96" s="16"/>
      <c r="Y96" s="16"/>
    </row>
    <row r="97" spans="3:25" x14ac:dyDescent="0.25">
      <c r="C97" s="16"/>
      <c r="D97" s="15"/>
      <c r="E97" s="16"/>
      <c r="F97" s="16"/>
      <c r="G97" s="16"/>
      <c r="H97" s="16"/>
      <c r="I97" s="16"/>
      <c r="J97" s="16"/>
      <c r="K97" s="16"/>
      <c r="L97" s="16"/>
      <c r="M97" s="16"/>
      <c r="N97" s="16"/>
      <c r="O97" s="16"/>
      <c r="P97" s="16"/>
      <c r="Q97" s="16"/>
      <c r="R97" s="16"/>
      <c r="S97" s="16"/>
      <c r="T97" s="16"/>
      <c r="U97" s="16"/>
      <c r="V97" s="16"/>
      <c r="W97" s="16"/>
      <c r="X97" s="16"/>
      <c r="Y97" s="16"/>
    </row>
    <row r="98" spans="3:25" x14ac:dyDescent="0.25">
      <c r="C98" s="16"/>
      <c r="D98" s="15"/>
      <c r="E98" s="16"/>
      <c r="F98" s="16"/>
      <c r="G98" s="16"/>
      <c r="H98" s="16"/>
      <c r="I98" s="16"/>
      <c r="J98" s="16"/>
      <c r="K98" s="16"/>
      <c r="L98" s="16"/>
      <c r="M98" s="16"/>
      <c r="N98" s="16"/>
      <c r="O98" s="16"/>
      <c r="P98" s="16"/>
      <c r="Q98" s="16"/>
      <c r="R98" s="16"/>
      <c r="S98" s="16"/>
      <c r="T98" s="16"/>
      <c r="U98" s="16"/>
      <c r="V98" s="16"/>
      <c r="W98" s="16"/>
      <c r="X98" s="16"/>
      <c r="Y98" s="16"/>
    </row>
    <row r="99" spans="3:25" x14ac:dyDescent="0.25">
      <c r="C99" s="16"/>
      <c r="D99" s="15"/>
      <c r="E99" s="16"/>
      <c r="F99" s="16"/>
      <c r="G99" s="16"/>
      <c r="H99" s="16"/>
      <c r="I99" s="16"/>
      <c r="J99" s="16"/>
      <c r="K99" s="16"/>
      <c r="L99" s="16"/>
      <c r="M99" s="16"/>
      <c r="N99" s="16"/>
      <c r="O99" s="16"/>
      <c r="P99" s="16"/>
      <c r="Q99" s="16"/>
      <c r="R99" s="16"/>
      <c r="S99" s="16"/>
      <c r="T99" s="16"/>
      <c r="U99" s="16"/>
      <c r="V99" s="16"/>
      <c r="W99" s="16"/>
      <c r="X99" s="16"/>
      <c r="Y99" s="16"/>
    </row>
    <row r="100" spans="3:25" x14ac:dyDescent="0.25">
      <c r="C100" s="16"/>
      <c r="D100" s="15"/>
      <c r="E100" s="16"/>
      <c r="F100" s="16"/>
      <c r="G100" s="16"/>
      <c r="H100" s="16"/>
      <c r="I100" s="16"/>
      <c r="J100" s="16"/>
      <c r="K100" s="16"/>
      <c r="L100" s="16"/>
      <c r="M100" s="16"/>
      <c r="N100" s="16"/>
      <c r="O100" s="16"/>
      <c r="P100" s="16"/>
      <c r="Q100" s="16"/>
      <c r="R100" s="16"/>
      <c r="S100" s="16"/>
      <c r="T100" s="16"/>
      <c r="U100" s="16"/>
      <c r="V100" s="16"/>
      <c r="W100" s="16"/>
      <c r="X100" s="16"/>
      <c r="Y100" s="16"/>
    </row>
    <row r="101" spans="3:25" x14ac:dyDescent="0.25">
      <c r="C101" s="16"/>
      <c r="D101" s="15"/>
      <c r="E101" s="16"/>
      <c r="F101" s="16"/>
      <c r="G101" s="16"/>
      <c r="H101" s="16"/>
      <c r="I101" s="16"/>
      <c r="J101" s="16"/>
      <c r="K101" s="16"/>
      <c r="L101" s="16"/>
      <c r="M101" s="16"/>
      <c r="N101" s="16"/>
      <c r="O101" s="16"/>
      <c r="P101" s="16"/>
      <c r="Q101" s="16"/>
      <c r="R101" s="16"/>
      <c r="S101" s="16"/>
      <c r="T101" s="16"/>
      <c r="U101" s="16"/>
      <c r="V101" s="16"/>
      <c r="W101" s="16"/>
      <c r="X101" s="16"/>
      <c r="Y101" s="16"/>
    </row>
    <row r="102" spans="3:25" x14ac:dyDescent="0.25">
      <c r="C102" s="16"/>
      <c r="D102" s="15"/>
      <c r="E102" s="16"/>
      <c r="F102" s="16"/>
      <c r="G102" s="16"/>
      <c r="H102" s="16"/>
      <c r="I102" s="16"/>
      <c r="J102" s="16"/>
      <c r="K102" s="16"/>
      <c r="L102" s="16"/>
      <c r="M102" s="16"/>
      <c r="N102" s="16"/>
      <c r="O102" s="16"/>
      <c r="P102" s="16"/>
      <c r="Q102" s="16"/>
      <c r="R102" s="16"/>
      <c r="S102" s="16"/>
      <c r="T102" s="16"/>
      <c r="U102" s="16"/>
      <c r="V102" s="16"/>
      <c r="W102" s="16"/>
      <c r="X102" s="16"/>
      <c r="Y102" s="16"/>
    </row>
    <row r="103" spans="3:25" x14ac:dyDescent="0.25">
      <c r="C103" s="16"/>
      <c r="D103" s="15"/>
      <c r="E103" s="16"/>
      <c r="F103" s="16"/>
      <c r="G103" s="16"/>
      <c r="H103" s="16"/>
      <c r="I103" s="16"/>
      <c r="J103" s="16"/>
      <c r="K103" s="16"/>
      <c r="L103" s="16"/>
      <c r="M103" s="16"/>
      <c r="N103" s="16"/>
      <c r="O103" s="16"/>
      <c r="P103" s="16"/>
      <c r="Q103" s="16"/>
      <c r="R103" s="16"/>
      <c r="S103" s="16"/>
      <c r="T103" s="16"/>
      <c r="U103" s="16"/>
      <c r="V103" s="16"/>
      <c r="W103" s="16"/>
      <c r="X103" s="16"/>
      <c r="Y103" s="16"/>
    </row>
    <row r="104" spans="3:25" x14ac:dyDescent="0.25">
      <c r="C104" s="16"/>
      <c r="D104" s="15"/>
      <c r="E104" s="16"/>
      <c r="F104" s="16"/>
      <c r="G104" s="16"/>
      <c r="H104" s="16"/>
      <c r="I104" s="16"/>
      <c r="J104" s="16"/>
      <c r="K104" s="16"/>
      <c r="L104" s="16"/>
      <c r="M104" s="16"/>
      <c r="N104" s="16"/>
      <c r="O104" s="16"/>
      <c r="P104" s="16"/>
      <c r="Q104" s="16"/>
      <c r="R104" s="16"/>
      <c r="S104" s="16"/>
      <c r="T104" s="16"/>
      <c r="U104" s="16"/>
      <c r="V104" s="16"/>
      <c r="W104" s="16"/>
      <c r="X104" s="16"/>
      <c r="Y104" s="16"/>
    </row>
    <row r="105" spans="3:25" x14ac:dyDescent="0.25">
      <c r="C105" s="16"/>
      <c r="D105" s="15"/>
      <c r="E105" s="16"/>
      <c r="F105" s="16"/>
      <c r="G105" s="16"/>
      <c r="H105" s="16"/>
      <c r="I105" s="16"/>
      <c r="J105" s="16"/>
      <c r="K105" s="16"/>
      <c r="L105" s="16"/>
      <c r="M105" s="16"/>
      <c r="N105" s="16"/>
      <c r="O105" s="16"/>
      <c r="P105" s="16"/>
      <c r="Q105" s="16"/>
      <c r="R105" s="16"/>
      <c r="S105" s="16"/>
      <c r="T105" s="16"/>
      <c r="U105" s="16"/>
      <c r="V105" s="16"/>
      <c r="W105" s="16"/>
      <c r="X105" s="16"/>
      <c r="Y105" s="16"/>
    </row>
    <row r="106" spans="3:25" x14ac:dyDescent="0.25">
      <c r="C106" s="16"/>
      <c r="D106" s="15"/>
      <c r="E106" s="16"/>
      <c r="F106" s="16"/>
      <c r="G106" s="16"/>
      <c r="H106" s="16"/>
      <c r="I106" s="16"/>
      <c r="J106" s="16"/>
      <c r="K106" s="16"/>
      <c r="L106" s="16"/>
      <c r="M106" s="16"/>
      <c r="N106" s="16"/>
      <c r="O106" s="16"/>
      <c r="P106" s="16"/>
      <c r="Q106" s="16"/>
      <c r="R106" s="16"/>
      <c r="S106" s="16"/>
      <c r="T106" s="16"/>
      <c r="U106" s="16"/>
      <c r="V106" s="16"/>
      <c r="W106" s="16"/>
      <c r="X106" s="16"/>
      <c r="Y106" s="16"/>
    </row>
    <row r="107" spans="3:25" x14ac:dyDescent="0.25">
      <c r="C107" s="16"/>
      <c r="D107" s="15"/>
      <c r="E107" s="16"/>
      <c r="F107" s="16"/>
      <c r="G107" s="16"/>
      <c r="H107" s="16"/>
      <c r="I107" s="16"/>
      <c r="J107" s="16"/>
      <c r="K107" s="16"/>
      <c r="L107" s="16"/>
      <c r="M107" s="16"/>
      <c r="N107" s="16"/>
      <c r="O107" s="16"/>
      <c r="P107" s="16"/>
      <c r="Q107" s="16"/>
      <c r="R107" s="16"/>
      <c r="S107" s="16"/>
      <c r="T107" s="16"/>
      <c r="U107" s="16"/>
      <c r="V107" s="16"/>
      <c r="W107" s="16"/>
      <c r="X107" s="16"/>
      <c r="Y107" s="16"/>
    </row>
    <row r="108" spans="3:25" x14ac:dyDescent="0.25">
      <c r="C108" s="16"/>
      <c r="D108" s="15"/>
      <c r="E108" s="16"/>
      <c r="F108" s="16"/>
      <c r="G108" s="16"/>
      <c r="H108" s="16"/>
      <c r="I108" s="16"/>
      <c r="J108" s="16"/>
      <c r="K108" s="16"/>
      <c r="L108" s="16"/>
      <c r="M108" s="16"/>
      <c r="N108" s="16"/>
      <c r="O108" s="16"/>
      <c r="P108" s="16"/>
      <c r="Q108" s="16"/>
      <c r="R108" s="16"/>
      <c r="S108" s="16"/>
      <c r="T108" s="16"/>
      <c r="U108" s="16"/>
      <c r="V108" s="16"/>
      <c r="W108" s="16"/>
      <c r="X108" s="16"/>
      <c r="Y108" s="16"/>
    </row>
    <row r="109" spans="3:25" x14ac:dyDescent="0.25">
      <c r="C109" s="16"/>
      <c r="D109" s="15"/>
      <c r="E109" s="16"/>
      <c r="F109" s="16"/>
      <c r="G109" s="16"/>
      <c r="H109" s="16"/>
      <c r="I109" s="16"/>
      <c r="J109" s="16"/>
      <c r="K109" s="16"/>
      <c r="L109" s="16"/>
      <c r="M109" s="16"/>
      <c r="N109" s="16"/>
      <c r="O109" s="16"/>
      <c r="P109" s="16"/>
      <c r="Q109" s="16"/>
      <c r="R109" s="16"/>
      <c r="S109" s="16"/>
      <c r="T109" s="16"/>
      <c r="U109" s="16"/>
      <c r="V109" s="16"/>
      <c r="W109" s="16"/>
      <c r="X109" s="16"/>
      <c r="Y109" s="16"/>
    </row>
    <row r="110" spans="3:25" x14ac:dyDescent="0.25">
      <c r="C110" s="16"/>
      <c r="D110" s="15"/>
      <c r="E110" s="16"/>
      <c r="F110" s="16"/>
      <c r="G110" s="16"/>
      <c r="H110" s="16"/>
      <c r="I110" s="16"/>
      <c r="J110" s="16"/>
      <c r="K110" s="16"/>
      <c r="L110" s="16"/>
      <c r="M110" s="16"/>
      <c r="N110" s="16"/>
      <c r="O110" s="16"/>
      <c r="P110" s="16"/>
      <c r="Q110" s="16"/>
      <c r="R110" s="16"/>
      <c r="S110" s="16"/>
      <c r="T110" s="16"/>
      <c r="U110" s="16"/>
      <c r="V110" s="16"/>
      <c r="W110" s="16"/>
      <c r="X110" s="16"/>
      <c r="Y110" s="16"/>
    </row>
    <row r="111" spans="3:25" x14ac:dyDescent="0.25">
      <c r="C111" s="16"/>
      <c r="D111" s="15"/>
      <c r="E111" s="16"/>
      <c r="F111" s="16"/>
      <c r="G111" s="16"/>
      <c r="H111" s="16"/>
      <c r="I111" s="16"/>
      <c r="J111" s="16"/>
      <c r="K111" s="16"/>
      <c r="L111" s="16"/>
      <c r="M111" s="16"/>
      <c r="N111" s="16"/>
      <c r="O111" s="16"/>
      <c r="P111" s="16"/>
      <c r="Q111" s="16"/>
      <c r="R111" s="16"/>
      <c r="S111" s="16"/>
      <c r="T111" s="16"/>
      <c r="U111" s="16"/>
      <c r="V111" s="16"/>
      <c r="W111" s="16"/>
      <c r="X111" s="16"/>
      <c r="Y111" s="16"/>
    </row>
    <row r="112" spans="3:25" x14ac:dyDescent="0.25">
      <c r="C112" s="16"/>
      <c r="D112" s="15"/>
      <c r="E112" s="16"/>
      <c r="F112" s="16"/>
      <c r="G112" s="16"/>
      <c r="H112" s="16"/>
      <c r="I112" s="16"/>
      <c r="J112" s="16"/>
      <c r="K112" s="16"/>
      <c r="L112" s="16"/>
      <c r="M112" s="16"/>
      <c r="N112" s="16"/>
      <c r="O112" s="16"/>
      <c r="P112" s="16"/>
      <c r="Q112" s="16"/>
      <c r="R112" s="16"/>
      <c r="S112" s="16"/>
      <c r="T112" s="16"/>
      <c r="U112" s="16"/>
      <c r="V112" s="16"/>
      <c r="W112" s="16"/>
      <c r="X112" s="16"/>
      <c r="Y112" s="16"/>
    </row>
    <row r="113" spans="3:25" x14ac:dyDescent="0.25">
      <c r="C113" s="16"/>
      <c r="D113" s="15"/>
      <c r="E113" s="16"/>
      <c r="F113" s="16"/>
      <c r="G113" s="16"/>
      <c r="H113" s="16"/>
      <c r="I113" s="16"/>
      <c r="J113" s="16"/>
      <c r="K113" s="16"/>
      <c r="L113" s="16"/>
      <c r="M113" s="16"/>
      <c r="N113" s="16"/>
      <c r="O113" s="16"/>
      <c r="P113" s="16"/>
      <c r="Q113" s="16"/>
      <c r="R113" s="16"/>
      <c r="S113" s="16"/>
      <c r="T113" s="16"/>
      <c r="U113" s="16"/>
      <c r="V113" s="16"/>
      <c r="W113" s="16"/>
      <c r="X113" s="16"/>
      <c r="Y113" s="16"/>
    </row>
    <row r="114" spans="3:25" x14ac:dyDescent="0.25">
      <c r="C114" s="16"/>
      <c r="D114" s="15"/>
      <c r="E114" s="16"/>
      <c r="F114" s="16"/>
      <c r="G114" s="16"/>
      <c r="H114" s="16"/>
      <c r="I114" s="16"/>
      <c r="J114" s="16"/>
      <c r="K114" s="16"/>
      <c r="L114" s="16"/>
      <c r="M114" s="16"/>
      <c r="N114" s="16"/>
      <c r="O114" s="16"/>
      <c r="P114" s="16"/>
      <c r="Q114" s="16"/>
      <c r="R114" s="16"/>
      <c r="S114" s="16"/>
      <c r="T114" s="16"/>
      <c r="U114" s="16"/>
      <c r="V114" s="16"/>
      <c r="W114" s="16"/>
      <c r="X114" s="16"/>
      <c r="Y114" s="16"/>
    </row>
    <row r="115" spans="3:25" x14ac:dyDescent="0.25">
      <c r="C115" s="16"/>
      <c r="D115" s="15"/>
      <c r="E115" s="16"/>
      <c r="F115" s="16"/>
      <c r="G115" s="16"/>
      <c r="H115" s="16"/>
      <c r="I115" s="16"/>
      <c r="J115" s="16"/>
      <c r="K115" s="16"/>
      <c r="L115" s="16"/>
      <c r="M115" s="16"/>
      <c r="N115" s="16"/>
      <c r="O115" s="16"/>
      <c r="P115" s="16"/>
      <c r="Q115" s="16"/>
      <c r="R115" s="16"/>
      <c r="S115" s="16"/>
      <c r="T115" s="16"/>
      <c r="U115" s="16"/>
      <c r="V115" s="16"/>
      <c r="W115" s="16"/>
      <c r="X115" s="16"/>
      <c r="Y115" s="16"/>
    </row>
    <row r="116" spans="3:25" x14ac:dyDescent="0.25">
      <c r="C116" s="16"/>
      <c r="D116" s="15"/>
      <c r="E116" s="16"/>
      <c r="F116" s="16"/>
      <c r="G116" s="16"/>
      <c r="H116" s="16"/>
      <c r="I116" s="16"/>
      <c r="J116" s="16"/>
      <c r="K116" s="16"/>
      <c r="L116" s="16"/>
      <c r="M116" s="16"/>
      <c r="N116" s="16"/>
      <c r="O116" s="16"/>
      <c r="P116" s="16"/>
      <c r="Q116" s="16"/>
      <c r="R116" s="16"/>
      <c r="S116" s="16"/>
      <c r="T116" s="16"/>
      <c r="U116" s="16"/>
      <c r="V116" s="16"/>
      <c r="W116" s="16"/>
      <c r="X116" s="16"/>
      <c r="Y116" s="16"/>
    </row>
    <row r="117" spans="3:25" x14ac:dyDescent="0.25">
      <c r="C117" s="16"/>
      <c r="D117" s="15"/>
      <c r="E117" s="16"/>
      <c r="F117" s="16"/>
      <c r="G117" s="16"/>
      <c r="H117" s="16"/>
      <c r="I117" s="16"/>
      <c r="J117" s="16"/>
      <c r="K117" s="16"/>
      <c r="L117" s="16"/>
      <c r="M117" s="16"/>
      <c r="N117" s="16"/>
      <c r="O117" s="16"/>
      <c r="P117" s="16"/>
      <c r="Q117" s="16"/>
      <c r="R117" s="16"/>
      <c r="S117" s="16"/>
      <c r="T117" s="16"/>
      <c r="U117" s="16"/>
      <c r="V117" s="16"/>
      <c r="W117" s="16"/>
      <c r="X117" s="16"/>
      <c r="Y117" s="16"/>
    </row>
    <row r="118" spans="3:25" x14ac:dyDescent="0.25">
      <c r="C118" s="16"/>
      <c r="D118" s="15"/>
      <c r="E118" s="16"/>
      <c r="F118" s="16"/>
      <c r="G118" s="16"/>
      <c r="H118" s="16"/>
      <c r="I118" s="16"/>
      <c r="J118" s="16"/>
      <c r="K118" s="16"/>
      <c r="L118" s="16"/>
      <c r="M118" s="16"/>
      <c r="N118" s="16"/>
      <c r="O118" s="16"/>
      <c r="P118" s="16"/>
      <c r="Q118" s="16"/>
      <c r="R118" s="16"/>
      <c r="S118" s="16"/>
      <c r="T118" s="16"/>
      <c r="U118" s="16"/>
      <c r="V118" s="16"/>
      <c r="W118" s="16"/>
      <c r="X118" s="16"/>
      <c r="Y118" s="16"/>
    </row>
    <row r="119" spans="3:25" x14ac:dyDescent="0.25">
      <c r="C119" s="16"/>
      <c r="D119" s="15"/>
      <c r="E119" s="16"/>
      <c r="F119" s="16"/>
      <c r="G119" s="16"/>
      <c r="H119" s="16"/>
      <c r="I119" s="16"/>
      <c r="J119" s="16"/>
      <c r="K119" s="16"/>
      <c r="L119" s="16"/>
      <c r="M119" s="16"/>
      <c r="N119" s="16"/>
      <c r="O119" s="16"/>
      <c r="P119" s="16"/>
      <c r="Q119" s="16"/>
      <c r="R119" s="16"/>
      <c r="S119" s="16"/>
      <c r="T119" s="16"/>
      <c r="U119" s="16"/>
      <c r="V119" s="16"/>
      <c r="W119" s="16"/>
      <c r="X119" s="16"/>
      <c r="Y119" s="16"/>
    </row>
    <row r="120" spans="3:25" x14ac:dyDescent="0.25">
      <c r="C120" s="16"/>
      <c r="D120" s="15"/>
      <c r="E120" s="16"/>
      <c r="F120" s="16"/>
      <c r="G120" s="16"/>
      <c r="H120" s="16"/>
      <c r="I120" s="16"/>
      <c r="J120" s="16"/>
      <c r="K120" s="16"/>
      <c r="L120" s="16"/>
      <c r="M120" s="16"/>
      <c r="N120" s="16"/>
      <c r="O120" s="16"/>
      <c r="P120" s="16"/>
      <c r="Q120" s="16"/>
      <c r="R120" s="16"/>
      <c r="S120" s="16"/>
      <c r="T120" s="16"/>
      <c r="U120" s="16"/>
      <c r="V120" s="16"/>
      <c r="W120" s="16"/>
      <c r="X120" s="16"/>
      <c r="Y120" s="16"/>
    </row>
    <row r="121" spans="3:25" x14ac:dyDescent="0.25">
      <c r="C121" s="16"/>
      <c r="D121" s="15"/>
      <c r="E121" s="16"/>
      <c r="F121" s="16"/>
      <c r="G121" s="16"/>
      <c r="H121" s="16"/>
      <c r="I121" s="16"/>
      <c r="J121" s="16"/>
      <c r="K121" s="16"/>
      <c r="L121" s="16"/>
      <c r="M121" s="16"/>
      <c r="N121" s="16"/>
      <c r="O121" s="16"/>
      <c r="P121" s="16"/>
      <c r="Q121" s="16"/>
      <c r="R121" s="16"/>
      <c r="S121" s="16"/>
      <c r="T121" s="16"/>
      <c r="U121" s="16"/>
      <c r="V121" s="16"/>
      <c r="W121" s="16"/>
      <c r="X121" s="16"/>
      <c r="Y121" s="16"/>
    </row>
    <row r="122" spans="3:25" x14ac:dyDescent="0.25">
      <c r="C122" s="16"/>
      <c r="D122" s="15"/>
      <c r="E122" s="16"/>
      <c r="F122" s="16"/>
      <c r="G122" s="16"/>
      <c r="H122" s="16"/>
      <c r="I122" s="16"/>
      <c r="J122" s="16"/>
      <c r="K122" s="16"/>
      <c r="L122" s="16"/>
      <c r="M122" s="16"/>
      <c r="N122" s="16"/>
      <c r="O122" s="16"/>
      <c r="P122" s="16"/>
      <c r="Q122" s="16"/>
      <c r="R122" s="16"/>
      <c r="S122" s="16"/>
      <c r="T122" s="16"/>
      <c r="U122" s="16"/>
      <c r="V122" s="16"/>
      <c r="W122" s="16"/>
      <c r="X122" s="16"/>
      <c r="Y122" s="16"/>
    </row>
    <row r="123" spans="3:25" x14ac:dyDescent="0.25">
      <c r="C123" s="16"/>
      <c r="D123" s="15"/>
      <c r="E123" s="16"/>
      <c r="F123" s="16"/>
      <c r="G123" s="16"/>
      <c r="H123" s="16"/>
      <c r="I123" s="16"/>
      <c r="J123" s="16"/>
      <c r="K123" s="16"/>
      <c r="L123" s="16"/>
      <c r="M123" s="16"/>
      <c r="N123" s="16"/>
      <c r="O123" s="16"/>
      <c r="P123" s="16"/>
      <c r="Q123" s="16"/>
      <c r="R123" s="16"/>
      <c r="S123" s="16"/>
      <c r="T123" s="16"/>
      <c r="U123" s="16"/>
      <c r="V123" s="16"/>
      <c r="W123" s="16"/>
      <c r="X123" s="16"/>
      <c r="Y123" s="16"/>
    </row>
    <row r="124" spans="3:25" x14ac:dyDescent="0.25">
      <c r="C124" s="16"/>
      <c r="D124" s="15"/>
      <c r="E124" s="16"/>
      <c r="F124" s="16"/>
      <c r="G124" s="16"/>
      <c r="H124" s="16"/>
      <c r="I124" s="16"/>
      <c r="J124" s="16"/>
      <c r="K124" s="16"/>
      <c r="L124" s="16"/>
      <c r="M124" s="16"/>
      <c r="N124" s="16"/>
      <c r="O124" s="16"/>
      <c r="P124" s="16"/>
      <c r="Q124" s="16"/>
      <c r="R124" s="16"/>
      <c r="S124" s="16"/>
      <c r="T124" s="16"/>
      <c r="U124" s="16"/>
      <c r="V124" s="16"/>
      <c r="W124" s="16"/>
      <c r="X124" s="16"/>
      <c r="Y124" s="16"/>
    </row>
    <row r="125" spans="3:25" x14ac:dyDescent="0.25">
      <c r="C125" s="16"/>
      <c r="D125" s="15"/>
      <c r="E125" s="16"/>
      <c r="F125" s="16"/>
      <c r="G125" s="16"/>
      <c r="H125" s="16"/>
      <c r="I125" s="16"/>
      <c r="J125" s="16"/>
      <c r="K125" s="16"/>
      <c r="L125" s="16"/>
      <c r="M125" s="16"/>
      <c r="N125" s="16"/>
      <c r="O125" s="16"/>
      <c r="P125" s="16"/>
      <c r="Q125" s="16"/>
      <c r="R125" s="16"/>
      <c r="S125" s="16"/>
      <c r="T125" s="16"/>
      <c r="U125" s="16"/>
      <c r="V125" s="16"/>
      <c r="W125" s="16"/>
      <c r="X125" s="16"/>
      <c r="Y125" s="16"/>
    </row>
    <row r="126" spans="3:25" x14ac:dyDescent="0.25">
      <c r="C126" s="16"/>
      <c r="D126" s="15"/>
      <c r="E126" s="16"/>
      <c r="F126" s="16"/>
      <c r="G126" s="16"/>
      <c r="H126" s="16"/>
      <c r="I126" s="16"/>
      <c r="J126" s="16"/>
      <c r="K126" s="16"/>
      <c r="L126" s="16"/>
      <c r="M126" s="16"/>
      <c r="N126" s="16"/>
      <c r="O126" s="16"/>
      <c r="P126" s="16"/>
      <c r="Q126" s="16"/>
      <c r="R126" s="16"/>
      <c r="S126" s="16"/>
      <c r="T126" s="16"/>
      <c r="U126" s="16"/>
      <c r="V126" s="16"/>
      <c r="W126" s="16"/>
      <c r="X126" s="16"/>
      <c r="Y126" s="16"/>
    </row>
    <row r="127" spans="3:25" x14ac:dyDescent="0.25">
      <c r="C127" s="16"/>
      <c r="D127" s="15"/>
      <c r="E127" s="16"/>
      <c r="F127" s="16"/>
      <c r="G127" s="16"/>
      <c r="H127" s="16"/>
      <c r="I127" s="16"/>
      <c r="J127" s="16"/>
      <c r="K127" s="16"/>
      <c r="L127" s="16"/>
      <c r="M127" s="16"/>
      <c r="N127" s="16"/>
      <c r="O127" s="16"/>
      <c r="P127" s="16"/>
      <c r="Q127" s="16"/>
      <c r="R127" s="16"/>
      <c r="S127" s="16"/>
      <c r="T127" s="16"/>
      <c r="U127" s="16"/>
      <c r="V127" s="16"/>
      <c r="W127" s="16"/>
      <c r="X127" s="16"/>
      <c r="Y127" s="16"/>
    </row>
    <row r="128" spans="3:25" x14ac:dyDescent="0.25">
      <c r="C128" s="16"/>
      <c r="D128" s="15"/>
      <c r="E128" s="16"/>
      <c r="F128" s="16"/>
      <c r="G128" s="16"/>
      <c r="H128" s="16"/>
      <c r="I128" s="16"/>
      <c r="J128" s="16"/>
      <c r="K128" s="16"/>
      <c r="L128" s="16"/>
      <c r="M128" s="16"/>
      <c r="N128" s="16"/>
      <c r="O128" s="16"/>
      <c r="P128" s="16"/>
      <c r="Q128" s="16"/>
      <c r="R128" s="16"/>
      <c r="S128" s="16"/>
      <c r="T128" s="16"/>
      <c r="U128" s="16"/>
      <c r="V128" s="16"/>
      <c r="W128" s="16"/>
      <c r="X128" s="16"/>
      <c r="Y128" s="16"/>
    </row>
    <row r="129" spans="3:25" x14ac:dyDescent="0.25">
      <c r="C129" s="16"/>
      <c r="D129" s="15"/>
      <c r="E129" s="16"/>
      <c r="F129" s="16"/>
      <c r="G129" s="16"/>
      <c r="H129" s="16"/>
      <c r="I129" s="16"/>
      <c r="J129" s="16"/>
      <c r="K129" s="16"/>
      <c r="L129" s="16"/>
      <c r="M129" s="16"/>
      <c r="N129" s="16"/>
      <c r="O129" s="16"/>
      <c r="P129" s="16"/>
      <c r="Q129" s="16"/>
      <c r="R129" s="16"/>
      <c r="S129" s="16"/>
      <c r="T129" s="16"/>
      <c r="U129" s="16"/>
      <c r="V129" s="16"/>
      <c r="W129" s="16"/>
      <c r="X129" s="16"/>
      <c r="Y129" s="16"/>
    </row>
    <row r="130" spans="3:25" x14ac:dyDescent="0.25">
      <c r="C130" s="16"/>
      <c r="D130" s="15"/>
      <c r="E130" s="16"/>
      <c r="F130" s="16"/>
      <c r="G130" s="16"/>
      <c r="H130" s="16"/>
      <c r="I130" s="16"/>
      <c r="J130" s="16"/>
      <c r="K130" s="16"/>
      <c r="L130" s="16"/>
      <c r="M130" s="16"/>
      <c r="N130" s="16"/>
      <c r="O130" s="16"/>
      <c r="P130" s="16"/>
      <c r="Q130" s="16"/>
      <c r="R130" s="16"/>
      <c r="S130" s="16"/>
      <c r="T130" s="16"/>
      <c r="U130" s="16"/>
      <c r="V130" s="16"/>
      <c r="W130" s="16"/>
      <c r="X130" s="16"/>
      <c r="Y130" s="16"/>
    </row>
    <row r="131" spans="3:25" x14ac:dyDescent="0.25">
      <c r="C131" s="16"/>
      <c r="D131" s="15"/>
      <c r="E131" s="16"/>
      <c r="F131" s="16"/>
      <c r="G131" s="16"/>
      <c r="H131" s="16"/>
      <c r="I131" s="16"/>
      <c r="J131" s="16"/>
      <c r="K131" s="16"/>
      <c r="L131" s="16"/>
      <c r="M131" s="16"/>
      <c r="N131" s="16"/>
      <c r="O131" s="16"/>
      <c r="P131" s="16"/>
      <c r="Q131" s="16"/>
      <c r="R131" s="16"/>
      <c r="S131" s="16"/>
      <c r="T131" s="16"/>
      <c r="U131" s="16"/>
      <c r="V131" s="16"/>
      <c r="W131" s="16"/>
      <c r="X131" s="16"/>
      <c r="Y131" s="16"/>
    </row>
    <row r="132" spans="3:25" x14ac:dyDescent="0.25">
      <c r="C132" s="16"/>
      <c r="D132" s="15"/>
      <c r="E132" s="16"/>
      <c r="F132" s="16"/>
      <c r="G132" s="16"/>
      <c r="H132" s="16"/>
      <c r="I132" s="16"/>
      <c r="J132" s="16"/>
      <c r="K132" s="16"/>
      <c r="L132" s="16"/>
      <c r="M132" s="16"/>
      <c r="N132" s="16"/>
      <c r="O132" s="16"/>
      <c r="P132" s="16"/>
      <c r="Q132" s="16"/>
      <c r="R132" s="16"/>
      <c r="S132" s="16"/>
      <c r="T132" s="16"/>
      <c r="U132" s="16"/>
      <c r="V132" s="16"/>
      <c r="W132" s="16"/>
      <c r="X132" s="16"/>
      <c r="Y132" s="16"/>
    </row>
    <row r="133" spans="3:25" x14ac:dyDescent="0.25">
      <c r="C133" s="16"/>
      <c r="D133" s="15"/>
      <c r="E133" s="16"/>
      <c r="F133" s="16"/>
      <c r="G133" s="16"/>
      <c r="H133" s="16"/>
      <c r="I133" s="16"/>
      <c r="J133" s="16"/>
      <c r="K133" s="16"/>
      <c r="L133" s="16"/>
      <c r="M133" s="16"/>
      <c r="N133" s="16"/>
      <c r="O133" s="16"/>
      <c r="P133" s="16"/>
      <c r="Q133" s="16"/>
      <c r="R133" s="16"/>
      <c r="S133" s="16"/>
      <c r="T133" s="16"/>
      <c r="U133" s="16"/>
      <c r="V133" s="16"/>
      <c r="W133" s="16"/>
      <c r="X133" s="16"/>
      <c r="Y133" s="16"/>
    </row>
    <row r="134" spans="3:25" x14ac:dyDescent="0.25">
      <c r="C134" s="16"/>
      <c r="D134" s="15"/>
      <c r="E134" s="16"/>
      <c r="F134" s="16"/>
      <c r="G134" s="16"/>
      <c r="H134" s="16"/>
      <c r="I134" s="16"/>
      <c r="J134" s="16"/>
      <c r="K134" s="16"/>
      <c r="L134" s="16"/>
      <c r="M134" s="16"/>
      <c r="N134" s="16"/>
      <c r="O134" s="16"/>
      <c r="P134" s="16"/>
      <c r="Q134" s="16"/>
      <c r="R134" s="16"/>
      <c r="S134" s="16"/>
      <c r="T134" s="16"/>
      <c r="U134" s="16"/>
      <c r="V134" s="16"/>
      <c r="W134" s="16"/>
      <c r="X134" s="16"/>
      <c r="Y134" s="16"/>
    </row>
    <row r="135" spans="3:25" x14ac:dyDescent="0.25">
      <c r="C135" s="16"/>
      <c r="D135" s="15"/>
      <c r="E135" s="16"/>
      <c r="F135" s="16"/>
      <c r="G135" s="16"/>
      <c r="H135" s="16"/>
      <c r="I135" s="16"/>
      <c r="J135" s="16"/>
      <c r="K135" s="16"/>
      <c r="L135" s="16"/>
      <c r="M135" s="16"/>
      <c r="N135" s="16"/>
      <c r="O135" s="16"/>
      <c r="P135" s="16"/>
      <c r="Q135" s="16"/>
      <c r="R135" s="16"/>
      <c r="S135" s="16"/>
      <c r="T135" s="16"/>
      <c r="U135" s="16"/>
      <c r="V135" s="16"/>
      <c r="W135" s="16"/>
      <c r="X135" s="16"/>
      <c r="Y135" s="16"/>
    </row>
    <row r="136" spans="3:25" x14ac:dyDescent="0.25">
      <c r="C136" s="16"/>
      <c r="D136" s="15"/>
      <c r="E136" s="16"/>
      <c r="F136" s="16"/>
      <c r="G136" s="16"/>
      <c r="H136" s="16"/>
      <c r="I136" s="16"/>
      <c r="J136" s="16"/>
      <c r="K136" s="16"/>
      <c r="L136" s="16"/>
      <c r="M136" s="16"/>
      <c r="N136" s="16"/>
      <c r="O136" s="16"/>
      <c r="P136" s="16"/>
      <c r="Q136" s="16"/>
      <c r="R136" s="16"/>
      <c r="S136" s="16"/>
      <c r="T136" s="16"/>
      <c r="U136" s="16"/>
      <c r="V136" s="16"/>
      <c r="W136" s="16"/>
      <c r="X136" s="16"/>
      <c r="Y136" s="16"/>
    </row>
    <row r="137" spans="3:25" x14ac:dyDescent="0.25">
      <c r="C137" s="16"/>
      <c r="D137" s="15"/>
      <c r="E137" s="16"/>
      <c r="F137" s="16"/>
      <c r="G137" s="16"/>
      <c r="H137" s="16"/>
      <c r="I137" s="16"/>
      <c r="J137" s="16"/>
      <c r="K137" s="16"/>
      <c r="L137" s="16"/>
      <c r="M137" s="16"/>
      <c r="N137" s="16"/>
      <c r="O137" s="16"/>
      <c r="P137" s="16"/>
      <c r="Q137" s="16"/>
      <c r="R137" s="16"/>
      <c r="S137" s="16"/>
      <c r="T137" s="16"/>
      <c r="U137" s="16"/>
      <c r="V137" s="16"/>
      <c r="W137" s="16"/>
      <c r="X137" s="16"/>
      <c r="Y137" s="16"/>
    </row>
    <row r="138" spans="3:25" x14ac:dyDescent="0.25">
      <c r="C138" s="16"/>
      <c r="D138" s="15"/>
      <c r="E138" s="16"/>
      <c r="F138" s="16"/>
      <c r="G138" s="16"/>
      <c r="H138" s="16"/>
      <c r="I138" s="16"/>
      <c r="J138" s="16"/>
      <c r="K138" s="16"/>
      <c r="L138" s="16"/>
      <c r="M138" s="16"/>
      <c r="N138" s="16"/>
      <c r="O138" s="16"/>
      <c r="P138" s="16"/>
      <c r="Q138" s="16"/>
      <c r="R138" s="16"/>
      <c r="S138" s="16"/>
      <c r="T138" s="16"/>
      <c r="U138" s="16"/>
      <c r="V138" s="16"/>
      <c r="W138" s="16"/>
      <c r="X138" s="16"/>
      <c r="Y138" s="16"/>
    </row>
    <row r="139" spans="3:25" x14ac:dyDescent="0.25">
      <c r="C139" s="16"/>
      <c r="D139" s="15"/>
      <c r="E139" s="16"/>
      <c r="F139" s="16"/>
      <c r="G139" s="16"/>
      <c r="H139" s="16"/>
      <c r="I139" s="16"/>
      <c r="J139" s="16"/>
      <c r="K139" s="16"/>
      <c r="L139" s="16"/>
      <c r="M139" s="16"/>
      <c r="N139" s="16"/>
      <c r="O139" s="16"/>
      <c r="P139" s="16"/>
      <c r="Q139" s="16"/>
      <c r="R139" s="16"/>
      <c r="S139" s="16"/>
      <c r="T139" s="16"/>
      <c r="U139" s="16"/>
      <c r="V139" s="16"/>
      <c r="W139" s="16"/>
      <c r="X139" s="16"/>
      <c r="Y139" s="16"/>
    </row>
    <row r="140" spans="3:25" x14ac:dyDescent="0.25">
      <c r="C140" s="16"/>
      <c r="D140" s="15"/>
      <c r="E140" s="16"/>
      <c r="F140" s="16"/>
      <c r="G140" s="16"/>
      <c r="H140" s="16"/>
      <c r="I140" s="16"/>
      <c r="J140" s="16"/>
      <c r="K140" s="16"/>
      <c r="L140" s="16"/>
      <c r="M140" s="16"/>
      <c r="N140" s="16"/>
      <c r="O140" s="16"/>
      <c r="P140" s="16"/>
      <c r="Q140" s="16"/>
      <c r="R140" s="16"/>
      <c r="S140" s="16"/>
      <c r="T140" s="16"/>
      <c r="U140" s="16"/>
      <c r="V140" s="16"/>
      <c r="W140" s="16"/>
      <c r="X140" s="16"/>
      <c r="Y140" s="16"/>
    </row>
    <row r="141" spans="3:25" x14ac:dyDescent="0.25">
      <c r="C141" s="16"/>
      <c r="D141" s="15"/>
      <c r="E141" s="16"/>
      <c r="F141" s="16"/>
      <c r="G141" s="16"/>
      <c r="H141" s="16"/>
      <c r="I141" s="16"/>
      <c r="J141" s="16"/>
      <c r="K141" s="16"/>
      <c r="L141" s="16"/>
      <c r="M141" s="16"/>
      <c r="N141" s="16"/>
      <c r="O141" s="16"/>
      <c r="P141" s="16"/>
      <c r="Q141" s="16"/>
      <c r="R141" s="16"/>
      <c r="S141" s="16"/>
      <c r="T141" s="16"/>
      <c r="U141" s="16"/>
      <c r="V141" s="16"/>
      <c r="W141" s="16"/>
      <c r="X141" s="16"/>
      <c r="Y141" s="16"/>
    </row>
    <row r="142" spans="3:25" x14ac:dyDescent="0.25">
      <c r="C142" s="16"/>
      <c r="D142" s="15"/>
      <c r="E142" s="16"/>
      <c r="F142" s="16"/>
      <c r="G142" s="16"/>
      <c r="H142" s="16"/>
      <c r="I142" s="16"/>
      <c r="J142" s="16"/>
      <c r="K142" s="16"/>
      <c r="L142" s="16"/>
      <c r="M142" s="16"/>
      <c r="N142" s="16"/>
      <c r="O142" s="16"/>
      <c r="P142" s="16"/>
      <c r="Q142" s="16"/>
      <c r="R142" s="16"/>
      <c r="S142" s="16"/>
      <c r="T142" s="16"/>
      <c r="U142" s="16"/>
      <c r="V142" s="16"/>
      <c r="W142" s="16"/>
      <c r="X142" s="16"/>
      <c r="Y142" s="16"/>
    </row>
    <row r="143" spans="3:25" x14ac:dyDescent="0.25">
      <c r="C143" s="16"/>
      <c r="D143" s="15"/>
      <c r="E143" s="16"/>
      <c r="F143" s="16"/>
      <c r="G143" s="16"/>
      <c r="H143" s="16"/>
      <c r="I143" s="16"/>
      <c r="J143" s="16"/>
      <c r="K143" s="16"/>
      <c r="L143" s="16"/>
      <c r="M143" s="16"/>
      <c r="N143" s="16"/>
      <c r="O143" s="16"/>
      <c r="P143" s="16"/>
      <c r="Q143" s="16"/>
      <c r="R143" s="16"/>
      <c r="S143" s="16"/>
      <c r="T143" s="16"/>
      <c r="U143" s="16"/>
      <c r="V143" s="16"/>
      <c r="W143" s="16"/>
      <c r="X143" s="16"/>
      <c r="Y143" s="16"/>
    </row>
    <row r="144" spans="3:25" x14ac:dyDescent="0.25">
      <c r="C144" s="16"/>
      <c r="D144" s="15"/>
      <c r="E144" s="16"/>
      <c r="F144" s="16"/>
      <c r="G144" s="16"/>
      <c r="H144" s="16"/>
      <c r="I144" s="16"/>
      <c r="J144" s="16"/>
      <c r="K144" s="16"/>
      <c r="L144" s="16"/>
      <c r="M144" s="16"/>
      <c r="N144" s="16"/>
      <c r="O144" s="16"/>
      <c r="P144" s="16"/>
      <c r="Q144" s="16"/>
      <c r="R144" s="16"/>
      <c r="S144" s="16"/>
      <c r="T144" s="16"/>
      <c r="U144" s="16"/>
      <c r="V144" s="16"/>
      <c r="W144" s="16"/>
      <c r="X144" s="16"/>
      <c r="Y144" s="16"/>
    </row>
    <row r="145" spans="3:25" x14ac:dyDescent="0.25">
      <c r="C145" s="16"/>
      <c r="D145" s="15"/>
      <c r="E145" s="16"/>
      <c r="F145" s="16"/>
      <c r="G145" s="16"/>
      <c r="H145" s="16"/>
      <c r="I145" s="16"/>
      <c r="J145" s="16"/>
      <c r="K145" s="16"/>
      <c r="L145" s="16"/>
      <c r="M145" s="16"/>
      <c r="N145" s="16"/>
      <c r="O145" s="16"/>
      <c r="P145" s="16"/>
      <c r="Q145" s="16"/>
      <c r="R145" s="16"/>
      <c r="S145" s="16"/>
      <c r="T145" s="16"/>
      <c r="U145" s="16"/>
      <c r="V145" s="16"/>
      <c r="W145" s="16"/>
      <c r="X145" s="16"/>
      <c r="Y145" s="16"/>
    </row>
    <row r="146" spans="3:25" x14ac:dyDescent="0.25">
      <c r="C146" s="16"/>
      <c r="D146" s="15"/>
      <c r="E146" s="16"/>
      <c r="F146" s="16"/>
      <c r="G146" s="16"/>
      <c r="H146" s="16"/>
      <c r="I146" s="16"/>
      <c r="J146" s="16"/>
      <c r="K146" s="16"/>
      <c r="L146" s="16"/>
      <c r="M146" s="16"/>
      <c r="N146" s="16"/>
      <c r="O146" s="16"/>
      <c r="P146" s="16"/>
      <c r="Q146" s="16"/>
      <c r="R146" s="16"/>
      <c r="S146" s="16"/>
      <c r="T146" s="16"/>
      <c r="U146" s="16"/>
      <c r="V146" s="16"/>
      <c r="W146" s="16"/>
      <c r="X146" s="16"/>
      <c r="Y146" s="16"/>
    </row>
    <row r="147" spans="3:25" x14ac:dyDescent="0.25">
      <c r="C147" s="16"/>
      <c r="D147" s="15"/>
      <c r="E147" s="16"/>
      <c r="F147" s="16"/>
      <c r="G147" s="16"/>
      <c r="H147" s="16"/>
      <c r="I147" s="16"/>
      <c r="J147" s="16"/>
      <c r="K147" s="16"/>
      <c r="L147" s="16"/>
      <c r="M147" s="16"/>
      <c r="N147" s="16"/>
      <c r="O147" s="16"/>
      <c r="P147" s="16"/>
      <c r="Q147" s="16"/>
      <c r="R147" s="16"/>
      <c r="S147" s="16"/>
      <c r="T147" s="16"/>
      <c r="U147" s="16"/>
      <c r="V147" s="16"/>
      <c r="W147" s="16"/>
      <c r="X147" s="16"/>
      <c r="Y147" s="16"/>
    </row>
    <row r="148" spans="3:25" x14ac:dyDescent="0.25">
      <c r="C148" s="16"/>
      <c r="D148" s="15"/>
      <c r="E148" s="16"/>
      <c r="F148" s="16"/>
      <c r="G148" s="16"/>
      <c r="H148" s="16"/>
      <c r="I148" s="16"/>
      <c r="J148" s="16"/>
      <c r="K148" s="16"/>
      <c r="L148" s="16"/>
      <c r="M148" s="16"/>
      <c r="N148" s="16"/>
      <c r="O148" s="16"/>
      <c r="P148" s="16"/>
      <c r="Q148" s="16"/>
      <c r="R148" s="16"/>
      <c r="S148" s="16"/>
      <c r="T148" s="16"/>
      <c r="U148" s="16"/>
      <c r="V148" s="16"/>
      <c r="W148" s="16"/>
      <c r="X148" s="16"/>
      <c r="Y148" s="16"/>
    </row>
    <row r="149" spans="3:25" x14ac:dyDescent="0.25">
      <c r="C149" s="16"/>
      <c r="D149" s="15"/>
      <c r="E149" s="16"/>
      <c r="F149" s="16"/>
      <c r="G149" s="16"/>
      <c r="H149" s="16"/>
      <c r="I149" s="16"/>
      <c r="J149" s="16"/>
      <c r="K149" s="16"/>
      <c r="L149" s="16"/>
      <c r="M149" s="16"/>
      <c r="N149" s="16"/>
      <c r="O149" s="16"/>
      <c r="P149" s="16"/>
      <c r="Q149" s="16"/>
      <c r="R149" s="16"/>
      <c r="S149" s="16"/>
      <c r="T149" s="16"/>
      <c r="U149" s="16"/>
      <c r="V149" s="16"/>
      <c r="W149" s="16"/>
      <c r="X149" s="16"/>
      <c r="Y149" s="16"/>
    </row>
    <row r="150" spans="3:25" x14ac:dyDescent="0.25">
      <c r="C150" s="16"/>
      <c r="D150" s="15"/>
      <c r="E150" s="16"/>
      <c r="F150" s="16"/>
      <c r="G150" s="16"/>
      <c r="H150" s="16"/>
      <c r="I150" s="16"/>
      <c r="J150" s="16"/>
      <c r="K150" s="16"/>
      <c r="L150" s="16"/>
      <c r="M150" s="16"/>
      <c r="N150" s="16"/>
      <c r="O150" s="16"/>
      <c r="P150" s="16"/>
      <c r="Q150" s="16"/>
      <c r="R150" s="16"/>
      <c r="S150" s="16"/>
      <c r="T150" s="16"/>
      <c r="U150" s="16"/>
      <c r="V150" s="16"/>
      <c r="W150" s="16"/>
      <c r="X150" s="16"/>
      <c r="Y150" s="16"/>
    </row>
    <row r="151" spans="3:25" x14ac:dyDescent="0.25">
      <c r="C151" s="16"/>
      <c r="D151" s="15"/>
      <c r="E151" s="16"/>
      <c r="F151" s="16"/>
      <c r="G151" s="16"/>
      <c r="H151" s="16"/>
      <c r="I151" s="16"/>
      <c r="J151" s="16"/>
      <c r="K151" s="16"/>
      <c r="L151" s="16"/>
      <c r="M151" s="16"/>
      <c r="N151" s="16"/>
      <c r="O151" s="16"/>
      <c r="P151" s="16"/>
      <c r="Q151" s="16"/>
      <c r="R151" s="16"/>
      <c r="S151" s="16"/>
      <c r="T151" s="16"/>
      <c r="U151" s="16"/>
      <c r="V151" s="16"/>
      <c r="W151" s="16"/>
      <c r="X151" s="16"/>
      <c r="Y151" s="16"/>
    </row>
    <row r="152" spans="3:25" x14ac:dyDescent="0.25">
      <c r="C152" s="16"/>
      <c r="D152" s="15"/>
      <c r="E152" s="16"/>
      <c r="F152" s="16"/>
      <c r="G152" s="16"/>
      <c r="H152" s="16"/>
      <c r="I152" s="16"/>
      <c r="J152" s="16"/>
      <c r="K152" s="16"/>
      <c r="L152" s="16"/>
      <c r="M152" s="16"/>
      <c r="N152" s="16"/>
      <c r="O152" s="16"/>
      <c r="P152" s="16"/>
      <c r="Q152" s="16"/>
      <c r="R152" s="16"/>
      <c r="S152" s="16"/>
      <c r="T152" s="16"/>
      <c r="U152" s="16"/>
      <c r="V152" s="16"/>
      <c r="W152" s="16"/>
      <c r="X152" s="16"/>
      <c r="Y152" s="16"/>
    </row>
    <row r="153" spans="3:25" x14ac:dyDescent="0.25">
      <c r="C153" s="16"/>
      <c r="D153" s="15"/>
      <c r="E153" s="16"/>
      <c r="F153" s="16"/>
      <c r="G153" s="16"/>
      <c r="H153" s="16"/>
      <c r="I153" s="16"/>
      <c r="J153" s="16"/>
      <c r="K153" s="16"/>
      <c r="L153" s="16"/>
      <c r="M153" s="16"/>
      <c r="N153" s="16"/>
      <c r="O153" s="16"/>
      <c r="P153" s="16"/>
      <c r="Q153" s="16"/>
      <c r="R153" s="16"/>
      <c r="S153" s="16"/>
      <c r="T153" s="16"/>
      <c r="U153" s="16"/>
      <c r="V153" s="16"/>
      <c r="W153" s="16"/>
      <c r="X153" s="16"/>
      <c r="Y153" s="16"/>
    </row>
    <row r="154" spans="3:25" x14ac:dyDescent="0.25">
      <c r="C154" s="16"/>
      <c r="D154" s="15"/>
      <c r="E154" s="16"/>
      <c r="F154" s="16"/>
      <c r="G154" s="16"/>
      <c r="H154" s="16"/>
      <c r="I154" s="16"/>
      <c r="J154" s="16"/>
      <c r="K154" s="16"/>
      <c r="L154" s="16"/>
      <c r="M154" s="16"/>
      <c r="N154" s="16"/>
      <c r="O154" s="16"/>
      <c r="P154" s="16"/>
      <c r="Q154" s="16"/>
      <c r="R154" s="16"/>
      <c r="S154" s="16"/>
      <c r="T154" s="16"/>
      <c r="U154" s="16"/>
      <c r="V154" s="16"/>
      <c r="W154" s="16"/>
      <c r="X154" s="16"/>
      <c r="Y154" s="16"/>
    </row>
    <row r="155" spans="3:25" x14ac:dyDescent="0.25">
      <c r="C155" s="16"/>
      <c r="D155" s="15"/>
      <c r="E155" s="16"/>
      <c r="F155" s="16"/>
      <c r="G155" s="16"/>
      <c r="H155" s="16"/>
      <c r="I155" s="16"/>
      <c r="J155" s="16"/>
      <c r="K155" s="16"/>
      <c r="L155" s="16"/>
      <c r="M155" s="16"/>
      <c r="N155" s="16"/>
      <c r="O155" s="16"/>
      <c r="P155" s="16"/>
      <c r="Q155" s="16"/>
      <c r="R155" s="16"/>
      <c r="S155" s="16"/>
      <c r="T155" s="16"/>
      <c r="U155" s="16"/>
      <c r="V155" s="16"/>
      <c r="W155" s="16"/>
      <c r="X155" s="16"/>
      <c r="Y155" s="16"/>
    </row>
    <row r="156" spans="3:25" x14ac:dyDescent="0.25">
      <c r="C156" s="16"/>
      <c r="D156" s="15"/>
      <c r="E156" s="16"/>
      <c r="F156" s="16"/>
      <c r="G156" s="16"/>
      <c r="H156" s="16"/>
      <c r="I156" s="16"/>
      <c r="J156" s="16"/>
      <c r="K156" s="16"/>
      <c r="L156" s="16"/>
      <c r="M156" s="16"/>
      <c r="N156" s="16"/>
      <c r="O156" s="16"/>
      <c r="P156" s="16"/>
      <c r="Q156" s="16"/>
      <c r="R156" s="16"/>
      <c r="S156" s="16"/>
      <c r="T156" s="16"/>
      <c r="U156" s="16"/>
      <c r="V156" s="16"/>
      <c r="W156" s="16"/>
      <c r="X156" s="16"/>
      <c r="Y156" s="16"/>
    </row>
    <row r="157" spans="3:25" x14ac:dyDescent="0.25">
      <c r="C157" s="16"/>
      <c r="D157" s="15"/>
      <c r="E157" s="16"/>
      <c r="F157" s="16"/>
      <c r="G157" s="16"/>
      <c r="H157" s="16"/>
      <c r="I157" s="16"/>
      <c r="J157" s="16"/>
      <c r="K157" s="16"/>
      <c r="L157" s="16"/>
      <c r="M157" s="16"/>
      <c r="N157" s="16"/>
      <c r="O157" s="16"/>
      <c r="P157" s="16"/>
      <c r="Q157" s="16"/>
      <c r="R157" s="16"/>
      <c r="S157" s="16"/>
      <c r="T157" s="16"/>
      <c r="U157" s="16"/>
      <c r="V157" s="16"/>
      <c r="W157" s="16"/>
      <c r="X157" s="16"/>
      <c r="Y157" s="16"/>
    </row>
    <row r="158" spans="3:25" x14ac:dyDescent="0.25">
      <c r="C158" s="16"/>
      <c r="D158" s="15"/>
      <c r="E158" s="16"/>
      <c r="F158" s="16"/>
      <c r="G158" s="16"/>
      <c r="H158" s="16"/>
      <c r="I158" s="16"/>
      <c r="J158" s="16"/>
      <c r="K158" s="16"/>
      <c r="L158" s="16"/>
      <c r="M158" s="16"/>
      <c r="N158" s="16"/>
      <c r="O158" s="16"/>
      <c r="P158" s="16"/>
      <c r="Q158" s="16"/>
      <c r="R158" s="16"/>
      <c r="S158" s="16"/>
      <c r="T158" s="16"/>
      <c r="U158" s="16"/>
      <c r="V158" s="16"/>
      <c r="W158" s="16"/>
      <c r="X158" s="16"/>
      <c r="Y158" s="16"/>
    </row>
    <row r="159" spans="3:25" x14ac:dyDescent="0.25">
      <c r="C159" s="16"/>
      <c r="D159" s="15"/>
      <c r="E159" s="16"/>
      <c r="F159" s="16"/>
      <c r="G159" s="16"/>
      <c r="H159" s="16"/>
      <c r="I159" s="16"/>
      <c r="J159" s="16"/>
      <c r="K159" s="16"/>
      <c r="L159" s="16"/>
      <c r="M159" s="16"/>
      <c r="N159" s="16"/>
      <c r="O159" s="16"/>
      <c r="P159" s="16"/>
      <c r="Q159" s="16"/>
      <c r="R159" s="16"/>
      <c r="S159" s="16"/>
      <c r="T159" s="16"/>
      <c r="U159" s="16"/>
      <c r="V159" s="16"/>
      <c r="W159" s="16"/>
      <c r="X159" s="16"/>
      <c r="Y159" s="16"/>
    </row>
    <row r="160" spans="3:25" x14ac:dyDescent="0.25">
      <c r="C160" s="16"/>
      <c r="D160" s="15"/>
      <c r="E160" s="16"/>
      <c r="F160" s="16"/>
      <c r="G160" s="16"/>
      <c r="H160" s="16"/>
      <c r="I160" s="16"/>
      <c r="J160" s="16"/>
      <c r="K160" s="16"/>
      <c r="L160" s="16"/>
      <c r="M160" s="16"/>
      <c r="N160" s="16"/>
      <c r="O160" s="16"/>
      <c r="P160" s="16"/>
      <c r="Q160" s="16"/>
      <c r="R160" s="16"/>
      <c r="S160" s="16"/>
      <c r="T160" s="16"/>
      <c r="U160" s="16"/>
      <c r="V160" s="16"/>
      <c r="W160" s="16"/>
      <c r="X160" s="16"/>
      <c r="Y160" s="16"/>
    </row>
    <row r="161" spans="3:25" x14ac:dyDescent="0.25">
      <c r="C161" s="16"/>
      <c r="D161" s="15"/>
      <c r="E161" s="16"/>
      <c r="F161" s="16"/>
      <c r="G161" s="16"/>
      <c r="H161" s="16"/>
      <c r="I161" s="16"/>
      <c r="J161" s="16"/>
      <c r="K161" s="16"/>
      <c r="L161" s="16"/>
      <c r="M161" s="16"/>
      <c r="N161" s="16"/>
      <c r="O161" s="16"/>
      <c r="P161" s="16"/>
      <c r="Q161" s="16"/>
      <c r="R161" s="16"/>
      <c r="S161" s="16"/>
      <c r="T161" s="16"/>
      <c r="U161" s="16"/>
      <c r="V161" s="16"/>
      <c r="W161" s="16"/>
      <c r="X161" s="16"/>
      <c r="Y161" s="16"/>
    </row>
    <row r="162" spans="3:25" x14ac:dyDescent="0.25">
      <c r="C162" s="16"/>
      <c r="D162" s="15"/>
      <c r="E162" s="16"/>
      <c r="F162" s="16"/>
      <c r="G162" s="16"/>
      <c r="H162" s="16"/>
      <c r="I162" s="16"/>
      <c r="J162" s="16"/>
      <c r="K162" s="16"/>
      <c r="L162" s="16"/>
      <c r="M162" s="16"/>
      <c r="N162" s="16"/>
      <c r="O162" s="16"/>
      <c r="P162" s="16"/>
      <c r="Q162" s="16"/>
      <c r="R162" s="16"/>
      <c r="S162" s="16"/>
      <c r="T162" s="16"/>
      <c r="U162" s="16"/>
      <c r="V162" s="16"/>
      <c r="W162" s="16"/>
      <c r="X162" s="16"/>
      <c r="Y162" s="16"/>
    </row>
    <row r="163" spans="3:25" x14ac:dyDescent="0.25">
      <c r="C163" s="16"/>
      <c r="D163" s="15"/>
      <c r="E163" s="16"/>
      <c r="F163" s="16"/>
      <c r="G163" s="16"/>
      <c r="H163" s="16"/>
      <c r="I163" s="16"/>
      <c r="J163" s="16"/>
      <c r="K163" s="16"/>
      <c r="L163" s="16"/>
      <c r="M163" s="16"/>
      <c r="N163" s="16"/>
      <c r="O163" s="16"/>
      <c r="P163" s="16"/>
      <c r="Q163" s="16"/>
      <c r="R163" s="16"/>
      <c r="S163" s="16"/>
      <c r="T163" s="16"/>
      <c r="U163" s="16"/>
      <c r="V163" s="16"/>
      <c r="W163" s="16"/>
      <c r="X163" s="16"/>
      <c r="Y163" s="16"/>
    </row>
    <row r="164" spans="3:25" x14ac:dyDescent="0.25">
      <c r="C164" s="16"/>
      <c r="D164" s="15"/>
      <c r="E164" s="16"/>
      <c r="F164" s="16"/>
      <c r="G164" s="16"/>
      <c r="H164" s="16"/>
      <c r="I164" s="16"/>
      <c r="J164" s="16"/>
      <c r="K164" s="16"/>
      <c r="L164" s="16"/>
      <c r="M164" s="16"/>
      <c r="N164" s="16"/>
      <c r="O164" s="16"/>
      <c r="P164" s="16"/>
      <c r="Q164" s="16"/>
      <c r="R164" s="16"/>
      <c r="S164" s="16"/>
      <c r="T164" s="16"/>
      <c r="U164" s="16"/>
      <c r="V164" s="16"/>
      <c r="W164" s="16"/>
      <c r="X164" s="16"/>
      <c r="Y164" s="16"/>
    </row>
    <row r="165" spans="3:25" x14ac:dyDescent="0.25">
      <c r="C165" s="16"/>
      <c r="D165" s="15"/>
      <c r="E165" s="16"/>
      <c r="F165" s="16"/>
      <c r="G165" s="16"/>
      <c r="H165" s="16"/>
      <c r="I165" s="16"/>
      <c r="J165" s="16"/>
      <c r="K165" s="16"/>
      <c r="L165" s="16"/>
      <c r="M165" s="16"/>
      <c r="N165" s="16"/>
      <c r="O165" s="16"/>
      <c r="P165" s="16"/>
      <c r="Q165" s="16"/>
      <c r="R165" s="16"/>
      <c r="S165" s="16"/>
      <c r="T165" s="16"/>
      <c r="U165" s="16"/>
      <c r="V165" s="16"/>
      <c r="W165" s="16"/>
      <c r="X165" s="16"/>
      <c r="Y165" s="16"/>
    </row>
    <row r="166" spans="3:25" x14ac:dyDescent="0.25">
      <c r="C166" s="16"/>
      <c r="D166" s="15"/>
      <c r="E166" s="16"/>
      <c r="F166" s="16"/>
      <c r="G166" s="16"/>
      <c r="H166" s="16"/>
      <c r="I166" s="16"/>
      <c r="J166" s="16"/>
      <c r="K166" s="16"/>
      <c r="L166" s="16"/>
      <c r="M166" s="16"/>
      <c r="N166" s="16"/>
      <c r="O166" s="16"/>
      <c r="P166" s="16"/>
      <c r="Q166" s="16"/>
      <c r="R166" s="16"/>
      <c r="S166" s="16"/>
      <c r="T166" s="16"/>
      <c r="U166" s="16"/>
      <c r="V166" s="16"/>
      <c r="W166" s="16"/>
      <c r="X166" s="16"/>
      <c r="Y166" s="16"/>
    </row>
    <row r="167" spans="3:25" x14ac:dyDescent="0.25">
      <c r="C167" s="16"/>
      <c r="D167" s="15"/>
      <c r="E167" s="16"/>
      <c r="F167" s="16"/>
      <c r="G167" s="16"/>
      <c r="H167" s="16"/>
      <c r="I167" s="16"/>
      <c r="J167" s="16"/>
      <c r="K167" s="16"/>
      <c r="L167" s="16"/>
      <c r="M167" s="16"/>
      <c r="N167" s="16"/>
      <c r="O167" s="16"/>
      <c r="P167" s="16"/>
      <c r="Q167" s="16"/>
      <c r="R167" s="16"/>
      <c r="S167" s="16"/>
      <c r="T167" s="16"/>
      <c r="U167" s="16"/>
      <c r="V167" s="16"/>
      <c r="W167" s="16"/>
      <c r="X167" s="16"/>
      <c r="Y167" s="16"/>
    </row>
    <row r="168" spans="3:25" x14ac:dyDescent="0.25">
      <c r="C168" s="16"/>
      <c r="D168" s="15"/>
      <c r="E168" s="16"/>
      <c r="F168" s="16"/>
      <c r="G168" s="16"/>
      <c r="H168" s="16"/>
      <c r="I168" s="16"/>
      <c r="J168" s="16"/>
      <c r="K168" s="16"/>
      <c r="L168" s="16"/>
      <c r="M168" s="16"/>
      <c r="N168" s="16"/>
      <c r="O168" s="16"/>
      <c r="P168" s="16"/>
      <c r="Q168" s="16"/>
      <c r="R168" s="16"/>
      <c r="S168" s="16"/>
      <c r="T168" s="16"/>
      <c r="U168" s="16"/>
      <c r="V168" s="16"/>
      <c r="W168" s="16"/>
      <c r="X168" s="16"/>
      <c r="Y168" s="16"/>
    </row>
    <row r="169" spans="3:25" x14ac:dyDescent="0.25">
      <c r="C169" s="16"/>
      <c r="D169" s="15"/>
      <c r="E169" s="16"/>
      <c r="F169" s="16"/>
      <c r="G169" s="16"/>
      <c r="H169" s="16"/>
      <c r="I169" s="16"/>
      <c r="J169" s="16"/>
      <c r="K169" s="16"/>
      <c r="L169" s="16"/>
      <c r="M169" s="16"/>
      <c r="N169" s="16"/>
      <c r="O169" s="16"/>
      <c r="P169" s="16"/>
      <c r="Q169" s="16"/>
      <c r="R169" s="16"/>
      <c r="S169" s="16"/>
      <c r="T169" s="16"/>
      <c r="U169" s="16"/>
      <c r="V169" s="16"/>
      <c r="W169" s="16"/>
      <c r="X169" s="16"/>
      <c r="Y169" s="16"/>
    </row>
    <row r="170" spans="3:25" x14ac:dyDescent="0.25">
      <c r="C170" s="16"/>
      <c r="D170" s="15"/>
      <c r="E170" s="16"/>
      <c r="F170" s="16"/>
      <c r="G170" s="16"/>
      <c r="H170" s="16"/>
      <c r="I170" s="16"/>
      <c r="J170" s="16"/>
      <c r="K170" s="16"/>
      <c r="L170" s="16"/>
      <c r="M170" s="16"/>
      <c r="N170" s="16"/>
      <c r="O170" s="16"/>
      <c r="P170" s="16"/>
      <c r="Q170" s="16"/>
      <c r="R170" s="16"/>
      <c r="S170" s="16"/>
      <c r="T170" s="16"/>
      <c r="U170" s="16"/>
      <c r="V170" s="16"/>
      <c r="W170" s="16"/>
      <c r="X170" s="16"/>
      <c r="Y170" s="16"/>
    </row>
    <row r="171" spans="3:25" x14ac:dyDescent="0.25">
      <c r="C171" s="16"/>
      <c r="D171" s="15"/>
      <c r="E171" s="16"/>
      <c r="F171" s="16"/>
      <c r="G171" s="16"/>
      <c r="H171" s="16"/>
      <c r="I171" s="16"/>
      <c r="J171" s="16"/>
      <c r="K171" s="16"/>
      <c r="L171" s="16"/>
      <c r="M171" s="16"/>
      <c r="N171" s="16"/>
      <c r="O171" s="16"/>
      <c r="P171" s="16"/>
      <c r="Q171" s="16"/>
      <c r="R171" s="16"/>
      <c r="S171" s="16"/>
      <c r="T171" s="16"/>
      <c r="U171" s="16"/>
      <c r="V171" s="16"/>
      <c r="W171" s="16"/>
      <c r="X171" s="16"/>
      <c r="Y171" s="16"/>
    </row>
    <row r="172" spans="3:25" x14ac:dyDescent="0.25">
      <c r="C172" s="16"/>
      <c r="D172" s="15"/>
      <c r="E172" s="16"/>
      <c r="F172" s="16"/>
      <c r="G172" s="16"/>
      <c r="H172" s="16"/>
      <c r="I172" s="16"/>
      <c r="J172" s="16"/>
      <c r="K172" s="16"/>
      <c r="L172" s="16"/>
      <c r="M172" s="16"/>
      <c r="N172" s="16"/>
      <c r="O172" s="16"/>
      <c r="P172" s="16"/>
      <c r="Q172" s="16"/>
      <c r="R172" s="16"/>
      <c r="S172" s="16"/>
      <c r="T172" s="16"/>
      <c r="U172" s="16"/>
      <c r="V172" s="16"/>
      <c r="W172" s="16"/>
      <c r="X172" s="16"/>
      <c r="Y172" s="16"/>
    </row>
    <row r="173" spans="3:25" x14ac:dyDescent="0.25">
      <c r="C173" s="16"/>
      <c r="D173" s="15"/>
      <c r="E173" s="16"/>
      <c r="F173" s="16"/>
      <c r="G173" s="16"/>
      <c r="H173" s="16"/>
      <c r="I173" s="16"/>
      <c r="J173" s="16"/>
      <c r="K173" s="16"/>
      <c r="L173" s="16"/>
      <c r="M173" s="16"/>
      <c r="N173" s="16"/>
      <c r="O173" s="16"/>
      <c r="P173" s="16"/>
      <c r="Q173" s="16"/>
      <c r="R173" s="16"/>
      <c r="S173" s="16"/>
      <c r="T173" s="16"/>
      <c r="U173" s="16"/>
      <c r="V173" s="16"/>
      <c r="W173" s="16"/>
      <c r="X173" s="16"/>
      <c r="Y173" s="16"/>
    </row>
    <row r="174" spans="3:25" x14ac:dyDescent="0.25">
      <c r="C174" s="16"/>
      <c r="D174" s="15"/>
      <c r="E174" s="16"/>
      <c r="F174" s="16"/>
      <c r="G174" s="16"/>
      <c r="H174" s="16"/>
      <c r="I174" s="16"/>
      <c r="J174" s="16"/>
      <c r="K174" s="16"/>
      <c r="L174" s="16"/>
      <c r="M174" s="16"/>
      <c r="N174" s="16"/>
      <c r="O174" s="16"/>
      <c r="P174" s="16"/>
      <c r="Q174" s="16"/>
      <c r="R174" s="16"/>
      <c r="S174" s="16"/>
      <c r="T174" s="16"/>
      <c r="U174" s="16"/>
      <c r="V174" s="16"/>
      <c r="W174" s="16"/>
      <c r="X174" s="16"/>
      <c r="Y174" s="16"/>
    </row>
    <row r="175" spans="3:25" x14ac:dyDescent="0.25">
      <c r="C175" s="16"/>
      <c r="D175" s="15"/>
      <c r="E175" s="16"/>
      <c r="F175" s="16"/>
      <c r="G175" s="16"/>
      <c r="H175" s="16"/>
      <c r="I175" s="16"/>
      <c r="J175" s="16"/>
      <c r="K175" s="16"/>
      <c r="L175" s="16"/>
      <c r="M175" s="16"/>
      <c r="N175" s="16"/>
      <c r="O175" s="16"/>
      <c r="P175" s="16"/>
      <c r="Q175" s="16"/>
      <c r="R175" s="16"/>
      <c r="S175" s="16"/>
      <c r="T175" s="16"/>
      <c r="U175" s="16"/>
      <c r="V175" s="16"/>
      <c r="W175" s="16"/>
      <c r="X175" s="16"/>
      <c r="Y175" s="16"/>
    </row>
    <row r="176" spans="3:25" x14ac:dyDescent="0.25">
      <c r="C176" s="16"/>
      <c r="D176" s="15"/>
      <c r="E176" s="16"/>
      <c r="F176" s="16"/>
      <c r="G176" s="16"/>
      <c r="H176" s="16"/>
      <c r="I176" s="16"/>
      <c r="J176" s="16"/>
      <c r="K176" s="16"/>
      <c r="L176" s="16"/>
      <c r="M176" s="16"/>
      <c r="N176" s="16"/>
      <c r="O176" s="16"/>
      <c r="P176" s="16"/>
      <c r="Q176" s="16"/>
      <c r="R176" s="16"/>
      <c r="S176" s="16"/>
      <c r="T176" s="16"/>
      <c r="U176" s="16"/>
      <c r="V176" s="16"/>
      <c r="W176" s="16"/>
      <c r="X176" s="16"/>
      <c r="Y176" s="16"/>
    </row>
    <row r="177" spans="3:25" x14ac:dyDescent="0.25">
      <c r="C177" s="16"/>
      <c r="D177" s="15"/>
      <c r="E177" s="16"/>
      <c r="F177" s="16"/>
      <c r="G177" s="16"/>
      <c r="H177" s="16"/>
      <c r="I177" s="16"/>
      <c r="J177" s="16"/>
      <c r="K177" s="16"/>
      <c r="L177" s="16"/>
      <c r="M177" s="16"/>
      <c r="N177" s="16"/>
      <c r="O177" s="16"/>
      <c r="P177" s="16"/>
      <c r="Q177" s="16"/>
      <c r="R177" s="16"/>
      <c r="S177" s="16"/>
      <c r="T177" s="16"/>
      <c r="U177" s="16"/>
      <c r="V177" s="16"/>
      <c r="W177" s="16"/>
      <c r="X177" s="16"/>
      <c r="Y177" s="16"/>
    </row>
    <row r="178" spans="3:25" x14ac:dyDescent="0.25">
      <c r="C178" s="16"/>
      <c r="D178" s="15"/>
      <c r="E178" s="16"/>
      <c r="F178" s="16"/>
      <c r="G178" s="16"/>
      <c r="H178" s="16"/>
      <c r="I178" s="16"/>
      <c r="J178" s="16"/>
      <c r="K178" s="16"/>
      <c r="L178" s="16"/>
      <c r="M178" s="16"/>
      <c r="N178" s="16"/>
      <c r="O178" s="16"/>
      <c r="P178" s="16"/>
      <c r="Q178" s="16"/>
      <c r="R178" s="16"/>
      <c r="S178" s="16"/>
      <c r="T178" s="16"/>
      <c r="U178" s="16"/>
      <c r="V178" s="16"/>
      <c r="W178" s="16"/>
      <c r="X178" s="16"/>
      <c r="Y178" s="16"/>
    </row>
    <row r="179" spans="3:25" x14ac:dyDescent="0.25">
      <c r="C179" s="16"/>
      <c r="D179" s="15"/>
      <c r="E179" s="16"/>
      <c r="F179" s="16"/>
      <c r="G179" s="16"/>
      <c r="H179" s="16"/>
      <c r="I179" s="16"/>
      <c r="J179" s="16"/>
      <c r="K179" s="16"/>
      <c r="L179" s="16"/>
      <c r="M179" s="16"/>
      <c r="N179" s="16"/>
      <c r="O179" s="16"/>
      <c r="P179" s="16"/>
      <c r="Q179" s="16"/>
      <c r="R179" s="16"/>
      <c r="S179" s="16"/>
      <c r="T179" s="16"/>
      <c r="U179" s="16"/>
      <c r="V179" s="16"/>
      <c r="W179" s="16"/>
      <c r="X179" s="16"/>
      <c r="Y179" s="16"/>
    </row>
    <row r="180" spans="3:25" x14ac:dyDescent="0.25">
      <c r="C180" s="16"/>
      <c r="D180" s="15"/>
      <c r="E180" s="16"/>
      <c r="F180" s="16"/>
      <c r="G180" s="16"/>
      <c r="H180" s="16"/>
      <c r="I180" s="16"/>
      <c r="J180" s="16"/>
      <c r="K180" s="16"/>
      <c r="L180" s="16"/>
      <c r="M180" s="16"/>
      <c r="N180" s="16"/>
      <c r="O180" s="16"/>
      <c r="P180" s="16"/>
      <c r="Q180" s="16"/>
      <c r="R180" s="16"/>
      <c r="S180" s="16"/>
      <c r="T180" s="16"/>
      <c r="U180" s="16"/>
      <c r="V180" s="16"/>
      <c r="W180" s="16"/>
      <c r="X180" s="16"/>
      <c r="Y180" s="16"/>
    </row>
    <row r="181" spans="3:25" x14ac:dyDescent="0.25">
      <c r="C181" s="16"/>
      <c r="D181" s="15"/>
      <c r="E181" s="16"/>
      <c r="F181" s="16"/>
      <c r="G181" s="16"/>
      <c r="H181" s="16"/>
      <c r="I181" s="16"/>
      <c r="J181" s="16"/>
      <c r="K181" s="16"/>
      <c r="L181" s="16"/>
      <c r="M181" s="16"/>
      <c r="N181" s="16"/>
      <c r="O181" s="16"/>
      <c r="P181" s="16"/>
      <c r="Q181" s="16"/>
      <c r="R181" s="16"/>
      <c r="S181" s="16"/>
      <c r="T181" s="16"/>
      <c r="U181" s="16"/>
      <c r="V181" s="16"/>
      <c r="W181" s="16"/>
      <c r="X181" s="16"/>
      <c r="Y181" s="16"/>
    </row>
    <row r="182" spans="3:25" x14ac:dyDescent="0.25">
      <c r="C182" s="16"/>
      <c r="D182" s="15"/>
      <c r="E182" s="16"/>
      <c r="F182" s="16"/>
      <c r="G182" s="16"/>
      <c r="H182" s="16"/>
      <c r="I182" s="16"/>
      <c r="J182" s="16"/>
      <c r="K182" s="16"/>
      <c r="L182" s="16"/>
      <c r="M182" s="16"/>
      <c r="N182" s="16"/>
      <c r="O182" s="16"/>
      <c r="P182" s="16"/>
      <c r="Q182" s="16"/>
      <c r="R182" s="16"/>
      <c r="S182" s="16"/>
      <c r="T182" s="16"/>
      <c r="U182" s="16"/>
      <c r="V182" s="16"/>
      <c r="W182" s="16"/>
      <c r="X182" s="16"/>
      <c r="Y182" s="16"/>
    </row>
    <row r="183" spans="3:25" x14ac:dyDescent="0.25">
      <c r="C183" s="16"/>
      <c r="D183" s="15"/>
      <c r="E183" s="16"/>
      <c r="F183" s="16"/>
      <c r="G183" s="16"/>
      <c r="H183" s="16"/>
      <c r="I183" s="16"/>
      <c r="J183" s="16"/>
      <c r="K183" s="16"/>
      <c r="L183" s="16"/>
      <c r="M183" s="16"/>
      <c r="N183" s="16"/>
      <c r="O183" s="16"/>
      <c r="P183" s="16"/>
      <c r="Q183" s="16"/>
      <c r="R183" s="16"/>
      <c r="S183" s="16"/>
      <c r="T183" s="16"/>
      <c r="U183" s="16"/>
      <c r="V183" s="16"/>
      <c r="W183" s="16"/>
      <c r="X183" s="16"/>
      <c r="Y183" s="16"/>
    </row>
    <row r="184" spans="3:25" x14ac:dyDescent="0.25">
      <c r="C184" s="16"/>
      <c r="D184" s="15"/>
      <c r="E184" s="16"/>
      <c r="F184" s="16"/>
      <c r="G184" s="16"/>
      <c r="H184" s="16"/>
      <c r="I184" s="16"/>
      <c r="J184" s="16"/>
      <c r="K184" s="16"/>
      <c r="L184" s="16"/>
      <c r="M184" s="16"/>
      <c r="N184" s="16"/>
      <c r="O184" s="16"/>
      <c r="P184" s="16"/>
      <c r="Q184" s="16"/>
      <c r="R184" s="16"/>
      <c r="S184" s="16"/>
      <c r="T184" s="16"/>
      <c r="U184" s="16"/>
      <c r="V184" s="16"/>
      <c r="W184" s="16"/>
      <c r="X184" s="16"/>
      <c r="Y184" s="16"/>
    </row>
    <row r="185" spans="3:25" x14ac:dyDescent="0.25">
      <c r="C185" s="16"/>
      <c r="D185" s="15"/>
      <c r="E185" s="16"/>
      <c r="F185" s="16"/>
      <c r="G185" s="16"/>
      <c r="H185" s="16"/>
      <c r="I185" s="16"/>
      <c r="J185" s="16"/>
      <c r="K185" s="16"/>
      <c r="L185" s="16"/>
      <c r="M185" s="16"/>
      <c r="N185" s="16"/>
      <c r="O185" s="16"/>
      <c r="P185" s="16"/>
      <c r="Q185" s="16"/>
      <c r="R185" s="16"/>
      <c r="S185" s="16"/>
      <c r="T185" s="16"/>
      <c r="U185" s="16"/>
      <c r="V185" s="16"/>
      <c r="W185" s="16"/>
      <c r="X185" s="16"/>
      <c r="Y185" s="16"/>
    </row>
    <row r="186" spans="3:25" x14ac:dyDescent="0.25">
      <c r="C186" s="16"/>
      <c r="D186" s="15"/>
      <c r="E186" s="16"/>
      <c r="F186" s="16"/>
      <c r="G186" s="16"/>
      <c r="H186" s="16"/>
      <c r="I186" s="16"/>
      <c r="J186" s="16"/>
      <c r="K186" s="16"/>
      <c r="L186" s="16"/>
      <c r="M186" s="16"/>
      <c r="N186" s="16"/>
      <c r="O186" s="16"/>
      <c r="P186" s="16"/>
      <c r="Q186" s="16"/>
      <c r="R186" s="16"/>
      <c r="S186" s="16"/>
      <c r="T186" s="16"/>
      <c r="U186" s="16"/>
      <c r="V186" s="16"/>
      <c r="W186" s="16"/>
      <c r="X186" s="16"/>
      <c r="Y186" s="16"/>
    </row>
    <row r="187" spans="3:25" x14ac:dyDescent="0.25">
      <c r="C187" s="16"/>
      <c r="D187" s="15"/>
      <c r="E187" s="16"/>
      <c r="F187" s="16"/>
      <c r="G187" s="16"/>
      <c r="H187" s="16"/>
      <c r="I187" s="16"/>
      <c r="J187" s="16"/>
      <c r="K187" s="16"/>
      <c r="L187" s="16"/>
      <c r="M187" s="16"/>
      <c r="N187" s="16"/>
      <c r="O187" s="16"/>
      <c r="P187" s="16"/>
      <c r="Q187" s="16"/>
      <c r="R187" s="16"/>
      <c r="S187" s="16"/>
      <c r="T187" s="16"/>
      <c r="U187" s="16"/>
      <c r="V187" s="16"/>
      <c r="W187" s="16"/>
      <c r="X187" s="16"/>
      <c r="Y187" s="16"/>
    </row>
    <row r="188" spans="3:25" x14ac:dyDescent="0.25">
      <c r="C188" s="16"/>
      <c r="D188" s="15"/>
      <c r="E188" s="16"/>
      <c r="F188" s="16"/>
      <c r="G188" s="16"/>
      <c r="H188" s="16"/>
      <c r="I188" s="16"/>
      <c r="J188" s="16"/>
      <c r="K188" s="16"/>
      <c r="L188" s="16"/>
      <c r="M188" s="16"/>
      <c r="N188" s="16"/>
      <c r="O188" s="16"/>
      <c r="P188" s="16"/>
      <c r="Q188" s="16"/>
      <c r="R188" s="16"/>
      <c r="S188" s="16"/>
      <c r="T188" s="16"/>
      <c r="U188" s="16"/>
      <c r="V188" s="16"/>
      <c r="W188" s="16"/>
      <c r="X188" s="16"/>
      <c r="Y188" s="16"/>
    </row>
    <row r="189" spans="3:25" x14ac:dyDescent="0.25">
      <c r="C189" s="16"/>
      <c r="D189" s="15"/>
      <c r="E189" s="16"/>
      <c r="F189" s="16"/>
      <c r="G189" s="16"/>
      <c r="H189" s="16"/>
      <c r="I189" s="16"/>
      <c r="J189" s="16"/>
      <c r="K189" s="16"/>
      <c r="L189" s="16"/>
      <c r="M189" s="16"/>
      <c r="N189" s="16"/>
      <c r="O189" s="16"/>
      <c r="P189" s="16"/>
      <c r="Q189" s="16"/>
      <c r="R189" s="16"/>
      <c r="S189" s="16"/>
      <c r="T189" s="16"/>
      <c r="U189" s="16"/>
      <c r="V189" s="16"/>
      <c r="W189" s="16"/>
      <c r="X189" s="16"/>
      <c r="Y189" s="16"/>
    </row>
    <row r="190" spans="3:25" x14ac:dyDescent="0.25">
      <c r="C190" s="16"/>
      <c r="D190" s="15"/>
      <c r="E190" s="16"/>
      <c r="F190" s="16"/>
      <c r="G190" s="16"/>
      <c r="H190" s="16"/>
      <c r="I190" s="16"/>
      <c r="J190" s="16"/>
      <c r="K190" s="16"/>
      <c r="L190" s="16"/>
      <c r="M190" s="16"/>
      <c r="N190" s="16"/>
      <c r="O190" s="16"/>
      <c r="P190" s="16"/>
      <c r="Q190" s="16"/>
      <c r="R190" s="16"/>
      <c r="S190" s="16"/>
      <c r="T190" s="16"/>
      <c r="U190" s="16"/>
      <c r="V190" s="16"/>
      <c r="W190" s="16"/>
      <c r="X190" s="16"/>
      <c r="Y190" s="16"/>
    </row>
    <row r="191" spans="3:25" x14ac:dyDescent="0.25">
      <c r="C191" s="16"/>
      <c r="D191" s="15"/>
      <c r="E191" s="16"/>
      <c r="F191" s="16"/>
      <c r="G191" s="16"/>
      <c r="H191" s="16"/>
      <c r="I191" s="16"/>
      <c r="J191" s="16"/>
      <c r="K191" s="16"/>
      <c r="L191" s="16"/>
      <c r="M191" s="16"/>
      <c r="N191" s="16"/>
      <c r="O191" s="16"/>
      <c r="P191" s="16"/>
      <c r="Q191" s="16"/>
      <c r="R191" s="16"/>
      <c r="S191" s="16"/>
      <c r="T191" s="16"/>
      <c r="U191" s="16"/>
      <c r="V191" s="16"/>
      <c r="W191" s="16"/>
      <c r="X191" s="16"/>
      <c r="Y191" s="16"/>
    </row>
    <row r="192" spans="3:25" x14ac:dyDescent="0.25">
      <c r="C192" s="16"/>
      <c r="D192" s="15"/>
      <c r="E192" s="16"/>
      <c r="F192" s="16"/>
      <c r="G192" s="16"/>
      <c r="H192" s="16"/>
      <c r="I192" s="16"/>
      <c r="J192" s="16"/>
      <c r="K192" s="16"/>
      <c r="L192" s="16"/>
      <c r="M192" s="16"/>
      <c r="N192" s="16"/>
      <c r="O192" s="16"/>
      <c r="P192" s="16"/>
      <c r="Q192" s="16"/>
      <c r="R192" s="16"/>
      <c r="S192" s="16"/>
      <c r="T192" s="16"/>
      <c r="U192" s="16"/>
      <c r="V192" s="16"/>
      <c r="W192" s="16"/>
      <c r="X192" s="16"/>
      <c r="Y192" s="16"/>
    </row>
    <row r="193" spans="3:25" x14ac:dyDescent="0.25">
      <c r="C193" s="16"/>
      <c r="D193" s="15"/>
      <c r="E193" s="16"/>
      <c r="F193" s="16"/>
      <c r="G193" s="16"/>
      <c r="H193" s="16"/>
      <c r="I193" s="16"/>
      <c r="J193" s="16"/>
      <c r="K193" s="16"/>
      <c r="L193" s="16"/>
      <c r="M193" s="16"/>
      <c r="N193" s="16"/>
      <c r="O193" s="16"/>
      <c r="P193" s="16"/>
      <c r="Q193" s="16"/>
      <c r="R193" s="16"/>
      <c r="S193" s="16"/>
      <c r="T193" s="16"/>
      <c r="U193" s="16"/>
      <c r="V193" s="16"/>
      <c r="W193" s="16"/>
      <c r="X193" s="16"/>
      <c r="Y193" s="16"/>
    </row>
    <row r="194" spans="3:25" x14ac:dyDescent="0.25">
      <c r="C194" s="16"/>
      <c r="D194" s="15"/>
      <c r="E194" s="16"/>
      <c r="F194" s="16"/>
      <c r="G194" s="16"/>
      <c r="H194" s="16"/>
      <c r="I194" s="16"/>
      <c r="J194" s="16"/>
      <c r="K194" s="16"/>
      <c r="L194" s="16"/>
      <c r="M194" s="16"/>
      <c r="N194" s="16"/>
      <c r="O194" s="16"/>
      <c r="P194" s="16"/>
      <c r="Q194" s="16"/>
      <c r="R194" s="16"/>
      <c r="S194" s="16"/>
      <c r="T194" s="16"/>
      <c r="U194" s="16"/>
      <c r="V194" s="16"/>
      <c r="W194" s="16"/>
      <c r="X194" s="16"/>
      <c r="Y194" s="16"/>
    </row>
    <row r="195" spans="3:25" x14ac:dyDescent="0.25">
      <c r="C195" s="16"/>
      <c r="D195" s="15"/>
      <c r="E195" s="16"/>
      <c r="F195" s="16"/>
      <c r="G195" s="16"/>
      <c r="H195" s="16"/>
      <c r="I195" s="16"/>
      <c r="J195" s="16"/>
      <c r="K195" s="16"/>
      <c r="L195" s="16"/>
      <c r="M195" s="16"/>
      <c r="N195" s="16"/>
      <c r="O195" s="16"/>
      <c r="P195" s="16"/>
      <c r="Q195" s="16"/>
      <c r="R195" s="16"/>
      <c r="S195" s="16"/>
      <c r="T195" s="16"/>
      <c r="U195" s="16"/>
      <c r="V195" s="16"/>
      <c r="W195" s="16"/>
      <c r="X195" s="16"/>
      <c r="Y195" s="16"/>
    </row>
    <row r="196" spans="3:25" x14ac:dyDescent="0.25">
      <c r="C196" s="16"/>
      <c r="D196" s="15"/>
      <c r="E196" s="16"/>
      <c r="F196" s="16"/>
      <c r="G196" s="16"/>
      <c r="H196" s="16"/>
      <c r="I196" s="16"/>
      <c r="J196" s="16"/>
      <c r="K196" s="16"/>
      <c r="L196" s="16"/>
      <c r="M196" s="16"/>
      <c r="N196" s="16"/>
      <c r="O196" s="16"/>
      <c r="P196" s="16"/>
      <c r="Q196" s="16"/>
      <c r="R196" s="16"/>
      <c r="S196" s="16"/>
      <c r="T196" s="16"/>
      <c r="U196" s="16"/>
      <c r="V196" s="16"/>
      <c r="W196" s="16"/>
      <c r="X196" s="16"/>
      <c r="Y196" s="16"/>
    </row>
    <row r="197" spans="3:25" x14ac:dyDescent="0.25">
      <c r="C197" s="16"/>
      <c r="D197" s="15"/>
      <c r="E197" s="16"/>
      <c r="F197" s="16"/>
      <c r="G197" s="16"/>
      <c r="H197" s="16"/>
      <c r="I197" s="16"/>
      <c r="J197" s="16"/>
      <c r="K197" s="16"/>
      <c r="L197" s="16"/>
      <c r="M197" s="16"/>
      <c r="N197" s="16"/>
      <c r="O197" s="16"/>
      <c r="P197" s="16"/>
      <c r="Q197" s="16"/>
      <c r="R197" s="16"/>
      <c r="S197" s="16"/>
      <c r="T197" s="16"/>
      <c r="U197" s="16"/>
      <c r="V197" s="16"/>
      <c r="W197" s="16"/>
      <c r="X197" s="16"/>
      <c r="Y197" s="16"/>
    </row>
    <row r="198" spans="3:25" x14ac:dyDescent="0.25">
      <c r="C198" s="16"/>
      <c r="D198" s="15"/>
      <c r="E198" s="16"/>
      <c r="F198" s="16"/>
      <c r="G198" s="16"/>
      <c r="H198" s="16"/>
      <c r="I198" s="16"/>
      <c r="J198" s="16"/>
      <c r="K198" s="16"/>
      <c r="L198" s="16"/>
      <c r="M198" s="16"/>
      <c r="N198" s="16"/>
      <c r="O198" s="16"/>
      <c r="P198" s="16"/>
      <c r="Q198" s="16"/>
      <c r="R198" s="16"/>
      <c r="S198" s="16"/>
      <c r="T198" s="16"/>
      <c r="U198" s="16"/>
      <c r="V198" s="16"/>
      <c r="W198" s="16"/>
      <c r="X198" s="16"/>
      <c r="Y198" s="16"/>
    </row>
    <row r="199" spans="3:25" x14ac:dyDescent="0.25">
      <c r="C199" s="16"/>
      <c r="D199" s="15"/>
      <c r="E199" s="16"/>
      <c r="F199" s="16"/>
      <c r="G199" s="16"/>
      <c r="H199" s="16"/>
      <c r="I199" s="16"/>
      <c r="J199" s="16"/>
      <c r="K199" s="16"/>
      <c r="L199" s="16"/>
      <c r="M199" s="16"/>
      <c r="N199" s="16"/>
      <c r="O199" s="16"/>
      <c r="P199" s="16"/>
      <c r="Q199" s="16"/>
      <c r="R199" s="16"/>
      <c r="S199" s="16"/>
      <c r="T199" s="16"/>
      <c r="U199" s="16"/>
      <c r="V199" s="16"/>
      <c r="W199" s="16"/>
      <c r="X199" s="16"/>
      <c r="Y199" s="16"/>
    </row>
    <row r="200" spans="3:25" x14ac:dyDescent="0.25">
      <c r="C200" s="16"/>
      <c r="D200" s="15"/>
      <c r="E200" s="16"/>
      <c r="F200" s="16"/>
      <c r="G200" s="16"/>
      <c r="H200" s="16"/>
      <c r="I200" s="16"/>
      <c r="J200" s="16"/>
      <c r="K200" s="16"/>
      <c r="L200" s="16"/>
      <c r="M200" s="16"/>
      <c r="N200" s="16"/>
      <c r="O200" s="16"/>
      <c r="P200" s="16"/>
      <c r="Q200" s="16"/>
      <c r="R200" s="16"/>
      <c r="S200" s="16"/>
      <c r="T200" s="16"/>
      <c r="U200" s="16"/>
      <c r="V200" s="16"/>
      <c r="W200" s="16"/>
      <c r="X200" s="16"/>
      <c r="Y200" s="16"/>
    </row>
    <row r="201" spans="3:25" x14ac:dyDescent="0.25">
      <c r="C201" s="16"/>
      <c r="D201" s="15"/>
      <c r="E201" s="16"/>
      <c r="F201" s="16"/>
      <c r="G201" s="16"/>
      <c r="H201" s="16"/>
      <c r="I201" s="16"/>
      <c r="J201" s="16"/>
      <c r="K201" s="16"/>
      <c r="L201" s="16"/>
      <c r="M201" s="16"/>
      <c r="N201" s="16"/>
      <c r="O201" s="16"/>
      <c r="P201" s="16"/>
      <c r="Q201" s="16"/>
      <c r="R201" s="16"/>
      <c r="S201" s="16"/>
      <c r="T201" s="16"/>
      <c r="U201" s="16"/>
      <c r="V201" s="16"/>
      <c r="W201" s="16"/>
      <c r="X201" s="16"/>
      <c r="Y201" s="16"/>
    </row>
    <row r="202" spans="3:25" x14ac:dyDescent="0.25">
      <c r="C202" s="16"/>
      <c r="D202" s="15"/>
      <c r="E202" s="16"/>
      <c r="F202" s="16"/>
      <c r="G202" s="16"/>
      <c r="H202" s="16"/>
      <c r="I202" s="16"/>
      <c r="J202" s="16"/>
      <c r="K202" s="16"/>
      <c r="L202" s="16"/>
      <c r="M202" s="16"/>
      <c r="N202" s="16"/>
      <c r="O202" s="16"/>
      <c r="P202" s="16"/>
      <c r="Q202" s="16"/>
      <c r="R202" s="16"/>
      <c r="S202" s="16"/>
      <c r="T202" s="16"/>
      <c r="U202" s="16"/>
      <c r="V202" s="16"/>
      <c r="W202" s="16"/>
      <c r="X202" s="16"/>
      <c r="Y202" s="16"/>
    </row>
    <row r="203" spans="3:25" x14ac:dyDescent="0.25">
      <c r="C203" s="16"/>
      <c r="D203" s="15"/>
      <c r="E203" s="16"/>
      <c r="F203" s="16"/>
      <c r="G203" s="16"/>
      <c r="H203" s="16"/>
      <c r="I203" s="16"/>
      <c r="J203" s="16"/>
      <c r="K203" s="16"/>
      <c r="L203" s="16"/>
      <c r="M203" s="16"/>
      <c r="N203" s="16"/>
      <c r="O203" s="16"/>
      <c r="P203" s="16"/>
      <c r="Q203" s="16"/>
      <c r="R203" s="16"/>
      <c r="S203" s="16"/>
      <c r="T203" s="16"/>
      <c r="U203" s="16"/>
      <c r="V203" s="16"/>
      <c r="W203" s="16"/>
      <c r="X203" s="16"/>
      <c r="Y203" s="16"/>
    </row>
    <row r="204" spans="3:25" x14ac:dyDescent="0.25">
      <c r="C204" s="16"/>
      <c r="D204" s="15"/>
      <c r="E204" s="16"/>
      <c r="F204" s="16"/>
      <c r="G204" s="16"/>
      <c r="H204" s="16"/>
      <c r="I204" s="16"/>
      <c r="J204" s="16"/>
      <c r="K204" s="16"/>
      <c r="L204" s="16"/>
      <c r="M204" s="16"/>
      <c r="N204" s="16"/>
      <c r="O204" s="16"/>
      <c r="P204" s="16"/>
      <c r="Q204" s="16"/>
      <c r="R204" s="16"/>
      <c r="S204" s="16"/>
      <c r="T204" s="16"/>
      <c r="U204" s="16"/>
      <c r="V204" s="16"/>
      <c r="W204" s="16"/>
      <c r="X204" s="16"/>
      <c r="Y204" s="16"/>
    </row>
    <row r="205" spans="3:25" x14ac:dyDescent="0.25">
      <c r="C205" s="16"/>
      <c r="D205" s="15"/>
      <c r="E205" s="16"/>
      <c r="F205" s="16"/>
      <c r="G205" s="16"/>
      <c r="H205" s="16"/>
      <c r="I205" s="16"/>
      <c r="J205" s="16"/>
      <c r="K205" s="16"/>
      <c r="L205" s="16"/>
      <c r="M205" s="16"/>
      <c r="N205" s="16"/>
      <c r="O205" s="16"/>
      <c r="P205" s="16"/>
      <c r="Q205" s="16"/>
      <c r="R205" s="16"/>
      <c r="S205" s="16"/>
      <c r="T205" s="16"/>
      <c r="U205" s="16"/>
      <c r="V205" s="16"/>
      <c r="W205" s="16"/>
      <c r="X205" s="16"/>
      <c r="Y205" s="16"/>
    </row>
    <row r="206" spans="3:25" x14ac:dyDescent="0.25">
      <c r="C206" s="16"/>
      <c r="D206" s="15"/>
      <c r="E206" s="16"/>
      <c r="F206" s="16"/>
      <c r="G206" s="16"/>
      <c r="H206" s="16"/>
      <c r="I206" s="16"/>
      <c r="J206" s="16"/>
      <c r="K206" s="16"/>
      <c r="L206" s="16"/>
      <c r="M206" s="16"/>
      <c r="N206" s="16"/>
      <c r="O206" s="16"/>
      <c r="P206" s="16"/>
      <c r="Q206" s="16"/>
      <c r="R206" s="16"/>
      <c r="S206" s="16"/>
      <c r="T206" s="16"/>
      <c r="U206" s="16"/>
      <c r="V206" s="16"/>
      <c r="W206" s="16"/>
      <c r="X206" s="16"/>
      <c r="Y206" s="16"/>
    </row>
    <row r="207" spans="3:25" x14ac:dyDescent="0.25">
      <c r="C207" s="16"/>
      <c r="D207" s="15"/>
      <c r="E207" s="16"/>
      <c r="F207" s="16"/>
      <c r="G207" s="16"/>
      <c r="H207" s="16"/>
      <c r="I207" s="16"/>
      <c r="J207" s="16"/>
      <c r="K207" s="16"/>
      <c r="L207" s="16"/>
      <c r="M207" s="16"/>
      <c r="N207" s="16"/>
      <c r="O207" s="16"/>
      <c r="P207" s="16"/>
      <c r="Q207" s="16"/>
      <c r="R207" s="16"/>
      <c r="S207" s="16"/>
      <c r="T207" s="16"/>
      <c r="U207" s="16"/>
      <c r="V207" s="16"/>
      <c r="W207" s="16"/>
      <c r="X207" s="16"/>
      <c r="Y207" s="16"/>
    </row>
    <row r="208" spans="3:25" x14ac:dyDescent="0.25">
      <c r="C208" s="16"/>
      <c r="D208" s="15"/>
      <c r="E208" s="16"/>
      <c r="F208" s="16"/>
      <c r="G208" s="16"/>
      <c r="H208" s="16"/>
      <c r="I208" s="16"/>
      <c r="J208" s="16"/>
      <c r="K208" s="16"/>
      <c r="L208" s="16"/>
      <c r="M208" s="16"/>
      <c r="N208" s="16"/>
      <c r="O208" s="16"/>
      <c r="P208" s="16"/>
      <c r="Q208" s="16"/>
      <c r="R208" s="16"/>
      <c r="S208" s="16"/>
      <c r="T208" s="16"/>
      <c r="U208" s="16"/>
      <c r="V208" s="16"/>
      <c r="W208" s="16"/>
      <c r="X208" s="16"/>
      <c r="Y208" s="16"/>
    </row>
    <row r="209" spans="3:25" x14ac:dyDescent="0.25">
      <c r="C209" s="16"/>
      <c r="D209" s="15"/>
      <c r="E209" s="16"/>
      <c r="F209" s="16"/>
      <c r="G209" s="16"/>
      <c r="H209" s="16"/>
      <c r="I209" s="16"/>
      <c r="J209" s="16"/>
      <c r="K209" s="16"/>
      <c r="L209" s="16"/>
      <c r="M209" s="16"/>
      <c r="N209" s="16"/>
      <c r="O209" s="16"/>
      <c r="P209" s="16"/>
      <c r="Q209" s="16"/>
      <c r="R209" s="16"/>
      <c r="S209" s="16"/>
      <c r="T209" s="16"/>
      <c r="U209" s="16"/>
      <c r="V209" s="16"/>
      <c r="W209" s="16"/>
      <c r="X209" s="16"/>
      <c r="Y209" s="16"/>
    </row>
    <row r="210" spans="3:25" x14ac:dyDescent="0.25">
      <c r="C210" s="16"/>
      <c r="D210" s="15"/>
      <c r="E210" s="16"/>
      <c r="F210" s="16"/>
      <c r="G210" s="16"/>
      <c r="H210" s="16"/>
      <c r="I210" s="16"/>
      <c r="J210" s="16"/>
      <c r="K210" s="16"/>
      <c r="L210" s="16"/>
      <c r="M210" s="16"/>
      <c r="N210" s="16"/>
      <c r="O210" s="16"/>
      <c r="P210" s="16"/>
      <c r="Q210" s="16"/>
      <c r="R210" s="16"/>
      <c r="S210" s="16"/>
      <c r="T210" s="16"/>
      <c r="U210" s="16"/>
      <c r="V210" s="16"/>
      <c r="W210" s="16"/>
      <c r="X210" s="16"/>
      <c r="Y210" s="16"/>
    </row>
    <row r="211" spans="3:25" x14ac:dyDescent="0.25">
      <c r="C211" s="16"/>
      <c r="D211" s="15"/>
      <c r="E211" s="16"/>
      <c r="F211" s="16"/>
      <c r="G211" s="16"/>
      <c r="H211" s="16"/>
      <c r="I211" s="16"/>
      <c r="J211" s="16"/>
      <c r="K211" s="16"/>
      <c r="L211" s="16"/>
      <c r="M211" s="16"/>
      <c r="N211" s="16"/>
      <c r="O211" s="16"/>
      <c r="P211" s="16"/>
      <c r="Q211" s="16"/>
      <c r="R211" s="16"/>
      <c r="S211" s="16"/>
      <c r="T211" s="16"/>
      <c r="U211" s="16"/>
      <c r="V211" s="16"/>
      <c r="W211" s="16"/>
      <c r="X211" s="16"/>
      <c r="Y211" s="16"/>
    </row>
    <row r="212" spans="3:25" x14ac:dyDescent="0.25">
      <c r="C212" s="16"/>
      <c r="D212" s="15"/>
      <c r="E212" s="16"/>
      <c r="F212" s="16"/>
      <c r="G212" s="16"/>
      <c r="H212" s="16"/>
      <c r="I212" s="16"/>
      <c r="J212" s="16"/>
      <c r="K212" s="16"/>
      <c r="L212" s="16"/>
      <c r="M212" s="16"/>
      <c r="N212" s="16"/>
      <c r="O212" s="16"/>
      <c r="P212" s="16"/>
      <c r="Q212" s="16"/>
      <c r="R212" s="16"/>
      <c r="S212" s="16"/>
      <c r="T212" s="16"/>
      <c r="U212" s="16"/>
      <c r="V212" s="16"/>
      <c r="W212" s="16"/>
      <c r="X212" s="16"/>
      <c r="Y212" s="16"/>
    </row>
    <row r="213" spans="3:25" x14ac:dyDescent="0.25">
      <c r="C213" s="16"/>
      <c r="D213" s="15"/>
      <c r="E213" s="16"/>
      <c r="F213" s="16"/>
      <c r="G213" s="16"/>
      <c r="H213" s="16"/>
      <c r="I213" s="16"/>
      <c r="J213" s="16"/>
      <c r="K213" s="16"/>
      <c r="L213" s="16"/>
      <c r="M213" s="16"/>
      <c r="N213" s="16"/>
      <c r="O213" s="16"/>
      <c r="P213" s="16"/>
      <c r="Q213" s="16"/>
      <c r="R213" s="16"/>
      <c r="S213" s="16"/>
      <c r="T213" s="16"/>
      <c r="U213" s="16"/>
      <c r="V213" s="16"/>
      <c r="W213" s="16"/>
      <c r="X213" s="16"/>
      <c r="Y213" s="16"/>
    </row>
    <row r="214" spans="3:25" x14ac:dyDescent="0.25">
      <c r="C214" s="16"/>
      <c r="D214" s="15"/>
      <c r="E214" s="16"/>
      <c r="F214" s="16"/>
      <c r="G214" s="16"/>
      <c r="H214" s="16"/>
      <c r="I214" s="16"/>
      <c r="J214" s="16"/>
      <c r="K214" s="16"/>
      <c r="L214" s="16"/>
      <c r="M214" s="16"/>
      <c r="N214" s="16"/>
      <c r="O214" s="16"/>
      <c r="P214" s="16"/>
      <c r="Q214" s="16"/>
      <c r="R214" s="16"/>
      <c r="S214" s="16"/>
      <c r="T214" s="16"/>
      <c r="U214" s="16"/>
      <c r="V214" s="16"/>
      <c r="W214" s="16"/>
      <c r="X214" s="16"/>
      <c r="Y214" s="16"/>
    </row>
    <row r="215" spans="3:25" x14ac:dyDescent="0.25">
      <c r="C215" s="16"/>
      <c r="D215" s="15"/>
      <c r="E215" s="16"/>
      <c r="F215" s="16"/>
      <c r="G215" s="16"/>
      <c r="H215" s="16"/>
      <c r="I215" s="16"/>
      <c r="J215" s="16"/>
      <c r="K215" s="16"/>
      <c r="L215" s="16"/>
      <c r="M215" s="16"/>
      <c r="N215" s="16"/>
      <c r="O215" s="16"/>
      <c r="P215" s="16"/>
      <c r="Q215" s="16"/>
      <c r="R215" s="16"/>
      <c r="S215" s="16"/>
      <c r="T215" s="16"/>
      <c r="U215" s="16"/>
      <c r="V215" s="16"/>
      <c r="W215" s="16"/>
      <c r="X215" s="16"/>
      <c r="Y215" s="16"/>
    </row>
    <row r="216" spans="3:25" x14ac:dyDescent="0.25">
      <c r="C216" s="16"/>
      <c r="D216" s="15"/>
      <c r="E216" s="16"/>
      <c r="F216" s="16"/>
      <c r="G216" s="16"/>
      <c r="H216" s="16"/>
      <c r="I216" s="16"/>
      <c r="J216" s="16"/>
      <c r="K216" s="16"/>
      <c r="L216" s="16"/>
      <c r="M216" s="16"/>
      <c r="N216" s="16"/>
      <c r="O216" s="16"/>
      <c r="P216" s="16"/>
      <c r="Q216" s="16"/>
      <c r="R216" s="16"/>
      <c r="S216" s="16"/>
      <c r="T216" s="16"/>
      <c r="U216" s="16"/>
      <c r="V216" s="16"/>
      <c r="W216" s="16"/>
      <c r="X216" s="16"/>
      <c r="Y216" s="16"/>
    </row>
    <row r="217" spans="3:25" x14ac:dyDescent="0.25">
      <c r="C217" s="16"/>
      <c r="D217" s="15"/>
      <c r="E217" s="16"/>
      <c r="F217" s="16"/>
      <c r="G217" s="16"/>
      <c r="H217" s="16"/>
      <c r="I217" s="16"/>
      <c r="J217" s="16"/>
      <c r="K217" s="16"/>
      <c r="L217" s="16"/>
      <c r="M217" s="16"/>
      <c r="N217" s="16"/>
      <c r="O217" s="16"/>
      <c r="P217" s="16"/>
      <c r="Q217" s="16"/>
      <c r="R217" s="16"/>
      <c r="S217" s="16"/>
      <c r="T217" s="16"/>
      <c r="U217" s="16"/>
      <c r="V217" s="16"/>
      <c r="W217" s="16"/>
      <c r="X217" s="16"/>
      <c r="Y217" s="16"/>
    </row>
    <row r="218" spans="3:25" x14ac:dyDescent="0.25">
      <c r="C218" s="16"/>
      <c r="D218" s="15"/>
      <c r="E218" s="16"/>
      <c r="F218" s="16"/>
      <c r="G218" s="16"/>
      <c r="H218" s="16"/>
      <c r="I218" s="16"/>
      <c r="J218" s="16"/>
      <c r="K218" s="16"/>
      <c r="L218" s="16"/>
      <c r="M218" s="16"/>
      <c r="N218" s="16"/>
      <c r="O218" s="16"/>
      <c r="P218" s="16"/>
      <c r="Q218" s="16"/>
      <c r="R218" s="16"/>
      <c r="S218" s="16"/>
      <c r="T218" s="16"/>
      <c r="U218" s="16"/>
      <c r="V218" s="16"/>
      <c r="W218" s="16"/>
      <c r="X218" s="16"/>
      <c r="Y218" s="16"/>
    </row>
    <row r="219" spans="3:25" x14ac:dyDescent="0.25">
      <c r="C219" s="16"/>
      <c r="D219" s="15"/>
      <c r="E219" s="16"/>
      <c r="F219" s="16"/>
      <c r="G219" s="16"/>
      <c r="H219" s="16"/>
      <c r="I219" s="16"/>
      <c r="J219" s="16"/>
      <c r="K219" s="16"/>
      <c r="L219" s="16"/>
      <c r="M219" s="16"/>
      <c r="N219" s="16"/>
      <c r="O219" s="16"/>
      <c r="P219" s="16"/>
      <c r="Q219" s="16"/>
      <c r="R219" s="16"/>
      <c r="S219" s="16"/>
      <c r="T219" s="16"/>
      <c r="U219" s="16"/>
      <c r="V219" s="16"/>
      <c r="W219" s="16"/>
      <c r="X219" s="16"/>
      <c r="Y219" s="16"/>
    </row>
    <row r="220" spans="3:25" x14ac:dyDescent="0.25">
      <c r="C220" s="16"/>
      <c r="D220" s="15"/>
      <c r="E220" s="16"/>
      <c r="F220" s="16"/>
      <c r="G220" s="16"/>
      <c r="H220" s="16"/>
      <c r="I220" s="16"/>
      <c r="J220" s="16"/>
      <c r="K220" s="16"/>
      <c r="L220" s="16"/>
      <c r="M220" s="16"/>
      <c r="N220" s="16"/>
      <c r="O220" s="16"/>
      <c r="P220" s="16"/>
      <c r="Q220" s="16"/>
      <c r="R220" s="16"/>
      <c r="S220" s="16"/>
      <c r="T220" s="16"/>
      <c r="U220" s="16"/>
      <c r="V220" s="16"/>
      <c r="W220" s="16"/>
      <c r="X220" s="16"/>
      <c r="Y220" s="16"/>
    </row>
    <row r="221" spans="3:25" x14ac:dyDescent="0.25">
      <c r="C221" s="16"/>
      <c r="D221" s="15"/>
      <c r="E221" s="16"/>
      <c r="F221" s="16"/>
      <c r="G221" s="16"/>
      <c r="H221" s="16"/>
      <c r="I221" s="16"/>
      <c r="J221" s="16"/>
      <c r="K221" s="16"/>
      <c r="L221" s="16"/>
      <c r="M221" s="16"/>
      <c r="N221" s="16"/>
      <c r="O221" s="16"/>
      <c r="P221" s="16"/>
      <c r="Q221" s="16"/>
      <c r="R221" s="16"/>
      <c r="S221" s="16"/>
      <c r="T221" s="16"/>
      <c r="U221" s="16"/>
      <c r="V221" s="16"/>
      <c r="W221" s="16"/>
      <c r="X221" s="16"/>
      <c r="Y221" s="16"/>
    </row>
    <row r="222" spans="3:25" x14ac:dyDescent="0.25">
      <c r="C222" s="16"/>
      <c r="D222" s="15"/>
      <c r="E222" s="16"/>
      <c r="F222" s="16"/>
      <c r="G222" s="16"/>
      <c r="H222" s="16"/>
      <c r="I222" s="16"/>
      <c r="J222" s="16"/>
      <c r="K222" s="16"/>
      <c r="L222" s="16"/>
      <c r="M222" s="16"/>
      <c r="N222" s="16"/>
      <c r="O222" s="16"/>
      <c r="P222" s="16"/>
      <c r="Q222" s="16"/>
      <c r="R222" s="16"/>
      <c r="S222" s="16"/>
      <c r="T222" s="16"/>
      <c r="U222" s="16"/>
      <c r="V222" s="16"/>
      <c r="W222" s="16"/>
      <c r="X222" s="16"/>
      <c r="Y222" s="16"/>
    </row>
    <row r="223" spans="3:25" x14ac:dyDescent="0.25">
      <c r="C223" s="16"/>
      <c r="D223" s="15"/>
      <c r="E223" s="16"/>
      <c r="F223" s="16"/>
      <c r="G223" s="16"/>
      <c r="H223" s="16"/>
      <c r="I223" s="16"/>
      <c r="J223" s="16"/>
      <c r="K223" s="16"/>
      <c r="L223" s="16"/>
      <c r="M223" s="16"/>
      <c r="N223" s="16"/>
      <c r="O223" s="16"/>
      <c r="P223" s="16"/>
      <c r="Q223" s="16"/>
      <c r="R223" s="16"/>
      <c r="S223" s="16"/>
      <c r="T223" s="16"/>
      <c r="U223" s="16"/>
      <c r="V223" s="16"/>
      <c r="W223" s="16"/>
      <c r="X223" s="16"/>
      <c r="Y223" s="16"/>
    </row>
    <row r="224" spans="3:25" x14ac:dyDescent="0.25">
      <c r="C224" s="16"/>
      <c r="D224" s="15"/>
      <c r="E224" s="16"/>
      <c r="F224" s="16"/>
      <c r="G224" s="16"/>
      <c r="H224" s="16"/>
      <c r="I224" s="16"/>
      <c r="J224" s="16"/>
      <c r="K224" s="16"/>
      <c r="L224" s="16"/>
      <c r="M224" s="16"/>
      <c r="N224" s="16"/>
      <c r="O224" s="16"/>
      <c r="P224" s="16"/>
      <c r="Q224" s="16"/>
      <c r="R224" s="16"/>
      <c r="S224" s="16"/>
      <c r="T224" s="16"/>
      <c r="U224" s="16"/>
      <c r="V224" s="16"/>
      <c r="W224" s="16"/>
      <c r="X224" s="16"/>
      <c r="Y224" s="16"/>
    </row>
    <row r="225" spans="3:25" x14ac:dyDescent="0.25">
      <c r="C225" s="16"/>
      <c r="D225" s="15"/>
      <c r="E225" s="16"/>
      <c r="F225" s="16"/>
      <c r="G225" s="16"/>
      <c r="H225" s="16"/>
      <c r="I225" s="16"/>
      <c r="J225" s="16"/>
      <c r="K225" s="16"/>
      <c r="L225" s="16"/>
      <c r="M225" s="16"/>
      <c r="N225" s="16"/>
      <c r="O225" s="16"/>
      <c r="P225" s="16"/>
      <c r="Q225" s="16"/>
      <c r="R225" s="16"/>
      <c r="S225" s="16"/>
      <c r="T225" s="16"/>
      <c r="U225" s="16"/>
      <c r="V225" s="16"/>
      <c r="W225" s="16"/>
      <c r="X225" s="16"/>
      <c r="Y225" s="16"/>
    </row>
    <row r="226" spans="3:25" x14ac:dyDescent="0.25">
      <c r="C226" s="16"/>
      <c r="D226" s="15"/>
      <c r="E226" s="16"/>
      <c r="F226" s="16"/>
      <c r="G226" s="16"/>
      <c r="H226" s="16"/>
      <c r="I226" s="16"/>
      <c r="J226" s="16"/>
      <c r="K226" s="16"/>
      <c r="L226" s="16"/>
      <c r="M226" s="16"/>
      <c r="N226" s="16"/>
      <c r="O226" s="16"/>
      <c r="P226" s="16"/>
      <c r="Q226" s="16"/>
      <c r="R226" s="16"/>
      <c r="S226" s="16"/>
      <c r="T226" s="16"/>
      <c r="U226" s="16"/>
      <c r="V226" s="16"/>
      <c r="W226" s="16"/>
      <c r="X226" s="16"/>
      <c r="Y226" s="16"/>
    </row>
    <row r="227" spans="3:25" x14ac:dyDescent="0.25">
      <c r="C227" s="16"/>
      <c r="D227" s="15"/>
      <c r="E227" s="16"/>
      <c r="F227" s="16"/>
      <c r="G227" s="16"/>
      <c r="H227" s="16"/>
      <c r="I227" s="16"/>
      <c r="J227" s="16"/>
      <c r="K227" s="16"/>
      <c r="L227" s="16"/>
      <c r="M227" s="16"/>
      <c r="N227" s="16"/>
      <c r="O227" s="16"/>
      <c r="P227" s="16"/>
      <c r="Q227" s="16"/>
      <c r="R227" s="16"/>
      <c r="S227" s="16"/>
      <c r="T227" s="16"/>
      <c r="U227" s="16"/>
      <c r="V227" s="16"/>
      <c r="W227" s="16"/>
      <c r="X227" s="16"/>
      <c r="Y227" s="16"/>
    </row>
    <row r="228" spans="3:25" x14ac:dyDescent="0.25">
      <c r="C228" s="16"/>
      <c r="D228" s="15"/>
      <c r="E228" s="16"/>
      <c r="F228" s="16"/>
      <c r="G228" s="16"/>
      <c r="H228" s="16"/>
      <c r="I228" s="16"/>
      <c r="J228" s="16"/>
      <c r="K228" s="16"/>
      <c r="L228" s="16"/>
      <c r="M228" s="16"/>
      <c r="N228" s="16"/>
      <c r="O228" s="16"/>
      <c r="P228" s="16"/>
      <c r="Q228" s="16"/>
      <c r="R228" s="16"/>
      <c r="S228" s="16"/>
      <c r="T228" s="16"/>
      <c r="U228" s="16"/>
      <c r="V228" s="16"/>
      <c r="W228" s="16"/>
      <c r="X228" s="16"/>
      <c r="Y228" s="16"/>
    </row>
    <row r="229" spans="3:25" x14ac:dyDescent="0.25">
      <c r="C229" s="16"/>
      <c r="D229" s="15"/>
      <c r="E229" s="16"/>
      <c r="F229" s="16"/>
      <c r="G229" s="16"/>
      <c r="H229" s="16"/>
      <c r="I229" s="16"/>
      <c r="J229" s="16"/>
      <c r="K229" s="16"/>
      <c r="L229" s="16"/>
      <c r="M229" s="16"/>
      <c r="N229" s="16"/>
      <c r="O229" s="16"/>
      <c r="P229" s="16"/>
      <c r="Q229" s="16"/>
      <c r="R229" s="16"/>
      <c r="S229" s="16"/>
      <c r="T229" s="16"/>
      <c r="U229" s="16"/>
      <c r="V229" s="16"/>
      <c r="W229" s="16"/>
      <c r="X229" s="16"/>
      <c r="Y229" s="16"/>
    </row>
    <row r="230" spans="3:25" x14ac:dyDescent="0.25">
      <c r="C230" s="16"/>
      <c r="D230" s="15"/>
      <c r="E230" s="16"/>
      <c r="F230" s="16"/>
      <c r="G230" s="16"/>
      <c r="H230" s="16"/>
      <c r="I230" s="16"/>
      <c r="J230" s="16"/>
      <c r="K230" s="16"/>
      <c r="L230" s="16"/>
      <c r="M230" s="16"/>
      <c r="N230" s="16"/>
      <c r="O230" s="16"/>
      <c r="P230" s="16"/>
      <c r="Q230" s="16"/>
      <c r="R230" s="16"/>
      <c r="S230" s="16"/>
      <c r="T230" s="16"/>
      <c r="U230" s="16"/>
      <c r="V230" s="16"/>
      <c r="W230" s="16"/>
      <c r="X230" s="16"/>
      <c r="Y230" s="16"/>
    </row>
    <row r="231" spans="3:25" x14ac:dyDescent="0.25">
      <c r="C231" s="16"/>
      <c r="D231" s="15"/>
      <c r="E231" s="16"/>
      <c r="F231" s="16"/>
      <c r="G231" s="16"/>
      <c r="H231" s="16"/>
      <c r="I231" s="16"/>
      <c r="J231" s="16"/>
      <c r="K231" s="16"/>
      <c r="L231" s="16"/>
      <c r="M231" s="16"/>
      <c r="N231" s="16"/>
      <c r="O231" s="16"/>
      <c r="P231" s="16"/>
      <c r="Q231" s="16"/>
      <c r="R231" s="16"/>
      <c r="S231" s="16"/>
      <c r="T231" s="16"/>
      <c r="U231" s="16"/>
      <c r="V231" s="16"/>
      <c r="W231" s="16"/>
      <c r="X231" s="16"/>
      <c r="Y231" s="16"/>
    </row>
    <row r="232" spans="3:25" x14ac:dyDescent="0.25">
      <c r="C232" s="16"/>
      <c r="D232" s="15"/>
      <c r="E232" s="16"/>
      <c r="F232" s="16"/>
      <c r="G232" s="16"/>
      <c r="H232" s="16"/>
      <c r="I232" s="16"/>
      <c r="J232" s="16"/>
      <c r="K232" s="16"/>
      <c r="L232" s="16"/>
      <c r="M232" s="16"/>
      <c r="N232" s="16"/>
      <c r="O232" s="16"/>
      <c r="P232" s="16"/>
      <c r="Q232" s="16"/>
      <c r="R232" s="16"/>
      <c r="S232" s="16"/>
      <c r="T232" s="16"/>
      <c r="U232" s="16"/>
      <c r="V232" s="16"/>
      <c r="W232" s="16"/>
      <c r="X232" s="16"/>
      <c r="Y232" s="16"/>
    </row>
    <row r="233" spans="3:25" x14ac:dyDescent="0.25">
      <c r="C233" s="16"/>
      <c r="D233" s="15"/>
      <c r="E233" s="16"/>
      <c r="F233" s="16"/>
      <c r="G233" s="16"/>
      <c r="H233" s="16"/>
      <c r="I233" s="16"/>
      <c r="J233" s="16"/>
      <c r="K233" s="16"/>
      <c r="L233" s="16"/>
      <c r="M233" s="16"/>
      <c r="N233" s="16"/>
      <c r="O233" s="16"/>
      <c r="P233" s="16"/>
      <c r="Q233" s="16"/>
      <c r="R233" s="16"/>
      <c r="S233" s="16"/>
      <c r="T233" s="16"/>
      <c r="U233" s="16"/>
      <c r="V233" s="16"/>
      <c r="W233" s="16"/>
      <c r="X233" s="16"/>
      <c r="Y233" s="16"/>
    </row>
    <row r="234" spans="3:25" x14ac:dyDescent="0.25">
      <c r="C234" s="16"/>
      <c r="D234" s="15"/>
      <c r="E234" s="16"/>
      <c r="F234" s="16"/>
      <c r="G234" s="16"/>
      <c r="H234" s="16"/>
      <c r="I234" s="16"/>
      <c r="J234" s="16"/>
      <c r="K234" s="16"/>
      <c r="L234" s="16"/>
      <c r="M234" s="16"/>
      <c r="N234" s="16"/>
      <c r="O234" s="16"/>
      <c r="P234" s="16"/>
      <c r="Q234" s="16"/>
      <c r="R234" s="16"/>
      <c r="S234" s="16"/>
      <c r="T234" s="16"/>
      <c r="U234" s="16"/>
      <c r="V234" s="16"/>
      <c r="W234" s="16"/>
      <c r="X234" s="16"/>
      <c r="Y234" s="16"/>
    </row>
    <row r="235" spans="3:25" x14ac:dyDescent="0.25">
      <c r="C235" s="16"/>
      <c r="D235" s="15"/>
      <c r="E235" s="16"/>
      <c r="F235" s="16"/>
      <c r="G235" s="16"/>
      <c r="H235" s="16"/>
      <c r="I235" s="16"/>
      <c r="J235" s="16"/>
      <c r="K235" s="16"/>
      <c r="L235" s="16"/>
      <c r="M235" s="16"/>
      <c r="N235" s="16"/>
      <c r="O235" s="16"/>
      <c r="P235" s="16"/>
      <c r="Q235" s="16"/>
      <c r="R235" s="16"/>
      <c r="S235" s="16"/>
      <c r="T235" s="16"/>
      <c r="U235" s="16"/>
      <c r="V235" s="16"/>
      <c r="W235" s="16"/>
      <c r="X235" s="16"/>
      <c r="Y235" s="16"/>
    </row>
    <row r="236" spans="3:25" x14ac:dyDescent="0.25">
      <c r="C236" s="16"/>
      <c r="D236" s="15"/>
      <c r="E236" s="16"/>
      <c r="F236" s="16"/>
      <c r="G236" s="16"/>
      <c r="H236" s="16"/>
      <c r="I236" s="16"/>
      <c r="J236" s="16"/>
      <c r="K236" s="16"/>
      <c r="L236" s="16"/>
      <c r="M236" s="16"/>
      <c r="N236" s="16"/>
      <c r="O236" s="16"/>
      <c r="P236" s="16"/>
      <c r="Q236" s="16"/>
      <c r="R236" s="16"/>
      <c r="S236" s="16"/>
      <c r="T236" s="16"/>
      <c r="U236" s="16"/>
      <c r="V236" s="16"/>
      <c r="W236" s="16"/>
      <c r="X236" s="16"/>
      <c r="Y236" s="16"/>
    </row>
    <row r="237" spans="3:25" x14ac:dyDescent="0.25">
      <c r="C237" s="16"/>
      <c r="D237" s="15"/>
      <c r="E237" s="16"/>
      <c r="F237" s="16"/>
      <c r="G237" s="16"/>
      <c r="H237" s="16"/>
      <c r="I237" s="16"/>
      <c r="J237" s="16"/>
      <c r="K237" s="16"/>
      <c r="L237" s="16"/>
      <c r="M237" s="16"/>
      <c r="N237" s="16"/>
      <c r="O237" s="16"/>
      <c r="P237" s="16"/>
      <c r="Q237" s="16"/>
      <c r="R237" s="16"/>
      <c r="S237" s="16"/>
      <c r="T237" s="16"/>
      <c r="U237" s="16"/>
      <c r="V237" s="16"/>
      <c r="W237" s="16"/>
      <c r="X237" s="16"/>
      <c r="Y237" s="16"/>
    </row>
    <row r="238" spans="3:25" x14ac:dyDescent="0.25">
      <c r="C238" s="16"/>
      <c r="D238" s="15"/>
      <c r="E238" s="16"/>
      <c r="F238" s="16"/>
      <c r="G238" s="16"/>
      <c r="H238" s="16"/>
      <c r="I238" s="16"/>
      <c r="J238" s="16"/>
      <c r="K238" s="16"/>
      <c r="L238" s="16"/>
      <c r="M238" s="16"/>
      <c r="N238" s="16"/>
      <c r="O238" s="16"/>
      <c r="P238" s="16"/>
      <c r="Q238" s="16"/>
      <c r="R238" s="16"/>
      <c r="S238" s="16"/>
      <c r="T238" s="16"/>
      <c r="U238" s="16"/>
      <c r="V238" s="16"/>
      <c r="W238" s="16"/>
      <c r="X238" s="16"/>
      <c r="Y238" s="16"/>
    </row>
    <row r="239" spans="3:25" x14ac:dyDescent="0.25">
      <c r="C239" s="16"/>
      <c r="D239" s="15"/>
      <c r="E239" s="16"/>
      <c r="F239" s="16"/>
      <c r="G239" s="16"/>
      <c r="H239" s="16"/>
      <c r="I239" s="16"/>
      <c r="J239" s="16"/>
      <c r="K239" s="16"/>
      <c r="L239" s="16"/>
      <c r="M239" s="16"/>
      <c r="N239" s="16"/>
      <c r="O239" s="16"/>
      <c r="P239" s="16"/>
      <c r="Q239" s="16"/>
      <c r="R239" s="16"/>
      <c r="S239" s="16"/>
      <c r="T239" s="16"/>
      <c r="U239" s="16"/>
      <c r="V239" s="16"/>
      <c r="W239" s="16"/>
      <c r="X239" s="16"/>
      <c r="Y239" s="16"/>
    </row>
    <row r="240" spans="3:25" x14ac:dyDescent="0.25">
      <c r="C240" s="16"/>
      <c r="D240" s="15"/>
      <c r="E240" s="16"/>
      <c r="F240" s="16"/>
      <c r="G240" s="16"/>
      <c r="H240" s="16"/>
      <c r="I240" s="16"/>
      <c r="J240" s="16"/>
      <c r="K240" s="16"/>
      <c r="L240" s="16"/>
      <c r="M240" s="16"/>
      <c r="N240" s="16"/>
      <c r="O240" s="16"/>
      <c r="P240" s="16"/>
      <c r="Q240" s="16"/>
      <c r="R240" s="16"/>
      <c r="S240" s="16"/>
      <c r="T240" s="16"/>
      <c r="U240" s="16"/>
      <c r="V240" s="16"/>
      <c r="W240" s="16"/>
      <c r="X240" s="16"/>
      <c r="Y240" s="16"/>
    </row>
    <row r="241" spans="3:25" x14ac:dyDescent="0.25">
      <c r="C241" s="16"/>
      <c r="D241" s="15"/>
      <c r="E241" s="16"/>
      <c r="F241" s="16"/>
      <c r="G241" s="16"/>
      <c r="H241" s="16"/>
      <c r="I241" s="16"/>
      <c r="J241" s="16"/>
      <c r="K241" s="16"/>
      <c r="L241" s="16"/>
      <c r="M241" s="16"/>
      <c r="N241" s="16"/>
      <c r="O241" s="16"/>
      <c r="P241" s="16"/>
      <c r="Q241" s="16"/>
      <c r="R241" s="16"/>
      <c r="S241" s="16"/>
      <c r="T241" s="16"/>
      <c r="U241" s="16"/>
      <c r="V241" s="16"/>
      <c r="W241" s="16"/>
      <c r="X241" s="16"/>
      <c r="Y241" s="16"/>
    </row>
    <row r="242" spans="3:25" x14ac:dyDescent="0.25">
      <c r="C242" s="16"/>
      <c r="D242" s="15"/>
      <c r="E242" s="16"/>
      <c r="F242" s="16"/>
      <c r="G242" s="16"/>
      <c r="H242" s="16"/>
      <c r="I242" s="16"/>
      <c r="J242" s="16"/>
      <c r="K242" s="16"/>
      <c r="L242" s="16"/>
      <c r="M242" s="16"/>
      <c r="N242" s="16"/>
      <c r="O242" s="16"/>
      <c r="P242" s="16"/>
      <c r="Q242" s="16"/>
      <c r="R242" s="16"/>
      <c r="S242" s="16"/>
      <c r="T242" s="16"/>
      <c r="U242" s="16"/>
      <c r="V242" s="16"/>
      <c r="W242" s="16"/>
      <c r="X242" s="16"/>
      <c r="Y242" s="16"/>
    </row>
    <row r="243" spans="3:25" x14ac:dyDescent="0.25">
      <c r="C243" s="16"/>
      <c r="D243" s="15"/>
      <c r="E243" s="16"/>
      <c r="F243" s="16"/>
      <c r="G243" s="16"/>
      <c r="H243" s="16"/>
      <c r="I243" s="16"/>
      <c r="J243" s="16"/>
      <c r="K243" s="16"/>
      <c r="L243" s="16"/>
      <c r="M243" s="16"/>
      <c r="N243" s="16"/>
      <c r="O243" s="16"/>
      <c r="P243" s="16"/>
      <c r="Q243" s="16"/>
      <c r="R243" s="16"/>
      <c r="S243" s="16"/>
      <c r="T243" s="16"/>
      <c r="U243" s="16"/>
      <c r="V243" s="16"/>
      <c r="W243" s="16"/>
      <c r="X243" s="16"/>
      <c r="Y243" s="16"/>
    </row>
    <row r="244" spans="3:25" x14ac:dyDescent="0.25">
      <c r="C244" s="16"/>
      <c r="D244" s="15"/>
      <c r="E244" s="16"/>
      <c r="F244" s="16"/>
      <c r="G244" s="16"/>
      <c r="H244" s="16"/>
      <c r="I244" s="16"/>
      <c r="J244" s="16"/>
      <c r="K244" s="16"/>
      <c r="L244" s="16"/>
      <c r="M244" s="16"/>
      <c r="N244" s="16"/>
      <c r="O244" s="16"/>
      <c r="P244" s="16"/>
      <c r="Q244" s="16"/>
      <c r="R244" s="16"/>
      <c r="S244" s="16"/>
      <c r="T244" s="16"/>
      <c r="U244" s="16"/>
      <c r="V244" s="16"/>
      <c r="W244" s="16"/>
      <c r="X244" s="16"/>
      <c r="Y244" s="16"/>
    </row>
    <row r="245" spans="3:25" x14ac:dyDescent="0.25">
      <c r="C245" s="16"/>
      <c r="D245" s="15"/>
      <c r="E245" s="16"/>
      <c r="F245" s="16"/>
      <c r="G245" s="16"/>
      <c r="H245" s="16"/>
      <c r="I245" s="16"/>
      <c r="J245" s="16"/>
      <c r="K245" s="16"/>
      <c r="L245" s="16"/>
      <c r="M245" s="16"/>
      <c r="N245" s="16"/>
      <c r="O245" s="16"/>
      <c r="P245" s="16"/>
      <c r="Q245" s="16"/>
      <c r="R245" s="16"/>
      <c r="S245" s="16"/>
      <c r="T245" s="16"/>
      <c r="U245" s="16"/>
      <c r="V245" s="16"/>
      <c r="W245" s="16"/>
      <c r="X245" s="16"/>
      <c r="Y245" s="16"/>
    </row>
    <row r="246" spans="3:25" x14ac:dyDescent="0.25">
      <c r="C246" s="16"/>
      <c r="D246" s="15"/>
      <c r="E246" s="16"/>
      <c r="F246" s="16"/>
      <c r="G246" s="16"/>
      <c r="H246" s="16"/>
      <c r="I246" s="16"/>
      <c r="J246" s="16"/>
      <c r="K246" s="16"/>
      <c r="L246" s="16"/>
      <c r="M246" s="16"/>
      <c r="N246" s="16"/>
      <c r="O246" s="16"/>
      <c r="P246" s="16"/>
      <c r="Q246" s="16"/>
      <c r="R246" s="16"/>
      <c r="S246" s="16"/>
      <c r="T246" s="16"/>
      <c r="U246" s="16"/>
      <c r="V246" s="16"/>
      <c r="W246" s="16"/>
      <c r="X246" s="16"/>
      <c r="Y246" s="16"/>
    </row>
    <row r="247" spans="3:25" x14ac:dyDescent="0.25">
      <c r="C247" s="16"/>
      <c r="D247" s="15"/>
      <c r="E247" s="16"/>
      <c r="F247" s="16"/>
      <c r="G247" s="16"/>
      <c r="H247" s="16"/>
      <c r="I247" s="16"/>
      <c r="J247" s="16"/>
      <c r="K247" s="16"/>
      <c r="L247" s="16"/>
      <c r="M247" s="16"/>
      <c r="N247" s="16"/>
      <c r="O247" s="16"/>
      <c r="P247" s="16"/>
      <c r="Q247" s="16"/>
      <c r="R247" s="16"/>
      <c r="S247" s="16"/>
      <c r="T247" s="16"/>
      <c r="U247" s="16"/>
      <c r="V247" s="16"/>
      <c r="W247" s="16"/>
      <c r="X247" s="16"/>
      <c r="Y247" s="16"/>
    </row>
    <row r="248" spans="3:25" x14ac:dyDescent="0.25">
      <c r="C248" s="16"/>
      <c r="D248" s="15"/>
      <c r="E248" s="16"/>
      <c r="F248" s="16"/>
      <c r="G248" s="16"/>
      <c r="H248" s="16"/>
      <c r="I248" s="16"/>
      <c r="J248" s="16"/>
      <c r="K248" s="16"/>
      <c r="L248" s="16"/>
      <c r="M248" s="16"/>
      <c r="N248" s="16"/>
      <c r="O248" s="16"/>
      <c r="P248" s="16"/>
      <c r="Q248" s="16"/>
      <c r="R248" s="16"/>
      <c r="S248" s="16"/>
      <c r="T248" s="16"/>
      <c r="U248" s="16"/>
      <c r="V248" s="16"/>
      <c r="W248" s="16"/>
      <c r="X248" s="16"/>
      <c r="Y248" s="16"/>
    </row>
    <row r="249" spans="3:25" x14ac:dyDescent="0.25">
      <c r="C249" s="16"/>
      <c r="D249" s="15"/>
      <c r="E249" s="16"/>
      <c r="F249" s="16"/>
      <c r="G249" s="16"/>
      <c r="H249" s="16"/>
      <c r="I249" s="16"/>
      <c r="J249" s="16"/>
      <c r="K249" s="16"/>
      <c r="L249" s="16"/>
      <c r="M249" s="16"/>
      <c r="N249" s="16"/>
      <c r="O249" s="16"/>
      <c r="P249" s="16"/>
      <c r="Q249" s="16"/>
      <c r="R249" s="16"/>
      <c r="S249" s="16"/>
      <c r="T249" s="16"/>
      <c r="U249" s="16"/>
      <c r="V249" s="16"/>
      <c r="W249" s="16"/>
      <c r="X249" s="16"/>
      <c r="Y249" s="16"/>
    </row>
    <row r="250" spans="3:25" x14ac:dyDescent="0.25">
      <c r="C250" s="16"/>
      <c r="D250" s="15"/>
      <c r="E250" s="16"/>
      <c r="F250" s="16"/>
      <c r="G250" s="16"/>
      <c r="H250" s="16"/>
      <c r="I250" s="16"/>
      <c r="J250" s="16"/>
      <c r="K250" s="16"/>
      <c r="L250" s="16"/>
      <c r="M250" s="16"/>
      <c r="N250" s="16"/>
      <c r="O250" s="16"/>
      <c r="P250" s="16"/>
      <c r="Q250" s="16"/>
      <c r="R250" s="16"/>
      <c r="S250" s="16"/>
      <c r="T250" s="16"/>
      <c r="U250" s="16"/>
      <c r="V250" s="16"/>
      <c r="W250" s="16"/>
      <c r="X250" s="16"/>
      <c r="Y250" s="16"/>
    </row>
    <row r="251" spans="3:25" x14ac:dyDescent="0.25">
      <c r="C251" s="16"/>
      <c r="D251" s="15"/>
      <c r="E251" s="16"/>
      <c r="F251" s="16"/>
      <c r="G251" s="16"/>
      <c r="H251" s="16"/>
      <c r="I251" s="16"/>
      <c r="J251" s="16"/>
      <c r="K251" s="16"/>
      <c r="L251" s="16"/>
      <c r="M251" s="16"/>
      <c r="N251" s="16"/>
      <c r="O251" s="16"/>
      <c r="P251" s="16"/>
      <c r="Q251" s="16"/>
      <c r="R251" s="16"/>
      <c r="S251" s="16"/>
      <c r="T251" s="16"/>
      <c r="U251" s="16"/>
      <c r="V251" s="16"/>
      <c r="W251" s="16"/>
      <c r="X251" s="16"/>
      <c r="Y251" s="16"/>
    </row>
    <row r="252" spans="3:25" x14ac:dyDescent="0.25">
      <c r="C252" s="16"/>
      <c r="D252" s="15"/>
      <c r="E252" s="16"/>
      <c r="F252" s="16"/>
      <c r="G252" s="16"/>
      <c r="H252" s="16"/>
      <c r="I252" s="16"/>
      <c r="J252" s="16"/>
      <c r="K252" s="16"/>
      <c r="L252" s="16"/>
      <c r="M252" s="16"/>
      <c r="N252" s="16"/>
      <c r="O252" s="16"/>
      <c r="P252" s="16"/>
      <c r="Q252" s="16"/>
      <c r="R252" s="16"/>
      <c r="S252" s="16"/>
      <c r="T252" s="16"/>
      <c r="U252" s="16"/>
      <c r="V252" s="16"/>
      <c r="W252" s="16"/>
      <c r="X252" s="16"/>
      <c r="Y252" s="16"/>
    </row>
    <row r="253" spans="3:25" x14ac:dyDescent="0.25">
      <c r="C253" s="16"/>
      <c r="D253" s="15"/>
      <c r="E253" s="16"/>
      <c r="F253" s="16"/>
      <c r="G253" s="16"/>
      <c r="H253" s="16"/>
      <c r="I253" s="16"/>
      <c r="J253" s="16"/>
      <c r="K253" s="16"/>
      <c r="L253" s="16"/>
      <c r="M253" s="16"/>
      <c r="N253" s="16"/>
      <c r="O253" s="16"/>
      <c r="P253" s="16"/>
      <c r="Q253" s="16"/>
      <c r="R253" s="16"/>
      <c r="S253" s="16"/>
      <c r="T253" s="16"/>
      <c r="U253" s="16"/>
      <c r="V253" s="16"/>
      <c r="W253" s="16"/>
      <c r="X253" s="16"/>
      <c r="Y253" s="16"/>
    </row>
    <row r="254" spans="3:25" x14ac:dyDescent="0.25">
      <c r="C254" s="16"/>
      <c r="D254" s="15"/>
      <c r="E254" s="16"/>
      <c r="F254" s="16"/>
      <c r="G254" s="16"/>
      <c r="H254" s="16"/>
      <c r="I254" s="16"/>
      <c r="J254" s="16"/>
      <c r="K254" s="16"/>
      <c r="L254" s="16"/>
      <c r="M254" s="16"/>
      <c r="N254" s="16"/>
      <c r="O254" s="16"/>
      <c r="P254" s="16"/>
      <c r="Q254" s="16"/>
      <c r="R254" s="16"/>
      <c r="S254" s="16"/>
      <c r="T254" s="16"/>
      <c r="U254" s="16"/>
      <c r="V254" s="16"/>
      <c r="W254" s="16"/>
      <c r="X254" s="16"/>
      <c r="Y254" s="16"/>
    </row>
    <row r="255" spans="3:25" x14ac:dyDescent="0.25">
      <c r="C255" s="16"/>
      <c r="D255" s="15"/>
      <c r="E255" s="16"/>
      <c r="F255" s="16"/>
      <c r="G255" s="16"/>
      <c r="H255" s="16"/>
      <c r="I255" s="16"/>
      <c r="J255" s="16"/>
      <c r="K255" s="16"/>
      <c r="L255" s="16"/>
      <c r="M255" s="16"/>
      <c r="N255" s="16"/>
      <c r="O255" s="16"/>
      <c r="P255" s="16"/>
      <c r="Q255" s="16"/>
      <c r="R255" s="16"/>
      <c r="S255" s="16"/>
      <c r="T255" s="16"/>
      <c r="U255" s="16"/>
      <c r="V255" s="16"/>
      <c r="W255" s="16"/>
      <c r="X255" s="16"/>
      <c r="Y255" s="16"/>
    </row>
    <row r="256" spans="3:25" x14ac:dyDescent="0.25">
      <c r="C256" s="16"/>
      <c r="D256" s="15"/>
      <c r="E256" s="16"/>
      <c r="F256" s="16"/>
      <c r="G256" s="16"/>
      <c r="H256" s="16"/>
      <c r="I256" s="16"/>
      <c r="J256" s="16"/>
      <c r="K256" s="16"/>
      <c r="L256" s="16"/>
      <c r="M256" s="16"/>
      <c r="N256" s="16"/>
      <c r="O256" s="16"/>
      <c r="P256" s="16"/>
      <c r="Q256" s="16"/>
      <c r="R256" s="16"/>
      <c r="S256" s="16"/>
      <c r="T256" s="16"/>
      <c r="U256" s="16"/>
      <c r="V256" s="16"/>
      <c r="W256" s="16"/>
      <c r="X256" s="16"/>
      <c r="Y256" s="16"/>
    </row>
    <row r="257" spans="3:25" x14ac:dyDescent="0.25">
      <c r="C257" s="16"/>
      <c r="D257" s="15"/>
      <c r="E257" s="16"/>
      <c r="F257" s="16"/>
      <c r="G257" s="16"/>
      <c r="H257" s="16"/>
      <c r="I257" s="16"/>
      <c r="J257" s="16"/>
      <c r="K257" s="16"/>
      <c r="L257" s="16"/>
      <c r="M257" s="16"/>
      <c r="N257" s="16"/>
      <c r="O257" s="16"/>
      <c r="P257" s="16"/>
      <c r="Q257" s="16"/>
      <c r="R257" s="16"/>
      <c r="S257" s="16"/>
      <c r="T257" s="16"/>
      <c r="U257" s="16"/>
      <c r="V257" s="16"/>
      <c r="W257" s="16"/>
      <c r="X257" s="16"/>
      <c r="Y257" s="16"/>
    </row>
    <row r="258" spans="3:25" x14ac:dyDescent="0.25">
      <c r="C258" s="16"/>
      <c r="D258" s="15"/>
      <c r="E258" s="16"/>
      <c r="F258" s="16"/>
      <c r="G258" s="16"/>
      <c r="H258" s="16"/>
      <c r="I258" s="16"/>
      <c r="J258" s="16"/>
      <c r="K258" s="16"/>
      <c r="L258" s="16"/>
      <c r="M258" s="16"/>
      <c r="N258" s="16"/>
      <c r="O258" s="16"/>
      <c r="P258" s="16"/>
      <c r="Q258" s="16"/>
      <c r="R258" s="16"/>
      <c r="S258" s="16"/>
      <c r="T258" s="16"/>
      <c r="U258" s="16"/>
      <c r="V258" s="16"/>
      <c r="W258" s="16"/>
      <c r="X258" s="16"/>
      <c r="Y258" s="16"/>
    </row>
    <row r="259" spans="3:25" x14ac:dyDescent="0.25">
      <c r="C259" s="16"/>
      <c r="D259" s="15"/>
      <c r="E259" s="16"/>
      <c r="F259" s="16"/>
      <c r="G259" s="16"/>
      <c r="H259" s="16"/>
      <c r="I259" s="16"/>
      <c r="J259" s="16"/>
      <c r="K259" s="16"/>
      <c r="L259" s="16"/>
      <c r="M259" s="16"/>
      <c r="N259" s="16"/>
      <c r="O259" s="16"/>
      <c r="P259" s="16"/>
      <c r="Q259" s="16"/>
      <c r="R259" s="16"/>
      <c r="S259" s="16"/>
      <c r="T259" s="16"/>
      <c r="U259" s="16"/>
      <c r="V259" s="16"/>
      <c r="W259" s="16"/>
      <c r="X259" s="16"/>
      <c r="Y259" s="16"/>
    </row>
    <row r="260" spans="3:25" x14ac:dyDescent="0.25">
      <c r="C260" s="16"/>
      <c r="D260" s="15"/>
      <c r="E260" s="16"/>
      <c r="F260" s="16"/>
      <c r="G260" s="16"/>
      <c r="H260" s="16"/>
      <c r="I260" s="16"/>
      <c r="J260" s="16"/>
      <c r="K260" s="16"/>
      <c r="L260" s="16"/>
      <c r="M260" s="16"/>
      <c r="N260" s="16"/>
      <c r="O260" s="16"/>
      <c r="P260" s="16"/>
      <c r="Q260" s="16"/>
      <c r="R260" s="16"/>
      <c r="S260" s="16"/>
      <c r="T260" s="16"/>
      <c r="U260" s="16"/>
      <c r="V260" s="16"/>
      <c r="W260" s="16"/>
      <c r="X260" s="16"/>
      <c r="Y260" s="16"/>
    </row>
    <row r="261" spans="3:25" x14ac:dyDescent="0.25">
      <c r="C261" s="16"/>
      <c r="D261" s="15"/>
      <c r="E261" s="16"/>
      <c r="F261" s="16"/>
      <c r="G261" s="16"/>
      <c r="H261" s="16"/>
      <c r="I261" s="16"/>
      <c r="J261" s="16"/>
      <c r="K261" s="16"/>
      <c r="L261" s="16"/>
      <c r="M261" s="16"/>
      <c r="N261" s="16"/>
      <c r="O261" s="16"/>
      <c r="P261" s="16"/>
      <c r="Q261" s="16"/>
      <c r="R261" s="16"/>
      <c r="S261" s="16"/>
      <c r="T261" s="16"/>
      <c r="U261" s="16"/>
      <c r="V261" s="16"/>
      <c r="W261" s="16"/>
      <c r="X261" s="16"/>
      <c r="Y261" s="16"/>
    </row>
    <row r="262" spans="3:25" x14ac:dyDescent="0.25">
      <c r="C262" s="16"/>
      <c r="D262" s="15"/>
      <c r="E262" s="16"/>
      <c r="F262" s="16"/>
      <c r="G262" s="16"/>
      <c r="H262" s="16"/>
      <c r="I262" s="16"/>
      <c r="J262" s="16"/>
      <c r="K262" s="16"/>
      <c r="L262" s="16"/>
      <c r="M262" s="16"/>
      <c r="N262" s="16"/>
      <c r="O262" s="16"/>
      <c r="P262" s="16"/>
      <c r="Q262" s="16"/>
      <c r="R262" s="16"/>
      <c r="S262" s="16"/>
      <c r="T262" s="16"/>
      <c r="U262" s="16"/>
      <c r="V262" s="16"/>
      <c r="W262" s="16"/>
      <c r="X262" s="16"/>
      <c r="Y262" s="16"/>
    </row>
    <row r="263" spans="3:25" x14ac:dyDescent="0.25">
      <c r="C263" s="16"/>
      <c r="D263" s="15"/>
      <c r="E263" s="16"/>
      <c r="F263" s="16"/>
      <c r="G263" s="16"/>
      <c r="H263" s="16"/>
      <c r="I263" s="16"/>
      <c r="J263" s="16"/>
      <c r="K263" s="16"/>
      <c r="L263" s="16"/>
      <c r="M263" s="16"/>
      <c r="N263" s="16"/>
      <c r="O263" s="16"/>
      <c r="P263" s="16"/>
      <c r="Q263" s="16"/>
      <c r="R263" s="16"/>
      <c r="S263" s="16"/>
      <c r="T263" s="16"/>
      <c r="U263" s="16"/>
      <c r="V263" s="16"/>
      <c r="W263" s="16"/>
      <c r="X263" s="16"/>
      <c r="Y263" s="16"/>
    </row>
    <row r="264" spans="3:25" x14ac:dyDescent="0.25">
      <c r="C264" s="16"/>
      <c r="D264" s="15"/>
      <c r="E264" s="16"/>
      <c r="F264" s="16"/>
      <c r="G264" s="16"/>
      <c r="H264" s="16"/>
      <c r="I264" s="16"/>
      <c r="J264" s="16"/>
      <c r="K264" s="16"/>
      <c r="L264" s="16"/>
      <c r="M264" s="16"/>
      <c r="N264" s="16"/>
      <c r="O264" s="16"/>
      <c r="P264" s="16"/>
      <c r="Q264" s="16"/>
      <c r="R264" s="16"/>
      <c r="S264" s="16"/>
      <c r="T264" s="16"/>
      <c r="U264" s="16"/>
      <c r="V264" s="16"/>
      <c r="W264" s="16"/>
      <c r="X264" s="16"/>
      <c r="Y264" s="16"/>
    </row>
    <row r="265" spans="3:25" x14ac:dyDescent="0.25">
      <c r="C265" s="16"/>
      <c r="D265" s="15"/>
      <c r="E265" s="16"/>
      <c r="F265" s="16"/>
      <c r="G265" s="16"/>
      <c r="H265" s="16"/>
      <c r="I265" s="16"/>
      <c r="J265" s="16"/>
      <c r="K265" s="16"/>
      <c r="L265" s="16"/>
      <c r="M265" s="16"/>
      <c r="N265" s="16"/>
      <c r="O265" s="16"/>
      <c r="P265" s="16"/>
      <c r="Q265" s="16"/>
      <c r="R265" s="16"/>
      <c r="S265" s="16"/>
      <c r="T265" s="16"/>
      <c r="U265" s="16"/>
      <c r="V265" s="16"/>
      <c r="W265" s="16"/>
      <c r="X265" s="16"/>
      <c r="Y265" s="16"/>
    </row>
    <row r="266" spans="3:25" x14ac:dyDescent="0.25">
      <c r="C266" s="16"/>
      <c r="D266" s="15"/>
      <c r="E266" s="16"/>
      <c r="F266" s="16"/>
      <c r="G266" s="16"/>
      <c r="H266" s="16"/>
      <c r="I266" s="16"/>
      <c r="J266" s="16"/>
      <c r="K266" s="16"/>
      <c r="L266" s="16"/>
      <c r="M266" s="16"/>
      <c r="N266" s="16"/>
      <c r="O266" s="16"/>
      <c r="P266" s="16"/>
      <c r="Q266" s="16"/>
      <c r="R266" s="16"/>
      <c r="S266" s="16"/>
      <c r="T266" s="16"/>
      <c r="U266" s="16"/>
      <c r="V266" s="16"/>
      <c r="W266" s="16"/>
      <c r="X266" s="16"/>
      <c r="Y266" s="16"/>
    </row>
    <row r="267" spans="3:25" x14ac:dyDescent="0.25">
      <c r="C267" s="16"/>
      <c r="D267" s="15"/>
      <c r="E267" s="16"/>
      <c r="F267" s="16"/>
      <c r="G267" s="16"/>
      <c r="H267" s="16"/>
      <c r="I267" s="16"/>
      <c r="J267" s="16"/>
      <c r="K267" s="16"/>
      <c r="L267" s="16"/>
      <c r="M267" s="16"/>
      <c r="N267" s="16"/>
      <c r="O267" s="16"/>
      <c r="P267" s="16"/>
      <c r="Q267" s="16"/>
      <c r="R267" s="16"/>
      <c r="S267" s="16"/>
      <c r="T267" s="16"/>
      <c r="U267" s="16"/>
      <c r="V267" s="16"/>
      <c r="W267" s="16"/>
      <c r="X267" s="16"/>
      <c r="Y267" s="16"/>
    </row>
    <row r="268" spans="3:25" x14ac:dyDescent="0.25">
      <c r="C268" s="16"/>
      <c r="D268" s="15"/>
      <c r="E268" s="16"/>
      <c r="F268" s="16"/>
      <c r="G268" s="16"/>
      <c r="H268" s="16"/>
      <c r="I268" s="16"/>
      <c r="J268" s="16"/>
      <c r="K268" s="16"/>
      <c r="L268" s="16"/>
      <c r="M268" s="16"/>
      <c r="N268" s="16"/>
      <c r="O268" s="16"/>
      <c r="P268" s="16"/>
      <c r="Q268" s="16"/>
      <c r="R268" s="16"/>
      <c r="S268" s="16"/>
      <c r="T268" s="16"/>
      <c r="U268" s="16"/>
      <c r="V268" s="16"/>
      <c r="W268" s="16"/>
      <c r="X268" s="16"/>
      <c r="Y268" s="16"/>
    </row>
    <row r="269" spans="3:25" x14ac:dyDescent="0.25">
      <c r="C269" s="16"/>
      <c r="D269" s="15"/>
      <c r="E269" s="16"/>
      <c r="F269" s="16"/>
      <c r="G269" s="16"/>
      <c r="H269" s="16"/>
      <c r="I269" s="16"/>
      <c r="J269" s="16"/>
      <c r="K269" s="16"/>
      <c r="L269" s="16"/>
      <c r="M269" s="16"/>
      <c r="N269" s="16"/>
      <c r="O269" s="16"/>
      <c r="P269" s="16"/>
      <c r="Q269" s="16"/>
      <c r="R269" s="16"/>
      <c r="S269" s="16"/>
      <c r="T269" s="16"/>
      <c r="U269" s="16"/>
      <c r="V269" s="16"/>
      <c r="W269" s="16"/>
      <c r="X269" s="16"/>
      <c r="Y269" s="16"/>
    </row>
    <row r="270" spans="3:25" x14ac:dyDescent="0.25">
      <c r="C270" s="16"/>
      <c r="D270" s="15"/>
      <c r="E270" s="16"/>
      <c r="F270" s="16"/>
      <c r="G270" s="16"/>
      <c r="H270" s="16"/>
      <c r="I270" s="16"/>
      <c r="J270" s="16"/>
      <c r="K270" s="16"/>
      <c r="L270" s="16"/>
      <c r="M270" s="16"/>
      <c r="N270" s="16"/>
      <c r="O270" s="16"/>
      <c r="P270" s="16"/>
      <c r="Q270" s="16"/>
      <c r="R270" s="16"/>
      <c r="S270" s="16"/>
      <c r="T270" s="16"/>
      <c r="U270" s="16"/>
      <c r="V270" s="16"/>
      <c r="W270" s="16"/>
      <c r="X270" s="16"/>
      <c r="Y270" s="16"/>
    </row>
    <row r="271" spans="3:25" x14ac:dyDescent="0.25">
      <c r="C271" s="16"/>
      <c r="D271" s="15"/>
      <c r="E271" s="16"/>
      <c r="F271" s="16"/>
      <c r="G271" s="16"/>
      <c r="H271" s="16"/>
      <c r="I271" s="16"/>
      <c r="J271" s="16"/>
      <c r="K271" s="16"/>
      <c r="L271" s="16"/>
      <c r="M271" s="16"/>
      <c r="N271" s="16"/>
      <c r="O271" s="16"/>
      <c r="P271" s="16"/>
      <c r="Q271" s="16"/>
      <c r="R271" s="16"/>
      <c r="S271" s="16"/>
      <c r="T271" s="16"/>
      <c r="U271" s="16"/>
      <c r="V271" s="16"/>
      <c r="W271" s="16"/>
      <c r="X271" s="16"/>
      <c r="Y271" s="16"/>
    </row>
    <row r="272" spans="3:25" x14ac:dyDescent="0.25">
      <c r="C272" s="16"/>
      <c r="D272" s="15"/>
      <c r="E272" s="16"/>
      <c r="F272" s="16"/>
      <c r="G272" s="16"/>
      <c r="H272" s="16"/>
      <c r="I272" s="16"/>
      <c r="J272" s="16"/>
      <c r="K272" s="16"/>
      <c r="L272" s="16"/>
      <c r="M272" s="16"/>
      <c r="N272" s="16"/>
      <c r="O272" s="16"/>
      <c r="P272" s="16"/>
      <c r="Q272" s="16"/>
      <c r="R272" s="16"/>
      <c r="S272" s="16"/>
      <c r="T272" s="16"/>
      <c r="U272" s="16"/>
      <c r="V272" s="16"/>
      <c r="W272" s="16"/>
      <c r="X272" s="16"/>
      <c r="Y272" s="16"/>
    </row>
    <row r="273" spans="3:25" x14ac:dyDescent="0.25">
      <c r="C273" s="16"/>
      <c r="D273" s="15"/>
      <c r="E273" s="16"/>
      <c r="F273" s="16"/>
      <c r="G273" s="16"/>
      <c r="H273" s="16"/>
      <c r="I273" s="16"/>
      <c r="J273" s="16"/>
      <c r="K273" s="16"/>
      <c r="L273" s="16"/>
      <c r="M273" s="16"/>
      <c r="N273" s="16"/>
      <c r="O273" s="16"/>
      <c r="P273" s="16"/>
      <c r="Q273" s="16"/>
      <c r="R273" s="16"/>
      <c r="S273" s="16"/>
      <c r="T273" s="16"/>
      <c r="U273" s="16"/>
      <c r="V273" s="16"/>
      <c r="W273" s="16"/>
      <c r="X273" s="16"/>
      <c r="Y273" s="16"/>
    </row>
    <row r="274" spans="3:25" x14ac:dyDescent="0.25">
      <c r="C274" s="16"/>
      <c r="D274" s="15"/>
      <c r="E274" s="16"/>
      <c r="F274" s="16"/>
      <c r="G274" s="16"/>
      <c r="H274" s="16"/>
      <c r="I274" s="16"/>
      <c r="J274" s="16"/>
      <c r="K274" s="16"/>
      <c r="L274" s="16"/>
      <c r="M274" s="16"/>
      <c r="N274" s="16"/>
      <c r="O274" s="16"/>
      <c r="P274" s="16"/>
      <c r="Q274" s="16"/>
      <c r="R274" s="16"/>
      <c r="S274" s="16"/>
      <c r="T274" s="16"/>
      <c r="U274" s="16"/>
      <c r="V274" s="16"/>
      <c r="W274" s="16"/>
      <c r="X274" s="16"/>
      <c r="Y274" s="16"/>
    </row>
    <row r="275" spans="3:25" x14ac:dyDescent="0.25">
      <c r="C275" s="16"/>
      <c r="D275" s="15"/>
      <c r="E275" s="16"/>
      <c r="F275" s="16"/>
      <c r="G275" s="16"/>
      <c r="H275" s="16"/>
      <c r="I275" s="16"/>
      <c r="J275" s="16"/>
      <c r="K275" s="16"/>
      <c r="L275" s="16"/>
      <c r="M275" s="16"/>
      <c r="N275" s="16"/>
      <c r="O275" s="16"/>
      <c r="P275" s="16"/>
      <c r="Q275" s="16"/>
      <c r="R275" s="16"/>
      <c r="S275" s="16"/>
      <c r="T275" s="16"/>
      <c r="U275" s="16"/>
      <c r="V275" s="16"/>
      <c r="W275" s="16"/>
      <c r="X275" s="16"/>
      <c r="Y275" s="16"/>
    </row>
    <row r="276" spans="3:25" x14ac:dyDescent="0.25">
      <c r="C276" s="16"/>
      <c r="D276" s="15"/>
      <c r="E276" s="16"/>
      <c r="F276" s="16"/>
      <c r="G276" s="16"/>
      <c r="H276" s="16"/>
      <c r="I276" s="16"/>
      <c r="J276" s="16"/>
      <c r="K276" s="16"/>
      <c r="L276" s="16"/>
      <c r="M276" s="16"/>
      <c r="N276" s="16"/>
      <c r="O276" s="16"/>
      <c r="P276" s="16"/>
      <c r="Q276" s="16"/>
      <c r="R276" s="16"/>
      <c r="S276" s="16"/>
      <c r="T276" s="16"/>
      <c r="U276" s="16"/>
      <c r="V276" s="16"/>
      <c r="W276" s="16"/>
      <c r="X276" s="16"/>
      <c r="Y276" s="16"/>
    </row>
    <row r="277" spans="3:25" x14ac:dyDescent="0.25">
      <c r="C277" s="16"/>
      <c r="D277" s="15"/>
      <c r="E277" s="16"/>
      <c r="F277" s="16"/>
      <c r="G277" s="16"/>
      <c r="H277" s="16"/>
      <c r="I277" s="16"/>
      <c r="J277" s="16"/>
      <c r="K277" s="16"/>
      <c r="L277" s="16"/>
      <c r="M277" s="16"/>
      <c r="N277" s="16"/>
      <c r="O277" s="16"/>
      <c r="P277" s="16"/>
      <c r="Q277" s="16"/>
      <c r="R277" s="16"/>
      <c r="S277" s="16"/>
      <c r="T277" s="16"/>
      <c r="U277" s="16"/>
      <c r="V277" s="16"/>
      <c r="W277" s="16"/>
      <c r="X277" s="16"/>
      <c r="Y277" s="16"/>
    </row>
    <row r="278" spans="3:25" x14ac:dyDescent="0.25">
      <c r="C278" s="16"/>
      <c r="D278" s="15"/>
      <c r="E278" s="16"/>
      <c r="F278" s="16"/>
      <c r="G278" s="16"/>
      <c r="H278" s="16"/>
      <c r="I278" s="16"/>
      <c r="J278" s="16"/>
      <c r="K278" s="16"/>
      <c r="L278" s="16"/>
      <c r="M278" s="16"/>
      <c r="N278" s="16"/>
      <c r="O278" s="16"/>
      <c r="P278" s="16"/>
      <c r="Q278" s="16"/>
      <c r="R278" s="16"/>
      <c r="S278" s="16"/>
      <c r="T278" s="16"/>
      <c r="U278" s="16"/>
      <c r="V278" s="16"/>
      <c r="W278" s="16"/>
      <c r="X278" s="16"/>
      <c r="Y278" s="16"/>
    </row>
    <row r="279" spans="3:25" x14ac:dyDescent="0.25">
      <c r="C279" s="16"/>
      <c r="D279" s="15"/>
      <c r="E279" s="16"/>
      <c r="F279" s="16"/>
      <c r="G279" s="16"/>
      <c r="H279" s="16"/>
      <c r="I279" s="16"/>
      <c r="J279" s="16"/>
      <c r="K279" s="16"/>
      <c r="L279" s="16"/>
      <c r="M279" s="16"/>
      <c r="N279" s="16"/>
      <c r="O279" s="16"/>
      <c r="P279" s="16"/>
      <c r="Q279" s="16"/>
      <c r="R279" s="16"/>
      <c r="S279" s="16"/>
      <c r="T279" s="16"/>
      <c r="U279" s="16"/>
      <c r="V279" s="16"/>
      <c r="W279" s="16"/>
      <c r="X279" s="16"/>
      <c r="Y279" s="16"/>
    </row>
    <row r="280" spans="3:25" x14ac:dyDescent="0.25">
      <c r="C280" s="16"/>
      <c r="D280" s="15"/>
      <c r="E280" s="16"/>
      <c r="F280" s="16"/>
      <c r="G280" s="16"/>
      <c r="H280" s="16"/>
      <c r="I280" s="16"/>
      <c r="J280" s="16"/>
      <c r="K280" s="16"/>
      <c r="L280" s="16"/>
      <c r="M280" s="16"/>
      <c r="N280" s="16"/>
      <c r="O280" s="16"/>
      <c r="P280" s="16"/>
      <c r="Q280" s="16"/>
      <c r="R280" s="16"/>
      <c r="S280" s="16"/>
      <c r="T280" s="16"/>
      <c r="U280" s="16"/>
      <c r="V280" s="16"/>
      <c r="W280" s="16"/>
      <c r="X280" s="16"/>
      <c r="Y280" s="16"/>
    </row>
    <row r="281" spans="3:25" x14ac:dyDescent="0.25">
      <c r="C281" s="16"/>
      <c r="D281" s="15"/>
      <c r="E281" s="16"/>
      <c r="F281" s="16"/>
      <c r="G281" s="16"/>
      <c r="H281" s="16"/>
      <c r="I281" s="16"/>
      <c r="J281" s="16"/>
      <c r="K281" s="16"/>
      <c r="L281" s="16"/>
      <c r="M281" s="16"/>
      <c r="N281" s="16"/>
      <c r="O281" s="16"/>
      <c r="P281" s="16"/>
      <c r="Q281" s="16"/>
      <c r="R281" s="16"/>
      <c r="S281" s="16"/>
      <c r="T281" s="16"/>
      <c r="U281" s="16"/>
      <c r="V281" s="16"/>
      <c r="W281" s="16"/>
      <c r="X281" s="16"/>
      <c r="Y281" s="16"/>
    </row>
    <row r="282" spans="3:25" x14ac:dyDescent="0.25">
      <c r="C282" s="16"/>
      <c r="D282" s="15"/>
      <c r="E282" s="16"/>
      <c r="F282" s="16"/>
      <c r="G282" s="16"/>
      <c r="H282" s="16"/>
      <c r="I282" s="16"/>
      <c r="J282" s="16"/>
      <c r="K282" s="16"/>
      <c r="L282" s="16"/>
      <c r="M282" s="16"/>
      <c r="N282" s="16"/>
      <c r="O282" s="16"/>
      <c r="P282" s="16"/>
      <c r="Q282" s="16"/>
      <c r="R282" s="16"/>
      <c r="S282" s="16"/>
      <c r="T282" s="16"/>
      <c r="U282" s="16"/>
      <c r="V282" s="16"/>
      <c r="W282" s="16"/>
      <c r="X282" s="16"/>
      <c r="Y282" s="16"/>
    </row>
    <row r="283" spans="3:25" x14ac:dyDescent="0.25">
      <c r="C283" s="16"/>
      <c r="D283" s="15"/>
      <c r="E283" s="16"/>
      <c r="F283" s="16"/>
      <c r="G283" s="16"/>
      <c r="H283" s="16"/>
      <c r="I283" s="16"/>
      <c r="J283" s="16"/>
      <c r="K283" s="16"/>
      <c r="L283" s="16"/>
      <c r="M283" s="16"/>
      <c r="N283" s="16"/>
      <c r="O283" s="16"/>
      <c r="P283" s="16"/>
      <c r="Q283" s="16"/>
      <c r="R283" s="16"/>
      <c r="S283" s="16"/>
      <c r="T283" s="16"/>
      <c r="U283" s="16"/>
      <c r="V283" s="16"/>
      <c r="W283" s="16"/>
      <c r="X283" s="16"/>
      <c r="Y283" s="16"/>
    </row>
    <row r="284" spans="3:25" x14ac:dyDescent="0.25">
      <c r="C284" s="16"/>
      <c r="D284" s="15"/>
      <c r="E284" s="16"/>
      <c r="F284" s="16"/>
      <c r="G284" s="16"/>
      <c r="H284" s="16"/>
      <c r="I284" s="16"/>
      <c r="J284" s="16"/>
      <c r="K284" s="16"/>
      <c r="L284" s="16"/>
      <c r="M284" s="16"/>
      <c r="N284" s="16"/>
      <c r="O284" s="16"/>
      <c r="P284" s="16"/>
      <c r="Q284" s="16"/>
      <c r="R284" s="16"/>
      <c r="S284" s="16"/>
      <c r="T284" s="16"/>
      <c r="U284" s="16"/>
      <c r="V284" s="16"/>
      <c r="W284" s="16"/>
      <c r="X284" s="16"/>
      <c r="Y284" s="16"/>
    </row>
    <row r="285" spans="3:25" x14ac:dyDescent="0.25">
      <c r="C285" s="16"/>
      <c r="D285" s="15"/>
      <c r="E285" s="16"/>
      <c r="F285" s="16"/>
      <c r="G285" s="16"/>
      <c r="H285" s="16"/>
      <c r="I285" s="16"/>
      <c r="J285" s="16"/>
      <c r="K285" s="16"/>
      <c r="L285" s="16"/>
      <c r="M285" s="16"/>
      <c r="N285" s="16"/>
      <c r="O285" s="16"/>
      <c r="P285" s="16"/>
      <c r="Q285" s="16"/>
      <c r="R285" s="16"/>
      <c r="S285" s="16"/>
      <c r="T285" s="16"/>
      <c r="U285" s="16"/>
      <c r="V285" s="16"/>
      <c r="W285" s="16"/>
      <c r="X285" s="16"/>
      <c r="Y285" s="16"/>
    </row>
    <row r="286" spans="3:25" x14ac:dyDescent="0.25">
      <c r="C286" s="16"/>
      <c r="D286" s="15"/>
      <c r="E286" s="16"/>
      <c r="F286" s="16"/>
      <c r="G286" s="16"/>
      <c r="H286" s="16"/>
      <c r="I286" s="16"/>
      <c r="J286" s="16"/>
      <c r="K286" s="16"/>
      <c r="L286" s="16"/>
      <c r="M286" s="16"/>
      <c r="N286" s="16"/>
      <c r="O286" s="16"/>
      <c r="P286" s="16"/>
      <c r="Q286" s="16"/>
      <c r="R286" s="16"/>
      <c r="S286" s="16"/>
      <c r="T286" s="16"/>
      <c r="U286" s="16"/>
      <c r="V286" s="16"/>
      <c r="W286" s="16"/>
      <c r="X286" s="16"/>
      <c r="Y286" s="16"/>
    </row>
    <row r="287" spans="3:25" x14ac:dyDescent="0.25">
      <c r="C287" s="16"/>
      <c r="D287" s="15"/>
      <c r="E287" s="16"/>
      <c r="F287" s="16"/>
      <c r="G287" s="16"/>
      <c r="H287" s="16"/>
      <c r="I287" s="16"/>
      <c r="J287" s="16"/>
      <c r="K287" s="16"/>
      <c r="L287" s="16"/>
      <c r="M287" s="16"/>
      <c r="N287" s="16"/>
      <c r="O287" s="16"/>
      <c r="P287" s="16"/>
      <c r="Q287" s="16"/>
      <c r="R287" s="16"/>
      <c r="S287" s="16"/>
      <c r="T287" s="16"/>
      <c r="U287" s="16"/>
      <c r="V287" s="16"/>
      <c r="W287" s="16"/>
      <c r="X287" s="16"/>
      <c r="Y287" s="16"/>
    </row>
    <row r="288" spans="3:25" x14ac:dyDescent="0.25">
      <c r="C288" s="16"/>
      <c r="D288" s="15"/>
      <c r="E288" s="16"/>
      <c r="F288" s="16"/>
      <c r="G288" s="16"/>
      <c r="H288" s="16"/>
      <c r="I288" s="16"/>
      <c r="J288" s="16"/>
      <c r="K288" s="16"/>
      <c r="L288" s="16"/>
      <c r="M288" s="16"/>
      <c r="N288" s="16"/>
      <c r="O288" s="16"/>
      <c r="P288" s="16"/>
      <c r="Q288" s="16"/>
      <c r="R288" s="16"/>
      <c r="S288" s="16"/>
      <c r="T288" s="16"/>
      <c r="U288" s="16"/>
      <c r="V288" s="16"/>
      <c r="W288" s="16"/>
      <c r="X288" s="16"/>
      <c r="Y288" s="16"/>
    </row>
    <row r="289" spans="3:25" x14ac:dyDescent="0.25">
      <c r="C289" s="16"/>
      <c r="D289" s="15"/>
      <c r="E289" s="16"/>
      <c r="F289" s="16"/>
      <c r="G289" s="16"/>
      <c r="H289" s="16"/>
      <c r="I289" s="16"/>
      <c r="J289" s="16"/>
      <c r="K289" s="16"/>
      <c r="L289" s="16"/>
      <c r="M289" s="16"/>
      <c r="N289" s="16"/>
      <c r="O289" s="16"/>
      <c r="P289" s="16"/>
      <c r="Q289" s="16"/>
      <c r="R289" s="16"/>
      <c r="S289" s="16"/>
      <c r="T289" s="16"/>
      <c r="U289" s="16"/>
      <c r="V289" s="16"/>
      <c r="W289" s="16"/>
      <c r="X289" s="16"/>
      <c r="Y289" s="16"/>
    </row>
    <row r="290" spans="3:25" x14ac:dyDescent="0.25">
      <c r="C290" s="16"/>
      <c r="D290" s="15"/>
      <c r="E290" s="16"/>
      <c r="F290" s="16"/>
      <c r="G290" s="16"/>
      <c r="H290" s="16"/>
      <c r="I290" s="16"/>
      <c r="J290" s="16"/>
      <c r="K290" s="16"/>
      <c r="L290" s="16"/>
      <c r="M290" s="16"/>
      <c r="N290" s="16"/>
      <c r="O290" s="16"/>
      <c r="P290" s="16"/>
      <c r="Q290" s="16"/>
      <c r="R290" s="16"/>
      <c r="S290" s="16"/>
      <c r="T290" s="16"/>
      <c r="U290" s="16"/>
      <c r="V290" s="16"/>
      <c r="W290" s="16"/>
      <c r="X290" s="16"/>
      <c r="Y290" s="16"/>
    </row>
    <row r="291" spans="3:25" x14ac:dyDescent="0.25">
      <c r="C291" s="16"/>
      <c r="D291" s="15"/>
      <c r="E291" s="16"/>
      <c r="F291" s="16"/>
      <c r="G291" s="16"/>
      <c r="H291" s="16"/>
      <c r="I291" s="16"/>
      <c r="J291" s="16"/>
      <c r="K291" s="16"/>
      <c r="L291" s="16"/>
      <c r="M291" s="16"/>
      <c r="N291" s="16"/>
      <c r="O291" s="16"/>
      <c r="P291" s="16"/>
      <c r="Q291" s="16"/>
      <c r="R291" s="16"/>
      <c r="S291" s="16"/>
      <c r="T291" s="16"/>
      <c r="U291" s="16"/>
      <c r="V291" s="16"/>
      <c r="W291" s="16"/>
      <c r="X291" s="16"/>
      <c r="Y291" s="16"/>
    </row>
    <row r="292" spans="3:25" x14ac:dyDescent="0.25">
      <c r="C292" s="16"/>
      <c r="D292" s="15"/>
      <c r="E292" s="16"/>
      <c r="F292" s="16"/>
      <c r="G292" s="16"/>
      <c r="H292" s="16"/>
      <c r="I292" s="16"/>
      <c r="J292" s="16"/>
      <c r="K292" s="16"/>
      <c r="L292" s="16"/>
      <c r="M292" s="16"/>
      <c r="N292" s="16"/>
      <c r="O292" s="16"/>
      <c r="P292" s="16"/>
      <c r="Q292" s="16"/>
      <c r="R292" s="16"/>
      <c r="S292" s="16"/>
      <c r="T292" s="16"/>
      <c r="U292" s="16"/>
      <c r="V292" s="16"/>
      <c r="W292" s="16"/>
      <c r="X292" s="16"/>
      <c r="Y292" s="16"/>
    </row>
    <row r="293" spans="3:25" x14ac:dyDescent="0.25">
      <c r="C293" s="16"/>
      <c r="D293" s="15"/>
      <c r="E293" s="16"/>
      <c r="F293" s="16"/>
      <c r="G293" s="16"/>
      <c r="H293" s="16"/>
      <c r="I293" s="16"/>
      <c r="J293" s="16"/>
      <c r="K293" s="16"/>
      <c r="L293" s="16"/>
      <c r="M293" s="16"/>
      <c r="N293" s="16"/>
      <c r="O293" s="16"/>
      <c r="P293" s="16"/>
      <c r="Q293" s="16"/>
      <c r="R293" s="16"/>
      <c r="S293" s="16"/>
      <c r="T293" s="16"/>
      <c r="U293" s="16"/>
      <c r="V293" s="16"/>
      <c r="W293" s="16"/>
      <c r="X293" s="16"/>
      <c r="Y293" s="16"/>
    </row>
    <row r="294" spans="3:25" x14ac:dyDescent="0.25">
      <c r="C294" s="16"/>
      <c r="D294" s="15"/>
      <c r="E294" s="16"/>
      <c r="F294" s="16"/>
      <c r="G294" s="16"/>
      <c r="H294" s="16"/>
      <c r="I294" s="16"/>
      <c r="J294" s="16"/>
      <c r="K294" s="16"/>
      <c r="L294" s="16"/>
      <c r="M294" s="16"/>
      <c r="N294" s="16"/>
      <c r="O294" s="16"/>
      <c r="P294" s="16"/>
      <c r="Q294" s="16"/>
      <c r="R294" s="16"/>
      <c r="S294" s="16"/>
      <c r="T294" s="16"/>
      <c r="U294" s="16"/>
      <c r="V294" s="16"/>
      <c r="W294" s="16"/>
      <c r="X294" s="16"/>
      <c r="Y294" s="16"/>
    </row>
    <row r="295" spans="3:25" x14ac:dyDescent="0.25">
      <c r="C295" s="16"/>
      <c r="D295" s="15"/>
      <c r="E295" s="16"/>
      <c r="F295" s="16"/>
      <c r="G295" s="16"/>
      <c r="H295" s="16"/>
      <c r="I295" s="16"/>
      <c r="J295" s="16"/>
      <c r="K295" s="16"/>
      <c r="L295" s="16"/>
      <c r="M295" s="16"/>
      <c r="N295" s="16"/>
      <c r="O295" s="16"/>
      <c r="P295" s="16"/>
      <c r="Q295" s="16"/>
      <c r="R295" s="16"/>
      <c r="S295" s="16"/>
      <c r="T295" s="16"/>
      <c r="U295" s="16"/>
      <c r="V295" s="16"/>
      <c r="W295" s="16"/>
      <c r="X295" s="16"/>
      <c r="Y295" s="16"/>
    </row>
    <row r="296" spans="3:25" x14ac:dyDescent="0.25">
      <c r="C296" s="16"/>
      <c r="D296" s="15"/>
      <c r="E296" s="16"/>
      <c r="F296" s="16"/>
      <c r="G296" s="16"/>
      <c r="H296" s="16"/>
      <c r="I296" s="16"/>
      <c r="J296" s="16"/>
      <c r="K296" s="16"/>
      <c r="L296" s="16"/>
      <c r="M296" s="16"/>
      <c r="N296" s="16"/>
      <c r="O296" s="16"/>
      <c r="P296" s="16"/>
      <c r="Q296" s="16"/>
      <c r="R296" s="16"/>
      <c r="S296" s="16"/>
      <c r="T296" s="16"/>
      <c r="U296" s="16"/>
      <c r="V296" s="16"/>
      <c r="W296" s="16"/>
      <c r="X296" s="16"/>
      <c r="Y296" s="16"/>
    </row>
    <row r="297" spans="3:25" x14ac:dyDescent="0.25">
      <c r="C297" s="16"/>
      <c r="D297" s="15"/>
      <c r="E297" s="16"/>
      <c r="F297" s="16"/>
      <c r="G297" s="16"/>
      <c r="H297" s="16"/>
      <c r="I297" s="16"/>
      <c r="J297" s="16"/>
      <c r="K297" s="16"/>
      <c r="L297" s="16"/>
      <c r="M297" s="16"/>
      <c r="N297" s="16"/>
      <c r="O297" s="16"/>
      <c r="P297" s="16"/>
      <c r="Q297" s="16"/>
      <c r="R297" s="16"/>
      <c r="S297" s="16"/>
      <c r="T297" s="16"/>
      <c r="U297" s="16"/>
      <c r="V297" s="16"/>
      <c r="W297" s="16"/>
      <c r="X297" s="16"/>
      <c r="Y297" s="16"/>
    </row>
    <row r="298" spans="3:25" x14ac:dyDescent="0.25">
      <c r="C298" s="16"/>
      <c r="D298" s="15"/>
      <c r="E298" s="16"/>
      <c r="F298" s="16"/>
      <c r="G298" s="16"/>
      <c r="H298" s="16"/>
      <c r="I298" s="16"/>
      <c r="J298" s="16"/>
      <c r="K298" s="16"/>
      <c r="L298" s="16"/>
      <c r="M298" s="16"/>
      <c r="N298" s="16"/>
      <c r="O298" s="16"/>
      <c r="P298" s="16"/>
      <c r="Q298" s="16"/>
      <c r="R298" s="16"/>
      <c r="S298" s="16"/>
      <c r="T298" s="16"/>
      <c r="U298" s="16"/>
      <c r="V298" s="16"/>
      <c r="W298" s="16"/>
      <c r="X298" s="16"/>
      <c r="Y298" s="16"/>
    </row>
    <row r="299" spans="3:25" x14ac:dyDescent="0.25">
      <c r="C299" s="16"/>
      <c r="D299" s="15"/>
      <c r="E299" s="16"/>
      <c r="F299" s="16"/>
      <c r="G299" s="16"/>
      <c r="H299" s="16"/>
      <c r="I299" s="16"/>
      <c r="J299" s="16"/>
      <c r="K299" s="16"/>
      <c r="L299" s="16"/>
      <c r="M299" s="16"/>
      <c r="N299" s="16"/>
      <c r="O299" s="16"/>
      <c r="P299" s="16"/>
      <c r="Q299" s="16"/>
      <c r="R299" s="16"/>
      <c r="S299" s="16"/>
      <c r="T299" s="16"/>
      <c r="U299" s="16"/>
      <c r="V299" s="16"/>
      <c r="W299" s="16"/>
      <c r="X299" s="16"/>
      <c r="Y299" s="16"/>
    </row>
    <row r="300" spans="3:25" x14ac:dyDescent="0.25">
      <c r="C300" s="16"/>
      <c r="D300" s="15"/>
      <c r="E300" s="16"/>
      <c r="F300" s="16"/>
      <c r="G300" s="16"/>
      <c r="H300" s="16"/>
      <c r="I300" s="16"/>
      <c r="J300" s="16"/>
      <c r="K300" s="16"/>
      <c r="L300" s="16"/>
      <c r="M300" s="16"/>
      <c r="N300" s="16"/>
      <c r="O300" s="16"/>
      <c r="P300" s="16"/>
      <c r="Q300" s="16"/>
      <c r="R300" s="16"/>
      <c r="S300" s="16"/>
      <c r="T300" s="16"/>
      <c r="U300" s="16"/>
      <c r="V300" s="16"/>
      <c r="W300" s="16"/>
      <c r="X300" s="16"/>
      <c r="Y300" s="16"/>
    </row>
    <row r="301" spans="3:25" x14ac:dyDescent="0.25">
      <c r="C301" s="16"/>
      <c r="D301" s="15"/>
      <c r="E301" s="16"/>
      <c r="F301" s="16"/>
      <c r="G301" s="16"/>
      <c r="H301" s="16"/>
      <c r="I301" s="16"/>
      <c r="J301" s="16"/>
      <c r="K301" s="16"/>
      <c r="L301" s="16"/>
      <c r="M301" s="16"/>
      <c r="N301" s="16"/>
      <c r="O301" s="16"/>
      <c r="P301" s="16"/>
      <c r="Q301" s="16"/>
      <c r="R301" s="16"/>
      <c r="S301" s="16"/>
      <c r="T301" s="16"/>
      <c r="U301" s="16"/>
      <c r="V301" s="16"/>
      <c r="W301" s="16"/>
      <c r="X301" s="16"/>
      <c r="Y301" s="16"/>
    </row>
    <row r="302" spans="3:25" x14ac:dyDescent="0.25">
      <c r="C302" s="16"/>
      <c r="D302" s="15"/>
      <c r="E302" s="16"/>
      <c r="F302" s="16"/>
      <c r="G302" s="16"/>
      <c r="H302" s="16"/>
      <c r="I302" s="16"/>
      <c r="J302" s="16"/>
      <c r="K302" s="16"/>
      <c r="L302" s="16"/>
      <c r="M302" s="16"/>
      <c r="N302" s="16"/>
      <c r="O302" s="16"/>
      <c r="P302" s="16"/>
      <c r="Q302" s="16"/>
      <c r="R302" s="16"/>
      <c r="S302" s="16"/>
      <c r="T302" s="16"/>
      <c r="U302" s="16"/>
      <c r="V302" s="16"/>
      <c r="W302" s="16"/>
      <c r="X302" s="16"/>
      <c r="Y302" s="16"/>
    </row>
    <row r="303" spans="3:25" x14ac:dyDescent="0.25">
      <c r="C303" s="16"/>
      <c r="D303" s="15"/>
      <c r="E303" s="16"/>
      <c r="F303" s="16"/>
      <c r="G303" s="16"/>
      <c r="H303" s="16"/>
      <c r="I303" s="16"/>
      <c r="J303" s="16"/>
      <c r="K303" s="16"/>
      <c r="L303" s="16"/>
      <c r="M303" s="16"/>
      <c r="N303" s="16"/>
      <c r="O303" s="16"/>
      <c r="P303" s="16"/>
      <c r="Q303" s="16"/>
      <c r="R303" s="16"/>
      <c r="S303" s="16"/>
      <c r="T303" s="16"/>
      <c r="U303" s="16"/>
      <c r="V303" s="16"/>
      <c r="W303" s="16"/>
      <c r="X303" s="16"/>
      <c r="Y303" s="16"/>
    </row>
    <row r="304" spans="3:25" x14ac:dyDescent="0.25">
      <c r="C304" s="16"/>
      <c r="D304" s="15"/>
      <c r="E304" s="16"/>
      <c r="F304" s="16"/>
      <c r="G304" s="16"/>
      <c r="H304" s="16"/>
      <c r="I304" s="16"/>
      <c r="J304" s="16"/>
      <c r="K304" s="16"/>
      <c r="L304" s="16"/>
      <c r="M304" s="16"/>
      <c r="N304" s="16"/>
      <c r="O304" s="16"/>
      <c r="P304" s="16"/>
      <c r="Q304" s="16"/>
      <c r="R304" s="16"/>
      <c r="S304" s="16"/>
      <c r="T304" s="16"/>
      <c r="U304" s="16"/>
      <c r="V304" s="16"/>
      <c r="W304" s="16"/>
      <c r="X304" s="16"/>
      <c r="Y304" s="16"/>
    </row>
    <row r="305" spans="3:25" x14ac:dyDescent="0.25">
      <c r="C305" s="16"/>
      <c r="D305" s="15"/>
      <c r="E305" s="16"/>
      <c r="F305" s="16"/>
      <c r="G305" s="16"/>
      <c r="H305" s="16"/>
      <c r="I305" s="16"/>
      <c r="J305" s="16"/>
      <c r="K305" s="16"/>
      <c r="L305" s="16"/>
      <c r="M305" s="16"/>
      <c r="N305" s="16"/>
      <c r="O305" s="16"/>
      <c r="P305" s="16"/>
      <c r="Q305" s="16"/>
      <c r="R305" s="16"/>
      <c r="S305" s="16"/>
      <c r="T305" s="16"/>
      <c r="U305" s="16"/>
      <c r="V305" s="16"/>
      <c r="W305" s="16"/>
      <c r="X305" s="16"/>
      <c r="Y305" s="16"/>
    </row>
    <row r="306" spans="3:25" x14ac:dyDescent="0.25">
      <c r="C306" s="16"/>
      <c r="D306" s="15"/>
      <c r="E306" s="16"/>
      <c r="F306" s="16"/>
      <c r="G306" s="16"/>
      <c r="H306" s="16"/>
      <c r="I306" s="16"/>
      <c r="J306" s="16"/>
      <c r="K306" s="16"/>
      <c r="L306" s="16"/>
      <c r="M306" s="16"/>
      <c r="N306" s="16"/>
      <c r="O306" s="16"/>
      <c r="P306" s="16"/>
      <c r="Q306" s="16"/>
      <c r="R306" s="16"/>
      <c r="S306" s="16"/>
      <c r="T306" s="16"/>
      <c r="U306" s="16"/>
      <c r="V306" s="16"/>
      <c r="W306" s="16"/>
      <c r="X306" s="16"/>
      <c r="Y306" s="16"/>
    </row>
    <row r="307" spans="3:25" x14ac:dyDescent="0.25">
      <c r="C307" s="16"/>
      <c r="D307" s="15"/>
      <c r="E307" s="16"/>
      <c r="F307" s="16"/>
      <c r="G307" s="16"/>
      <c r="H307" s="16"/>
      <c r="I307" s="16"/>
      <c r="J307" s="16"/>
      <c r="K307" s="16"/>
      <c r="L307" s="16"/>
      <c r="M307" s="16"/>
      <c r="N307" s="16"/>
      <c r="O307" s="16"/>
      <c r="P307" s="16"/>
      <c r="Q307" s="16"/>
      <c r="R307" s="16"/>
      <c r="S307" s="16"/>
      <c r="T307" s="16"/>
      <c r="U307" s="16"/>
      <c r="V307" s="16"/>
      <c r="W307" s="16"/>
      <c r="X307" s="16"/>
      <c r="Y307" s="16"/>
    </row>
    <row r="308" spans="3:25" x14ac:dyDescent="0.25">
      <c r="C308" s="16"/>
      <c r="D308" s="15"/>
      <c r="E308" s="16"/>
      <c r="F308" s="16"/>
      <c r="G308" s="16"/>
      <c r="H308" s="16"/>
      <c r="I308" s="16"/>
      <c r="J308" s="16"/>
      <c r="K308" s="16"/>
      <c r="L308" s="16"/>
      <c r="M308" s="16"/>
      <c r="N308" s="16"/>
      <c r="O308" s="16"/>
      <c r="P308" s="16"/>
      <c r="Q308" s="16"/>
      <c r="R308" s="16"/>
      <c r="S308" s="16"/>
      <c r="T308" s="16"/>
      <c r="U308" s="16"/>
      <c r="V308" s="16"/>
      <c r="W308" s="16"/>
      <c r="X308" s="16"/>
      <c r="Y308" s="16"/>
    </row>
    <row r="309" spans="3:25" x14ac:dyDescent="0.25">
      <c r="C309" s="16"/>
      <c r="D309" s="15"/>
      <c r="E309" s="16"/>
      <c r="F309" s="16"/>
      <c r="G309" s="16"/>
      <c r="H309" s="16"/>
      <c r="I309" s="16"/>
      <c r="J309" s="16"/>
      <c r="K309" s="16"/>
      <c r="L309" s="16"/>
      <c r="M309" s="16"/>
      <c r="N309" s="16"/>
      <c r="O309" s="16"/>
      <c r="P309" s="16"/>
      <c r="Q309" s="16"/>
      <c r="R309" s="16"/>
      <c r="S309" s="16"/>
      <c r="T309" s="16"/>
      <c r="U309" s="16"/>
      <c r="V309" s="16"/>
      <c r="W309" s="16"/>
      <c r="X309" s="16"/>
      <c r="Y309" s="16"/>
    </row>
    <row r="310" spans="3:25" x14ac:dyDescent="0.25">
      <c r="C310" s="16"/>
      <c r="D310" s="15"/>
      <c r="E310" s="16"/>
      <c r="F310" s="16"/>
      <c r="G310" s="16"/>
      <c r="H310" s="16"/>
      <c r="I310" s="16"/>
      <c r="J310" s="16"/>
      <c r="K310" s="16"/>
      <c r="L310" s="16"/>
      <c r="M310" s="16"/>
      <c r="N310" s="16"/>
      <c r="O310" s="16"/>
      <c r="P310" s="16"/>
      <c r="Q310" s="16"/>
      <c r="R310" s="16"/>
      <c r="S310" s="16"/>
      <c r="T310" s="16"/>
      <c r="U310" s="16"/>
      <c r="V310" s="16"/>
      <c r="W310" s="16"/>
      <c r="X310" s="16"/>
      <c r="Y310" s="16"/>
    </row>
    <row r="311" spans="3:25" x14ac:dyDescent="0.25">
      <c r="C311" s="16"/>
      <c r="D311" s="15"/>
      <c r="E311" s="16"/>
      <c r="F311" s="16"/>
      <c r="G311" s="16"/>
      <c r="H311" s="16"/>
      <c r="I311" s="16"/>
      <c r="J311" s="16"/>
      <c r="K311" s="16"/>
      <c r="L311" s="16"/>
      <c r="M311" s="16"/>
      <c r="N311" s="16"/>
      <c r="O311" s="16"/>
      <c r="P311" s="16"/>
      <c r="Q311" s="16"/>
      <c r="R311" s="16"/>
      <c r="S311" s="16"/>
      <c r="T311" s="16"/>
      <c r="U311" s="16"/>
      <c r="V311" s="16"/>
      <c r="W311" s="16"/>
      <c r="X311" s="16"/>
      <c r="Y311" s="16"/>
    </row>
    <row r="312" spans="3:25" x14ac:dyDescent="0.25">
      <c r="C312" s="16"/>
      <c r="D312" s="15"/>
      <c r="E312" s="16"/>
      <c r="F312" s="16"/>
      <c r="G312" s="16"/>
      <c r="H312" s="16"/>
      <c r="I312" s="16"/>
      <c r="J312" s="16"/>
      <c r="K312" s="16"/>
      <c r="L312" s="16"/>
      <c r="M312" s="16"/>
      <c r="N312" s="16"/>
      <c r="O312" s="16"/>
      <c r="P312" s="16"/>
      <c r="Q312" s="16"/>
      <c r="R312" s="16"/>
      <c r="S312" s="16"/>
      <c r="T312" s="16"/>
      <c r="U312" s="16"/>
      <c r="V312" s="16"/>
      <c r="W312" s="16"/>
      <c r="X312" s="16"/>
      <c r="Y312" s="16"/>
    </row>
    <row r="313" spans="3:25" x14ac:dyDescent="0.25">
      <c r="C313" s="16"/>
      <c r="D313" s="15"/>
      <c r="E313" s="16"/>
      <c r="F313" s="16"/>
      <c r="G313" s="16"/>
      <c r="H313" s="16"/>
      <c r="I313" s="16"/>
      <c r="J313" s="16"/>
      <c r="K313" s="16"/>
      <c r="L313" s="16"/>
      <c r="M313" s="16"/>
      <c r="N313" s="16"/>
      <c r="O313" s="16"/>
      <c r="P313" s="16"/>
      <c r="Q313" s="16"/>
      <c r="R313" s="16"/>
      <c r="S313" s="16"/>
      <c r="T313" s="16"/>
      <c r="U313" s="16"/>
      <c r="V313" s="16"/>
      <c r="W313" s="16"/>
      <c r="X313" s="16"/>
      <c r="Y313" s="16"/>
    </row>
    <row r="314" spans="3:25" x14ac:dyDescent="0.25">
      <c r="C314" s="16"/>
      <c r="D314" s="15"/>
      <c r="E314" s="16"/>
      <c r="F314" s="16"/>
      <c r="G314" s="16"/>
      <c r="H314" s="16"/>
      <c r="I314" s="16"/>
      <c r="J314" s="16"/>
      <c r="K314" s="16"/>
      <c r="L314" s="16"/>
      <c r="M314" s="16"/>
      <c r="N314" s="16"/>
      <c r="O314" s="16"/>
      <c r="P314" s="16"/>
      <c r="Q314" s="16"/>
      <c r="R314" s="16"/>
      <c r="S314" s="16"/>
      <c r="T314" s="16"/>
      <c r="U314" s="16"/>
      <c r="V314" s="16"/>
      <c r="W314" s="16"/>
      <c r="X314" s="16"/>
      <c r="Y314" s="16"/>
    </row>
    <row r="315" spans="3:25" x14ac:dyDescent="0.25">
      <c r="C315" s="16"/>
      <c r="D315" s="15"/>
      <c r="E315" s="16"/>
      <c r="F315" s="16"/>
      <c r="G315" s="16"/>
      <c r="H315" s="16"/>
      <c r="I315" s="16"/>
      <c r="J315" s="16"/>
      <c r="K315" s="16"/>
      <c r="L315" s="16"/>
      <c r="M315" s="16"/>
      <c r="N315" s="16"/>
      <c r="O315" s="16"/>
      <c r="P315" s="16"/>
      <c r="Q315" s="16"/>
      <c r="R315" s="16"/>
      <c r="S315" s="16"/>
      <c r="T315" s="16"/>
      <c r="U315" s="16"/>
      <c r="V315" s="16"/>
      <c r="W315" s="16"/>
      <c r="X315" s="16"/>
      <c r="Y315" s="16"/>
    </row>
    <row r="316" spans="3:25" x14ac:dyDescent="0.25">
      <c r="C316" s="16"/>
      <c r="D316" s="15"/>
      <c r="E316" s="16"/>
      <c r="F316" s="16"/>
      <c r="G316" s="16"/>
      <c r="H316" s="16"/>
      <c r="I316" s="16"/>
      <c r="J316" s="16"/>
      <c r="K316" s="16"/>
      <c r="L316" s="16"/>
      <c r="M316" s="16"/>
      <c r="N316" s="16"/>
      <c r="O316" s="16"/>
      <c r="P316" s="16"/>
      <c r="Q316" s="16"/>
      <c r="R316" s="16"/>
      <c r="S316" s="16"/>
      <c r="T316" s="16"/>
      <c r="U316" s="16"/>
      <c r="V316" s="16"/>
      <c r="W316" s="16"/>
      <c r="X316" s="16"/>
      <c r="Y316" s="16"/>
    </row>
    <row r="317" spans="3:25" x14ac:dyDescent="0.25">
      <c r="C317" s="16"/>
      <c r="D317" s="15"/>
      <c r="E317" s="16"/>
      <c r="F317" s="16"/>
      <c r="G317" s="16"/>
      <c r="H317" s="16"/>
      <c r="I317" s="16"/>
      <c r="J317" s="16"/>
      <c r="K317" s="16"/>
      <c r="L317" s="16"/>
      <c r="M317" s="16"/>
      <c r="N317" s="16"/>
      <c r="O317" s="16"/>
      <c r="P317" s="16"/>
      <c r="Q317" s="16"/>
      <c r="R317" s="16"/>
      <c r="S317" s="16"/>
      <c r="T317" s="16"/>
      <c r="U317" s="16"/>
      <c r="V317" s="16"/>
      <c r="W317" s="16"/>
      <c r="X317" s="16"/>
      <c r="Y317" s="16"/>
    </row>
    <row r="318" spans="3:25" x14ac:dyDescent="0.25">
      <c r="C318" s="16"/>
      <c r="D318" s="15"/>
      <c r="E318" s="16"/>
      <c r="F318" s="16"/>
      <c r="G318" s="16"/>
      <c r="H318" s="16"/>
      <c r="I318" s="16"/>
      <c r="J318" s="16"/>
      <c r="K318" s="16"/>
      <c r="L318" s="16"/>
      <c r="M318" s="16"/>
      <c r="N318" s="16"/>
      <c r="O318" s="16"/>
      <c r="P318" s="16"/>
      <c r="Q318" s="16"/>
      <c r="R318" s="16"/>
      <c r="S318" s="16"/>
      <c r="T318" s="16"/>
      <c r="U318" s="16"/>
      <c r="V318" s="16"/>
      <c r="W318" s="16"/>
      <c r="X318" s="16"/>
      <c r="Y318" s="16"/>
    </row>
    <row r="319" spans="3:25" x14ac:dyDescent="0.25">
      <c r="C319" s="16"/>
      <c r="D319" s="15"/>
      <c r="E319" s="16"/>
      <c r="F319" s="16"/>
      <c r="G319" s="16"/>
      <c r="H319" s="16"/>
      <c r="I319" s="16"/>
      <c r="J319" s="16"/>
      <c r="K319" s="16"/>
      <c r="L319" s="16"/>
      <c r="M319" s="16"/>
      <c r="N319" s="16"/>
      <c r="O319" s="16"/>
      <c r="P319" s="16"/>
      <c r="Q319" s="16"/>
      <c r="R319" s="16"/>
      <c r="S319" s="16"/>
      <c r="T319" s="16"/>
      <c r="U319" s="16"/>
      <c r="V319" s="16"/>
      <c r="W319" s="16"/>
      <c r="X319" s="16"/>
      <c r="Y319" s="16"/>
    </row>
    <row r="320" spans="3:25" x14ac:dyDescent="0.25">
      <c r="C320" s="16"/>
      <c r="D320" s="15"/>
      <c r="E320" s="16"/>
      <c r="F320" s="16"/>
      <c r="G320" s="16"/>
      <c r="H320" s="16"/>
      <c r="I320" s="16"/>
      <c r="J320" s="16"/>
      <c r="K320" s="16"/>
      <c r="L320" s="16"/>
      <c r="M320" s="16"/>
      <c r="N320" s="16"/>
      <c r="O320" s="16"/>
      <c r="P320" s="16"/>
      <c r="Q320" s="16"/>
      <c r="R320" s="16"/>
      <c r="S320" s="16"/>
      <c r="T320" s="16"/>
      <c r="U320" s="16"/>
      <c r="V320" s="16"/>
      <c r="W320" s="16"/>
      <c r="X320" s="16"/>
      <c r="Y320" s="16"/>
    </row>
    <row r="321" spans="3:25" x14ac:dyDescent="0.25">
      <c r="C321" s="16"/>
      <c r="D321" s="15"/>
      <c r="E321" s="16"/>
      <c r="F321" s="16"/>
      <c r="G321" s="16"/>
      <c r="H321" s="16"/>
      <c r="I321" s="16"/>
      <c r="J321" s="16"/>
      <c r="K321" s="16"/>
      <c r="L321" s="16"/>
      <c r="M321" s="16"/>
      <c r="N321" s="16"/>
      <c r="O321" s="16"/>
      <c r="P321" s="16"/>
      <c r="Q321" s="16"/>
      <c r="R321" s="16"/>
      <c r="S321" s="16"/>
      <c r="T321" s="16"/>
      <c r="U321" s="16"/>
      <c r="V321" s="16"/>
      <c r="W321" s="16"/>
      <c r="X321" s="16"/>
      <c r="Y321" s="16"/>
    </row>
    <row r="322" spans="3:25" x14ac:dyDescent="0.25">
      <c r="C322" s="16"/>
      <c r="D322" s="15"/>
      <c r="E322" s="16"/>
      <c r="F322" s="16"/>
      <c r="G322" s="16"/>
      <c r="H322" s="16"/>
      <c r="I322" s="16"/>
      <c r="J322" s="16"/>
      <c r="K322" s="16"/>
      <c r="L322" s="16"/>
      <c r="M322" s="16"/>
      <c r="N322" s="16"/>
      <c r="O322" s="16"/>
      <c r="P322" s="16"/>
      <c r="Q322" s="16"/>
      <c r="R322" s="16"/>
      <c r="S322" s="16"/>
      <c r="T322" s="16"/>
      <c r="U322" s="16"/>
      <c r="V322" s="16"/>
      <c r="W322" s="16"/>
      <c r="X322" s="16"/>
      <c r="Y322" s="16"/>
    </row>
    <row r="323" spans="3:25" x14ac:dyDescent="0.25">
      <c r="C323" s="16"/>
      <c r="D323" s="15"/>
      <c r="E323" s="16"/>
      <c r="F323" s="16"/>
      <c r="G323" s="16"/>
      <c r="H323" s="16"/>
      <c r="I323" s="16"/>
      <c r="J323" s="16"/>
      <c r="K323" s="16"/>
      <c r="L323" s="16"/>
      <c r="M323" s="16"/>
      <c r="N323" s="16"/>
      <c r="O323" s="16"/>
      <c r="P323" s="16"/>
      <c r="Q323" s="16"/>
      <c r="R323" s="16"/>
      <c r="S323" s="16"/>
      <c r="T323" s="16"/>
      <c r="U323" s="16"/>
      <c r="V323" s="16"/>
      <c r="W323" s="16"/>
      <c r="X323" s="16"/>
      <c r="Y323" s="16"/>
    </row>
    <row r="324" spans="3:25" x14ac:dyDescent="0.25">
      <c r="C324" s="16"/>
      <c r="D324" s="15"/>
      <c r="E324" s="16"/>
      <c r="F324" s="16"/>
      <c r="G324" s="16"/>
      <c r="H324" s="16"/>
      <c r="I324" s="16"/>
      <c r="J324" s="16"/>
      <c r="K324" s="16"/>
      <c r="L324" s="16"/>
      <c r="M324" s="16"/>
      <c r="N324" s="16"/>
      <c r="O324" s="16"/>
      <c r="P324" s="16"/>
      <c r="Q324" s="16"/>
      <c r="R324" s="16"/>
      <c r="S324" s="16"/>
      <c r="T324" s="16"/>
      <c r="U324" s="16"/>
      <c r="V324" s="16"/>
      <c r="W324" s="16"/>
      <c r="X324" s="16"/>
      <c r="Y324" s="16"/>
    </row>
    <row r="325" spans="3:25" x14ac:dyDescent="0.25">
      <c r="C325" s="16"/>
      <c r="D325" s="15"/>
      <c r="E325" s="16"/>
      <c r="F325" s="16"/>
      <c r="G325" s="16"/>
      <c r="H325" s="16"/>
      <c r="I325" s="16"/>
      <c r="J325" s="16"/>
      <c r="K325" s="16"/>
      <c r="L325" s="16"/>
      <c r="M325" s="16"/>
      <c r="N325" s="16"/>
      <c r="O325" s="16"/>
      <c r="P325" s="16"/>
      <c r="Q325" s="16"/>
      <c r="R325" s="16"/>
      <c r="S325" s="16"/>
      <c r="T325" s="16"/>
      <c r="U325" s="16"/>
      <c r="V325" s="16"/>
      <c r="W325" s="16"/>
      <c r="X325" s="16"/>
      <c r="Y325" s="16"/>
    </row>
    <row r="326" spans="3:25" x14ac:dyDescent="0.25">
      <c r="C326" s="16"/>
      <c r="D326" s="15"/>
      <c r="E326" s="16"/>
      <c r="F326" s="16"/>
      <c r="G326" s="16"/>
      <c r="H326" s="16"/>
      <c r="I326" s="16"/>
      <c r="J326" s="16"/>
      <c r="K326" s="16"/>
      <c r="L326" s="16"/>
      <c r="M326" s="16"/>
      <c r="N326" s="16"/>
      <c r="O326" s="16"/>
      <c r="P326" s="16"/>
      <c r="Q326" s="16"/>
      <c r="R326" s="16"/>
      <c r="S326" s="16"/>
      <c r="T326" s="16"/>
      <c r="U326" s="16"/>
      <c r="V326" s="16"/>
      <c r="W326" s="16"/>
      <c r="X326" s="16"/>
      <c r="Y326" s="16"/>
    </row>
    <row r="327" spans="3:25" x14ac:dyDescent="0.25">
      <c r="C327" s="8"/>
      <c r="D327" s="8"/>
      <c r="E327" s="8"/>
      <c r="F327" s="8"/>
      <c r="G327" s="8"/>
      <c r="H327" s="8"/>
      <c r="I327" s="8"/>
      <c r="J327" s="8"/>
      <c r="K327" s="8"/>
      <c r="L327" s="8"/>
      <c r="M327" s="8"/>
      <c r="N327" s="8"/>
      <c r="O327" s="8"/>
      <c r="P327" s="8"/>
      <c r="Q327" s="8"/>
      <c r="R327" s="8"/>
      <c r="S327" s="8"/>
      <c r="T327" s="8"/>
      <c r="U327" s="8"/>
      <c r="V327" s="8"/>
      <c r="W327" s="8"/>
      <c r="X327" s="8"/>
      <c r="Y327"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sheetData>
  <pageMargins left="0.75" right="0.75" top="1" bottom="1" header="0.5" footer="0.5"/>
  <pageSetup paperSize="9" scale="48" orientation="landscape"/>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A38598824</value>
    </field>
    <field name="Objective-Title">
      <value order="0">NRS - Household Estimates 2021 - dwellings-ukpc-21-tabs</value>
    </field>
    <field name="Objective-Description">
      <value order="0"/>
    </field>
    <field name="Objective-CreationStamp">
      <value order="0">2022-06-15T15:23:21Z</value>
    </field>
    <field name="Objective-IsApproved">
      <value order="0">false</value>
    </field>
    <field name="Objective-IsPublished">
      <value order="0">false</value>
    </field>
    <field name="Objective-DatePublished">
      <value order="0"/>
    </field>
    <field name="Objective-ModificationStamp">
      <value order="0">2022-06-16T18:28:51Z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2021: Pre-publication: 2021-2026</value>
    </field>
    <field name="Objective-Parent">
      <value order="0">National Records of Scotland (NRS): Household Statistics: Household estimates 2021: Pre-publication: 2021-2026</value>
    </field>
    <field name="Objective-State">
      <value order="0">Being Drafted</value>
    </field>
    <field name="Objective-VersionId">
      <value order="0">vA57197862</value>
    </field>
    <field name="Objective-Version">
      <value order="0">0.3</value>
    </field>
    <field name="Objective-VersionNumber">
      <value order="0">3</value>
    </field>
    <field name="Objective-VersionComment">
      <value order="0"/>
    </field>
    <field name="Objective-FileNumber">
      <value order="0">STAT/305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u446998</cp:lastModifiedBy>
  <cp:revision/>
  <dcterms:created xsi:type="dcterms:W3CDTF">2013-11-15T10:37:52Z</dcterms:created>
  <dcterms:modified xsi:type="dcterms:W3CDTF">2022-06-21T10:35:47Z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A38598824</vt:lpwstr>
  </property>
  <property fmtid="{D5CDD505-2E9C-101B-9397-08002B2CF9AE}" pid="4" name="Objective-Title">
    <vt:lpwstr>NRS - Household Estimates 2021 - dwellings-ukpc-21-tabs</vt:lpwstr>
  </property>
  <property fmtid="{D5CDD505-2E9C-101B-9397-08002B2CF9AE}" pid="5" name="Objective-Description">
    <vt:lpwstr/>
  </property>
  <property fmtid="{D5CDD505-2E9C-101B-9397-08002B2CF9AE}" pid="6" name="Objective-CreationStamp">
    <vt:filetime>2022-06-15T15:23:21Z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2022-06-16T18:28:51Z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2021: Pre-publication: 2021-2026</vt:lpwstr>
  </property>
  <property fmtid="{D5CDD505-2E9C-101B-9397-08002B2CF9AE}" pid="13" name="Objective-Parent">
    <vt:lpwstr>National Records of Scotland (NRS): Household Statistics: Household estimates 2021: Pre-publication: 2021-2026</vt:lpwstr>
  </property>
  <property fmtid="{D5CDD505-2E9C-101B-9397-08002B2CF9AE}" pid="14" name="Objective-State">
    <vt:lpwstr>Being Drafted</vt:lpwstr>
  </property>
  <property fmtid="{D5CDD505-2E9C-101B-9397-08002B2CF9AE}" pid="15" name="Objective-VersionId">
    <vt:lpwstr>vA57197862</vt:lpwstr>
  </property>
  <property fmtid="{D5CDD505-2E9C-101B-9397-08002B2CF9AE}" pid="16" name="Objective-Version">
    <vt:lpwstr>0.3</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STAT/305</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