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4. Scottish Parliamentary Constituency (SPC) Household and Dwelling Estimates (2011 Data Zone based)\"/>
    </mc:Choice>
  </mc:AlternateContent>
  <xr:revisionPtr revIDLastSave="0" documentId="13_ncr:1_{7957C5A8-E0A6-46EA-89E3-67157508E99A}" xr6:coauthVersionLast="47" xr6:coauthVersionMax="47" xr10:uidLastSave="{00000000-0000-0000-0000-000000000000}"/>
  <bookViews>
    <workbookView xWindow="-110" yWindow="-110" windowWidth="19420" windowHeight="10420" xr2:uid="{00000000-000D-0000-FFFF-FFFF00000000}"/>
  </bookViews>
  <sheets>
    <sheet name="Cover Sheet" sheetId="53" r:id="rId1"/>
    <sheet name="Table of Contents" sheetId="25" r:id="rId2"/>
    <sheet name="Notes" sheetId="54" r:id="rId3"/>
    <sheet name="2005" sheetId="41" r:id="rId4"/>
    <sheet name="2006" sheetId="49" r:id="rId5"/>
    <sheet name="2007" sheetId="43" r:id="rId6"/>
    <sheet name="2008" sheetId="44" r:id="rId7"/>
    <sheet name="2009" sheetId="45" r:id="rId8"/>
    <sheet name="2010" sheetId="46" r:id="rId9"/>
    <sheet name="2011" sheetId="27" r:id="rId10"/>
    <sheet name="2012" sheetId="28" r:id="rId11"/>
    <sheet name="2013" sheetId="29" r:id="rId12"/>
    <sheet name="2014" sheetId="30" r:id="rId13"/>
    <sheet name="2015" sheetId="31" r:id="rId14"/>
    <sheet name="2016" sheetId="32" r:id="rId15"/>
    <sheet name="2017" sheetId="33" r:id="rId16"/>
    <sheet name="2018" sheetId="50" r:id="rId17"/>
    <sheet name="2019" sheetId="51" r:id="rId18"/>
    <sheet name="2020" sheetId="52" r:id="rId19"/>
    <sheet name="2021" sheetId="55" r:id="rId20"/>
    <sheet name="2022" sheetId="56" r:id="rId21"/>
    <sheet name="2023" sheetId="57" r:id="rId22"/>
  </sheets>
  <definedNames>
    <definedName name="_xlnm._FilterDatabase" localSheetId="8" hidden="1">'2010'!$B$1:$B$361</definedName>
    <definedName name="_xlnm._FilterDatabase" localSheetId="9" hidden="1">'2011'!$B$1:$B$361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7" l="1"/>
  <c r="A4" i="56"/>
  <c r="A4" i="55"/>
  <c r="A4" i="52"/>
  <c r="A4" i="51"/>
  <c r="A4" i="50"/>
  <c r="A3" i="33"/>
  <c r="A3" i="32"/>
  <c r="A3" i="31"/>
  <c r="A3" i="30"/>
  <c r="A3" i="29"/>
  <c r="A3" i="28"/>
  <c r="A3" i="27"/>
  <c r="A3" i="46"/>
  <c r="A3" i="45"/>
  <c r="A3" i="44"/>
  <c r="A3" i="43"/>
  <c r="A3" i="49"/>
  <c r="A4" i="41"/>
  <c r="A3" i="54"/>
  <c r="A23" i="25"/>
  <c r="A22" i="25"/>
  <c r="A21" i="25"/>
  <c r="A20" i="25"/>
  <c r="A19" i="25"/>
  <c r="A18" i="25"/>
  <c r="A17" i="25"/>
  <c r="A16" i="25"/>
  <c r="A15" i="25"/>
  <c r="A14" i="25"/>
  <c r="A13" i="25"/>
  <c r="A12" i="25"/>
  <c r="A11" i="25"/>
  <c r="A10" i="25"/>
  <c r="A9" i="25"/>
  <c r="A8" i="25"/>
  <c r="A7" i="25"/>
  <c r="A6" i="25"/>
  <c r="A5" i="25"/>
  <c r="A30" i="53"/>
</calcChain>
</file>

<file path=xl/sharedStrings.xml><?xml version="1.0" encoding="utf-8"?>
<sst xmlns="http://schemas.openxmlformats.org/spreadsheetml/2006/main" count="3301" uniqueCount="582">
  <si>
    <t>These tables show the dwelling estimates and characteristics of dwellings for the 2021 Scottish Parliamentary Constituencies (SPC) as at December for each year from 2005 onwards.</t>
  </si>
  <si>
    <t>Publication date</t>
  </si>
  <si>
    <t>Geographic coverage</t>
  </si>
  <si>
    <t>Time period of data</t>
  </si>
  <si>
    <t>Supplier</t>
  </si>
  <si>
    <t>National Records of Scotland (NRS)</t>
  </si>
  <si>
    <t>Department</t>
  </si>
  <si>
    <t>Household estimates and projections</t>
  </si>
  <si>
    <t>Source:</t>
  </si>
  <si>
    <t>Scottish Assessors’ Portal data</t>
  </si>
  <si>
    <t>General notes</t>
  </si>
  <si>
    <t>Methodology</t>
  </si>
  <si>
    <t xml:space="preserve">These estimates are based on 2011 Data Zone dwellings estimates and characteristics of dwellings, and were produced on a 'best-fit' basis.
Where a 2011 Data Zone crosses the boundary of two or more constituencies it is allocated to the constituency that contains the population-weighted centroid of the 2011 Data Zone.  </t>
  </si>
  <si>
    <t>More detailed information on the accuracy of population estimates built up from aggregations of small area geographies to higher level, non-standard geographies can be found in this report:</t>
  </si>
  <si>
    <t>Evaluation of Non Standard Geography Population Estimates (opens a new window)</t>
  </si>
  <si>
    <t xml:space="preserve">Please note that work carried out using 2011 Census data suggested that Scottish Parliamentary Constituency (SPC) population estimates based on 2011 Data Zones were within 2.5% of the ‘true’ (that is postcode-based) population for 71 out of the 73 SPC. 
The two other SPCs were about 4.4% and -3.4% out – the problem mostly (but not wholly) arising from a 2011 Data Zone lying across the boundary between them.
The two SPCs in question were ‘Glasgow Kelvin’ (around 4.4% people too many) and ‘Glasgow Maryhill and Springburn’ (about 3.4% too few). </t>
  </si>
  <si>
    <t>Table of Contents</t>
  </si>
  <si>
    <t>Contents of this spreadsheet and links to each worksheet.</t>
  </si>
  <si>
    <t>This worksheet contains one table.</t>
  </si>
  <si>
    <t>Dwellings estimates and characteristics of dwellings by Scottish Parliamentary Constituency (SPC), 2005</t>
  </si>
  <si>
    <t>Dwellings estimates and characteristics of dwellings by Scottish Parliamentary Constituency (SPC), 2006</t>
  </si>
  <si>
    <t>Dwellings estimates and characteristics of dwellings by Scottish Parliamentary Constituency (SPC), 2007</t>
  </si>
  <si>
    <t>Dwellings estimates and characteristics of dwellings by Scottish Parliamentary Constituency (SPC), 2008</t>
  </si>
  <si>
    <t>Dwellings estimates and characteristics of dwellings by Scottish Parliamentary Constituency (SPC), 2009</t>
  </si>
  <si>
    <t>Dwellings estimates and characteristics of dwellings by Scottish Parliamentary Constituency (SPC), 2010</t>
  </si>
  <si>
    <t>Dwellings estimates and characteristics of dwellings by Scottish Parliamentary Constituency (SPC), 2011</t>
  </si>
  <si>
    <t>Dwellings estimates and characteristics of dwellings by Scottish Parliamentary Constituency (SPC), 2012</t>
  </si>
  <si>
    <t>Dwellings estimates and characteristics of dwellings by Scottish Parliamentary Constituency (SPC), 2013</t>
  </si>
  <si>
    <t>Dwellings estimates and characteristics of dwellings by Scottish Parliamentary Constituency (SPC), 2014</t>
  </si>
  <si>
    <t>Dwellings estimates and characteristics of dwellings by Scottish Parliamentary Constituency (SPC), 2017</t>
  </si>
  <si>
    <t>Dwellings estimates and characteristics of dwellings by Scottish Parliamentary Constituency (SPC), 2018</t>
  </si>
  <si>
    <t>Dwellings estimates and characteristics of dwellings by Scottish Parliamentary Constituency (SPC), 2019</t>
  </si>
  <si>
    <t>Dwellings estimates and characteristics of dwellings by Scottish Parliamentary Constituency (SPC), 2020</t>
  </si>
  <si>
    <t>Notes related to the data in this spreadsheet</t>
  </si>
  <si>
    <t>This worksheet contains one table</t>
  </si>
  <si>
    <t>Note number</t>
  </si>
  <si>
    <t>Note text</t>
  </si>
  <si>
    <t>Related Tables</t>
  </si>
  <si>
    <t>Information on type of dwelling and number of rooms was not available when data was extracted from the Assessors Portal in January 2016 to produce the 2015 Dwellings estimates. The estimates for type of dwelling and number of rooms for 2015 have been estimated by NRS, based on data extracted from the Assessors Portal in previous and later years. Dwellings which were present in the January 2016 extract have been matched to their type and number of rooms information available from October 2016, January 2015 or January 2017, in that order. Therefore the type and number of rooms information estimated for each dwelling may not be the same as that held on the Assessors Portal as of January 2016, if for example the property was altered between January 2015 and January 2017.</t>
  </si>
  <si>
    <t xml:space="preserve">	Information on attachment type was missing for 37,858 dwellings in Tayside in the January 2017 extract from the Assessors Portal. Data was re-extracted in May 2017. Information about the attachment type of these dwellings in January 2017 was estimated by NRS, based on their attachment type in May 2017. Of the 37,858 dwellings with missing attachment type in January 2017, 1 was found to be detached, 35,077 terraced and 2,752 had unknown attachment type in May 2017. A further 28 dwellings were present in the January 2017 extract but not present in the May 2017 extract, possibly because they were demolished in the time between the two extracts being taken. These dwellings have been classed as having unknown attachment type in January 2017.</t>
  </si>
  <si>
    <t>Type of dwellings and number of rooms not available at the time of publication.</t>
  </si>
  <si>
    <t>Total number of dwellings</t>
  </si>
  <si>
    <t>Dwellings per hectare</t>
  </si>
  <si>
    <t>S92000003</t>
  </si>
  <si>
    <t>Scotland</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</si>
  <si>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</si>
  <si>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</si>
  <si>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</si>
  <si>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</si>
  <si>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</si>
  <si>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</si>
  <si>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</si>
  <si>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</si>
  <si>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</si>
  <si>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</si>
  <si>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</si>
  <si>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</si>
  <si>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</si>
  <si>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</si>
  <si>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</si>
  <si>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</si>
  <si>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</si>
  <si>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</si>
  <si>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</si>
  <si>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</si>
  <si>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</si>
  <si>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</si>
  <si>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</si>
  <si>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</si>
  <si>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</si>
  <si>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</si>
  <si>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</si>
  <si>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</si>
  <si>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</si>
  <si>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</si>
  <si>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</si>
  <si>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</si>
  <si>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</si>
  <si>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</si>
  <si>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</si>
  <si>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</si>
  <si>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</si>
  <si>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</si>
  <si>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</si>
  <si>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</si>
  <si>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</si>
  <si>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</si>
  <si>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</si>
  <si>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</si>
  <si>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</si>
  <si>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</si>
  <si>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</si>
  <si>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</si>
  <si>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</si>
  <si>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</si>
  <si>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</si>
  <si>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</si>
  <si>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</si>
  <si>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</si>
  <si>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</si>
  <si>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</si>
  <si>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</si>
  <si>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</si>
  <si>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</si>
  <si>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</si>
  <si>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</si>
  <si>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</si>
  <si>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</si>
  <si>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</si>
  <si>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</si>
  <si>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</si>
  <si>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</si>
  <si>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</si>
  <si>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</si>
  <si>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</si>
  <si>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S16000110</t>
  </si>
  <si>
    <t>Na h-Eileanan an Iar</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</si>
  <si>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</si>
  <si>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</si>
  <si>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</si>
  <si>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</si>
  <si>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</si>
  <si>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</si>
  <si>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</si>
  <si>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</si>
  <si>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</si>
  <si>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</si>
  <si>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</si>
  <si>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</si>
  <si>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</si>
  <si>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</si>
  <si>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</si>
  <si>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</si>
  <si>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</si>
  <si>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</si>
  <si>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</si>
  <si>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</si>
  <si>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</si>
  <si>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</si>
  <si>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</si>
  <si>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</si>
  <si>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</si>
  <si>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</si>
  <si>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</si>
  <si>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</si>
  <si>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</si>
  <si>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</si>
  <si>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</si>
  <si>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</si>
  <si>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</si>
  <si>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</si>
  <si>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</si>
  <si>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</si>
  <si>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</si>
  <si>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</si>
  <si>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</si>
  <si>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</si>
  <si>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</si>
  <si>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</si>
  <si>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</si>
  <si>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</si>
  <si>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</si>
  <si>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</si>
  <si>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</si>
  <si>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</si>
  <si>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</si>
  <si>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</si>
  <si>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</si>
  <si>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</si>
  <si>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</si>
  <si>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</si>
  <si>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</si>
  <si>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</si>
  <si>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</si>
  <si>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</si>
  <si>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</si>
  <si>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</si>
  <si>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</si>
  <si>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</si>
  <si>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</si>
  <si>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</si>
  <si>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</si>
  <si>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</si>
  <si>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S16000146</t>
  </si>
  <si>
    <t>Uddingston and Bellshill</t>
  </si>
  <si>
    <t>S16000148</t>
  </si>
  <si>
    <t>Strathkelvin and Bearsden</t>
  </si>
  <si>
    <t>S16000149</t>
  </si>
  <si>
    <t>Coatbridge and Chryston</t>
  </si>
  <si>
    <t>S16000150</t>
  </si>
  <si>
    <t>Glasgow Provan</t>
  </si>
  <si>
    <t>Area Code /SPC 2021 Code</t>
  </si>
  <si>
    <t>Dwellings estimates and characteristics of dwellings by Scottish Parliamentary Constituency (SPC), 2015 [Note 1]</t>
  </si>
  <si>
    <t>Dwellings estimates and characteristics of dwellings by Scottish Parliamentary Constituency (SPC), 2016 [Note 2]</t>
  </si>
  <si>
    <t>Dwellings estimates and characteristics of dwellings by Scottish Parliamentary Constituency (SPC), 2021</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</si>
  <si>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</si>
  <si>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</si>
  <si>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</si>
  <si>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</si>
  <si>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</si>
  <si>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</si>
  <si>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Council Tax band: 
  A</t>
  </si>
  <si>
    <t>Council Tax band: 
  B</t>
  </si>
  <si>
    <t>Council Tax band: 
  C</t>
  </si>
  <si>
    <t>Council Tax band: 
  D</t>
  </si>
  <si>
    <t>Council Tax band: 
  E</t>
  </si>
  <si>
    <t>Council Tax band: 
  F</t>
  </si>
  <si>
    <t>Council Tax band: 
  G</t>
  </si>
  <si>
    <t>Council Tax band: 
  H</t>
  </si>
  <si>
    <t>Area Code / 
SPC 2021 Code</t>
  </si>
  <si>
    <t>Area Name / 
SPC 2021 Name</t>
  </si>
  <si>
    <t>Council Tax band: 
 A</t>
  </si>
  <si>
    <t>Council Tax band: 
 B</t>
  </si>
  <si>
    <t>Council Tax band: 
 C</t>
  </si>
  <si>
    <t>Council Tax band: 
 D</t>
  </si>
  <si>
    <t>Council Tax band: 
 E</t>
  </si>
  <si>
    <t>Council Tax band: 
 F</t>
  </si>
  <si>
    <t>Council Tax band: 
 G</t>
  </si>
  <si>
    <t>Council Tax band: 
 H</t>
  </si>
  <si>
    <t>Type of dwelling: 
 Detached</t>
  </si>
  <si>
    <t>Type of dwelling: 
 Semidetached</t>
  </si>
  <si>
    <t>Type of dwelling: 
 Terraced</t>
  </si>
  <si>
    <t>Type of dwelling: 
 Flat</t>
  </si>
  <si>
    <t>Type of dwelling: 
  Unknown</t>
  </si>
  <si>
    <t>Number of rooms in dwelling: 
 1</t>
  </si>
  <si>
    <t>Number of rooms in dwelling: 
 2</t>
  </si>
  <si>
    <t>Number of rooms in dwelling: 
 3</t>
  </si>
  <si>
    <t>Number of rooms in dwelling: 
 4</t>
  </si>
  <si>
    <t>Number of rooms in dwelling: 
 5</t>
  </si>
  <si>
    <t>Number of rooms in dwelling: 
 6</t>
  </si>
  <si>
    <t>Number of rooms in dwelling: 
 7+</t>
  </si>
  <si>
    <t>Number of rooms in dwelling: 
 Unknown</t>
  </si>
  <si>
    <t>Dwellings estimates and characteristics of dwellings by Scottish Parliamentary Constituency (SPC), 2022</t>
  </si>
  <si>
    <t>This worksheet contains one table.</t>
  </si>
  <si>
    <t>Type of dwellings and number of rooms not available at the time of publication.</t>
  </si>
  <si>
    <t>Area Code / SPC Code</t>
  </si>
  <si>
    <t>Area Name/ SPC Name</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</si>
  <si>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</si>
  <si>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</si>
  <si>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</si>
  <si>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</si>
  <si>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</si>
  <si>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</si>
  <si>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</si>
  <si>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</si>
  <si>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</si>
  <si>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</si>
  <si>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</si>
  <si>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</si>
  <si>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</si>
  <si>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</si>
  <si>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</si>
  <si>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</si>
  <si>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</si>
  <si>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</si>
  <si>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</si>
  <si>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</si>
  <si>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</si>
  <si>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</si>
  <si>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</si>
  <si>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</si>
  <si>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</si>
  <si>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</si>
  <si>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</si>
  <si>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</si>
  <si>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</si>
  <si>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</si>
  <si>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</si>
  <si>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</si>
  <si>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</si>
  <si>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</si>
  <si>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</si>
  <si>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</si>
  <si>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</si>
  <si>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</si>
  <si>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</si>
  <si>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</si>
  <si>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</si>
  <si>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</si>
  <si>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</si>
  <si>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</si>
  <si>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</si>
  <si>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</si>
  <si>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</si>
  <si>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</si>
  <si>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</si>
  <si>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</si>
  <si>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</si>
  <si>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</si>
  <si>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</si>
  <si>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</si>
  <si>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</si>
  <si>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</si>
  <si>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</si>
  <si>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</si>
  <si>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</si>
  <si>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</si>
  <si>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</si>
  <si>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</si>
  <si>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</si>
  <si>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</si>
  <si>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</si>
  <si>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</si>
  <si>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</si>
  <si>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</si>
  <si>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</si>
  <si>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</si>
  <si>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</si>
  <si>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</si>
  <si>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</si>
  <si>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</si>
  <si>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</si>
  <si>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</si>
  <si>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</si>
  <si>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</si>
  <si>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</si>
  <si>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</si>
  <si>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S16000110</t>
  </si>
  <si>
    <t>Na h-Eileanan an Iar</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</si>
  <si>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</si>
  <si>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</si>
  <si>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</si>
  <si>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</si>
  <si>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</si>
  <si>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</si>
  <si>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</si>
  <si>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</si>
  <si>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</si>
  <si>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</si>
  <si>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</si>
  <si>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</si>
  <si>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</si>
  <si>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</si>
  <si>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</si>
  <si>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</si>
  <si>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</si>
  <si>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</si>
  <si>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</si>
  <si>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</si>
  <si>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</si>
  <si>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</si>
  <si>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</si>
  <si>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</si>
  <si>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</si>
  <si>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</si>
  <si>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</si>
  <si>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</si>
  <si>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</si>
  <si>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</si>
  <si>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</si>
  <si>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</si>
  <si>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</si>
  <si>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</si>
  <si>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</si>
  <si>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</si>
  <si>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</si>
  <si>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</si>
  <si>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</si>
  <si>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</si>
  <si>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</si>
  <si>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</si>
  <si>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</si>
  <si>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</si>
  <si>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</si>
  <si>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</si>
  <si>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</si>
  <si>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</si>
  <si>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</si>
  <si>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</si>
  <si>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</si>
  <si>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</si>
  <si>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</si>
  <si>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</si>
  <si>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</si>
  <si>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</si>
  <si>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</si>
  <si>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</si>
  <si>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</si>
  <si>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</si>
  <si>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</si>
  <si>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</si>
  <si>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</si>
  <si>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</si>
  <si>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</si>
  <si>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</si>
  <si>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S16000146</t>
  </si>
  <si>
    <t>Uddingston and Bellshill</t>
  </si>
  <si>
    <t>S16000148</t>
  </si>
  <si>
    <t>Strathkelvin and Bearsden</t>
  </si>
  <si>
    <t>S16000149</t>
  </si>
  <si>
    <t>Coatbridge and Chryston</t>
  </si>
  <si>
    <t>S16000150</t>
  </si>
  <si>
    <t>Glasgow Provan</t>
  </si>
  <si>
    <t>This worksheet contains one table. Some cells refer to notes which are explained on the notes worksheet.</t>
  </si>
  <si>
    <t>Dwellings estimates and characteristics of dwellings by Scottish Parliamentary Constituency (SPC), 2005-2023</t>
  </si>
  <si>
    <t>20/06/2024</t>
  </si>
  <si>
    <t>The 6,976 2011 Data Zones in Scotland.</t>
  </si>
  <si>
    <t>December 2005 to December 2023</t>
  </si>
  <si>
    <t>The content of this spreadsheet is © Crown Copyright 2024. You may re-use this information (not including logos) free of charge in any format or medium, under the terms of the Open Government Licence.</t>
  </si>
  <si>
    <t>Worksheet Name</t>
  </si>
  <si>
    <t>Worksheet Title</t>
  </si>
  <si>
    <t>Dwellings estimates and characteristics of dwellings by Scottish Parliamentary Constituency (SPC), 2005</t>
  </si>
  <si>
    <t>Dwellings estimates and characteristics of dwellings by Scottish Parliamentary Constituency (SPC), 2006</t>
  </si>
  <si>
    <t>Dwellings estimates and characteristics of dwellings by Scottish Parliamentary Constituency (SPC), 2007</t>
  </si>
  <si>
    <t>Dwellings estimates and characteristics of dwellings by Scottish Parliamentary Constituency (SPC), 2008</t>
  </si>
  <si>
    <t>Dwellings estimates and characteristics of dwellings by Scottish Parliamentary Constituency (SPC), 2009</t>
  </si>
  <si>
    <t>Dwellings estimates and characteristics of dwellings by Scottish Parliamentary Constituency (SPC), 2010</t>
  </si>
  <si>
    <t>Dwellings estimates and characteristics of dwellings by Scottish Parliamentary Constituency (SPC), 2011</t>
  </si>
  <si>
    <t>Dwellings estimates and characteristics of dwellings by Scottish Parliamentary Constituency (SPC), 2012</t>
  </si>
  <si>
    <t>Dwellings estimates and characteristics of dwellings by Scottish Parliamentary Constituency (SPC), 2013</t>
  </si>
  <si>
    <t>Dwellings estimates and characteristics of dwellings by Scottish Parliamentary Constituency (SPC), 2014</t>
  </si>
  <si>
    <t>Dwellings estimates and characteristics of dwellings by Scottish Parliamentary Constituency (SPC), 2015</t>
  </si>
  <si>
    <t>Dwellings estimates and characteristics of dwellings by Scottish Parliamentary Constituency (SPC), 2016</t>
  </si>
  <si>
    <t>Dwellings estimates and characteristics of dwellings by Scottish Parliamentary Constituency (SPC), 2017</t>
  </si>
  <si>
    <t>Dwellings estimates and characteristics of dwellings by Scottish Parliamentary Constituency (SPC), 2018</t>
  </si>
  <si>
    <t>Dwellings estimates and characteristics of dwellings by Scottish Parliamentary Constituency (SPC), 2019</t>
  </si>
  <si>
    <t>Dwellings estimates and characteristics of dwellings by Scottish Parliamentary Constituency (SPC), 2020</t>
  </si>
  <si>
    <t>Dwellings estimates and characteristics of dwellings by Scottish Parliamentary Constituency (SPC), 2021</t>
  </si>
  <si>
    <t>Dwellings estimates and characteristics of dwellings by Scottish Parliamentary Constituency (SPC), 2022</t>
  </si>
  <si>
    <t>Dwellings estimates and characteristics of dwellings by Scottish Parliamentary Constituency (SPC), 2023</t>
  </si>
  <si>
    <t>This worksheet contains one table.</t>
  </si>
  <si>
    <t>Type of dwellings and number of rooms not available at the time of publication.</t>
  </si>
  <si>
    <t>Area Code / SPC Code</t>
  </si>
  <si>
    <t>Area Name/ SPC Name</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</si>
  <si>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</si>
  <si>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</si>
  <si>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</si>
  <si>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</si>
  <si>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</si>
  <si>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</si>
  <si>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</si>
  <si>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</si>
  <si>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</si>
  <si>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</si>
  <si>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S16000074</t>
  </si>
  <si>
    <t>Aberdeen Central</t>
  </si>
  <si>
    <t>S16000075</t>
  </si>
  <si>
    <t>Aberdeen Donside</t>
  </si>
  <si>
    <t>S16000076</t>
  </si>
  <si>
    <t>Aberdeen South and North Kincardine</t>
  </si>
  <si>
    <t>S16000077</t>
  </si>
  <si>
    <t>Aberdeenshire East</t>
  </si>
  <si>
    <t>S16000078</t>
  </si>
  <si>
    <t>Aberdeenshire West</t>
  </si>
  <si>
    <t>S16000079</t>
  </si>
  <si>
    <t>Airdrie and Shotts</t>
  </si>
  <si>
    <t>S16000080</t>
  </si>
  <si>
    <t>Almond Valley</t>
  </si>
  <si>
    <t>S16000081</t>
  </si>
  <si>
    <t>Angus North and Mearns</t>
  </si>
  <si>
    <t>S16000082</t>
  </si>
  <si>
    <t>Angus South</t>
  </si>
  <si>
    <t>S16000083</t>
  </si>
  <si>
    <t>Argyll and Bute</t>
  </si>
  <si>
    <t>S16000084</t>
  </si>
  <si>
    <t>Ayr</t>
  </si>
  <si>
    <t>S16000085</t>
  </si>
  <si>
    <t>Banffshire and Buchan Coast</t>
  </si>
  <si>
    <t>S16000086</t>
  </si>
  <si>
    <t>Caithness, Sutherland and Ross</t>
  </si>
  <si>
    <t>S16000087</t>
  </si>
  <si>
    <t>Carrick, Cumnock and Doon Valley</t>
  </si>
  <si>
    <t>S16000088</t>
  </si>
  <si>
    <t>Clackmannanshire and Dunblane</t>
  </si>
  <si>
    <t>S16000089</t>
  </si>
  <si>
    <t>Clydebank and Milngavie</t>
  </si>
  <si>
    <t>S16000090</t>
  </si>
  <si>
    <t>Clydesdale</t>
  </si>
  <si>
    <t>S16000092</t>
  </si>
  <si>
    <t>Cowdenbeath</t>
  </si>
  <si>
    <t>S16000093</t>
  </si>
  <si>
    <t>Cumbernauld and Kilsyth</t>
  </si>
  <si>
    <t>S16000094</t>
  </si>
  <si>
    <t>Cunninghame North</t>
  </si>
  <si>
    <t>S16000095</t>
  </si>
  <si>
    <t>Cunninghame South</t>
  </si>
  <si>
    <t>S16000096</t>
  </si>
  <si>
    <t>Dumbarton</t>
  </si>
  <si>
    <t>S16000097</t>
  </si>
  <si>
    <t>Dumfriesshire</t>
  </si>
  <si>
    <t>S16000098</t>
  </si>
  <si>
    <t>Dundee City East</t>
  </si>
  <si>
    <t>S16000099</t>
  </si>
  <si>
    <t>Dundee City West</t>
  </si>
  <si>
    <t>S16000100</t>
  </si>
  <si>
    <t>Dunfermline</t>
  </si>
  <si>
    <t>S16000101</t>
  </si>
  <si>
    <t>East Kilbride</t>
  </si>
  <si>
    <t>S16000102</t>
  </si>
  <si>
    <t>East Lothian</t>
  </si>
  <si>
    <t>S16000103</t>
  </si>
  <si>
    <t>Eastwood</t>
  </si>
  <si>
    <t>S16000104</t>
  </si>
  <si>
    <t>Edinburgh Central</t>
  </si>
  <si>
    <t>S16000105</t>
  </si>
  <si>
    <t>Edinburgh Eastern</t>
  </si>
  <si>
    <t>S16000106</t>
  </si>
  <si>
    <t>Edinburgh Northern and Leith</t>
  </si>
  <si>
    <t>S16000107</t>
  </si>
  <si>
    <t>Edinburgh Pentlands</t>
  </si>
  <si>
    <t>S16000108</t>
  </si>
  <si>
    <t>Edinburgh Southern</t>
  </si>
  <si>
    <t>S16000109</t>
  </si>
  <si>
    <t>Edinburgh Western</t>
  </si>
  <si>
    <t>S16000110</t>
  </si>
  <si>
    <t>Na h-Eileanan an Iar</t>
  </si>
  <si>
    <t>S16000111</t>
  </si>
  <si>
    <t>Ettrick, Roxburgh and Berwickshire</t>
  </si>
  <si>
    <t>S16000112</t>
  </si>
  <si>
    <t>Falkirk East</t>
  </si>
  <si>
    <t>S16000113</t>
  </si>
  <si>
    <t>Falkirk West</t>
  </si>
  <si>
    <t>S16000114</t>
  </si>
  <si>
    <t>Galloway and West Dumfries</t>
  </si>
  <si>
    <t>S16000115</t>
  </si>
  <si>
    <t>Glasgow Anniesland</t>
  </si>
  <si>
    <t>S16000116</t>
  </si>
  <si>
    <t>Glasgow Cathcart</t>
  </si>
  <si>
    <t>S16000117</t>
  </si>
  <si>
    <t>Glasgow Kelvin</t>
  </si>
  <si>
    <t>S16000118</t>
  </si>
  <si>
    <t>Glasgow Maryhill and Springburn</t>
  </si>
  <si>
    <t>S16000119</t>
  </si>
  <si>
    <t>Glasgow Pollok</t>
  </si>
  <si>
    <t>S16000121</t>
  </si>
  <si>
    <t>Glasgow Shettleston</t>
  </si>
  <si>
    <t>S16000122</t>
  </si>
  <si>
    <t>Glasgow Southside</t>
  </si>
  <si>
    <t>S16000123</t>
  </si>
  <si>
    <t>Greenock and Inverclyde</t>
  </si>
  <si>
    <t>S16000124</t>
  </si>
  <si>
    <t>Hamilton, Larkhall and Stonehouse</t>
  </si>
  <si>
    <t>S16000125</t>
  </si>
  <si>
    <t>Inverness and Nairn</t>
  </si>
  <si>
    <t>S16000126</t>
  </si>
  <si>
    <t>Kilmarnock and Irvine Valley</t>
  </si>
  <si>
    <t>S16000127</t>
  </si>
  <si>
    <t>Kirkcaldy</t>
  </si>
  <si>
    <t>S16000128</t>
  </si>
  <si>
    <t>Linlithgow</t>
  </si>
  <si>
    <t>S16000129</t>
  </si>
  <si>
    <t>Mid Fife and Glenrothes</t>
  </si>
  <si>
    <t>S16000130</t>
  </si>
  <si>
    <t>Midlothian North and Musselburgh</t>
  </si>
  <si>
    <t>S16000131</t>
  </si>
  <si>
    <t>Midlothian South, Tweeddale and Lauderdale</t>
  </si>
  <si>
    <t>S16000132</t>
  </si>
  <si>
    <t>Moray</t>
  </si>
  <si>
    <t>S16000133</t>
  </si>
  <si>
    <t>Motherwell and Wishaw</t>
  </si>
  <si>
    <t>S16000134</t>
  </si>
  <si>
    <t>North East Fife</t>
  </si>
  <si>
    <t>S16000135</t>
  </si>
  <si>
    <t>Orkney Islands</t>
  </si>
  <si>
    <t>S16000136</t>
  </si>
  <si>
    <t>Paisley</t>
  </si>
  <si>
    <t>S16000137</t>
  </si>
  <si>
    <t>Perthshire North</t>
  </si>
  <si>
    <t>S16000138</t>
  </si>
  <si>
    <t>Perthshire South and Kinross-shire</t>
  </si>
  <si>
    <t>S16000139</t>
  </si>
  <si>
    <t>Renfrewshire North and West</t>
  </si>
  <si>
    <t>S16000140</t>
  </si>
  <si>
    <t>Renfrewshire South</t>
  </si>
  <si>
    <t>S16000141</t>
  </si>
  <si>
    <t>Rutherglen</t>
  </si>
  <si>
    <t>S16000142</t>
  </si>
  <si>
    <t>Shetland Islands</t>
  </si>
  <si>
    <t>S16000143</t>
  </si>
  <si>
    <t>Skye, Lochaber and Badenoch</t>
  </si>
  <si>
    <t>S16000144</t>
  </si>
  <si>
    <t>Stirling</t>
  </si>
  <si>
    <t>S16000146</t>
  </si>
  <si>
    <t>Uddingston and Bellshill</t>
  </si>
  <si>
    <t>S16000148</t>
  </si>
  <si>
    <t>Strathkelvin and Bearsden</t>
  </si>
  <si>
    <t>S16000149</t>
  </si>
  <si>
    <t>Coatbridge and Chryston</t>
  </si>
  <si>
    <t>S16000150</t>
  </si>
  <si>
    <t>Glasgow Provan</t>
  </si>
  <si>
    <t>Figures have been rounded to the nearest whole number. Totals may not equal the sum of their parts as a result of this rounding.
Information on attachment type and number of rooms was not available when data was extracted from the Assessors' Portal for 2005 and for the period 2018-2023.</t>
  </si>
  <si>
    <t>Link to NRS website: Household and Dwellings in Scotland: 2023 (opens a new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</si>
</sst>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9" x14ac:knownFonts="1">
    <font>
      <sz val="12"/>
      <color rgb="FF000000"/>
      <name val="Arial"/>
      <family val="2"/>
    </font>
    <font>
      <sz val="12"/>
      <color rgb="FF000000"/>
      <name val="Arial"/>
    </font>
    <font>
      <sz val="12"/>
      <color theme="1"/>
      <name val="Arial"/>
      <family val="2"/>
    </font>
    <font>
      <u/>
      <sz val="12"/>
      <color indexed="12"/>
      <name val="Arial"/>
      <family val="2"/>
    </font>
    <font>
      <u/>
      <sz val="12"/>
      <color theme="10"/>
      <name val="Arial"/>
      <family val="2"/>
    </font>
    <font>
      <b/>
      <sz val="14"/>
      <color rgb="FF000000"/>
      <name val="Arial"/>
      <family val="2"/>
    </font>
    <font>
      <b/>
      <sz val="16"/>
      <color rgb="FF000000"/>
      <name val="Arial"/>
      <family val="2"/>
    </font>
    <font>
      <sz val="12"/>
      <color rgb="FF000000"/>
      <name val="Arial"/>
      <family val="2"/>
    </font>
    <font>
      <b/>
      <sz val="12"/>
      <color rgb="FF000000"/>
      <name val="Arial"/>
      <family val="2"/>
    </font>
    <font>
      <b/>
      <sz val="12"/>
      <color rgb="FF000000"/>
      <name val="Arial"/>
    </font>
    <font>
      <u/>
      <sz val="10"/>
      <color indexed="12"/>
      <name val="Arial"/>
      <family val="2"/>
    </font>
    <font>
      <b/>
      <sz val="12"/>
      <color theme="1"/>
      <name val="Arial"/>
      <family val="2"/>
    </font>
    <font>
      <sz val="8"/>
      <color rgb="FF000000"/>
      <name val="Arial"/>
      <family val="2"/>
    </font>
    <font>
      <u/>
      <sz val="12"/>
      <color theme="10"/>
      <name val="Arial"/>
    </font>
    <font>
      <b/>
      <sz val="12"/>
      <color rgb="FF000000"/>
      <name val="Arial"/>
    </font>
    <font>
      <u/>
      <sz val="12"/>
      <color rgb="FF0563C1"/>
      <name val="Arial"/>
    </font>
    <font>
      <b/>
      <sz val="16"/>
      <color rgb="FF000000"/>
      <name val="Arial"/>
    </font>
    <font>
      <sz val="12"/>
      <color rgb="FF000000"/>
      <name val="Arial"/>
    </font>
    <font>
      <b/>
      <sz val="16"/>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style="thin">
        <color rgb="FF000000"/>
      </bottom>
      <diagonal/>
    </border>
    <border>
      <left/>
      <right/>
      <top style="thin">
        <color indexed="64"/>
      </top>
      <bottom style="thin">
        <color rgb="FF000000"/>
      </bottom>
      <diagonal/>
    </border>
  </borders>
  <cellStyleXfs count="3">
    <xf numFmtId="0" fontId="0" fillId="0" borderId="0"/>
    <xf numFmtId="0" fontId="4" fillId="0" borderId="0" applyNumberFormat="0" applyFill="0" applyBorder="0" applyAlignment="0" applyProtection="0"/>
    <xf numFmtId="0" fontId="18" fillId="0" borderId="0" applyNumberFormat="0" applyFill="0" applyAlignment="0" applyProtection="0"/>
  </cellStyleXfs>
  <cellXfs count="63">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xf numFmtId="0" fontId="5" fillId="0" borderId="0" xfId="0" applyFont="1"/>
    <xf numFmtId="0" fontId="6" fillId="0" borderId="0" xfId="0" applyFont="1"/>
    <xf numFmtId="0" fontId="1" fillId="0" borderId="0" xfId="0" applyFont="1" applyAlignment="1">
      <alignment horizontal="left" wrapText="1"/>
    </xf>
    <xf numFmtId="0" fontId="7" fillId="0" borderId="0" xfId="0" applyFont="1"/>
    <xf numFmtId="0" fontId="5" fillId="0" borderId="0" xfId="0" applyFont="1" applyAlignment="1">
      <alignment horizontal="left"/>
    </xf>
    <xf numFmtId="0" fontId="1" fillId="0" borderId="0" xfId="0" applyFont="1"/>
    <xf numFmtId="0" fontId="8" fillId="0" borderId="0" xfId="0" applyFont="1" applyAlignment="1">
      <alignment vertical="center"/>
    </xf>
    <xf numFmtId="0" fontId="8" fillId="0" borderId="0" xfId="0" applyFont="1" applyAlignment="1">
      <alignment horizontal="left" vertical="top" wrapText="1"/>
    </xf>
    <xf numFmtId="0" fontId="7" fillId="0" borderId="0" xfId="0" applyFont="1" applyAlignment="1">
      <alignment horizontal="center" vertical="top"/>
    </xf>
    <xf numFmtId="0" fontId="7" fillId="0" borderId="0" xfId="0" applyFont="1" applyAlignment="1">
      <alignment vertical="top" wrapText="1"/>
    </xf>
    <xf numFmtId="0" fontId="7" fillId="0" borderId="0" xfId="0" applyFont="1" applyAlignment="1">
      <alignment vertical="top"/>
    </xf>
    <xf numFmtId="0" fontId="8" fillId="0" borderId="0" xfId="0" applyFont="1" applyAlignment="1">
      <alignment horizontal="right" vertical="top"/>
    </xf>
    <xf numFmtId="0" fontId="1" fillId="0" borderId="0" xfId="0" applyFont="1" applyAlignment="1">
      <alignment vertical="center"/>
    </xf>
    <xf numFmtId="0" fontId="10" fillId="0" borderId="0" xfId="0" applyFont="1" applyAlignment="1">
      <alignment vertical="center"/>
    </xf>
    <xf numFmtId="2" fontId="1" fillId="0" borderId="0" xfId="0" applyNumberFormat="1" applyFont="1" applyAlignment="1">
      <alignment horizontal="right" vertical="center"/>
    </xf>
    <xf numFmtId="43" fontId="11" fillId="0" borderId="0" xfId="0" applyNumberFormat="1" applyFont="1" applyAlignment="1">
      <alignment horizontal="right" vertical="center"/>
    </xf>
    <xf numFmtId="0" fontId="8" fillId="0" borderId="1" xfId="0" applyFont="1" applyBorder="1" applyAlignment="1">
      <alignment horizontal="left" vertical="center" wrapText="1"/>
    </xf>
    <xf numFmtId="3" fontId="8" fillId="0" borderId="0" xfId="0" applyNumberFormat="1" applyFont="1" applyAlignment="1">
      <alignment horizontal="center" vertical="center"/>
    </xf>
    <xf numFmtId="3" fontId="8" fillId="0" borderId="0" xfId="0" applyNumberFormat="1" applyFont="1" applyAlignment="1">
      <alignment horizontal="left" vertical="center"/>
    </xf>
    <xf numFmtId="0" fontId="8" fillId="0" borderId="2" xfId="0" applyFont="1" applyBorder="1" applyAlignment="1">
      <alignment horizontal="right" vertical="top" wrapText="1"/>
    </xf>
    <xf numFmtId="3" fontId="1" fillId="0" borderId="0" xfId="0" applyNumberFormat="1" applyFont="1" applyAlignment="1">
      <alignment horizontal="right" vertical="center"/>
    </xf>
    <xf numFmtId="3" fontId="11" fillId="0" borderId="0" xfId="0" applyNumberFormat="1" applyFont="1" applyAlignment="1">
      <alignment horizontal="right" vertical="center"/>
    </xf>
    <xf numFmtId="0" fontId="6" fillId="0" borderId="0" xfId="0" applyFont="1" applyAlignment="1">
      <alignment vertical="center"/>
    </xf>
    <xf numFmtId="3" fontId="1" fillId="0" borderId="0" xfId="0" applyNumberFormat="1" applyFont="1" applyAlignment="1">
      <alignment vertical="center"/>
    </xf>
    <xf numFmtId="2" fontId="11" fillId="0" borderId="0" xfId="0" applyNumberFormat="1" applyFont="1" applyAlignment="1">
      <alignment horizontal="right" vertical="center"/>
    </xf>
    <xf numFmtId="2" fontId="1" fillId="0" borderId="0" xfId="0" applyNumberFormat="1" applyFont="1" applyAlignment="1">
      <alignment vertical="center"/>
    </xf>
    <xf numFmtId="0" fontId="4" fillId="0" borderId="0" xfId="0" applyFont="1" applyAlignment="1">
      <alignment vertical="center"/>
    </xf>
    <xf numFmtId="0" fontId="7" fillId="0" borderId="0" xfId="0" applyFont="1" applyAlignment="1">
      <alignment vertical="center"/>
    </xf>
    <xf numFmtId="3" fontId="7" fillId="0" borderId="0" xfId="0" applyNumberFormat="1" applyFont="1" applyAlignment="1">
      <alignment horizontal="right" vertical="center"/>
    </xf>
    <xf numFmtId="2" fontId="7" fillId="0" borderId="0" xfId="0" applyNumberFormat="1" applyFont="1" applyAlignment="1">
      <alignment horizontal="right" vertical="center"/>
    </xf>
    <xf numFmtId="0" fontId="8" fillId="0" borderId="3" xfId="0" applyFont="1" applyBorder="1" applyAlignment="1">
      <alignment horizontal="left" vertical="center" wrapText="1"/>
    </xf>
    <xf numFmtId="0" fontId="13" fillId="0" borderId="0" xfId="0" applyFont="1"/>
    <xf numFmtId="3" fontId="1" fillId="0" borderId="0" xfId="0" applyNumberFormat="1" applyFont="1"/>
    <xf numFmtId="2" fontId="1" fillId="0" borderId="0" xfId="0" applyNumberFormat="1" applyFont="1"/>
    <xf numFmtId="0" fontId="9" fillId="0" borderId="0" xfId="0" applyFont="1" applyAlignment="1">
      <alignment vertical="center"/>
    </xf>
    <xf numFmtId="3" fontId="9" fillId="0" borderId="0" xfId="0" applyNumberFormat="1" applyFont="1" applyAlignment="1">
      <alignment vertical="center"/>
    </xf>
    <xf numFmtId="2" fontId="9" fillId="0" borderId="0" xfId="0" applyNumberFormat="1" applyFont="1" applyAlignment="1">
      <alignment vertical="center"/>
    </xf>
    <xf numFmtId="0" fontId="9" fillId="0" borderId="2" xfId="0" applyFont="1" applyBorder="1" applyAlignment="1">
      <alignment horizontal="left" vertical="top" wrapText="1"/>
    </xf>
    <xf numFmtId="0" fontId="9" fillId="0" borderId="2" xfId="0" applyFont="1" applyBorder="1" applyAlignment="1">
      <alignment horizontal="right" vertical="top" wrapText="1"/>
    </xf>
    <xf numFmtId="164" fontId="1" fillId="0" borderId="0" xfId="0" applyNumberFormat="1" applyFont="1"/>
    <xf numFmtId="164" fontId="9" fillId="0" borderId="0" xfId="0" applyNumberFormat="1" applyFont="1" applyAlignment="1">
      <alignment vertical="center"/>
    </xf>
    <xf numFmtId="0" fontId="14" fillId="0" borderId="0" xfId="0" applyFont="1"/>
    <xf numFmtId="0" fontId="15" fillId="0" borderId="0" xfId="0" applyFont="1"/>
    <xf numFmtId="0" fontId="16" fillId="0" borderId="0" xfId="0" applyFont="1"/>
    <xf numFmtId="0" fontId="14" fillId="0" borderId="2" xfId="0" applyFont="1" applyBorder="1" applyAlignment="1">
      <alignment horizontal="left" vertical="top" wrapText="1"/>
    </xf>
    <xf numFmtId="0" fontId="17" fillId="0" borderId="0" xfId="0" applyFont="1" applyAlignment="1">
      <alignment horizontal="left" wrapText="1"/>
    </xf>
    <xf numFmtId="0" fontId="14" fillId="0" borderId="2" xfId="0" applyFont="1" applyBorder="1" applyAlignment="1">
      <alignment horizontal="right" vertical="top" wrapText="1"/>
    </xf>
    <xf numFmtId="3" fontId="17" fillId="0" borderId="0" xfId="0" applyNumberFormat="1" applyFont="1" applyAlignment="1">
      <alignment horizontal="left" wrapText="1"/>
    </xf>
    <xf numFmtId="3" fontId="17" fillId="0" borderId="0" xfId="0" applyNumberFormat="1" applyFont="1" applyAlignment="1">
      <alignment horizontal="right" wrapText="1"/>
    </xf>
    <xf numFmtId="3" fontId="17" fillId="0" borderId="0" xfId="0" applyNumberFormat="1" applyFont="1"/>
    <xf numFmtId="164" fontId="17" fillId="0" borderId="0" xfId="0" applyNumberFormat="1" applyFont="1" applyAlignment="1">
      <alignment horizontal="right" wrapText="1"/>
    </xf>
    <xf numFmtId="164" fontId="17" fillId="0" borderId="0" xfId="0" applyNumberFormat="1" applyFont="1"/>
    <xf numFmtId="3" fontId="14" fillId="0" borderId="0" xfId="0" applyNumberFormat="1" applyFont="1" applyAlignment="1">
      <alignment horizontal="right" vertical="center" wrapText="1"/>
    </xf>
    <xf numFmtId="164" fontId="14" fillId="0" borderId="0" xfId="0" applyNumberFormat="1" applyFont="1" applyAlignment="1">
      <alignment horizontal="right" vertical="center" wrapText="1"/>
    </xf>
    <xf numFmtId="0" fontId="4" fillId="0" borderId="0" xfId="1" applyAlignment="1">
      <alignment wrapText="1"/>
    </xf>
    <xf numFmtId="0" fontId="12" fillId="0" borderId="0" xfId="0" applyFont="1" applyAlignment="1">
      <alignment horizontal="left" vertical="center"/>
    </xf>
    <xf numFmtId="3" fontId="9" fillId="0" borderId="0" xfId="0" applyNumberFormat="1" applyFont="1" applyAlignment="1">
      <alignment horizontal="left" vertical="center" wrapText="1"/>
    </xf>
    <xf numFmtId="0" fontId="9" fillId="0" borderId="0" xfId="0" applyFont="1" applyAlignment="1">
      <alignment horizontal="left" vertical="center" wrapText="1"/>
    </xf>
  </cellXfs>
  <cellStyles count="3">
    <cellStyle name="Heading 1" xfId="2" builtinId="16" customBuiltin="1"/>
    <cellStyle name="Hyperlink" xfId="1" builtinId="8"/>
    <cellStyle name="Normal" xfId="0" builtinId="0" customBuiltin="1"/>
  </cellStyles>
  <dxfs count="417">
    <dxf>
      <border outline="0">
        <bottom style="thin">
          <color rgb="FF000000"/>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strike val="0"/>
        <outline val="0"/>
        <shadow val="0"/>
        <u val="none"/>
        <vertAlign val="baseline"/>
        <sz val="12"/>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Arial"/>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strike val="0"/>
        <outline val="0"/>
        <shadow val="0"/>
        <u val="none"/>
        <vertAlign val="baseline"/>
        <sz val="12"/>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Arial"/>
        <scheme val="none"/>
      </font>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dxf>
    <dxf>
      <font>
        <b/>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ofcontents" displayName="tableofcontents" ref="A4:B23"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12" displayName="Table2012" ref="A4:Y78" totalsRowShown="0" headerRowDxfId="222" dataDxfId="220" headerRowBorderDxfId="221" tableBorderDxfId="219">
  <autoFilter ref="A4:Y7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900-000001000000}" name="Area Code / _x000a_SPC 2021 Code" dataDxfId="218"/>
    <tableColumn id="2" xr3:uid="{00000000-0010-0000-0900-000002000000}" name="Area Name / _x000a_SPC 2021 Name" dataDxfId="217"/>
    <tableColumn id="3" xr3:uid="{00000000-0010-0000-0900-000003000000}" name="Total number of dwellings" dataDxfId="216"/>
    <tableColumn id="4" xr3:uid="{00000000-0010-0000-0900-000004000000}" name="Dwellings per hectare" dataDxfId="215"/>
    <tableColumn id="5" xr3:uid="{00000000-0010-0000-0900-000005000000}" name="Council Tax band: _x000a_ A" dataDxfId="214"/>
    <tableColumn id="6" xr3:uid="{00000000-0010-0000-0900-000006000000}" name="Council Tax band: _x000a_ B" dataDxfId="213"/>
    <tableColumn id="7" xr3:uid="{00000000-0010-0000-0900-000007000000}" name="Council Tax band: _x000a_ C" dataDxfId="212"/>
    <tableColumn id="8" xr3:uid="{00000000-0010-0000-0900-000008000000}" name="Council Tax band: _x000a_ D" dataDxfId="211"/>
    <tableColumn id="9" xr3:uid="{00000000-0010-0000-0900-000009000000}" name="Council Tax band: _x000a_ E" dataDxfId="210"/>
    <tableColumn id="10" xr3:uid="{00000000-0010-0000-0900-00000A000000}" name="Council Tax band: _x000a_ F" dataDxfId="209"/>
    <tableColumn id="11" xr3:uid="{00000000-0010-0000-0900-00000B000000}" name="Council Tax band: _x000a_ G" dataDxfId="208"/>
    <tableColumn id="12" xr3:uid="{00000000-0010-0000-0900-00000C000000}" name="Council Tax band: _x000a_ H" dataDxfId="207"/>
    <tableColumn id="13" xr3:uid="{00000000-0010-0000-0900-00000D000000}" name="Type of dwelling: _x000a_ Detached" dataDxfId="206"/>
    <tableColumn id="14" xr3:uid="{00000000-0010-0000-0900-00000E000000}" name="Type of dwelling: _x000a_ Semidetached" dataDxfId="205"/>
    <tableColumn id="15" xr3:uid="{00000000-0010-0000-0900-00000F000000}" name="Type of dwelling: _x000a_ Terraced" dataDxfId="204"/>
    <tableColumn id="16" xr3:uid="{00000000-0010-0000-0900-000010000000}" name="Type of dwelling: _x000a_ Flat" dataDxfId="203"/>
    <tableColumn id="17" xr3:uid="{00000000-0010-0000-0900-000011000000}" name="Type of dwelling: _x000a_  Unknown" dataDxfId="202"/>
    <tableColumn id="18" xr3:uid="{00000000-0010-0000-0900-000012000000}" name="Number of rooms in dwelling: _x000a_ 1" dataDxfId="201"/>
    <tableColumn id="19" xr3:uid="{00000000-0010-0000-0900-000013000000}" name="Number of rooms in dwelling: _x000a_ 2" dataDxfId="200"/>
    <tableColumn id="20" xr3:uid="{00000000-0010-0000-0900-000014000000}" name="Number of rooms in dwelling: _x000a_ 3" dataDxfId="199"/>
    <tableColumn id="21" xr3:uid="{00000000-0010-0000-0900-000015000000}" name="Number of rooms in dwelling: _x000a_ 4" dataDxfId="198"/>
    <tableColumn id="22" xr3:uid="{00000000-0010-0000-0900-000016000000}" name="Number of rooms in dwelling: _x000a_ 5" dataDxfId="197"/>
    <tableColumn id="23" xr3:uid="{00000000-0010-0000-0900-000017000000}" name="Number of rooms in dwelling: _x000a_ 6" dataDxfId="196"/>
    <tableColumn id="24" xr3:uid="{00000000-0010-0000-0900-000018000000}" name="Number of rooms in dwelling: _x000a_ 7+" dataDxfId="195"/>
    <tableColumn id="25" xr3:uid="{00000000-0010-0000-0900-000019000000}" name="Number of rooms in dwelling: _x000a_ Unknown" dataDxfId="194"/>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2013" displayName="Table2013" ref="A4:Y78" totalsRowShown="0" headerRowDxfId="193" dataDxfId="191" headerRowBorderDxfId="192" tableBorderDxfId="190">
  <autoFilter ref="A4:Y78"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A00-000001000000}" name="Area Code / _x000a_SPC 2021 Code" dataDxfId="189"/>
    <tableColumn id="2" xr3:uid="{00000000-0010-0000-0A00-000002000000}" name="Area Name / _x000a_SPC 2021 Name" dataDxfId="188"/>
    <tableColumn id="3" xr3:uid="{00000000-0010-0000-0A00-000003000000}" name="Total number of dwellings" dataDxfId="187"/>
    <tableColumn id="4" xr3:uid="{00000000-0010-0000-0A00-000004000000}" name="Dwellings per hectare" dataDxfId="186"/>
    <tableColumn id="5" xr3:uid="{00000000-0010-0000-0A00-000005000000}" name="Council Tax band: _x000a_ A" dataDxfId="185"/>
    <tableColumn id="6" xr3:uid="{00000000-0010-0000-0A00-000006000000}" name="Council Tax band: _x000a_ B" dataDxfId="184"/>
    <tableColumn id="7" xr3:uid="{00000000-0010-0000-0A00-000007000000}" name="Council Tax band: _x000a_ C" dataDxfId="183"/>
    <tableColumn id="8" xr3:uid="{00000000-0010-0000-0A00-000008000000}" name="Council Tax band: _x000a_ D" dataDxfId="182"/>
    <tableColumn id="9" xr3:uid="{00000000-0010-0000-0A00-000009000000}" name="Council Tax band: _x000a_ E" dataDxfId="181"/>
    <tableColumn id="10" xr3:uid="{00000000-0010-0000-0A00-00000A000000}" name="Council Tax band: _x000a_ F" dataDxfId="180"/>
    <tableColumn id="11" xr3:uid="{00000000-0010-0000-0A00-00000B000000}" name="Council Tax band: _x000a_ G" dataDxfId="179"/>
    <tableColumn id="12" xr3:uid="{00000000-0010-0000-0A00-00000C000000}" name="Council Tax band: _x000a_ H" dataDxfId="178"/>
    <tableColumn id="13" xr3:uid="{00000000-0010-0000-0A00-00000D000000}" name="Type of dwelling: _x000a_ Detached" dataDxfId="177"/>
    <tableColumn id="14" xr3:uid="{00000000-0010-0000-0A00-00000E000000}" name="Type of dwelling: _x000a_ Semidetached" dataDxfId="176"/>
    <tableColumn id="15" xr3:uid="{00000000-0010-0000-0A00-00000F000000}" name="Type of dwelling: _x000a_ Terraced" dataDxfId="175"/>
    <tableColumn id="16" xr3:uid="{00000000-0010-0000-0A00-000010000000}" name="Type of dwelling: _x000a_ Flat" dataDxfId="174"/>
    <tableColumn id="17" xr3:uid="{00000000-0010-0000-0A00-000011000000}" name="Type of dwelling: _x000a_  Unknown" dataDxfId="173"/>
    <tableColumn id="18" xr3:uid="{00000000-0010-0000-0A00-000012000000}" name="Number of rooms in dwelling: _x000a_ 1" dataDxfId="172"/>
    <tableColumn id="19" xr3:uid="{00000000-0010-0000-0A00-000013000000}" name="Number of rooms in dwelling: _x000a_ 2" dataDxfId="171"/>
    <tableColumn id="20" xr3:uid="{00000000-0010-0000-0A00-000014000000}" name="Number of rooms in dwelling: _x000a_ 3" dataDxfId="170"/>
    <tableColumn id="21" xr3:uid="{00000000-0010-0000-0A00-000015000000}" name="Number of rooms in dwelling: _x000a_ 4" dataDxfId="169"/>
    <tableColumn id="22" xr3:uid="{00000000-0010-0000-0A00-000016000000}" name="Number of rooms in dwelling: _x000a_ 5" dataDxfId="168"/>
    <tableColumn id="23" xr3:uid="{00000000-0010-0000-0A00-000017000000}" name="Number of rooms in dwelling: _x000a_ 6" dataDxfId="167"/>
    <tableColumn id="24" xr3:uid="{00000000-0010-0000-0A00-000018000000}" name="Number of rooms in dwelling: _x000a_ 7+" dataDxfId="166"/>
    <tableColumn id="25" xr3:uid="{00000000-0010-0000-0A00-000019000000}" name="Number of rooms in dwelling: _x000a_ Unknown" dataDxfId="16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2014" displayName="Table2014" ref="A4:Y78" totalsRowShown="0" headerRowDxfId="164" dataDxfId="162" headerRowBorderDxfId="163" tableBorderDxfId="161">
  <autoFilter ref="A4:Y78"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B00-000001000000}" name="Area Code /SPC 2021 Code" dataDxfId="160"/>
    <tableColumn id="2" xr3:uid="{00000000-0010-0000-0B00-000002000000}" name="Area Name / _x000a_SPC 2021 Name" dataDxfId="159"/>
    <tableColumn id="3" xr3:uid="{00000000-0010-0000-0B00-000003000000}" name="Total number of dwellings" dataDxfId="158"/>
    <tableColumn id="4" xr3:uid="{00000000-0010-0000-0B00-000004000000}" name="Dwellings per hectare" dataDxfId="157"/>
    <tableColumn id="5" xr3:uid="{00000000-0010-0000-0B00-000005000000}" name="Council Tax band: _x000a_ A" dataDxfId="156"/>
    <tableColumn id="6" xr3:uid="{00000000-0010-0000-0B00-000006000000}" name="Council Tax band: _x000a_ B" dataDxfId="155"/>
    <tableColumn id="7" xr3:uid="{00000000-0010-0000-0B00-000007000000}" name="Council Tax band: _x000a_ C" dataDxfId="154"/>
    <tableColumn id="8" xr3:uid="{00000000-0010-0000-0B00-000008000000}" name="Council Tax band: _x000a_ D" dataDxfId="153"/>
    <tableColumn id="9" xr3:uid="{00000000-0010-0000-0B00-000009000000}" name="Council Tax band: _x000a_ E" dataDxfId="152"/>
    <tableColumn id="10" xr3:uid="{00000000-0010-0000-0B00-00000A000000}" name="Council Tax band: _x000a_ F" dataDxfId="151"/>
    <tableColumn id="11" xr3:uid="{00000000-0010-0000-0B00-00000B000000}" name="Council Tax band: _x000a_ G" dataDxfId="150"/>
    <tableColumn id="12" xr3:uid="{00000000-0010-0000-0B00-00000C000000}" name="Council Tax band: _x000a_ H" dataDxfId="149"/>
    <tableColumn id="13" xr3:uid="{00000000-0010-0000-0B00-00000D000000}" name="Type of dwelling: _x000a_ Detached" dataDxfId="148"/>
    <tableColumn id="14" xr3:uid="{00000000-0010-0000-0B00-00000E000000}" name="Type of dwelling: _x000a_ Semidetached" dataDxfId="147"/>
    <tableColumn id="15" xr3:uid="{00000000-0010-0000-0B00-00000F000000}" name="Type of dwelling: _x000a_ Terraced" dataDxfId="146"/>
    <tableColumn id="16" xr3:uid="{00000000-0010-0000-0B00-000010000000}" name="Type of dwelling: _x000a_ Flat" dataDxfId="145"/>
    <tableColumn id="17" xr3:uid="{00000000-0010-0000-0B00-000011000000}" name="Type of dwelling: _x000a_  Unknown" dataDxfId="144"/>
    <tableColumn id="18" xr3:uid="{00000000-0010-0000-0B00-000012000000}" name="Number of rooms in dwelling: _x000a_ 1" dataDxfId="143"/>
    <tableColumn id="19" xr3:uid="{00000000-0010-0000-0B00-000013000000}" name="Number of rooms in dwelling: _x000a_ 2" dataDxfId="142"/>
    <tableColumn id="20" xr3:uid="{00000000-0010-0000-0B00-000014000000}" name="Number of rooms in dwelling: _x000a_ 3" dataDxfId="141"/>
    <tableColumn id="21" xr3:uid="{00000000-0010-0000-0B00-000015000000}" name="Number of rooms in dwelling: _x000a_ 4" dataDxfId="140"/>
    <tableColumn id="22" xr3:uid="{00000000-0010-0000-0B00-000016000000}" name="Number of rooms in dwelling: _x000a_ 5" dataDxfId="139"/>
    <tableColumn id="23" xr3:uid="{00000000-0010-0000-0B00-000017000000}" name="Number of rooms in dwelling: _x000a_ 6" dataDxfId="138"/>
    <tableColumn id="24" xr3:uid="{00000000-0010-0000-0B00-000018000000}" name="Number of rooms in dwelling: _x000a_ 7+" dataDxfId="137"/>
    <tableColumn id="25" xr3:uid="{00000000-0010-0000-0B00-000019000000}" name="Number of rooms in dwelling: _x000a_ Unknown" dataDxfId="136"/>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2015" displayName="Table2015" ref="A4:Y78" totalsRowShown="0" headerRowDxfId="135" dataDxfId="133" headerRowBorderDxfId="134" tableBorderDxfId="132">
  <autoFilter ref="A4:Y7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C00-000001000000}" name="Area Code / _x000a_SPC 2021 Code" dataDxfId="131"/>
    <tableColumn id="2" xr3:uid="{00000000-0010-0000-0C00-000002000000}" name="Area Name / _x000a_SPC 2021 Name" dataDxfId="130"/>
    <tableColumn id="3" xr3:uid="{00000000-0010-0000-0C00-000003000000}" name="Total number of dwellings" dataDxfId="129"/>
    <tableColumn id="4" xr3:uid="{00000000-0010-0000-0C00-000004000000}" name="Dwellings per hectare" dataDxfId="128"/>
    <tableColumn id="5" xr3:uid="{00000000-0010-0000-0C00-000005000000}" name="Council Tax band: _x000a_ A" dataDxfId="127"/>
    <tableColumn id="6" xr3:uid="{00000000-0010-0000-0C00-000006000000}" name="Council Tax band: _x000a_ B" dataDxfId="126"/>
    <tableColumn id="7" xr3:uid="{00000000-0010-0000-0C00-000007000000}" name="Council Tax band: _x000a_ C" dataDxfId="125"/>
    <tableColumn id="8" xr3:uid="{00000000-0010-0000-0C00-000008000000}" name="Council Tax band: _x000a_ D" dataDxfId="124"/>
    <tableColumn id="9" xr3:uid="{00000000-0010-0000-0C00-000009000000}" name="Council Tax band: _x000a_ E" dataDxfId="123"/>
    <tableColumn id="10" xr3:uid="{00000000-0010-0000-0C00-00000A000000}" name="Council Tax band: _x000a_ F" dataDxfId="122"/>
    <tableColumn id="11" xr3:uid="{00000000-0010-0000-0C00-00000B000000}" name="Council Tax band: _x000a_ G" dataDxfId="121"/>
    <tableColumn id="12" xr3:uid="{00000000-0010-0000-0C00-00000C000000}" name="Council Tax band: _x000a_ H" dataDxfId="120"/>
    <tableColumn id="13" xr3:uid="{00000000-0010-0000-0C00-00000D000000}" name="Type of dwelling: _x000a_ Detached" dataDxfId="119"/>
    <tableColumn id="14" xr3:uid="{00000000-0010-0000-0C00-00000E000000}" name="Type of dwelling: _x000a_ Semidetached" dataDxfId="118"/>
    <tableColumn id="15" xr3:uid="{00000000-0010-0000-0C00-00000F000000}" name="Type of dwelling: _x000a_ Terraced" dataDxfId="117"/>
    <tableColumn id="16" xr3:uid="{00000000-0010-0000-0C00-000010000000}" name="Type of dwelling: _x000a_ Flat" dataDxfId="116"/>
    <tableColumn id="17" xr3:uid="{00000000-0010-0000-0C00-000011000000}" name="Type of dwelling: _x000a_  Unknown" dataDxfId="115"/>
    <tableColumn id="18" xr3:uid="{00000000-0010-0000-0C00-000012000000}" name="Number of rooms in dwelling: _x000a_ 1" dataDxfId="114"/>
    <tableColumn id="19" xr3:uid="{00000000-0010-0000-0C00-000013000000}" name="Number of rooms in dwelling: _x000a_ 2" dataDxfId="113"/>
    <tableColumn id="20" xr3:uid="{00000000-0010-0000-0C00-000014000000}" name="Number of rooms in dwelling: _x000a_ 3" dataDxfId="112"/>
    <tableColumn id="21" xr3:uid="{00000000-0010-0000-0C00-000015000000}" name="Number of rooms in dwelling: _x000a_ 4" dataDxfId="111"/>
    <tableColumn id="22" xr3:uid="{00000000-0010-0000-0C00-000016000000}" name="Number of rooms in dwelling: _x000a_ 5" dataDxfId="110"/>
    <tableColumn id="23" xr3:uid="{00000000-0010-0000-0C00-000017000000}" name="Number of rooms in dwelling: _x000a_ 6" dataDxfId="109"/>
    <tableColumn id="24" xr3:uid="{00000000-0010-0000-0C00-000018000000}" name="Number of rooms in dwelling: _x000a_ 7+" dataDxfId="108"/>
    <tableColumn id="25" xr3:uid="{00000000-0010-0000-0C00-000019000000}" name="Number of rooms in dwelling: _x000a_ Unknown" dataDxfId="107"/>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2016" displayName="Table2016" ref="A4:Y78" totalsRowShown="0" headerRowDxfId="106" dataDxfId="104" headerRowBorderDxfId="105" tableBorderDxfId="103">
  <autoFilter ref="A4:Y78"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D00-000001000000}" name="Area Code / _x000a_SPC 2021 Code" dataDxfId="102"/>
    <tableColumn id="2" xr3:uid="{00000000-0010-0000-0D00-000002000000}" name="Area Name / _x000a_SPC 2021 Name" dataDxfId="101"/>
    <tableColumn id="3" xr3:uid="{00000000-0010-0000-0D00-000003000000}" name="Total number of dwellings" dataDxfId="100"/>
    <tableColumn id="4" xr3:uid="{00000000-0010-0000-0D00-000004000000}" name="Dwellings per hectare" dataDxfId="99"/>
    <tableColumn id="5" xr3:uid="{00000000-0010-0000-0D00-000005000000}" name="Council Tax band: _x000a_ A" dataDxfId="98"/>
    <tableColumn id="6" xr3:uid="{00000000-0010-0000-0D00-000006000000}" name="Council Tax band: _x000a_ B" dataDxfId="97"/>
    <tableColumn id="7" xr3:uid="{00000000-0010-0000-0D00-000007000000}" name="Council Tax band: _x000a_ C" dataDxfId="96"/>
    <tableColumn id="8" xr3:uid="{00000000-0010-0000-0D00-000008000000}" name="Council Tax band: _x000a_ D" dataDxfId="95"/>
    <tableColumn id="9" xr3:uid="{00000000-0010-0000-0D00-000009000000}" name="Council Tax band: _x000a_ E" dataDxfId="94"/>
    <tableColumn id="10" xr3:uid="{00000000-0010-0000-0D00-00000A000000}" name="Council Tax band: _x000a_ F" dataDxfId="93"/>
    <tableColumn id="11" xr3:uid="{00000000-0010-0000-0D00-00000B000000}" name="Council Tax band: _x000a_ G" dataDxfId="92"/>
    <tableColumn id="12" xr3:uid="{00000000-0010-0000-0D00-00000C000000}" name="Council Tax band: _x000a_ H" dataDxfId="91"/>
    <tableColumn id="13" xr3:uid="{00000000-0010-0000-0D00-00000D000000}" name="Type of dwelling: _x000a_ Detached" dataDxfId="90"/>
    <tableColumn id="14" xr3:uid="{00000000-0010-0000-0D00-00000E000000}" name="Type of dwelling: _x000a_ Semidetached" dataDxfId="89"/>
    <tableColumn id="15" xr3:uid="{00000000-0010-0000-0D00-00000F000000}" name="Type of dwelling: _x000a_ Terraced" dataDxfId="88"/>
    <tableColumn id="16" xr3:uid="{00000000-0010-0000-0D00-000010000000}" name="Type of dwelling: _x000a_ Flat" dataDxfId="87"/>
    <tableColumn id="17" xr3:uid="{00000000-0010-0000-0D00-000011000000}" name="Type of dwelling: _x000a_  Unknown" dataDxfId="86"/>
    <tableColumn id="18" xr3:uid="{00000000-0010-0000-0D00-000012000000}" name="Number of rooms in dwelling: _x000a_ 1" dataDxfId="85"/>
    <tableColumn id="19" xr3:uid="{00000000-0010-0000-0D00-000013000000}" name="Number of rooms in dwelling: _x000a_ 2" dataDxfId="84"/>
    <tableColumn id="20" xr3:uid="{00000000-0010-0000-0D00-000014000000}" name="Number of rooms in dwelling: _x000a_ 3" dataDxfId="83"/>
    <tableColumn id="21" xr3:uid="{00000000-0010-0000-0D00-000015000000}" name="Number of rooms in dwelling: _x000a_ 4" dataDxfId="82"/>
    <tableColumn id="22" xr3:uid="{00000000-0010-0000-0D00-000016000000}" name="Number of rooms in dwelling: _x000a_ 5" dataDxfId="81"/>
    <tableColumn id="23" xr3:uid="{00000000-0010-0000-0D00-000017000000}" name="Number of rooms in dwelling: _x000a_ 6" dataDxfId="80"/>
    <tableColumn id="24" xr3:uid="{00000000-0010-0000-0D00-000018000000}" name="Number of rooms in dwelling: _x000a_ 7+" dataDxfId="79"/>
    <tableColumn id="25" xr3:uid="{00000000-0010-0000-0D00-000019000000}" name="Number of rooms in dwelling: _x000a_ Unknown" dataDxfId="78"/>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2017" displayName="Table2017" ref="A4:Y78" totalsRowShown="0" headerRowDxfId="77" dataDxfId="75" headerRowBorderDxfId="76" tableBorderDxfId="74">
  <autoFilter ref="A4:Y78"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E00-000001000000}" name="Area Code / _x000a_SPC 2021 Code" dataDxfId="73"/>
    <tableColumn id="2" xr3:uid="{00000000-0010-0000-0E00-000002000000}" name="Area Name / _x000a_SPC 2021 Name" dataDxfId="72"/>
    <tableColumn id="3" xr3:uid="{00000000-0010-0000-0E00-000003000000}" name="Total number of dwellings" dataDxfId="71"/>
    <tableColumn id="4" xr3:uid="{00000000-0010-0000-0E00-000004000000}" name="Dwellings per hectare" dataDxfId="70"/>
    <tableColumn id="5" xr3:uid="{00000000-0010-0000-0E00-000005000000}" name="Council Tax band: _x000a_ A" dataDxfId="69"/>
    <tableColumn id="6" xr3:uid="{00000000-0010-0000-0E00-000006000000}" name="Council Tax band: _x000a_ B" dataDxfId="68"/>
    <tableColumn id="7" xr3:uid="{00000000-0010-0000-0E00-000007000000}" name="Council Tax band: _x000a_ C" dataDxfId="67"/>
    <tableColumn id="8" xr3:uid="{00000000-0010-0000-0E00-000008000000}" name="Council Tax band: _x000a_ D" dataDxfId="66"/>
    <tableColumn id="9" xr3:uid="{00000000-0010-0000-0E00-000009000000}" name="Council Tax band: _x000a_ E" dataDxfId="65"/>
    <tableColumn id="10" xr3:uid="{00000000-0010-0000-0E00-00000A000000}" name="Council Tax band: _x000a_ F" dataDxfId="64"/>
    <tableColumn id="11" xr3:uid="{00000000-0010-0000-0E00-00000B000000}" name="Council Tax band: _x000a_ G" dataDxfId="63"/>
    <tableColumn id="12" xr3:uid="{00000000-0010-0000-0E00-00000C000000}" name="Council Tax band: _x000a_ H" dataDxfId="62"/>
    <tableColumn id="13" xr3:uid="{00000000-0010-0000-0E00-00000D000000}" name="Type of dwelling: _x000a_ Detached" dataDxfId="61"/>
    <tableColumn id="14" xr3:uid="{00000000-0010-0000-0E00-00000E000000}" name="Type of dwelling: _x000a_ Semidetached" dataDxfId="60"/>
    <tableColumn id="15" xr3:uid="{00000000-0010-0000-0E00-00000F000000}" name="Type of dwelling: _x000a_ Terraced" dataDxfId="59"/>
    <tableColumn id="16" xr3:uid="{00000000-0010-0000-0E00-000010000000}" name="Type of dwelling: _x000a_ Flat" dataDxfId="58"/>
    <tableColumn id="17" xr3:uid="{00000000-0010-0000-0E00-000011000000}" name="Type of dwelling: _x000a_  Unknown" dataDxfId="57"/>
    <tableColumn id="18" xr3:uid="{00000000-0010-0000-0E00-000012000000}" name="Number of rooms in dwelling: _x000a_ 1" dataDxfId="56"/>
    <tableColumn id="19" xr3:uid="{00000000-0010-0000-0E00-000013000000}" name="Number of rooms in dwelling: _x000a_ 2" dataDxfId="55"/>
    <tableColumn id="20" xr3:uid="{00000000-0010-0000-0E00-000014000000}" name="Number of rooms in dwelling: _x000a_ 3" dataDxfId="54"/>
    <tableColumn id="21" xr3:uid="{00000000-0010-0000-0E00-000015000000}" name="Number of rooms in dwelling: _x000a_ 4" dataDxfId="53"/>
    <tableColumn id="22" xr3:uid="{00000000-0010-0000-0E00-000016000000}" name="Number of rooms in dwelling: _x000a_ 5" dataDxfId="52"/>
    <tableColumn id="23" xr3:uid="{00000000-0010-0000-0E00-000017000000}" name="Number of rooms in dwelling: _x000a_ 6" dataDxfId="51"/>
    <tableColumn id="24" xr3:uid="{00000000-0010-0000-0E00-000018000000}" name="Number of rooms in dwelling: _x000a_ 7+" dataDxfId="50"/>
    <tableColumn id="25" xr3:uid="{00000000-0010-0000-0E00-000019000000}" name="Number of rooms in dwelling: _x000a_ Unknown" dataDxfId="49"/>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2018" displayName="Table2018" ref="A5:L79" totalsRowShown="0" headerRowDxfId="48" dataDxfId="46" headerRowBorderDxfId="47" tableBorderDxfId="45">
  <autoFilter ref="A5:L79"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F00-000001000000}" name="Area Code / _x000a_SPC 2021 Code" dataDxfId="44"/>
    <tableColumn id="2" xr3:uid="{00000000-0010-0000-0F00-000002000000}" name="Area Name / _x000a_SPC 2021 Name" dataDxfId="43"/>
    <tableColumn id="3" xr3:uid="{00000000-0010-0000-0F00-000003000000}" name="Total number of dwellings" dataDxfId="42"/>
    <tableColumn id="4" xr3:uid="{00000000-0010-0000-0F00-000004000000}" name="Dwellings per hectare" dataDxfId="41"/>
    <tableColumn id="5" xr3:uid="{00000000-0010-0000-0F00-000005000000}" name="Council Tax band: _x000a_  A" dataDxfId="40"/>
    <tableColumn id="6" xr3:uid="{00000000-0010-0000-0F00-000006000000}" name="Council Tax band: _x000a_  B" dataDxfId="39"/>
    <tableColumn id="7" xr3:uid="{00000000-0010-0000-0F00-000007000000}" name="Council Tax band: _x000a_  C" dataDxfId="38"/>
    <tableColumn id="8" xr3:uid="{00000000-0010-0000-0F00-000008000000}" name="Council Tax band: _x000a_  D" dataDxfId="37"/>
    <tableColumn id="9" xr3:uid="{00000000-0010-0000-0F00-000009000000}" name="Council Tax band: _x000a_  E" dataDxfId="36"/>
    <tableColumn id="10" xr3:uid="{00000000-0010-0000-0F00-00000A000000}" name="Council Tax band: _x000a_  F" dataDxfId="35"/>
    <tableColumn id="11" xr3:uid="{00000000-0010-0000-0F00-00000B000000}" name="Council Tax band: _x000a_  G" dataDxfId="34"/>
    <tableColumn id="12" xr3:uid="{00000000-0010-0000-0F00-00000C000000}" name="Council Tax band: _x000a_  H" dataDxfId="33"/>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2019" displayName="Table2019" ref="A5:L79" totalsRowShown="0" headerRowDxfId="32" dataDxfId="30" headerRowBorderDxfId="31" tableBorderDxfId="29">
  <autoFilter ref="A5:L79"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000-000001000000}" name="Area Code / _x000a_SPC 2021 Code" dataDxfId="28"/>
    <tableColumn id="2" xr3:uid="{00000000-0010-0000-1000-000002000000}" name="Area Name / _x000a_SPC 2021 Name" dataDxfId="27"/>
    <tableColumn id="3" xr3:uid="{00000000-0010-0000-1000-000003000000}" name="Total number of dwellings" dataDxfId="26"/>
    <tableColumn id="4" xr3:uid="{00000000-0010-0000-1000-000004000000}" name="Dwellings per hectare" dataDxfId="25"/>
    <tableColumn id="5" xr3:uid="{00000000-0010-0000-1000-000005000000}" name="Council Tax band: _x000a_  A" dataDxfId="24"/>
    <tableColumn id="6" xr3:uid="{00000000-0010-0000-1000-000006000000}" name="Council Tax band: _x000a_  B" dataDxfId="23"/>
    <tableColumn id="7" xr3:uid="{00000000-0010-0000-1000-000007000000}" name="Council Tax band: _x000a_  C" dataDxfId="22"/>
    <tableColumn id="8" xr3:uid="{00000000-0010-0000-1000-000008000000}" name="Council Tax band: _x000a_  D" dataDxfId="21"/>
    <tableColumn id="9" xr3:uid="{00000000-0010-0000-1000-000009000000}" name="Council Tax band: _x000a_  E" dataDxfId="20"/>
    <tableColumn id="10" xr3:uid="{00000000-0010-0000-1000-00000A000000}" name="Council Tax band: _x000a_  F" dataDxfId="19"/>
    <tableColumn id="11" xr3:uid="{00000000-0010-0000-1000-00000B000000}" name="Council Tax band: _x000a_  G" dataDxfId="18"/>
    <tableColumn id="12" xr3:uid="{00000000-0010-0000-1000-00000C000000}" name="Council Tax band: _x000a_  H" dataDxfId="17"/>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20" displayName="Table2020" ref="A5:L79" totalsRowShown="0" headerRowDxfId="16" dataDxfId="14" headerRowBorderDxfId="15" tableBorderDxfId="13">
  <autoFilter ref="A5:L79"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1100-000001000000}" name="Area Code / _x000a_SPC 2021 Code" dataDxfId="12"/>
    <tableColumn id="2" xr3:uid="{00000000-0010-0000-1100-000002000000}" name="Area Name / _x000a_SPC 2021 Name" dataDxfId="11"/>
    <tableColumn id="3" xr3:uid="{00000000-0010-0000-1100-000003000000}" name="Total number of dwellings" dataDxfId="10"/>
    <tableColumn id="4" xr3:uid="{00000000-0010-0000-1100-000004000000}" name="Dwellings per hectare" dataDxfId="9"/>
    <tableColumn id="5" xr3:uid="{00000000-0010-0000-1100-000005000000}" name="Council Tax band: _x000a_  A" dataDxfId="8"/>
    <tableColumn id="6" xr3:uid="{00000000-0010-0000-1100-000006000000}" name="Council Tax band: _x000a_  B" dataDxfId="7"/>
    <tableColumn id="7" xr3:uid="{00000000-0010-0000-1100-000007000000}" name="Council Tax band: _x000a_  C" dataDxfId="6"/>
    <tableColumn id="8" xr3:uid="{00000000-0010-0000-1100-000008000000}" name="Council Tax band: _x000a_  D" dataDxfId="5"/>
    <tableColumn id="9" xr3:uid="{00000000-0010-0000-1100-000009000000}" name="Council Tax band: _x000a_  E" dataDxfId="4"/>
    <tableColumn id="10" xr3:uid="{00000000-0010-0000-1100-00000A000000}" name="Council Tax band: _x000a_  F" dataDxfId="3"/>
    <tableColumn id="11" xr3:uid="{00000000-0010-0000-1100-00000B000000}" name="Council Tax band: _x000a_  G" dataDxfId="2"/>
    <tableColumn id="12" xr3:uid="{00000000-0010-0000-1100-00000C000000}" name="Council Tax band: _x000a_  H" dataDxfId="1"/>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021" displayName="table2021" ref="A5:D79" totalsRowShown="0" headerRowBorderDxfId="0">
  <sortState xmlns:xlrd2="http://schemas.microsoft.com/office/spreadsheetml/2017/richdata2" ref="A6:L79">
    <sortCondition ref="A5:A79"/>
  </sortState>
  <tableColumns count="4">
    <tableColumn id="1" xr3:uid="{00000000-0010-0000-1200-000001000000}" name="Area Code / _x000a_SPC 2021 Code"/>
    <tableColumn id="2" xr3:uid="{00000000-0010-0000-1200-000002000000}" name="Area Name / _x000a_SPC 2021 Name"/>
    <tableColumn id="3" xr3:uid="{00000000-0010-0000-1200-000003000000}" name="Total number of dwellings"/>
    <tableColumn id="4" xr3:uid="{00000000-0010-0000-1200-000004000000}" name="Dwellings per hectare"/>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C6" totalsRowShown="0" headerRowDxfId="416" dataDxfId="415">
  <tableColumns count="3">
    <tableColumn id="1" xr3:uid="{00000000-0010-0000-0100-000001000000}" name="Note number" dataDxfId="414"/>
    <tableColumn id="2" xr3:uid="{00000000-0010-0000-0100-000002000000}" name="Note text" dataDxfId="413"/>
    <tableColumn id="3" xr3:uid="{00000000-0010-0000-0100-000003000000}" name="Related Tables" dataDxfId="412"/>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022" displayName="table2022" ref="A5:L79" totalsRowShown="0">
  <tableColumns count="12">
    <tableColumn id="1" xr3:uid="{00000000-0010-0000-1300-000001000000}" name="Area Code / SPC Code"/>
    <tableColumn id="2" xr3:uid="{00000000-0010-0000-1300-000002000000}" name="Area Name/ SPC Name"/>
    <tableColumn id="3" xr3:uid="{00000000-0010-0000-1300-000003000000}" name="Total number of dwellings"/>
    <tableColumn id="4" xr3:uid="{00000000-0010-0000-1300-000004000000}" name="Dwellings per hectare"/>
    <tableColumn id="5" xr3:uid="{00000000-0010-0000-1300-000005000000}" name="Council Tax_x000a_band:_x000a_A"/>
    <tableColumn id="6" xr3:uid="{00000000-0010-0000-1300-000006000000}" name="Council Tax_x000a_band:_x000a_B"/>
    <tableColumn id="7" xr3:uid="{00000000-0010-0000-1300-000007000000}" name="Council Tax_x000a_band:_x000a_C"/>
    <tableColumn id="8" xr3:uid="{00000000-0010-0000-1300-000008000000}" name="Council Tax_x000a_band:_x000a_D"/>
    <tableColumn id="9" xr3:uid="{00000000-0010-0000-1300-000009000000}" name="Council Tax_x000a_band:_x000a_E"/>
    <tableColumn id="10" xr3:uid="{00000000-0010-0000-1300-00000A000000}" name="Council Tax_x000a_band:_x000a_F"/>
    <tableColumn id="11" xr3:uid="{00000000-0010-0000-1300-00000B000000}" name="Council Tax_x000a_band:_x000a_G"/>
    <tableColumn id="12" xr3:uid="{00000000-0010-0000-1300-00000C000000}" name="Council Tax_x000a_band:_x000a_H"/>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4000000}" name="table2023" displayName="table2023" ref="A5:L79" totalsRowShown="0">
  <tableColumns count="12">
    <tableColumn id="1" xr3:uid="{00000000-0010-0000-1400-000001000000}" name="Area Code / SPC Code"/>
    <tableColumn id="2" xr3:uid="{00000000-0010-0000-1400-000002000000}" name="Area Name/ SPC Name"/>
    <tableColumn id="3" xr3:uid="{00000000-0010-0000-1400-000003000000}" name="Total number of dwellings"/>
    <tableColumn id="4" xr3:uid="{00000000-0010-0000-1400-000004000000}" name="Dwellings per hectare"/>
    <tableColumn id="5" xr3:uid="{00000000-0010-0000-1400-000005000000}" name="Council Tax_x000a_band:_x000a_A"/>
    <tableColumn id="6" xr3:uid="{00000000-0010-0000-1400-000006000000}" name="Council Tax_x000a_band:_x000a_B"/>
    <tableColumn id="7" xr3:uid="{00000000-0010-0000-1400-000007000000}" name="Council Tax_x000a_band:_x000a_C"/>
    <tableColumn id="8" xr3:uid="{00000000-0010-0000-1400-000008000000}" name="Council Tax_x000a_band:_x000a_D"/>
    <tableColumn id="9" xr3:uid="{00000000-0010-0000-1400-000009000000}" name="Council Tax_x000a_band:_x000a_E"/>
    <tableColumn id="10" xr3:uid="{00000000-0010-0000-1400-00000A000000}" name="Council Tax_x000a_band:_x000a_F"/>
    <tableColumn id="11" xr3:uid="{00000000-0010-0000-1400-00000B000000}" name="Council Tax_x000a_band:_x000a_G"/>
    <tableColumn id="12" xr3:uid="{00000000-0010-0000-1400-00000C000000}" name="Council Tax_x000a_band:_x000a_H"/>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05" displayName="Table2005" ref="A5:L79" totalsRowShown="0" headerRowDxfId="411" dataDxfId="410" tableBorderDxfId="409">
  <autoFilter ref="A5:L7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Area Code / _x000a_SPC 2021 Code" dataDxfId="408"/>
    <tableColumn id="2" xr3:uid="{00000000-0010-0000-0200-000002000000}" name="Area Name / _x000a_SPC 2021 Name" dataDxfId="407"/>
    <tableColumn id="3" xr3:uid="{00000000-0010-0000-0200-000003000000}" name="Total number of dwellings" dataDxfId="406"/>
    <tableColumn id="4" xr3:uid="{00000000-0010-0000-0200-000004000000}" name="Dwellings per hectare" dataDxfId="405"/>
    <tableColumn id="5" xr3:uid="{00000000-0010-0000-0200-000005000000}" name="Council Tax band: _x000a_  A" dataDxfId="404"/>
    <tableColumn id="6" xr3:uid="{00000000-0010-0000-0200-000006000000}" name="Council Tax band: _x000a_  B" dataDxfId="403"/>
    <tableColumn id="7" xr3:uid="{00000000-0010-0000-0200-000007000000}" name="Council Tax band: _x000a_  C" dataDxfId="402"/>
    <tableColumn id="8" xr3:uid="{00000000-0010-0000-0200-000008000000}" name="Council Tax band: _x000a_  D" dataDxfId="401"/>
    <tableColumn id="9" xr3:uid="{00000000-0010-0000-0200-000009000000}" name="Council Tax band: _x000a_  E" dataDxfId="400"/>
    <tableColumn id="10" xr3:uid="{00000000-0010-0000-0200-00000A000000}" name="Council Tax band: _x000a_  F" dataDxfId="399"/>
    <tableColumn id="11" xr3:uid="{00000000-0010-0000-0200-00000B000000}" name="Council Tax band: _x000a_  G" dataDxfId="398"/>
    <tableColumn id="12" xr3:uid="{00000000-0010-0000-0200-00000C000000}" name="Council Tax band: _x000a_  H" dataDxfId="39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06" displayName="Table2006" ref="A4:Y78" totalsRowShown="0" headerRowDxfId="396" dataDxfId="394" headerRowBorderDxfId="395" tableBorderDxfId="393">
  <autoFilter ref="A4:Y7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300-000001000000}" name="Area Code / _x000a_SPC 2021 Code" dataDxfId="392"/>
    <tableColumn id="2" xr3:uid="{00000000-0010-0000-0300-000002000000}" name="Area Name / _x000a_SPC 2021 Name" dataDxfId="391"/>
    <tableColumn id="3" xr3:uid="{00000000-0010-0000-0300-000003000000}" name="Total number of dwellings" dataDxfId="390"/>
    <tableColumn id="4" xr3:uid="{00000000-0010-0000-0300-000004000000}" name="Dwellings per hectare" dataDxfId="389"/>
    <tableColumn id="5" xr3:uid="{00000000-0010-0000-0300-000005000000}" name="Council Tax band: _x000a_ A" dataDxfId="388"/>
    <tableColumn id="6" xr3:uid="{00000000-0010-0000-0300-000006000000}" name="Council Tax band: _x000a_ B" dataDxfId="387"/>
    <tableColumn id="7" xr3:uid="{00000000-0010-0000-0300-000007000000}" name="Council Tax band: _x000a_ C" dataDxfId="386"/>
    <tableColumn id="8" xr3:uid="{00000000-0010-0000-0300-000008000000}" name="Council Tax band: _x000a_ D" dataDxfId="385"/>
    <tableColumn id="9" xr3:uid="{00000000-0010-0000-0300-000009000000}" name="Council Tax band: _x000a_ E" dataDxfId="384"/>
    <tableColumn id="10" xr3:uid="{00000000-0010-0000-0300-00000A000000}" name="Council Tax band: _x000a_ F" dataDxfId="383"/>
    <tableColumn id="11" xr3:uid="{00000000-0010-0000-0300-00000B000000}" name="Council Tax band: _x000a_ G" dataDxfId="382"/>
    <tableColumn id="12" xr3:uid="{00000000-0010-0000-0300-00000C000000}" name="Council Tax band: _x000a_ H" dataDxfId="381"/>
    <tableColumn id="13" xr3:uid="{00000000-0010-0000-0300-00000D000000}" name="Type of dwelling: _x000a_ Detached" dataDxfId="380"/>
    <tableColumn id="14" xr3:uid="{00000000-0010-0000-0300-00000E000000}" name="Type of dwelling: _x000a_ Semidetached" dataDxfId="379"/>
    <tableColumn id="15" xr3:uid="{00000000-0010-0000-0300-00000F000000}" name="Type of dwelling: _x000a_ Terraced" dataDxfId="378"/>
    <tableColumn id="16" xr3:uid="{00000000-0010-0000-0300-000010000000}" name="Type of dwelling: _x000a_ Flat" dataDxfId="377"/>
    <tableColumn id="17" xr3:uid="{00000000-0010-0000-0300-000011000000}" name="Type of dwelling: _x000a_  Unknown" dataDxfId="376"/>
    <tableColumn id="18" xr3:uid="{00000000-0010-0000-0300-000012000000}" name="Number of rooms in dwelling: _x000a_ 1" dataDxfId="375"/>
    <tableColumn id="19" xr3:uid="{00000000-0010-0000-0300-000013000000}" name="Number of rooms in dwelling: _x000a_ 2" dataDxfId="374"/>
    <tableColumn id="20" xr3:uid="{00000000-0010-0000-0300-000014000000}" name="Number of rooms in dwelling: _x000a_ 3" dataDxfId="373"/>
    <tableColumn id="21" xr3:uid="{00000000-0010-0000-0300-000015000000}" name="Number of rooms in dwelling: _x000a_ 4" dataDxfId="372"/>
    <tableColumn id="22" xr3:uid="{00000000-0010-0000-0300-000016000000}" name="Number of rooms in dwelling: _x000a_ 5" dataDxfId="371"/>
    <tableColumn id="23" xr3:uid="{00000000-0010-0000-0300-000017000000}" name="Number of rooms in dwelling: _x000a_ 6" dataDxfId="370"/>
    <tableColumn id="24" xr3:uid="{00000000-0010-0000-0300-000018000000}" name="Number of rooms in dwelling: _x000a_ 7+" dataDxfId="369"/>
    <tableColumn id="25" xr3:uid="{00000000-0010-0000-0300-000019000000}" name="Number of rooms in dwelling: _x000a_ Unknown" dataDxfId="36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07" displayName="Table2007" ref="A4:Y78" totalsRowShown="0" headerRowDxfId="367" dataDxfId="365" headerRowBorderDxfId="366" tableBorderDxfId="364">
  <autoFilter ref="A4:Y7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400-000001000000}" name="Area Code / _x000a_SPC 2021 Code" dataDxfId="363"/>
    <tableColumn id="2" xr3:uid="{00000000-0010-0000-0400-000002000000}" name="Area Name / _x000a_SPC 2021 Name" dataDxfId="362"/>
    <tableColumn id="3" xr3:uid="{00000000-0010-0000-0400-000003000000}" name="Total number of dwellings" dataDxfId="361"/>
    <tableColumn id="4" xr3:uid="{00000000-0010-0000-0400-000004000000}" name="Dwellings per hectare" dataDxfId="360"/>
    <tableColumn id="5" xr3:uid="{00000000-0010-0000-0400-000005000000}" name="Council Tax band: _x000a_ A" dataDxfId="359"/>
    <tableColumn id="6" xr3:uid="{00000000-0010-0000-0400-000006000000}" name="Council Tax band: _x000a_ B" dataDxfId="358"/>
    <tableColumn id="7" xr3:uid="{00000000-0010-0000-0400-000007000000}" name="Council Tax band: _x000a_ C" dataDxfId="357"/>
    <tableColumn id="8" xr3:uid="{00000000-0010-0000-0400-000008000000}" name="Council Tax band: _x000a_ D" dataDxfId="356"/>
    <tableColumn id="9" xr3:uid="{00000000-0010-0000-0400-000009000000}" name="Council Tax band: _x000a_ E" dataDxfId="355"/>
    <tableColumn id="10" xr3:uid="{00000000-0010-0000-0400-00000A000000}" name="Council Tax band: _x000a_ F" dataDxfId="354"/>
    <tableColumn id="11" xr3:uid="{00000000-0010-0000-0400-00000B000000}" name="Council Tax band: _x000a_ G" dataDxfId="353"/>
    <tableColumn id="12" xr3:uid="{00000000-0010-0000-0400-00000C000000}" name="Council Tax band: _x000a_ H" dataDxfId="352"/>
    <tableColumn id="13" xr3:uid="{00000000-0010-0000-0400-00000D000000}" name="Type of dwelling: _x000a_ Detached" dataDxfId="351"/>
    <tableColumn id="14" xr3:uid="{00000000-0010-0000-0400-00000E000000}" name="Type of dwelling: _x000a_ Semidetached" dataDxfId="350"/>
    <tableColumn id="15" xr3:uid="{00000000-0010-0000-0400-00000F000000}" name="Type of dwelling: _x000a_ Terraced" dataDxfId="349"/>
    <tableColumn id="16" xr3:uid="{00000000-0010-0000-0400-000010000000}" name="Type of dwelling: _x000a_ Flat" dataDxfId="348"/>
    <tableColumn id="17" xr3:uid="{00000000-0010-0000-0400-000011000000}" name="Type of dwelling: _x000a_  Unknown" dataDxfId="347"/>
    <tableColumn id="18" xr3:uid="{00000000-0010-0000-0400-000012000000}" name="Number of rooms in dwelling: _x000a_ 1" dataDxfId="346"/>
    <tableColumn id="19" xr3:uid="{00000000-0010-0000-0400-000013000000}" name="Number of rooms in dwelling: _x000a_ 2" dataDxfId="345"/>
    <tableColumn id="20" xr3:uid="{00000000-0010-0000-0400-000014000000}" name="Number of rooms in dwelling: _x000a_ 3" dataDxfId="344"/>
    <tableColumn id="21" xr3:uid="{00000000-0010-0000-0400-000015000000}" name="Number of rooms in dwelling: _x000a_ 4" dataDxfId="343"/>
    <tableColumn id="22" xr3:uid="{00000000-0010-0000-0400-000016000000}" name="Number of rooms in dwelling: _x000a_ 5" dataDxfId="342"/>
    <tableColumn id="23" xr3:uid="{00000000-0010-0000-0400-000017000000}" name="Number of rooms in dwelling: _x000a_ 6" dataDxfId="341"/>
    <tableColumn id="24" xr3:uid="{00000000-0010-0000-0400-000018000000}" name="Number of rooms in dwelling: _x000a_ 7+" dataDxfId="340"/>
    <tableColumn id="25" xr3:uid="{00000000-0010-0000-0400-000019000000}" name="Number of rooms in dwelling: _x000a_ Unknown" dataDxfId="339"/>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08" displayName="Table2008" ref="A4:Y78" totalsRowShown="0" headerRowDxfId="338" dataDxfId="336" headerRowBorderDxfId="337" tableBorderDxfId="335">
  <autoFilter ref="A4:Y7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500-000001000000}" name="Area Code / _x000a_SPC 2021 Code" dataDxfId="334"/>
    <tableColumn id="2" xr3:uid="{00000000-0010-0000-0500-000002000000}" name="Area Name / _x000a_SPC 2021 Name" dataDxfId="333"/>
    <tableColumn id="3" xr3:uid="{00000000-0010-0000-0500-000003000000}" name="Total number of dwellings" dataDxfId="332"/>
    <tableColumn id="4" xr3:uid="{00000000-0010-0000-0500-000004000000}" name="Dwellings per hectare" dataDxfId="331"/>
    <tableColumn id="5" xr3:uid="{00000000-0010-0000-0500-000005000000}" name="Council Tax band: _x000a_ A" dataDxfId="330"/>
    <tableColumn id="6" xr3:uid="{00000000-0010-0000-0500-000006000000}" name="Council Tax band: _x000a_ B" dataDxfId="329"/>
    <tableColumn id="7" xr3:uid="{00000000-0010-0000-0500-000007000000}" name="Council Tax band: _x000a_ C" dataDxfId="328"/>
    <tableColumn id="8" xr3:uid="{00000000-0010-0000-0500-000008000000}" name="Council Tax band: _x000a_ D" dataDxfId="327"/>
    <tableColumn id="9" xr3:uid="{00000000-0010-0000-0500-000009000000}" name="Council Tax band: _x000a_ E" dataDxfId="326"/>
    <tableColumn id="10" xr3:uid="{00000000-0010-0000-0500-00000A000000}" name="Council Tax band: _x000a_ F" dataDxfId="325"/>
    <tableColumn id="11" xr3:uid="{00000000-0010-0000-0500-00000B000000}" name="Council Tax band: _x000a_ G" dataDxfId="324"/>
    <tableColumn id="12" xr3:uid="{00000000-0010-0000-0500-00000C000000}" name="Council Tax band: _x000a_ H" dataDxfId="323"/>
    <tableColumn id="13" xr3:uid="{00000000-0010-0000-0500-00000D000000}" name="Type of dwelling: _x000a_ Detached" dataDxfId="322"/>
    <tableColumn id="14" xr3:uid="{00000000-0010-0000-0500-00000E000000}" name="Type of dwelling: _x000a_ Semidetached" dataDxfId="321"/>
    <tableColumn id="15" xr3:uid="{00000000-0010-0000-0500-00000F000000}" name="Type of dwelling: _x000a_ Terraced" dataDxfId="320"/>
    <tableColumn id="16" xr3:uid="{00000000-0010-0000-0500-000010000000}" name="Type of dwelling: _x000a_ Flat" dataDxfId="319"/>
    <tableColumn id="17" xr3:uid="{00000000-0010-0000-0500-000011000000}" name="Type of dwelling: _x000a_  Unknown" dataDxfId="318"/>
    <tableColumn id="18" xr3:uid="{00000000-0010-0000-0500-000012000000}" name="Number of rooms in dwelling: _x000a_ 1" dataDxfId="317"/>
    <tableColumn id="19" xr3:uid="{00000000-0010-0000-0500-000013000000}" name="Number of rooms in dwelling: _x000a_ 2" dataDxfId="316"/>
    <tableColumn id="20" xr3:uid="{00000000-0010-0000-0500-000014000000}" name="Number of rooms in dwelling: _x000a_ 3" dataDxfId="315"/>
    <tableColumn id="21" xr3:uid="{00000000-0010-0000-0500-000015000000}" name="Number of rooms in dwelling: _x000a_ 4" dataDxfId="314"/>
    <tableColumn id="22" xr3:uid="{00000000-0010-0000-0500-000016000000}" name="Number of rooms in dwelling: _x000a_ 5" dataDxfId="313"/>
    <tableColumn id="23" xr3:uid="{00000000-0010-0000-0500-000017000000}" name="Number of rooms in dwelling: _x000a_ 6" dataDxfId="312"/>
    <tableColumn id="24" xr3:uid="{00000000-0010-0000-0500-000018000000}" name="Number of rooms in dwelling: _x000a_ 7+" dataDxfId="311"/>
    <tableColumn id="25" xr3:uid="{00000000-0010-0000-0500-000019000000}" name="Number of rooms in dwelling: _x000a_ Unknown" dataDxfId="31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09" displayName="Table2009" ref="A4:Y78" totalsRowShown="0" headerRowDxfId="309" dataDxfId="307" headerRowBorderDxfId="308" tableBorderDxfId="306">
  <autoFilter ref="A4:Y7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600-000001000000}" name="Area Code / _x000a_SPC 2021 Code" dataDxfId="305"/>
    <tableColumn id="2" xr3:uid="{00000000-0010-0000-0600-000002000000}" name="Area Name / _x000a_SPC 2021 Name" dataDxfId="304"/>
    <tableColumn id="3" xr3:uid="{00000000-0010-0000-0600-000003000000}" name="Total number of dwellings" dataDxfId="303"/>
    <tableColumn id="4" xr3:uid="{00000000-0010-0000-0600-000004000000}" name="Dwellings per hectare" dataDxfId="302"/>
    <tableColumn id="5" xr3:uid="{00000000-0010-0000-0600-000005000000}" name="Council Tax band: _x000a_ A" dataDxfId="301"/>
    <tableColumn id="6" xr3:uid="{00000000-0010-0000-0600-000006000000}" name="Council Tax band: _x000a_ B" dataDxfId="300"/>
    <tableColumn id="7" xr3:uid="{00000000-0010-0000-0600-000007000000}" name="Council Tax band: _x000a_ C" dataDxfId="299"/>
    <tableColumn id="8" xr3:uid="{00000000-0010-0000-0600-000008000000}" name="Council Tax band: _x000a_ D" dataDxfId="298"/>
    <tableColumn id="9" xr3:uid="{00000000-0010-0000-0600-000009000000}" name="Council Tax band: _x000a_ E" dataDxfId="297"/>
    <tableColumn id="10" xr3:uid="{00000000-0010-0000-0600-00000A000000}" name="Council Tax band: _x000a_ F" dataDxfId="296"/>
    <tableColumn id="11" xr3:uid="{00000000-0010-0000-0600-00000B000000}" name="Council Tax band: _x000a_ G" dataDxfId="295"/>
    <tableColumn id="12" xr3:uid="{00000000-0010-0000-0600-00000C000000}" name="Council Tax band: _x000a_ H" dataDxfId="294"/>
    <tableColumn id="13" xr3:uid="{00000000-0010-0000-0600-00000D000000}" name="Type of dwelling: _x000a_ Detached" dataDxfId="293"/>
    <tableColumn id="14" xr3:uid="{00000000-0010-0000-0600-00000E000000}" name="Type of dwelling: _x000a_ Semidetached" dataDxfId="292"/>
    <tableColumn id="15" xr3:uid="{00000000-0010-0000-0600-00000F000000}" name="Type of dwelling: _x000a_ Terraced" dataDxfId="291"/>
    <tableColumn id="16" xr3:uid="{00000000-0010-0000-0600-000010000000}" name="Type of dwelling: _x000a_ Flat" dataDxfId="290"/>
    <tableColumn id="17" xr3:uid="{00000000-0010-0000-0600-000011000000}" name="Type of dwelling: _x000a_  Unknown" dataDxfId="289"/>
    <tableColumn id="18" xr3:uid="{00000000-0010-0000-0600-000012000000}" name="Number of rooms in dwelling: _x000a_ 1" dataDxfId="288"/>
    <tableColumn id="19" xr3:uid="{00000000-0010-0000-0600-000013000000}" name="Number of rooms in dwelling: _x000a_ 2" dataDxfId="287"/>
    <tableColumn id="20" xr3:uid="{00000000-0010-0000-0600-000014000000}" name="Number of rooms in dwelling: _x000a_ 3" dataDxfId="286"/>
    <tableColumn id="21" xr3:uid="{00000000-0010-0000-0600-000015000000}" name="Number of rooms in dwelling: _x000a_ 4" dataDxfId="285"/>
    <tableColumn id="22" xr3:uid="{00000000-0010-0000-0600-000016000000}" name="Number of rooms in dwelling: _x000a_ 5" dataDxfId="284"/>
    <tableColumn id="23" xr3:uid="{00000000-0010-0000-0600-000017000000}" name="Number of rooms in dwelling: _x000a_ 6" dataDxfId="283"/>
    <tableColumn id="24" xr3:uid="{00000000-0010-0000-0600-000018000000}" name="Number of rooms in dwelling: _x000a_ 7+" dataDxfId="282"/>
    <tableColumn id="25" xr3:uid="{00000000-0010-0000-0600-000019000000}" name="Number of rooms in dwelling: _x000a_ Unknown" dataDxfId="281"/>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10" displayName="Table2010" ref="A4:Y78" totalsRowShown="0" headerRowDxfId="280" dataDxfId="278" headerRowBorderDxfId="279" tableBorderDxfId="277">
  <autoFilter ref="A4:Y7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700-000001000000}" name="Area Code / _x000a_SPC 2021 Code" dataDxfId="276"/>
    <tableColumn id="2" xr3:uid="{00000000-0010-0000-0700-000002000000}" name="Area Name / _x000a_SPC 2021 Name" dataDxfId="275"/>
    <tableColumn id="3" xr3:uid="{00000000-0010-0000-0700-000003000000}" name="Total number of dwellings" dataDxfId="274"/>
    <tableColumn id="4" xr3:uid="{00000000-0010-0000-0700-000004000000}" name="Dwellings per hectare" dataDxfId="273"/>
    <tableColumn id="5" xr3:uid="{00000000-0010-0000-0700-000005000000}" name="Council Tax band: _x000a_ A" dataDxfId="272"/>
    <tableColumn id="6" xr3:uid="{00000000-0010-0000-0700-000006000000}" name="Council Tax band: _x000a_ B" dataDxfId="271"/>
    <tableColumn id="7" xr3:uid="{00000000-0010-0000-0700-000007000000}" name="Council Tax band: _x000a_ C" dataDxfId="270"/>
    <tableColumn id="8" xr3:uid="{00000000-0010-0000-0700-000008000000}" name="Council Tax band: _x000a_ D" dataDxfId="269"/>
    <tableColumn id="9" xr3:uid="{00000000-0010-0000-0700-000009000000}" name="Council Tax band: _x000a_ E" dataDxfId="268"/>
    <tableColumn id="10" xr3:uid="{00000000-0010-0000-0700-00000A000000}" name="Council Tax band: _x000a_ F" dataDxfId="267"/>
    <tableColumn id="11" xr3:uid="{00000000-0010-0000-0700-00000B000000}" name="Council Tax band: _x000a_ G" dataDxfId="266"/>
    <tableColumn id="12" xr3:uid="{00000000-0010-0000-0700-00000C000000}" name="Council Tax band: _x000a_ H" dataDxfId="265"/>
    <tableColumn id="13" xr3:uid="{00000000-0010-0000-0700-00000D000000}" name="Type of dwelling: _x000a_ Detached" dataDxfId="264"/>
    <tableColumn id="14" xr3:uid="{00000000-0010-0000-0700-00000E000000}" name="Type of dwelling: _x000a_ Semidetached" dataDxfId="263"/>
    <tableColumn id="15" xr3:uid="{00000000-0010-0000-0700-00000F000000}" name="Type of dwelling: _x000a_ Terraced" dataDxfId="262"/>
    <tableColumn id="16" xr3:uid="{00000000-0010-0000-0700-000010000000}" name="Type of dwelling: _x000a_ Flat" dataDxfId="261"/>
    <tableColumn id="17" xr3:uid="{00000000-0010-0000-0700-000011000000}" name="Type of dwelling: _x000a_  Unknown" dataDxfId="260"/>
    <tableColumn id="18" xr3:uid="{00000000-0010-0000-0700-000012000000}" name="Number of rooms in dwelling: _x000a_ 1" dataDxfId="259"/>
    <tableColumn id="19" xr3:uid="{00000000-0010-0000-0700-000013000000}" name="Number of rooms in dwelling: _x000a_ 2" dataDxfId="258"/>
    <tableColumn id="20" xr3:uid="{00000000-0010-0000-0700-000014000000}" name="Number of rooms in dwelling: _x000a_ 3" dataDxfId="257"/>
    <tableColumn id="21" xr3:uid="{00000000-0010-0000-0700-000015000000}" name="Number of rooms in dwelling: _x000a_ 4" dataDxfId="256"/>
    <tableColumn id="22" xr3:uid="{00000000-0010-0000-0700-000016000000}" name="Number of rooms in dwelling: _x000a_ 5" dataDxfId="255"/>
    <tableColumn id="23" xr3:uid="{00000000-0010-0000-0700-000017000000}" name="Number of rooms in dwelling: _x000a_ 6" dataDxfId="254"/>
    <tableColumn id="24" xr3:uid="{00000000-0010-0000-0700-000018000000}" name="Number of rooms in dwelling: _x000a_ 7+" dataDxfId="253"/>
    <tableColumn id="25" xr3:uid="{00000000-0010-0000-0700-000019000000}" name="Number of rooms in dwelling: _x000a_ Unknown" dataDxfId="252"/>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11" displayName="Table2011" ref="A4:Y78" totalsRowShown="0" headerRowDxfId="251" dataDxfId="249" headerRowBorderDxfId="250" tableBorderDxfId="248">
  <autoFilter ref="A4:Y7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800-000001000000}" name="Area Code / _x000a_SPC 2021 Code" dataDxfId="247"/>
    <tableColumn id="2" xr3:uid="{00000000-0010-0000-0800-000002000000}" name="Area Name / _x000a_SPC 2021 Name" dataDxfId="246"/>
    <tableColumn id="3" xr3:uid="{00000000-0010-0000-0800-000003000000}" name="Total number of dwellings" dataDxfId="245"/>
    <tableColumn id="4" xr3:uid="{00000000-0010-0000-0800-000004000000}" name="Dwellings per hectare" dataDxfId="244"/>
    <tableColumn id="5" xr3:uid="{00000000-0010-0000-0800-000005000000}" name="Council Tax band: _x000a_ A" dataDxfId="243"/>
    <tableColumn id="6" xr3:uid="{00000000-0010-0000-0800-000006000000}" name="Council Tax band: _x000a_ B" dataDxfId="242"/>
    <tableColumn id="7" xr3:uid="{00000000-0010-0000-0800-000007000000}" name="Council Tax band: _x000a_ C" dataDxfId="241"/>
    <tableColumn id="8" xr3:uid="{00000000-0010-0000-0800-000008000000}" name="Council Tax band: _x000a_ D" dataDxfId="240"/>
    <tableColumn id="9" xr3:uid="{00000000-0010-0000-0800-000009000000}" name="Council Tax band: _x000a_ E" dataDxfId="239"/>
    <tableColumn id="10" xr3:uid="{00000000-0010-0000-0800-00000A000000}" name="Council Tax band: _x000a_ F" dataDxfId="238"/>
    <tableColumn id="11" xr3:uid="{00000000-0010-0000-0800-00000B000000}" name="Council Tax band: _x000a_ G" dataDxfId="237"/>
    <tableColumn id="12" xr3:uid="{00000000-0010-0000-0800-00000C000000}" name="Council Tax band: _x000a_ H" dataDxfId="236"/>
    <tableColumn id="13" xr3:uid="{00000000-0010-0000-0800-00000D000000}" name="Type of dwelling: _x000a_ Detached" dataDxfId="235"/>
    <tableColumn id="14" xr3:uid="{00000000-0010-0000-0800-00000E000000}" name="Type of dwelling: _x000a_ Semidetached" dataDxfId="234"/>
    <tableColumn id="15" xr3:uid="{00000000-0010-0000-0800-00000F000000}" name="Type of dwelling: _x000a_ Terraced" dataDxfId="233"/>
    <tableColumn id="16" xr3:uid="{00000000-0010-0000-0800-000010000000}" name="Type of dwelling: _x000a_ Flat" dataDxfId="232"/>
    <tableColumn id="17" xr3:uid="{00000000-0010-0000-0800-000011000000}" name="Type of dwelling: _x000a_  Unknown" dataDxfId="231"/>
    <tableColumn id="18" xr3:uid="{00000000-0010-0000-0800-000012000000}" name="Number of rooms in dwelling: _x000a_ 1" dataDxfId="230"/>
    <tableColumn id="19" xr3:uid="{00000000-0010-0000-0800-000013000000}" name="Number of rooms in dwelling: _x000a_ 2" dataDxfId="229"/>
    <tableColumn id="20" xr3:uid="{00000000-0010-0000-0800-000014000000}" name="Number of rooms in dwelling: _x000a_ 3" dataDxfId="228"/>
    <tableColumn id="21" xr3:uid="{00000000-0010-0000-0800-000015000000}" name="Number of rooms in dwelling: _x000a_ 4" dataDxfId="227"/>
    <tableColumn id="22" xr3:uid="{00000000-0010-0000-0800-000016000000}" name="Number of rooms in dwelling: _x000a_ 5" dataDxfId="226"/>
    <tableColumn id="23" xr3:uid="{00000000-0010-0000-0800-000017000000}" name="Number of rooms in dwelling: _x000a_ 6" dataDxfId="225"/>
    <tableColumn id="24" xr3:uid="{00000000-0010-0000-0800-000018000000}" name="Number of rooms in dwelling: _x000a_ 7+" dataDxfId="224"/>
    <tableColumn id="25" xr3:uid="{00000000-0010-0000-0800-000019000000}" name="Number of rooms in dwelling: _x000a_ Unknown" dataDxfId="223"/>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customerservices@nrscotland.gov.uk"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https://www.nrscotland.gov.uk/statistics-and-data/statistics/statistics-by-theme/population/population-estimates/special-area-population-estimates/small-area-population-estimates/evaluation-of-non-standard-geography-population-estimates" TargetMode="External"/><Relationship Id="rId5" Type="http://schemas.openxmlformats.org/officeDocument/2006/relationships/hyperlink" Target="https://www.nrscotland.gov.uk/statistics-and-data/statistics/statistics-by-theme/households/household-estimates/small-area-statistics-on-households-and-dwellings" TargetMode="External"/><Relationship Id="rId4" Type="http://schemas.openxmlformats.org/officeDocument/2006/relationships/hyperlink" Target="mailto:communications@nrscotland.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workbookViewId="0"/>
  </sheetViews>
  <sheetFormatPr defaultColWidth="11.07421875" defaultRowHeight="15.5" x14ac:dyDescent="0.35"/>
  <cols>
    <col min="1" max="1" width="200.84375" customWidth="1"/>
  </cols>
  <sheetData>
    <row r="1" spans="1:1" ht="37.5" customHeight="1" x14ac:dyDescent="0.4">
      <c r="A1" s="6" t="s">
        <v>394</v>
      </c>
    </row>
    <row r="2" spans="1:1" ht="15" customHeight="1" x14ac:dyDescent="0.35">
      <c r="A2" t="s">
        <v>0</v>
      </c>
    </row>
    <row r="3" spans="1:1" ht="15" customHeight="1" x14ac:dyDescent="0.35">
      <c r="A3" s="59" t="s">
        <v>581</v>
      </c>
    </row>
    <row r="4" spans="1:1" ht="27" customHeight="1" x14ac:dyDescent="0.4">
      <c r="A4" s="9" t="s">
        <v>1</v>
      </c>
    </row>
    <row r="5" spans="1:1" ht="15" customHeight="1" x14ac:dyDescent="0.35">
      <c r="A5" s="10" t="s">
        <v>395</v>
      </c>
    </row>
    <row r="6" spans="1:1" ht="27" customHeight="1" x14ac:dyDescent="0.4">
      <c r="A6" s="9" t="s">
        <v>2</v>
      </c>
    </row>
    <row r="7" spans="1:1" ht="15" customHeight="1" x14ac:dyDescent="0.35">
      <c r="A7" s="2" t="s">
        <v>396</v>
      </c>
    </row>
    <row r="8" spans="1:1" ht="27" customHeight="1" x14ac:dyDescent="0.4">
      <c r="A8" s="9" t="s">
        <v>3</v>
      </c>
    </row>
    <row r="9" spans="1:1" ht="15" customHeight="1" x14ac:dyDescent="0.35">
      <c r="A9" s="2" t="s">
        <v>397</v>
      </c>
    </row>
    <row r="10" spans="1:1" ht="27" customHeight="1" x14ac:dyDescent="0.4">
      <c r="A10" s="9" t="s">
        <v>4</v>
      </c>
    </row>
    <row r="11" spans="1:1" ht="15" customHeight="1" x14ac:dyDescent="0.35">
      <c r="A11" s="2" t="s">
        <v>5</v>
      </c>
    </row>
    <row r="12" spans="1:1" ht="27" customHeight="1" x14ac:dyDescent="0.4">
      <c r="A12" s="9" t="s">
        <v>6</v>
      </c>
    </row>
    <row r="13" spans="1:1" ht="15" customHeight="1" x14ac:dyDescent="0.35">
      <c r="A13" s="2" t="s">
        <v>7</v>
      </c>
    </row>
    <row r="14" spans="1:1" ht="27" customHeight="1" x14ac:dyDescent="0.4">
      <c r="A14" s="9" t="s">
        <v>8</v>
      </c>
    </row>
    <row r="15" spans="1:1" ht="15" customHeight="1" x14ac:dyDescent="0.35">
      <c r="A15" s="8" t="s">
        <v>9</v>
      </c>
    </row>
    <row r="16" spans="1:1" ht="27" customHeight="1" x14ac:dyDescent="0.4">
      <c r="A16" s="9" t="s">
        <v>10</v>
      </c>
    </row>
    <row r="17" spans="1:13" ht="45" customHeight="1" x14ac:dyDescent="0.35">
      <c r="A17" s="2" t="s">
        <v>580</v>
      </c>
    </row>
    <row r="18" spans="1:13" ht="27" customHeight="1" x14ac:dyDescent="0.4">
      <c r="A18" s="9" t="s">
        <v>11</v>
      </c>
    </row>
    <row r="19" spans="1:13" ht="34.5" customHeight="1" x14ac:dyDescent="0.35">
      <c r="A19" s="1" t="s">
        <v>12</v>
      </c>
      <c r="B19" s="1"/>
      <c r="C19" s="1"/>
      <c r="D19" s="1"/>
      <c r="E19" s="1"/>
      <c r="F19" s="1"/>
      <c r="G19" s="1"/>
      <c r="H19" s="1"/>
      <c r="I19" s="1"/>
      <c r="J19" s="1"/>
      <c r="K19" s="1"/>
      <c r="L19" s="1"/>
      <c r="M19" s="1"/>
    </row>
    <row r="20" spans="1:13" ht="22.5" customHeight="1" x14ac:dyDescent="0.35">
      <c r="A20" s="1" t="s">
        <v>13</v>
      </c>
      <c r="B20" s="1"/>
      <c r="C20" s="1"/>
      <c r="D20" s="1"/>
      <c r="E20" s="1"/>
      <c r="F20" s="1"/>
      <c r="G20" s="1"/>
      <c r="H20" s="1"/>
      <c r="I20" s="1"/>
      <c r="J20" s="1"/>
      <c r="K20" s="1"/>
      <c r="L20" s="1"/>
      <c r="M20" s="1"/>
    </row>
    <row r="21" spans="1:13" ht="19.5" customHeight="1" x14ac:dyDescent="0.35">
      <c r="A21" s="3" t="s">
        <v>14</v>
      </c>
      <c r="B21" s="1"/>
      <c r="C21" s="1"/>
      <c r="D21" s="1"/>
      <c r="E21" s="1"/>
      <c r="F21" s="1"/>
      <c r="G21" s="1"/>
      <c r="H21" s="1"/>
      <c r="I21" s="1"/>
      <c r="J21" s="1"/>
      <c r="K21" s="1"/>
      <c r="L21" s="1"/>
      <c r="M21" s="1"/>
    </row>
    <row r="22" spans="1:13" ht="61.5" customHeight="1" x14ac:dyDescent="0.35">
      <c r="A22" s="2" t="s">
        <v>15</v>
      </c>
    </row>
    <row r="23" spans="1:13" ht="27" customHeight="1" x14ac:dyDescent="0.4">
      <c r="A23" s="5" t="s">
        <v>195</v>
      </c>
    </row>
    <row r="24" spans="1:13" x14ac:dyDescent="0.35">
      <c r="A24" s="7" t="s">
        <v>398</v>
      </c>
    </row>
    <row r="25" spans="1:13" x14ac:dyDescent="0.35">
      <c r="A25" s="4" t="s">
        <v>196</v>
      </c>
    </row>
    <row r="26" spans="1:13" ht="27" customHeight="1" x14ac:dyDescent="0.4">
      <c r="A26" s="5" t="s">
        <v>197</v>
      </c>
    </row>
    <row r="27" spans="1:13" x14ac:dyDescent="0.35">
      <c r="A27" s="7" t="s">
        <v>198</v>
      </c>
    </row>
    <row r="28" spans="1:13" x14ac:dyDescent="0.35">
      <c r="A28" s="4" t="s">
        <v>199</v>
      </c>
    </row>
    <row r="29" spans="1:13" x14ac:dyDescent="0.35">
      <c r="A29" s="4" t="s">
        <v>200</v>
      </c>
    </row>
    <row r="30" spans="1:13" x14ac:dyDescent="0.35">
      <c r="A30" s="4" t="str">
        <f>HYPERLINK("#'Table of contents'!A1", "Go to contents")</f>
        <v>Go to contents</v>
      </c>
    </row>
  </sheetData>
  <hyperlinks>
    <hyperlink ref="A21" r:id="rId1" display="Evaluation of Non Standard Geography Population Estimates" xr:uid="{00000000-0004-0000-0000-000001000000}"/>
    <hyperlink ref="A25" r:id="rId2" xr:uid="{00000000-0004-0000-0000-000002000000}"/>
    <hyperlink ref="A28" r:id="rId3" xr:uid="{00000000-0004-0000-0000-000003000000}"/>
    <hyperlink ref="A29" r:id="rId4" xr:uid="{00000000-0004-0000-0000-000004000000}"/>
    <hyperlink ref="A3" r:id="rId5" display="Link to NRS website: Household and Dwellings in Scotland: 2022 (opens a new window)" xr:uid="{C4FAB57D-EE19-4DC8-BE0C-6D668F89CA15}"/>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25</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2506062</v>
      </c>
      <c r="D5" s="29">
        <v>0.3215492593964544</v>
      </c>
      <c r="E5" s="26">
        <v>551053</v>
      </c>
      <c r="F5" s="26">
        <v>593551</v>
      </c>
      <c r="G5" s="26">
        <v>400384</v>
      </c>
      <c r="H5" s="26">
        <v>324482</v>
      </c>
      <c r="I5" s="26">
        <v>327592</v>
      </c>
      <c r="J5" s="26">
        <v>180998</v>
      </c>
      <c r="K5" s="26">
        <v>115308</v>
      </c>
      <c r="L5" s="26">
        <v>12694</v>
      </c>
      <c r="M5" s="26">
        <v>524418</v>
      </c>
      <c r="N5" s="26">
        <v>497263</v>
      </c>
      <c r="O5" s="26">
        <v>517103</v>
      </c>
      <c r="P5" s="26">
        <v>954533</v>
      </c>
      <c r="Q5" s="26">
        <v>12745</v>
      </c>
      <c r="R5" s="26">
        <v>19901</v>
      </c>
      <c r="S5" s="26">
        <v>301410</v>
      </c>
      <c r="T5" s="26">
        <v>736361</v>
      </c>
      <c r="U5" s="26">
        <v>668329</v>
      </c>
      <c r="V5" s="26">
        <v>412425</v>
      </c>
      <c r="W5" s="26">
        <v>183067</v>
      </c>
      <c r="X5" s="26">
        <v>149735</v>
      </c>
      <c r="Y5" s="26">
        <v>34834</v>
      </c>
    </row>
    <row r="6" spans="1:25" x14ac:dyDescent="0.35">
      <c r="A6" s="17" t="s">
        <v>45</v>
      </c>
      <c r="B6" s="17" t="s">
        <v>46</v>
      </c>
      <c r="C6" s="25">
        <v>46417</v>
      </c>
      <c r="D6" s="19">
        <v>27.27</v>
      </c>
      <c r="E6" s="25">
        <v>13799</v>
      </c>
      <c r="F6" s="25">
        <v>9334</v>
      </c>
      <c r="G6" s="25">
        <v>5837</v>
      </c>
      <c r="H6" s="25">
        <v>7907</v>
      </c>
      <c r="I6" s="25">
        <v>4589</v>
      </c>
      <c r="J6" s="25">
        <v>2458</v>
      </c>
      <c r="K6" s="25">
        <v>2301</v>
      </c>
      <c r="L6" s="25">
        <v>192</v>
      </c>
      <c r="M6" s="25">
        <v>1484</v>
      </c>
      <c r="N6" s="25">
        <v>3203</v>
      </c>
      <c r="O6" s="25">
        <v>3493</v>
      </c>
      <c r="P6" s="25">
        <v>38237</v>
      </c>
      <c r="Q6" s="25">
        <v>0</v>
      </c>
      <c r="R6" s="25">
        <v>2472</v>
      </c>
      <c r="S6" s="25">
        <v>14172</v>
      </c>
      <c r="T6" s="25">
        <v>17262</v>
      </c>
      <c r="U6" s="25">
        <v>5012</v>
      </c>
      <c r="V6" s="25">
        <v>3089</v>
      </c>
      <c r="W6" s="25">
        <v>2167</v>
      </c>
      <c r="X6" s="25">
        <v>2243</v>
      </c>
      <c r="Y6" s="25">
        <v>0</v>
      </c>
    </row>
    <row r="7" spans="1:25" x14ac:dyDescent="0.35">
      <c r="A7" s="17" t="s">
        <v>47</v>
      </c>
      <c r="B7" s="17" t="s">
        <v>48</v>
      </c>
      <c r="C7" s="25">
        <v>36194</v>
      </c>
      <c r="D7" s="19">
        <v>3.9</v>
      </c>
      <c r="E7" s="25">
        <v>4259</v>
      </c>
      <c r="F7" s="25">
        <v>12221</v>
      </c>
      <c r="G7" s="25">
        <v>7715</v>
      </c>
      <c r="H7" s="25">
        <v>3817</v>
      </c>
      <c r="I7" s="25">
        <v>4750</v>
      </c>
      <c r="J7" s="25">
        <v>2181</v>
      </c>
      <c r="K7" s="25">
        <v>1226</v>
      </c>
      <c r="L7" s="25">
        <v>25</v>
      </c>
      <c r="M7" s="25">
        <v>4940</v>
      </c>
      <c r="N7" s="25">
        <v>8643</v>
      </c>
      <c r="O7" s="25">
        <v>10739</v>
      </c>
      <c r="P7" s="25">
        <v>11872</v>
      </c>
      <c r="Q7" s="25">
        <v>0</v>
      </c>
      <c r="R7" s="25">
        <v>511</v>
      </c>
      <c r="S7" s="25">
        <v>5262</v>
      </c>
      <c r="T7" s="25">
        <v>9704</v>
      </c>
      <c r="U7" s="25">
        <v>10497</v>
      </c>
      <c r="V7" s="25">
        <v>6139</v>
      </c>
      <c r="W7" s="25">
        <v>2381</v>
      </c>
      <c r="X7" s="25">
        <v>1700</v>
      </c>
      <c r="Y7" s="25">
        <v>0</v>
      </c>
    </row>
    <row r="8" spans="1:25" x14ac:dyDescent="0.35">
      <c r="A8" s="17" t="s">
        <v>49</v>
      </c>
      <c r="B8" s="17" t="s">
        <v>50</v>
      </c>
      <c r="C8" s="25">
        <v>34560</v>
      </c>
      <c r="D8" s="19">
        <v>2.0499999999999998</v>
      </c>
      <c r="E8" s="25">
        <v>4279</v>
      </c>
      <c r="F8" s="25">
        <v>6737</v>
      </c>
      <c r="G8" s="25">
        <v>5456</v>
      </c>
      <c r="H8" s="25">
        <v>3322</v>
      </c>
      <c r="I8" s="25">
        <v>5664</v>
      </c>
      <c r="J8" s="25">
        <v>4338</v>
      </c>
      <c r="K8" s="25">
        <v>4069</v>
      </c>
      <c r="L8" s="25">
        <v>695</v>
      </c>
      <c r="M8" s="25">
        <v>8217</v>
      </c>
      <c r="N8" s="25">
        <v>9053</v>
      </c>
      <c r="O8" s="25">
        <v>6137</v>
      </c>
      <c r="P8" s="25">
        <v>11153</v>
      </c>
      <c r="Q8" s="25">
        <v>0</v>
      </c>
      <c r="R8" s="25">
        <v>852</v>
      </c>
      <c r="S8" s="25">
        <v>4622</v>
      </c>
      <c r="T8" s="25">
        <v>8130</v>
      </c>
      <c r="U8" s="25">
        <v>7583</v>
      </c>
      <c r="V8" s="25">
        <v>5952</v>
      </c>
      <c r="W8" s="25">
        <v>3199</v>
      </c>
      <c r="X8" s="25">
        <v>4222</v>
      </c>
      <c r="Y8" s="25">
        <v>0</v>
      </c>
    </row>
    <row r="9" spans="1:25" x14ac:dyDescent="0.35">
      <c r="A9" s="17" t="s">
        <v>51</v>
      </c>
      <c r="B9" s="17" t="s">
        <v>52</v>
      </c>
      <c r="C9" s="25">
        <v>33883</v>
      </c>
      <c r="D9" s="19">
        <v>0.23</v>
      </c>
      <c r="E9" s="25">
        <v>5105</v>
      </c>
      <c r="F9" s="25">
        <v>4658</v>
      </c>
      <c r="G9" s="25">
        <v>4806</v>
      </c>
      <c r="H9" s="25">
        <v>5912</v>
      </c>
      <c r="I9" s="25">
        <v>6495</v>
      </c>
      <c r="J9" s="25">
        <v>4784</v>
      </c>
      <c r="K9" s="25">
        <v>2043</v>
      </c>
      <c r="L9" s="25">
        <v>80</v>
      </c>
      <c r="M9" s="25">
        <v>16791</v>
      </c>
      <c r="N9" s="25">
        <v>10500</v>
      </c>
      <c r="O9" s="25">
        <v>3043</v>
      </c>
      <c r="P9" s="25">
        <v>3549</v>
      </c>
      <c r="Q9" s="25">
        <v>0</v>
      </c>
      <c r="R9" s="25">
        <v>247</v>
      </c>
      <c r="S9" s="25">
        <v>3144</v>
      </c>
      <c r="T9" s="25">
        <v>5854</v>
      </c>
      <c r="U9" s="25">
        <v>7003</v>
      </c>
      <c r="V9" s="25">
        <v>7034</v>
      </c>
      <c r="W9" s="25">
        <v>4640</v>
      </c>
      <c r="X9" s="25">
        <v>5961</v>
      </c>
      <c r="Y9" s="25">
        <v>0</v>
      </c>
    </row>
    <row r="10" spans="1:25" x14ac:dyDescent="0.35">
      <c r="A10" s="17" t="s">
        <v>53</v>
      </c>
      <c r="B10" s="17" t="s">
        <v>54</v>
      </c>
      <c r="C10" s="25">
        <v>31792</v>
      </c>
      <c r="D10" s="19">
        <v>0.09</v>
      </c>
      <c r="E10" s="25">
        <v>2591</v>
      </c>
      <c r="F10" s="25">
        <v>3909</v>
      </c>
      <c r="G10" s="25">
        <v>2924</v>
      </c>
      <c r="H10" s="25">
        <v>4683</v>
      </c>
      <c r="I10" s="25">
        <v>6430</v>
      </c>
      <c r="J10" s="25">
        <v>6018</v>
      </c>
      <c r="K10" s="25">
        <v>4940</v>
      </c>
      <c r="L10" s="25">
        <v>297</v>
      </c>
      <c r="M10" s="25">
        <v>18354</v>
      </c>
      <c r="N10" s="25">
        <v>8030</v>
      </c>
      <c r="O10" s="25">
        <v>2782</v>
      </c>
      <c r="P10" s="25">
        <v>2626</v>
      </c>
      <c r="Q10" s="25">
        <v>0</v>
      </c>
      <c r="R10" s="25">
        <v>343</v>
      </c>
      <c r="S10" s="25">
        <v>2668</v>
      </c>
      <c r="T10" s="25">
        <v>4399</v>
      </c>
      <c r="U10" s="25">
        <v>5920</v>
      </c>
      <c r="V10" s="25">
        <v>6735</v>
      </c>
      <c r="W10" s="25">
        <v>4697</v>
      </c>
      <c r="X10" s="25">
        <v>7030</v>
      </c>
      <c r="Y10" s="25">
        <v>0</v>
      </c>
    </row>
    <row r="11" spans="1:25" x14ac:dyDescent="0.35">
      <c r="A11" s="17" t="s">
        <v>55</v>
      </c>
      <c r="B11" s="17" t="s">
        <v>56</v>
      </c>
      <c r="C11" s="25">
        <v>30599</v>
      </c>
      <c r="D11" s="19">
        <v>1.49</v>
      </c>
      <c r="E11" s="25">
        <v>11204</v>
      </c>
      <c r="F11" s="25">
        <v>7137</v>
      </c>
      <c r="G11" s="25">
        <v>3974</v>
      </c>
      <c r="H11" s="25">
        <v>3473</v>
      </c>
      <c r="I11" s="25">
        <v>3028</v>
      </c>
      <c r="J11" s="25">
        <v>1424</v>
      </c>
      <c r="K11" s="25">
        <v>351</v>
      </c>
      <c r="L11" s="25">
        <v>8</v>
      </c>
      <c r="M11" s="25">
        <v>4917</v>
      </c>
      <c r="N11" s="25">
        <v>6870</v>
      </c>
      <c r="O11" s="25">
        <v>9141</v>
      </c>
      <c r="P11" s="25">
        <v>9636</v>
      </c>
      <c r="Q11" s="25">
        <v>35</v>
      </c>
      <c r="R11" s="25">
        <v>147</v>
      </c>
      <c r="S11" s="25">
        <v>2417</v>
      </c>
      <c r="T11" s="25">
        <v>8951</v>
      </c>
      <c r="U11" s="25">
        <v>9845</v>
      </c>
      <c r="V11" s="25">
        <v>6270</v>
      </c>
      <c r="W11" s="25">
        <v>1803</v>
      </c>
      <c r="X11" s="25">
        <v>1115</v>
      </c>
      <c r="Y11" s="25">
        <v>51</v>
      </c>
    </row>
    <row r="12" spans="1:25" x14ac:dyDescent="0.35">
      <c r="A12" s="17" t="s">
        <v>57</v>
      </c>
      <c r="B12" s="17" t="s">
        <v>58</v>
      </c>
      <c r="C12" s="25">
        <v>35520</v>
      </c>
      <c r="D12" s="19">
        <v>1.67</v>
      </c>
      <c r="E12" s="25">
        <v>7626</v>
      </c>
      <c r="F12" s="25">
        <v>12734</v>
      </c>
      <c r="G12" s="25">
        <v>4824</v>
      </c>
      <c r="H12" s="25">
        <v>3272</v>
      </c>
      <c r="I12" s="25">
        <v>4054</v>
      </c>
      <c r="J12" s="25">
        <v>2004</v>
      </c>
      <c r="K12" s="25">
        <v>959</v>
      </c>
      <c r="L12" s="25">
        <v>47</v>
      </c>
      <c r="M12" s="25">
        <v>8402</v>
      </c>
      <c r="N12" s="25">
        <v>6018</v>
      </c>
      <c r="O12" s="25">
        <v>15083</v>
      </c>
      <c r="P12" s="25">
        <v>5996</v>
      </c>
      <c r="Q12" s="25">
        <v>21</v>
      </c>
      <c r="R12" s="25">
        <v>121</v>
      </c>
      <c r="S12" s="25">
        <v>2135</v>
      </c>
      <c r="T12" s="25">
        <v>6948</v>
      </c>
      <c r="U12" s="25">
        <v>8715</v>
      </c>
      <c r="V12" s="25">
        <v>11959</v>
      </c>
      <c r="W12" s="25">
        <v>3376</v>
      </c>
      <c r="X12" s="25">
        <v>2204</v>
      </c>
      <c r="Y12" s="25">
        <v>62</v>
      </c>
    </row>
    <row r="13" spans="1:25" x14ac:dyDescent="0.35">
      <c r="A13" s="17" t="s">
        <v>59</v>
      </c>
      <c r="B13" s="17" t="s">
        <v>60</v>
      </c>
      <c r="C13" s="25">
        <v>33160</v>
      </c>
      <c r="D13" s="19">
        <v>0.23</v>
      </c>
      <c r="E13" s="25">
        <v>8633</v>
      </c>
      <c r="F13" s="25">
        <v>7174</v>
      </c>
      <c r="G13" s="25">
        <v>4467</v>
      </c>
      <c r="H13" s="25">
        <v>4063</v>
      </c>
      <c r="I13" s="25">
        <v>4483</v>
      </c>
      <c r="J13" s="25">
        <v>2547</v>
      </c>
      <c r="K13" s="25">
        <v>1683</v>
      </c>
      <c r="L13" s="25">
        <v>110</v>
      </c>
      <c r="M13" s="25">
        <v>10502</v>
      </c>
      <c r="N13" s="25">
        <v>6953</v>
      </c>
      <c r="O13" s="25">
        <v>6737</v>
      </c>
      <c r="P13" s="25">
        <v>8918</v>
      </c>
      <c r="Q13" s="25">
        <v>50</v>
      </c>
      <c r="R13" s="25">
        <v>223</v>
      </c>
      <c r="S13" s="25">
        <v>4875</v>
      </c>
      <c r="T13" s="25">
        <v>8628</v>
      </c>
      <c r="U13" s="25">
        <v>7269</v>
      </c>
      <c r="V13" s="25">
        <v>5391</v>
      </c>
      <c r="W13" s="25">
        <v>3052</v>
      </c>
      <c r="X13" s="25">
        <v>3669</v>
      </c>
      <c r="Y13" s="25">
        <v>53</v>
      </c>
    </row>
    <row r="14" spans="1:25" x14ac:dyDescent="0.35">
      <c r="A14" s="17" t="s">
        <v>61</v>
      </c>
      <c r="B14" s="17" t="s">
        <v>62</v>
      </c>
      <c r="C14" s="25">
        <v>33079</v>
      </c>
      <c r="D14" s="19">
        <v>0.26</v>
      </c>
      <c r="E14" s="25">
        <v>7317</v>
      </c>
      <c r="F14" s="25">
        <v>7474</v>
      </c>
      <c r="G14" s="25">
        <v>4602</v>
      </c>
      <c r="H14" s="25">
        <v>5582</v>
      </c>
      <c r="I14" s="25">
        <v>5001</v>
      </c>
      <c r="J14" s="25">
        <v>2026</v>
      </c>
      <c r="K14" s="25">
        <v>971</v>
      </c>
      <c r="L14" s="25">
        <v>106</v>
      </c>
      <c r="M14" s="25">
        <v>11749</v>
      </c>
      <c r="N14" s="25">
        <v>7262</v>
      </c>
      <c r="O14" s="25">
        <v>6804</v>
      </c>
      <c r="P14" s="25">
        <v>7072</v>
      </c>
      <c r="Q14" s="25">
        <v>192</v>
      </c>
      <c r="R14" s="25">
        <v>214</v>
      </c>
      <c r="S14" s="25">
        <v>3875</v>
      </c>
      <c r="T14" s="25">
        <v>8665</v>
      </c>
      <c r="U14" s="25">
        <v>7455</v>
      </c>
      <c r="V14" s="25">
        <v>5949</v>
      </c>
      <c r="W14" s="25">
        <v>3350</v>
      </c>
      <c r="X14" s="25">
        <v>3376</v>
      </c>
      <c r="Y14" s="25">
        <v>195</v>
      </c>
    </row>
    <row r="15" spans="1:25" x14ac:dyDescent="0.35">
      <c r="A15" s="17" t="s">
        <v>63</v>
      </c>
      <c r="B15" s="17" t="s">
        <v>64</v>
      </c>
      <c r="C15" s="25">
        <v>35104</v>
      </c>
      <c r="D15" s="19">
        <v>0.05</v>
      </c>
      <c r="E15" s="25">
        <v>7302</v>
      </c>
      <c r="F15" s="25">
        <v>8113</v>
      </c>
      <c r="G15" s="25">
        <v>6380</v>
      </c>
      <c r="H15" s="25">
        <v>4709</v>
      </c>
      <c r="I15" s="25">
        <v>4933</v>
      </c>
      <c r="J15" s="25">
        <v>2467</v>
      </c>
      <c r="K15" s="25">
        <v>1095</v>
      </c>
      <c r="L15" s="25">
        <v>105</v>
      </c>
      <c r="M15" s="25">
        <v>11969</v>
      </c>
      <c r="N15" s="25">
        <v>7080</v>
      </c>
      <c r="O15" s="25">
        <v>4826</v>
      </c>
      <c r="P15" s="25">
        <v>10895</v>
      </c>
      <c r="Q15" s="25">
        <v>334</v>
      </c>
      <c r="R15" s="25">
        <v>109</v>
      </c>
      <c r="S15" s="25">
        <v>3552</v>
      </c>
      <c r="T15" s="25">
        <v>8977</v>
      </c>
      <c r="U15" s="25">
        <v>10013</v>
      </c>
      <c r="V15" s="25">
        <v>5649</v>
      </c>
      <c r="W15" s="25">
        <v>2857</v>
      </c>
      <c r="X15" s="25">
        <v>3494</v>
      </c>
      <c r="Y15" s="25">
        <v>453</v>
      </c>
    </row>
    <row r="16" spans="1:25" x14ac:dyDescent="0.35">
      <c r="A16" s="17" t="s">
        <v>65</v>
      </c>
      <c r="B16" s="17" t="s">
        <v>66</v>
      </c>
      <c r="C16" s="25">
        <v>37119</v>
      </c>
      <c r="D16" s="19">
        <v>8.5299999999999994</v>
      </c>
      <c r="E16" s="25">
        <v>3425</v>
      </c>
      <c r="F16" s="25">
        <v>7973</v>
      </c>
      <c r="G16" s="25">
        <v>6652</v>
      </c>
      <c r="H16" s="25">
        <v>5929</v>
      </c>
      <c r="I16" s="25">
        <v>6962</v>
      </c>
      <c r="J16" s="25">
        <v>3579</v>
      </c>
      <c r="K16" s="25">
        <v>2408</v>
      </c>
      <c r="L16" s="25">
        <v>191</v>
      </c>
      <c r="M16" s="25">
        <v>8746</v>
      </c>
      <c r="N16" s="25">
        <v>9392</v>
      </c>
      <c r="O16" s="25">
        <v>6785</v>
      </c>
      <c r="P16" s="25">
        <v>12132</v>
      </c>
      <c r="Q16" s="25">
        <v>64</v>
      </c>
      <c r="R16" s="25">
        <v>56</v>
      </c>
      <c r="S16" s="25">
        <v>4432</v>
      </c>
      <c r="T16" s="25">
        <v>9146</v>
      </c>
      <c r="U16" s="25">
        <v>10030</v>
      </c>
      <c r="V16" s="25">
        <v>7408</v>
      </c>
      <c r="W16" s="25">
        <v>3226</v>
      </c>
      <c r="X16" s="25">
        <v>2758</v>
      </c>
      <c r="Y16" s="25">
        <v>63</v>
      </c>
    </row>
    <row r="17" spans="1:25" x14ac:dyDescent="0.35">
      <c r="A17" s="17" t="s">
        <v>67</v>
      </c>
      <c r="B17" s="17" t="s">
        <v>68</v>
      </c>
      <c r="C17" s="25">
        <v>34856</v>
      </c>
      <c r="D17" s="19">
        <v>0.41</v>
      </c>
      <c r="E17" s="25">
        <v>14771</v>
      </c>
      <c r="F17" s="25">
        <v>6299</v>
      </c>
      <c r="G17" s="25">
        <v>4105</v>
      </c>
      <c r="H17" s="25">
        <v>4094</v>
      </c>
      <c r="I17" s="25">
        <v>4082</v>
      </c>
      <c r="J17" s="25">
        <v>1239</v>
      </c>
      <c r="K17" s="25">
        <v>242</v>
      </c>
      <c r="L17" s="25">
        <v>24</v>
      </c>
      <c r="M17" s="25">
        <v>10704</v>
      </c>
      <c r="N17" s="25">
        <v>11716</v>
      </c>
      <c r="O17" s="25">
        <v>6124</v>
      </c>
      <c r="P17" s="25">
        <v>6312</v>
      </c>
      <c r="Q17" s="25">
        <v>0</v>
      </c>
      <c r="R17" s="25">
        <v>318</v>
      </c>
      <c r="S17" s="25">
        <v>3934</v>
      </c>
      <c r="T17" s="25">
        <v>6986</v>
      </c>
      <c r="U17" s="25">
        <v>9766</v>
      </c>
      <c r="V17" s="25">
        <v>6930</v>
      </c>
      <c r="W17" s="25">
        <v>3446</v>
      </c>
      <c r="X17" s="25">
        <v>3476</v>
      </c>
      <c r="Y17" s="25">
        <v>0</v>
      </c>
    </row>
    <row r="18" spans="1:25" x14ac:dyDescent="0.35">
      <c r="A18" s="17" t="s">
        <v>69</v>
      </c>
      <c r="B18" s="17" t="s">
        <v>70</v>
      </c>
      <c r="C18" s="25">
        <v>35909</v>
      </c>
      <c r="D18" s="19">
        <v>0.03</v>
      </c>
      <c r="E18" s="25">
        <v>12719</v>
      </c>
      <c r="F18" s="25">
        <v>6678</v>
      </c>
      <c r="G18" s="25">
        <v>5421</v>
      </c>
      <c r="H18" s="25">
        <v>5164</v>
      </c>
      <c r="I18" s="25">
        <v>3831</v>
      </c>
      <c r="J18" s="25">
        <v>1437</v>
      </c>
      <c r="K18" s="25">
        <v>592</v>
      </c>
      <c r="L18" s="25">
        <v>67</v>
      </c>
      <c r="M18" s="25">
        <v>15700</v>
      </c>
      <c r="N18" s="25">
        <v>9443</v>
      </c>
      <c r="O18" s="25">
        <v>7284</v>
      </c>
      <c r="P18" s="25">
        <v>2732</v>
      </c>
      <c r="Q18" s="25">
        <v>750</v>
      </c>
      <c r="R18" s="25">
        <v>228</v>
      </c>
      <c r="S18" s="25">
        <v>2758</v>
      </c>
      <c r="T18" s="25">
        <v>7975</v>
      </c>
      <c r="U18" s="25">
        <v>12668</v>
      </c>
      <c r="V18" s="25">
        <v>5868</v>
      </c>
      <c r="W18" s="25">
        <v>2785</v>
      </c>
      <c r="X18" s="25">
        <v>2272</v>
      </c>
      <c r="Y18" s="25">
        <v>1355</v>
      </c>
    </row>
    <row r="19" spans="1:25" x14ac:dyDescent="0.35">
      <c r="A19" s="17" t="s">
        <v>71</v>
      </c>
      <c r="B19" s="17" t="s">
        <v>72</v>
      </c>
      <c r="C19" s="25">
        <v>35537</v>
      </c>
      <c r="D19" s="19">
        <v>0.17</v>
      </c>
      <c r="E19" s="25">
        <v>15495</v>
      </c>
      <c r="F19" s="25">
        <v>6462</v>
      </c>
      <c r="G19" s="25">
        <v>3428</v>
      </c>
      <c r="H19" s="25">
        <v>4085</v>
      </c>
      <c r="I19" s="25">
        <v>3912</v>
      </c>
      <c r="J19" s="25">
        <v>1449</v>
      </c>
      <c r="K19" s="25">
        <v>610</v>
      </c>
      <c r="L19" s="25">
        <v>96</v>
      </c>
      <c r="M19" s="25">
        <v>8413</v>
      </c>
      <c r="N19" s="25">
        <v>9179</v>
      </c>
      <c r="O19" s="25">
        <v>11463</v>
      </c>
      <c r="P19" s="25">
        <v>6433</v>
      </c>
      <c r="Q19" s="25">
        <v>49</v>
      </c>
      <c r="R19" s="25">
        <v>108</v>
      </c>
      <c r="S19" s="25">
        <v>2505</v>
      </c>
      <c r="T19" s="25">
        <v>9420</v>
      </c>
      <c r="U19" s="25">
        <v>12684</v>
      </c>
      <c r="V19" s="25">
        <v>6491</v>
      </c>
      <c r="W19" s="25">
        <v>2097</v>
      </c>
      <c r="X19" s="25">
        <v>2179</v>
      </c>
      <c r="Y19" s="25">
        <v>53</v>
      </c>
    </row>
    <row r="20" spans="1:25" x14ac:dyDescent="0.35">
      <c r="A20" s="17" t="s">
        <v>73</v>
      </c>
      <c r="B20" s="17" t="s">
        <v>74</v>
      </c>
      <c r="C20" s="25">
        <v>30054</v>
      </c>
      <c r="D20" s="19">
        <v>1.24</v>
      </c>
      <c r="E20" s="25">
        <v>6620</v>
      </c>
      <c r="F20" s="25">
        <v>8074</v>
      </c>
      <c r="G20" s="25">
        <v>2501</v>
      </c>
      <c r="H20" s="25">
        <v>3089</v>
      </c>
      <c r="I20" s="25">
        <v>4440</v>
      </c>
      <c r="J20" s="25">
        <v>2888</v>
      </c>
      <c r="K20" s="25">
        <v>2160</v>
      </c>
      <c r="L20" s="25">
        <v>282</v>
      </c>
      <c r="M20" s="25">
        <v>8137</v>
      </c>
      <c r="N20" s="25">
        <v>6788</v>
      </c>
      <c r="O20" s="25">
        <v>6947</v>
      </c>
      <c r="P20" s="25">
        <v>8051</v>
      </c>
      <c r="Q20" s="25">
        <v>131</v>
      </c>
      <c r="R20" s="25">
        <v>179</v>
      </c>
      <c r="S20" s="25">
        <v>3519</v>
      </c>
      <c r="T20" s="25">
        <v>9676</v>
      </c>
      <c r="U20" s="25">
        <v>8890</v>
      </c>
      <c r="V20" s="25">
        <v>3364</v>
      </c>
      <c r="W20" s="25">
        <v>2449</v>
      </c>
      <c r="X20" s="25">
        <v>1841</v>
      </c>
      <c r="Y20" s="25">
        <v>136</v>
      </c>
    </row>
    <row r="21" spans="1:25" x14ac:dyDescent="0.35">
      <c r="A21" s="17" t="s">
        <v>75</v>
      </c>
      <c r="B21" s="17" t="s">
        <v>76</v>
      </c>
      <c r="C21" s="25">
        <v>33224</v>
      </c>
      <c r="D21" s="19">
        <v>4.28</v>
      </c>
      <c r="E21" s="25">
        <v>5590</v>
      </c>
      <c r="F21" s="25">
        <v>8439</v>
      </c>
      <c r="G21" s="25">
        <v>4696</v>
      </c>
      <c r="H21" s="25">
        <v>3836</v>
      </c>
      <c r="I21" s="25">
        <v>4600</v>
      </c>
      <c r="J21" s="25">
        <v>2695</v>
      </c>
      <c r="K21" s="25">
        <v>2991</v>
      </c>
      <c r="L21" s="25">
        <v>377</v>
      </c>
      <c r="M21" s="25">
        <v>5729</v>
      </c>
      <c r="N21" s="25">
        <v>7046</v>
      </c>
      <c r="O21" s="25">
        <v>4968</v>
      </c>
      <c r="P21" s="25">
        <v>15468</v>
      </c>
      <c r="Q21" s="25">
        <v>13</v>
      </c>
      <c r="R21" s="25">
        <v>120</v>
      </c>
      <c r="S21" s="25">
        <v>3946</v>
      </c>
      <c r="T21" s="25">
        <v>10014</v>
      </c>
      <c r="U21" s="25">
        <v>9065</v>
      </c>
      <c r="V21" s="25">
        <v>5081</v>
      </c>
      <c r="W21" s="25">
        <v>2315</v>
      </c>
      <c r="X21" s="25">
        <v>1779</v>
      </c>
      <c r="Y21" s="25">
        <v>904</v>
      </c>
    </row>
    <row r="22" spans="1:25" x14ac:dyDescent="0.35">
      <c r="A22" s="17" t="s">
        <v>77</v>
      </c>
      <c r="B22" s="17" t="s">
        <v>78</v>
      </c>
      <c r="C22" s="25">
        <v>32979</v>
      </c>
      <c r="D22" s="19">
        <v>0.21</v>
      </c>
      <c r="E22" s="25">
        <v>11433</v>
      </c>
      <c r="F22" s="25">
        <v>4672</v>
      </c>
      <c r="G22" s="25">
        <v>3542</v>
      </c>
      <c r="H22" s="25">
        <v>4039</v>
      </c>
      <c r="I22" s="25">
        <v>5161</v>
      </c>
      <c r="J22" s="25">
        <v>2622</v>
      </c>
      <c r="K22" s="25">
        <v>1428</v>
      </c>
      <c r="L22" s="25">
        <v>82</v>
      </c>
      <c r="M22" s="25">
        <v>11076</v>
      </c>
      <c r="N22" s="25">
        <v>7395</v>
      </c>
      <c r="O22" s="25">
        <v>8073</v>
      </c>
      <c r="P22" s="25">
        <v>6132</v>
      </c>
      <c r="Q22" s="25">
        <v>303</v>
      </c>
      <c r="R22" s="25">
        <v>297</v>
      </c>
      <c r="S22" s="25">
        <v>3061</v>
      </c>
      <c r="T22" s="25">
        <v>7071</v>
      </c>
      <c r="U22" s="25">
        <v>8737</v>
      </c>
      <c r="V22" s="25">
        <v>7081</v>
      </c>
      <c r="W22" s="25">
        <v>3223</v>
      </c>
      <c r="X22" s="25">
        <v>3190</v>
      </c>
      <c r="Y22" s="25">
        <v>319</v>
      </c>
    </row>
    <row r="23" spans="1:25" x14ac:dyDescent="0.35">
      <c r="A23" s="17" t="s">
        <v>79</v>
      </c>
      <c r="B23" s="17" t="s">
        <v>80</v>
      </c>
      <c r="C23" s="25">
        <v>32612</v>
      </c>
      <c r="D23" s="19">
        <v>2.42</v>
      </c>
      <c r="E23" s="25">
        <v>8824</v>
      </c>
      <c r="F23" s="25">
        <v>11428</v>
      </c>
      <c r="G23" s="25">
        <v>4035</v>
      </c>
      <c r="H23" s="25">
        <v>2747</v>
      </c>
      <c r="I23" s="25">
        <v>3421</v>
      </c>
      <c r="J23" s="25">
        <v>1385</v>
      </c>
      <c r="K23" s="25">
        <v>715</v>
      </c>
      <c r="L23" s="25">
        <v>57</v>
      </c>
      <c r="M23" s="25">
        <v>6266</v>
      </c>
      <c r="N23" s="25">
        <v>7252</v>
      </c>
      <c r="O23" s="25">
        <v>11043</v>
      </c>
      <c r="P23" s="25">
        <v>7987</v>
      </c>
      <c r="Q23" s="25">
        <v>64</v>
      </c>
      <c r="R23" s="25">
        <v>150</v>
      </c>
      <c r="S23" s="25">
        <v>2564</v>
      </c>
      <c r="T23" s="25">
        <v>12501</v>
      </c>
      <c r="U23" s="25">
        <v>11452</v>
      </c>
      <c r="V23" s="25">
        <v>3332</v>
      </c>
      <c r="W23" s="25">
        <v>1571</v>
      </c>
      <c r="X23" s="25">
        <v>938</v>
      </c>
      <c r="Y23" s="25">
        <v>104</v>
      </c>
    </row>
    <row r="24" spans="1:25" x14ac:dyDescent="0.35">
      <c r="A24" s="17" t="s">
        <v>81</v>
      </c>
      <c r="B24" s="17" t="s">
        <v>82</v>
      </c>
      <c r="C24" s="25">
        <v>28137</v>
      </c>
      <c r="D24" s="19">
        <v>2.75</v>
      </c>
      <c r="E24" s="25">
        <v>7053</v>
      </c>
      <c r="F24" s="25">
        <v>10862</v>
      </c>
      <c r="G24" s="25">
        <v>2378</v>
      </c>
      <c r="H24" s="25">
        <v>2337</v>
      </c>
      <c r="I24" s="25">
        <v>2761</v>
      </c>
      <c r="J24" s="25">
        <v>1670</v>
      </c>
      <c r="K24" s="25">
        <v>989</v>
      </c>
      <c r="L24" s="25">
        <v>87</v>
      </c>
      <c r="M24" s="25">
        <v>5472</v>
      </c>
      <c r="N24" s="25">
        <v>3337</v>
      </c>
      <c r="O24" s="25">
        <v>11408</v>
      </c>
      <c r="P24" s="25">
        <v>7911</v>
      </c>
      <c r="Q24" s="25">
        <v>9</v>
      </c>
      <c r="R24" s="25">
        <v>179</v>
      </c>
      <c r="S24" s="25">
        <v>2421</v>
      </c>
      <c r="T24" s="25">
        <v>6692</v>
      </c>
      <c r="U24" s="25">
        <v>8020</v>
      </c>
      <c r="V24" s="25">
        <v>6809</v>
      </c>
      <c r="W24" s="25">
        <v>2340</v>
      </c>
      <c r="X24" s="25">
        <v>1558</v>
      </c>
      <c r="Y24" s="25">
        <v>118</v>
      </c>
    </row>
    <row r="25" spans="1:25" x14ac:dyDescent="0.35">
      <c r="A25" s="17" t="s">
        <v>83</v>
      </c>
      <c r="B25" s="17" t="s">
        <v>84</v>
      </c>
      <c r="C25" s="25">
        <v>36379</v>
      </c>
      <c r="D25" s="19">
        <v>0.48</v>
      </c>
      <c r="E25" s="25">
        <v>13618</v>
      </c>
      <c r="F25" s="25">
        <v>5545</v>
      </c>
      <c r="G25" s="25">
        <v>3809</v>
      </c>
      <c r="H25" s="25">
        <v>4094</v>
      </c>
      <c r="I25" s="25">
        <v>5965</v>
      </c>
      <c r="J25" s="25">
        <v>2400</v>
      </c>
      <c r="K25" s="25">
        <v>896</v>
      </c>
      <c r="L25" s="25">
        <v>52</v>
      </c>
      <c r="M25" s="25">
        <v>8538</v>
      </c>
      <c r="N25" s="25">
        <v>8075</v>
      </c>
      <c r="O25" s="25">
        <v>7907</v>
      </c>
      <c r="P25" s="25">
        <v>11735</v>
      </c>
      <c r="Q25" s="25">
        <v>124</v>
      </c>
      <c r="R25" s="25">
        <v>100</v>
      </c>
      <c r="S25" s="25">
        <v>4226</v>
      </c>
      <c r="T25" s="25">
        <v>8732</v>
      </c>
      <c r="U25" s="25">
        <v>11335</v>
      </c>
      <c r="V25" s="25">
        <v>6944</v>
      </c>
      <c r="W25" s="25">
        <v>2802</v>
      </c>
      <c r="X25" s="25">
        <v>2107</v>
      </c>
      <c r="Y25" s="25">
        <v>133</v>
      </c>
    </row>
    <row r="26" spans="1:25" x14ac:dyDescent="0.35">
      <c r="A26" s="17" t="s">
        <v>85</v>
      </c>
      <c r="B26" s="17" t="s">
        <v>86</v>
      </c>
      <c r="C26" s="25">
        <v>30316</v>
      </c>
      <c r="D26" s="19">
        <v>2.36</v>
      </c>
      <c r="E26" s="25">
        <v>8370</v>
      </c>
      <c r="F26" s="25">
        <v>12726</v>
      </c>
      <c r="G26" s="25">
        <v>2776</v>
      </c>
      <c r="H26" s="25">
        <v>2391</v>
      </c>
      <c r="I26" s="25">
        <v>2697</v>
      </c>
      <c r="J26" s="25">
        <v>1085</v>
      </c>
      <c r="K26" s="25">
        <v>270</v>
      </c>
      <c r="L26" s="25">
        <v>1</v>
      </c>
      <c r="M26" s="25">
        <v>4600</v>
      </c>
      <c r="N26" s="25">
        <v>5877</v>
      </c>
      <c r="O26" s="25">
        <v>12917</v>
      </c>
      <c r="P26" s="25">
        <v>6742</v>
      </c>
      <c r="Q26" s="25">
        <v>180</v>
      </c>
      <c r="R26" s="25">
        <v>101</v>
      </c>
      <c r="S26" s="25">
        <v>2686</v>
      </c>
      <c r="T26" s="25">
        <v>7308</v>
      </c>
      <c r="U26" s="25">
        <v>10788</v>
      </c>
      <c r="V26" s="25">
        <v>6624</v>
      </c>
      <c r="W26" s="25">
        <v>1873</v>
      </c>
      <c r="X26" s="25">
        <v>753</v>
      </c>
      <c r="Y26" s="25">
        <v>183</v>
      </c>
    </row>
    <row r="27" spans="1:25" x14ac:dyDescent="0.35">
      <c r="A27" s="17" t="s">
        <v>87</v>
      </c>
      <c r="B27" s="17" t="s">
        <v>88</v>
      </c>
      <c r="C27" s="25">
        <v>34913</v>
      </c>
      <c r="D27" s="19">
        <v>0.65</v>
      </c>
      <c r="E27" s="25">
        <v>3077</v>
      </c>
      <c r="F27" s="25">
        <v>10487</v>
      </c>
      <c r="G27" s="25">
        <v>7260</v>
      </c>
      <c r="H27" s="25">
        <v>4528</v>
      </c>
      <c r="I27" s="25">
        <v>4819</v>
      </c>
      <c r="J27" s="25">
        <v>2484</v>
      </c>
      <c r="K27" s="25">
        <v>2080</v>
      </c>
      <c r="L27" s="25">
        <v>178</v>
      </c>
      <c r="M27" s="25">
        <v>6409</v>
      </c>
      <c r="N27" s="25">
        <v>6765</v>
      </c>
      <c r="O27" s="25">
        <v>7416</v>
      </c>
      <c r="P27" s="25">
        <v>13993</v>
      </c>
      <c r="Q27" s="25">
        <v>330</v>
      </c>
      <c r="R27" s="25">
        <v>154</v>
      </c>
      <c r="S27" s="25">
        <v>3865</v>
      </c>
      <c r="T27" s="25">
        <v>10939</v>
      </c>
      <c r="U27" s="25">
        <v>9375</v>
      </c>
      <c r="V27" s="25">
        <v>5255</v>
      </c>
      <c r="W27" s="25">
        <v>2104</v>
      </c>
      <c r="X27" s="25">
        <v>1991</v>
      </c>
      <c r="Y27" s="25">
        <v>1230</v>
      </c>
    </row>
    <row r="28" spans="1:25" x14ac:dyDescent="0.35">
      <c r="A28" s="17" t="s">
        <v>89</v>
      </c>
      <c r="B28" s="17" t="s">
        <v>90</v>
      </c>
      <c r="C28" s="25">
        <v>36369</v>
      </c>
      <c r="D28" s="19">
        <v>0.13</v>
      </c>
      <c r="E28" s="25">
        <v>5319</v>
      </c>
      <c r="F28" s="25">
        <v>10930</v>
      </c>
      <c r="G28" s="25">
        <v>6316</v>
      </c>
      <c r="H28" s="25">
        <v>5065</v>
      </c>
      <c r="I28" s="25">
        <v>5057</v>
      </c>
      <c r="J28" s="25">
        <v>2539</v>
      </c>
      <c r="K28" s="25">
        <v>1071</v>
      </c>
      <c r="L28" s="25">
        <v>72</v>
      </c>
      <c r="M28" s="25">
        <v>11919</v>
      </c>
      <c r="N28" s="25">
        <v>9537</v>
      </c>
      <c r="O28" s="25">
        <v>9959</v>
      </c>
      <c r="P28" s="25">
        <v>4841</v>
      </c>
      <c r="Q28" s="25">
        <v>113</v>
      </c>
      <c r="R28" s="25">
        <v>167</v>
      </c>
      <c r="S28" s="25">
        <v>3591</v>
      </c>
      <c r="T28" s="25">
        <v>9730</v>
      </c>
      <c r="U28" s="25">
        <v>10731</v>
      </c>
      <c r="V28" s="25">
        <v>6254</v>
      </c>
      <c r="W28" s="25">
        <v>5689</v>
      </c>
      <c r="X28" s="25">
        <v>0</v>
      </c>
      <c r="Y28" s="25">
        <v>207</v>
      </c>
    </row>
    <row r="29" spans="1:25" x14ac:dyDescent="0.35">
      <c r="A29" s="17" t="s">
        <v>91</v>
      </c>
      <c r="B29" s="17" t="s">
        <v>92</v>
      </c>
      <c r="C29" s="25">
        <v>36273</v>
      </c>
      <c r="D29" s="19">
        <v>13.71</v>
      </c>
      <c r="E29" s="25">
        <v>14302</v>
      </c>
      <c r="F29" s="25">
        <v>8155</v>
      </c>
      <c r="G29" s="25">
        <v>4046</v>
      </c>
      <c r="H29" s="25">
        <v>4139</v>
      </c>
      <c r="I29" s="25">
        <v>3433</v>
      </c>
      <c r="J29" s="25">
        <v>1485</v>
      </c>
      <c r="K29" s="25">
        <v>689</v>
      </c>
      <c r="L29" s="25">
        <v>24</v>
      </c>
      <c r="M29" s="25">
        <v>4538</v>
      </c>
      <c r="N29" s="25">
        <v>6638</v>
      </c>
      <c r="O29" s="25">
        <v>6374</v>
      </c>
      <c r="P29" s="25">
        <v>18715</v>
      </c>
      <c r="Q29" s="25">
        <v>8</v>
      </c>
      <c r="R29" s="25">
        <v>492</v>
      </c>
      <c r="S29" s="25">
        <v>6648</v>
      </c>
      <c r="T29" s="25">
        <v>13347</v>
      </c>
      <c r="U29" s="25">
        <v>7253</v>
      </c>
      <c r="V29" s="25">
        <v>4409</v>
      </c>
      <c r="W29" s="25">
        <v>2252</v>
      </c>
      <c r="X29" s="25">
        <v>1867</v>
      </c>
      <c r="Y29" s="25">
        <v>5</v>
      </c>
    </row>
    <row r="30" spans="1:25" x14ac:dyDescent="0.35">
      <c r="A30" s="17" t="s">
        <v>93</v>
      </c>
      <c r="B30" s="17" t="s">
        <v>94</v>
      </c>
      <c r="C30" s="25">
        <v>37363</v>
      </c>
      <c r="D30" s="19">
        <v>11.21</v>
      </c>
      <c r="E30" s="25">
        <v>14795</v>
      </c>
      <c r="F30" s="25">
        <v>8758</v>
      </c>
      <c r="G30" s="25">
        <v>4749</v>
      </c>
      <c r="H30" s="25">
        <v>4402</v>
      </c>
      <c r="I30" s="25">
        <v>3506</v>
      </c>
      <c r="J30" s="25">
        <v>812</v>
      </c>
      <c r="K30" s="25">
        <v>327</v>
      </c>
      <c r="L30" s="25">
        <v>14</v>
      </c>
      <c r="M30" s="25">
        <v>3415</v>
      </c>
      <c r="N30" s="25">
        <v>6942</v>
      </c>
      <c r="O30" s="25">
        <v>6705</v>
      </c>
      <c r="P30" s="25">
        <v>20292</v>
      </c>
      <c r="Q30" s="25">
        <v>9</v>
      </c>
      <c r="R30" s="25">
        <v>574</v>
      </c>
      <c r="S30" s="25">
        <v>6449</v>
      </c>
      <c r="T30" s="25">
        <v>13756</v>
      </c>
      <c r="U30" s="25">
        <v>8184</v>
      </c>
      <c r="V30" s="25">
        <v>4654</v>
      </c>
      <c r="W30" s="25">
        <v>2192</v>
      </c>
      <c r="X30" s="25">
        <v>1547</v>
      </c>
      <c r="Y30" s="25">
        <v>7</v>
      </c>
    </row>
    <row r="31" spans="1:25" x14ac:dyDescent="0.35">
      <c r="A31" s="17" t="s">
        <v>95</v>
      </c>
      <c r="B31" s="17" t="s">
        <v>96</v>
      </c>
      <c r="C31" s="25">
        <v>33079</v>
      </c>
      <c r="D31" s="19">
        <v>1.71</v>
      </c>
      <c r="E31" s="25">
        <v>5806</v>
      </c>
      <c r="F31" s="25">
        <v>7945</v>
      </c>
      <c r="G31" s="25">
        <v>4324</v>
      </c>
      <c r="H31" s="25">
        <v>4179</v>
      </c>
      <c r="I31" s="25">
        <v>5551</v>
      </c>
      <c r="J31" s="25">
        <v>3602</v>
      </c>
      <c r="K31" s="25">
        <v>1643</v>
      </c>
      <c r="L31" s="25">
        <v>29</v>
      </c>
      <c r="M31" s="25">
        <v>10121</v>
      </c>
      <c r="N31" s="25">
        <v>6825</v>
      </c>
      <c r="O31" s="25">
        <v>7311</v>
      </c>
      <c r="P31" s="25">
        <v>8800</v>
      </c>
      <c r="Q31" s="25">
        <v>22</v>
      </c>
      <c r="R31" s="25">
        <v>58</v>
      </c>
      <c r="S31" s="25">
        <v>3099</v>
      </c>
      <c r="T31" s="25">
        <v>10026</v>
      </c>
      <c r="U31" s="25">
        <v>10695</v>
      </c>
      <c r="V31" s="25">
        <v>4796</v>
      </c>
      <c r="W31" s="25">
        <v>2831</v>
      </c>
      <c r="X31" s="25">
        <v>1551</v>
      </c>
      <c r="Y31" s="25">
        <v>23</v>
      </c>
    </row>
    <row r="32" spans="1:25" x14ac:dyDescent="0.35">
      <c r="A32" s="17" t="s">
        <v>97</v>
      </c>
      <c r="B32" s="17" t="s">
        <v>98</v>
      </c>
      <c r="C32" s="25">
        <v>34155</v>
      </c>
      <c r="D32" s="19">
        <v>4.0199999999999996</v>
      </c>
      <c r="E32" s="25">
        <v>2174</v>
      </c>
      <c r="F32" s="25">
        <v>9635</v>
      </c>
      <c r="G32" s="25">
        <v>9936</v>
      </c>
      <c r="H32" s="25">
        <v>5187</v>
      </c>
      <c r="I32" s="25">
        <v>3315</v>
      </c>
      <c r="J32" s="25">
        <v>2289</v>
      </c>
      <c r="K32" s="25">
        <v>1493</v>
      </c>
      <c r="L32" s="25">
        <v>126</v>
      </c>
      <c r="M32" s="25">
        <v>5374</v>
      </c>
      <c r="N32" s="25">
        <v>4211</v>
      </c>
      <c r="O32" s="25">
        <v>13773</v>
      </c>
      <c r="P32" s="25">
        <v>10786</v>
      </c>
      <c r="Q32" s="25">
        <v>11</v>
      </c>
      <c r="R32" s="25">
        <v>122</v>
      </c>
      <c r="S32" s="25">
        <v>4172</v>
      </c>
      <c r="T32" s="25">
        <v>6105</v>
      </c>
      <c r="U32" s="25">
        <v>9379</v>
      </c>
      <c r="V32" s="25">
        <v>9220</v>
      </c>
      <c r="W32" s="25">
        <v>3303</v>
      </c>
      <c r="X32" s="25">
        <v>1840</v>
      </c>
      <c r="Y32" s="25">
        <v>14</v>
      </c>
    </row>
    <row r="33" spans="1:25" x14ac:dyDescent="0.35">
      <c r="A33" s="17" t="s">
        <v>99</v>
      </c>
      <c r="B33" s="17" t="s">
        <v>100</v>
      </c>
      <c r="C33" s="25">
        <v>33757</v>
      </c>
      <c r="D33" s="19">
        <v>0.51</v>
      </c>
      <c r="E33" s="25">
        <v>802</v>
      </c>
      <c r="F33" s="25">
        <v>5833</v>
      </c>
      <c r="G33" s="25">
        <v>10807</v>
      </c>
      <c r="H33" s="25">
        <v>4143</v>
      </c>
      <c r="I33" s="25">
        <v>4485</v>
      </c>
      <c r="J33" s="25">
        <v>3910</v>
      </c>
      <c r="K33" s="25">
        <v>3234</v>
      </c>
      <c r="L33" s="25">
        <v>543</v>
      </c>
      <c r="M33" s="25">
        <v>8748</v>
      </c>
      <c r="N33" s="25">
        <v>8443</v>
      </c>
      <c r="O33" s="25">
        <v>9344</v>
      </c>
      <c r="P33" s="25">
        <v>7186</v>
      </c>
      <c r="Q33" s="25">
        <v>36</v>
      </c>
      <c r="R33" s="25">
        <v>68</v>
      </c>
      <c r="S33" s="25">
        <v>3056</v>
      </c>
      <c r="T33" s="25">
        <v>8235</v>
      </c>
      <c r="U33" s="25">
        <v>9309</v>
      </c>
      <c r="V33" s="25">
        <v>6147</v>
      </c>
      <c r="W33" s="25">
        <v>3585</v>
      </c>
      <c r="X33" s="25">
        <v>3329</v>
      </c>
      <c r="Y33" s="25">
        <v>28</v>
      </c>
    </row>
    <row r="34" spans="1:25" x14ac:dyDescent="0.35">
      <c r="A34" s="17" t="s">
        <v>101</v>
      </c>
      <c r="B34" s="17" t="s">
        <v>102</v>
      </c>
      <c r="C34" s="25">
        <v>26785</v>
      </c>
      <c r="D34" s="19">
        <v>2.2000000000000002</v>
      </c>
      <c r="E34" s="25">
        <v>298</v>
      </c>
      <c r="F34" s="25">
        <v>1665</v>
      </c>
      <c r="G34" s="25">
        <v>2119</v>
      </c>
      <c r="H34" s="25">
        <v>4560</v>
      </c>
      <c r="I34" s="25">
        <v>6632</v>
      </c>
      <c r="J34" s="25">
        <v>5263</v>
      </c>
      <c r="K34" s="25">
        <v>5571</v>
      </c>
      <c r="L34" s="25">
        <v>677</v>
      </c>
      <c r="M34" s="25">
        <v>8498</v>
      </c>
      <c r="N34" s="25">
        <v>7957</v>
      </c>
      <c r="O34" s="25">
        <v>4729</v>
      </c>
      <c r="P34" s="25">
        <v>5568</v>
      </c>
      <c r="Q34" s="25">
        <v>33</v>
      </c>
      <c r="R34" s="25">
        <v>130</v>
      </c>
      <c r="S34" s="25">
        <v>1862</v>
      </c>
      <c r="T34" s="25">
        <v>4585</v>
      </c>
      <c r="U34" s="25">
        <v>6654</v>
      </c>
      <c r="V34" s="25">
        <v>7165</v>
      </c>
      <c r="W34" s="25">
        <v>3423</v>
      </c>
      <c r="X34" s="25">
        <v>2952</v>
      </c>
      <c r="Y34" s="25">
        <v>14</v>
      </c>
    </row>
    <row r="35" spans="1:25" x14ac:dyDescent="0.35">
      <c r="A35" s="17" t="s">
        <v>103</v>
      </c>
      <c r="B35" s="17" t="s">
        <v>104</v>
      </c>
      <c r="C35" s="25">
        <v>45861</v>
      </c>
      <c r="D35" s="19">
        <v>28.6</v>
      </c>
      <c r="E35" s="25">
        <v>1759</v>
      </c>
      <c r="F35" s="25">
        <v>8319</v>
      </c>
      <c r="G35" s="25">
        <v>9212</v>
      </c>
      <c r="H35" s="25">
        <v>8277</v>
      </c>
      <c r="I35" s="25">
        <v>8274</v>
      </c>
      <c r="J35" s="25">
        <v>5032</v>
      </c>
      <c r="K35" s="25">
        <v>3856</v>
      </c>
      <c r="L35" s="25">
        <v>1132</v>
      </c>
      <c r="M35" s="25">
        <v>1167</v>
      </c>
      <c r="N35" s="25">
        <v>998</v>
      </c>
      <c r="O35" s="25">
        <v>2180</v>
      </c>
      <c r="P35" s="25">
        <v>41395</v>
      </c>
      <c r="Q35" s="25">
        <v>121</v>
      </c>
      <c r="R35" s="25">
        <v>1184</v>
      </c>
      <c r="S35" s="25">
        <v>12189</v>
      </c>
      <c r="T35" s="25">
        <v>14111</v>
      </c>
      <c r="U35" s="25">
        <v>8880</v>
      </c>
      <c r="V35" s="25">
        <v>4521</v>
      </c>
      <c r="W35" s="25">
        <v>2507</v>
      </c>
      <c r="X35" s="25">
        <v>2448</v>
      </c>
      <c r="Y35" s="25">
        <v>21</v>
      </c>
    </row>
    <row r="36" spans="1:25" x14ac:dyDescent="0.35">
      <c r="A36" s="17" t="s">
        <v>105</v>
      </c>
      <c r="B36" s="17" t="s">
        <v>106</v>
      </c>
      <c r="C36" s="25">
        <v>38989</v>
      </c>
      <c r="D36" s="19">
        <v>12.79</v>
      </c>
      <c r="E36" s="25">
        <v>5205</v>
      </c>
      <c r="F36" s="25">
        <v>10700</v>
      </c>
      <c r="G36" s="25">
        <v>6775</v>
      </c>
      <c r="H36" s="25">
        <v>5673</v>
      </c>
      <c r="I36" s="25">
        <v>5426</v>
      </c>
      <c r="J36" s="25">
        <v>3756</v>
      </c>
      <c r="K36" s="25">
        <v>1415</v>
      </c>
      <c r="L36" s="25">
        <v>39</v>
      </c>
      <c r="M36" s="25">
        <v>4423</v>
      </c>
      <c r="N36" s="25">
        <v>5817</v>
      </c>
      <c r="O36" s="25">
        <v>7961</v>
      </c>
      <c r="P36" s="25">
        <v>20784</v>
      </c>
      <c r="Q36" s="25">
        <v>4</v>
      </c>
      <c r="R36" s="25">
        <v>114</v>
      </c>
      <c r="S36" s="25">
        <v>6114</v>
      </c>
      <c r="T36" s="25">
        <v>13383</v>
      </c>
      <c r="U36" s="25">
        <v>9208</v>
      </c>
      <c r="V36" s="25">
        <v>6876</v>
      </c>
      <c r="W36" s="25">
        <v>1976</v>
      </c>
      <c r="X36" s="25">
        <v>1312</v>
      </c>
      <c r="Y36" s="25">
        <v>6</v>
      </c>
    </row>
    <row r="37" spans="1:25" x14ac:dyDescent="0.35">
      <c r="A37" s="17" t="s">
        <v>107</v>
      </c>
      <c r="B37" s="17" t="s">
        <v>108</v>
      </c>
      <c r="C37" s="25">
        <v>46667</v>
      </c>
      <c r="D37" s="19">
        <v>32.549999999999997</v>
      </c>
      <c r="E37" s="25">
        <v>5768</v>
      </c>
      <c r="F37" s="25">
        <v>12054</v>
      </c>
      <c r="G37" s="25">
        <v>9901</v>
      </c>
      <c r="H37" s="25">
        <v>7875</v>
      </c>
      <c r="I37" s="25">
        <v>6765</v>
      </c>
      <c r="J37" s="25">
        <v>2594</v>
      </c>
      <c r="K37" s="25">
        <v>1475</v>
      </c>
      <c r="L37" s="25">
        <v>235</v>
      </c>
      <c r="M37" s="25">
        <v>459</v>
      </c>
      <c r="N37" s="25">
        <v>1636</v>
      </c>
      <c r="O37" s="25">
        <v>3537</v>
      </c>
      <c r="P37" s="25">
        <v>41021</v>
      </c>
      <c r="Q37" s="25">
        <v>14</v>
      </c>
      <c r="R37" s="25">
        <v>729</v>
      </c>
      <c r="S37" s="25">
        <v>10236</v>
      </c>
      <c r="T37" s="25">
        <v>19737</v>
      </c>
      <c r="U37" s="25">
        <v>9853</v>
      </c>
      <c r="V37" s="25">
        <v>3587</v>
      </c>
      <c r="W37" s="25">
        <v>1243</v>
      </c>
      <c r="X37" s="25">
        <v>1278</v>
      </c>
      <c r="Y37" s="25">
        <v>4</v>
      </c>
    </row>
    <row r="38" spans="1:25" x14ac:dyDescent="0.35">
      <c r="A38" s="17" t="s">
        <v>109</v>
      </c>
      <c r="B38" s="17" t="s">
        <v>110</v>
      </c>
      <c r="C38" s="25">
        <v>32127</v>
      </c>
      <c r="D38" s="19">
        <v>3.47</v>
      </c>
      <c r="E38" s="25">
        <v>7584</v>
      </c>
      <c r="F38" s="25">
        <v>5433</v>
      </c>
      <c r="G38" s="25">
        <v>4893</v>
      </c>
      <c r="H38" s="25">
        <v>2798</v>
      </c>
      <c r="I38" s="25">
        <v>4582</v>
      </c>
      <c r="J38" s="25">
        <v>2871</v>
      </c>
      <c r="K38" s="25">
        <v>3413</v>
      </c>
      <c r="L38" s="25">
        <v>553</v>
      </c>
      <c r="M38" s="25">
        <v>6540</v>
      </c>
      <c r="N38" s="25">
        <v>5822</v>
      </c>
      <c r="O38" s="25">
        <v>4143</v>
      </c>
      <c r="P38" s="25">
        <v>15596</v>
      </c>
      <c r="Q38" s="25">
        <v>26</v>
      </c>
      <c r="R38" s="25">
        <v>78</v>
      </c>
      <c r="S38" s="25">
        <v>3201</v>
      </c>
      <c r="T38" s="25">
        <v>8346</v>
      </c>
      <c r="U38" s="25">
        <v>7657</v>
      </c>
      <c r="V38" s="25">
        <v>7722</v>
      </c>
      <c r="W38" s="25">
        <v>2731</v>
      </c>
      <c r="X38" s="25">
        <v>2375</v>
      </c>
      <c r="Y38" s="25">
        <v>17</v>
      </c>
    </row>
    <row r="39" spans="1:25" x14ac:dyDescent="0.35">
      <c r="A39" s="17" t="s">
        <v>111</v>
      </c>
      <c r="B39" s="17" t="s">
        <v>112</v>
      </c>
      <c r="C39" s="25">
        <v>36720</v>
      </c>
      <c r="D39" s="19">
        <v>18.989999999999998</v>
      </c>
      <c r="E39" s="25">
        <v>854</v>
      </c>
      <c r="F39" s="25">
        <v>5120</v>
      </c>
      <c r="G39" s="25">
        <v>6040</v>
      </c>
      <c r="H39" s="25">
        <v>5743</v>
      </c>
      <c r="I39" s="25">
        <v>7707</v>
      </c>
      <c r="J39" s="25">
        <v>4406</v>
      </c>
      <c r="K39" s="25">
        <v>5659</v>
      </c>
      <c r="L39" s="25">
        <v>1191</v>
      </c>
      <c r="M39" s="25">
        <v>3051</v>
      </c>
      <c r="N39" s="25">
        <v>2541</v>
      </c>
      <c r="O39" s="25">
        <v>3882</v>
      </c>
      <c r="P39" s="25">
        <v>27188</v>
      </c>
      <c r="Q39" s="25">
        <v>58</v>
      </c>
      <c r="R39" s="25">
        <v>439</v>
      </c>
      <c r="S39" s="25">
        <v>5394</v>
      </c>
      <c r="T39" s="25">
        <v>9808</v>
      </c>
      <c r="U39" s="25">
        <v>8593</v>
      </c>
      <c r="V39" s="25">
        <v>5818</v>
      </c>
      <c r="W39" s="25">
        <v>2652</v>
      </c>
      <c r="X39" s="25">
        <v>3969</v>
      </c>
      <c r="Y39" s="25">
        <v>47</v>
      </c>
    </row>
    <row r="40" spans="1:25" x14ac:dyDescent="0.35">
      <c r="A40" s="17" t="s">
        <v>113</v>
      </c>
      <c r="B40" s="17" t="s">
        <v>114</v>
      </c>
      <c r="C40" s="25">
        <v>34756</v>
      </c>
      <c r="D40" s="19">
        <v>3.84</v>
      </c>
      <c r="E40" s="25">
        <v>2057</v>
      </c>
      <c r="F40" s="25">
        <v>4972</v>
      </c>
      <c r="G40" s="25">
        <v>6114</v>
      </c>
      <c r="H40" s="25">
        <v>6054</v>
      </c>
      <c r="I40" s="25">
        <v>5973</v>
      </c>
      <c r="J40" s="25">
        <v>4729</v>
      </c>
      <c r="K40" s="25">
        <v>4284</v>
      </c>
      <c r="L40" s="25">
        <v>573</v>
      </c>
      <c r="M40" s="25">
        <v>7144</v>
      </c>
      <c r="N40" s="25">
        <v>7452</v>
      </c>
      <c r="O40" s="25">
        <v>7338</v>
      </c>
      <c r="P40" s="25">
        <v>12804</v>
      </c>
      <c r="Q40" s="25">
        <v>18</v>
      </c>
      <c r="R40" s="25">
        <v>128</v>
      </c>
      <c r="S40" s="25">
        <v>2347</v>
      </c>
      <c r="T40" s="25">
        <v>8795</v>
      </c>
      <c r="U40" s="25">
        <v>8995</v>
      </c>
      <c r="V40" s="25">
        <v>8376</v>
      </c>
      <c r="W40" s="25">
        <v>3483</v>
      </c>
      <c r="X40" s="25">
        <v>2613</v>
      </c>
      <c r="Y40" s="25">
        <v>19</v>
      </c>
    </row>
    <row r="41" spans="1:25" x14ac:dyDescent="0.35">
      <c r="A41" s="17" t="s">
        <v>115</v>
      </c>
      <c r="B41" s="17" t="s">
        <v>116</v>
      </c>
      <c r="C41" s="25">
        <v>14430</v>
      </c>
      <c r="D41" s="19">
        <v>0.05</v>
      </c>
      <c r="E41" s="25">
        <v>4845</v>
      </c>
      <c r="F41" s="25">
        <v>3793</v>
      </c>
      <c r="G41" s="25">
        <v>2800</v>
      </c>
      <c r="H41" s="25">
        <v>1670</v>
      </c>
      <c r="I41" s="25">
        <v>1121</v>
      </c>
      <c r="J41" s="25">
        <v>163</v>
      </c>
      <c r="K41" s="25">
        <v>33</v>
      </c>
      <c r="L41" s="25">
        <v>5</v>
      </c>
      <c r="M41" s="25">
        <v>9178</v>
      </c>
      <c r="N41" s="25">
        <v>2104</v>
      </c>
      <c r="O41" s="25">
        <v>1408</v>
      </c>
      <c r="P41" s="25">
        <v>733</v>
      </c>
      <c r="Q41" s="25">
        <v>1007</v>
      </c>
      <c r="R41" s="25">
        <v>89</v>
      </c>
      <c r="S41" s="25">
        <v>958</v>
      </c>
      <c r="T41" s="25">
        <v>2554</v>
      </c>
      <c r="U41" s="25">
        <v>5497</v>
      </c>
      <c r="V41" s="25">
        <v>2283</v>
      </c>
      <c r="W41" s="25">
        <v>1133</v>
      </c>
      <c r="X41" s="25">
        <v>717</v>
      </c>
      <c r="Y41" s="25">
        <v>1199</v>
      </c>
    </row>
    <row r="42" spans="1:25" x14ac:dyDescent="0.35">
      <c r="A42" s="17" t="s">
        <v>117</v>
      </c>
      <c r="B42" s="17" t="s">
        <v>118</v>
      </c>
      <c r="C42" s="25">
        <v>34740</v>
      </c>
      <c r="D42" s="19">
        <v>0.11</v>
      </c>
      <c r="E42" s="25">
        <v>11166</v>
      </c>
      <c r="F42" s="25">
        <v>8119</v>
      </c>
      <c r="G42" s="25">
        <v>4320</v>
      </c>
      <c r="H42" s="25">
        <v>3513</v>
      </c>
      <c r="I42" s="25">
        <v>3343</v>
      </c>
      <c r="J42" s="25">
        <v>2351</v>
      </c>
      <c r="K42" s="25">
        <v>1731</v>
      </c>
      <c r="L42" s="25">
        <v>197</v>
      </c>
      <c r="M42" s="25">
        <v>9253</v>
      </c>
      <c r="N42" s="25">
        <v>7931</v>
      </c>
      <c r="O42" s="25">
        <v>8216</v>
      </c>
      <c r="P42" s="25">
        <v>8945</v>
      </c>
      <c r="Q42" s="25">
        <v>395</v>
      </c>
      <c r="R42" s="25">
        <v>303</v>
      </c>
      <c r="S42" s="25">
        <v>4457</v>
      </c>
      <c r="T42" s="25">
        <v>10457</v>
      </c>
      <c r="U42" s="25">
        <v>9900</v>
      </c>
      <c r="V42" s="25">
        <v>4594</v>
      </c>
      <c r="W42" s="25">
        <v>2320</v>
      </c>
      <c r="X42" s="25">
        <v>2323</v>
      </c>
      <c r="Y42" s="25">
        <v>386</v>
      </c>
    </row>
    <row r="43" spans="1:25" x14ac:dyDescent="0.35">
      <c r="A43" s="17" t="s">
        <v>119</v>
      </c>
      <c r="B43" s="17" t="s">
        <v>120</v>
      </c>
      <c r="C43" s="25">
        <v>35490</v>
      </c>
      <c r="D43" s="19">
        <v>2.0099999999999998</v>
      </c>
      <c r="E43" s="25">
        <v>11756</v>
      </c>
      <c r="F43" s="25">
        <v>8796</v>
      </c>
      <c r="G43" s="25">
        <v>2956</v>
      </c>
      <c r="H43" s="25">
        <v>4393</v>
      </c>
      <c r="I43" s="25">
        <v>4403</v>
      </c>
      <c r="J43" s="25">
        <v>2179</v>
      </c>
      <c r="K43" s="25">
        <v>969</v>
      </c>
      <c r="L43" s="25">
        <v>38</v>
      </c>
      <c r="M43" s="25">
        <v>7401</v>
      </c>
      <c r="N43" s="25">
        <v>9236</v>
      </c>
      <c r="O43" s="25">
        <v>8922</v>
      </c>
      <c r="P43" s="25">
        <v>9793</v>
      </c>
      <c r="Q43" s="25">
        <v>138</v>
      </c>
      <c r="R43" s="25">
        <v>175</v>
      </c>
      <c r="S43" s="25">
        <v>2919</v>
      </c>
      <c r="T43" s="25">
        <v>13210</v>
      </c>
      <c r="U43" s="25">
        <v>12360</v>
      </c>
      <c r="V43" s="25">
        <v>3700</v>
      </c>
      <c r="W43" s="25">
        <v>1981</v>
      </c>
      <c r="X43" s="25">
        <v>996</v>
      </c>
      <c r="Y43" s="25">
        <v>149</v>
      </c>
    </row>
    <row r="44" spans="1:25" x14ac:dyDescent="0.35">
      <c r="A44" s="17" t="s">
        <v>121</v>
      </c>
      <c r="B44" s="17" t="s">
        <v>122</v>
      </c>
      <c r="C44" s="25">
        <v>36009</v>
      </c>
      <c r="D44" s="19">
        <v>2.99</v>
      </c>
      <c r="E44" s="25">
        <v>10484</v>
      </c>
      <c r="F44" s="25">
        <v>10353</v>
      </c>
      <c r="G44" s="25">
        <v>3516</v>
      </c>
      <c r="H44" s="25">
        <v>3904</v>
      </c>
      <c r="I44" s="25">
        <v>3768</v>
      </c>
      <c r="J44" s="25">
        <v>2700</v>
      </c>
      <c r="K44" s="25">
        <v>1261</v>
      </c>
      <c r="L44" s="25">
        <v>23</v>
      </c>
      <c r="M44" s="25">
        <v>6760</v>
      </c>
      <c r="N44" s="25">
        <v>7724</v>
      </c>
      <c r="O44" s="25">
        <v>8599</v>
      </c>
      <c r="P44" s="25">
        <v>12454</v>
      </c>
      <c r="Q44" s="25">
        <v>472</v>
      </c>
      <c r="R44" s="25">
        <v>340</v>
      </c>
      <c r="S44" s="25">
        <v>3676</v>
      </c>
      <c r="T44" s="25">
        <v>13302</v>
      </c>
      <c r="U44" s="25">
        <v>11017</v>
      </c>
      <c r="V44" s="25">
        <v>3718</v>
      </c>
      <c r="W44" s="25">
        <v>2235</v>
      </c>
      <c r="X44" s="25">
        <v>1222</v>
      </c>
      <c r="Y44" s="25">
        <v>499</v>
      </c>
    </row>
    <row r="45" spans="1:25" x14ac:dyDescent="0.35">
      <c r="A45" s="17" t="s">
        <v>123</v>
      </c>
      <c r="B45" s="17" t="s">
        <v>124</v>
      </c>
      <c r="C45" s="25">
        <v>36664</v>
      </c>
      <c r="D45" s="19">
        <v>0.1</v>
      </c>
      <c r="E45" s="25">
        <v>6062</v>
      </c>
      <c r="F45" s="25">
        <v>11785</v>
      </c>
      <c r="G45" s="25">
        <v>5397</v>
      </c>
      <c r="H45" s="25">
        <v>4584</v>
      </c>
      <c r="I45" s="25">
        <v>5157</v>
      </c>
      <c r="J45" s="25">
        <v>2343</v>
      </c>
      <c r="K45" s="25">
        <v>1250</v>
      </c>
      <c r="L45" s="25">
        <v>86</v>
      </c>
      <c r="M45" s="25">
        <v>12336</v>
      </c>
      <c r="N45" s="25">
        <v>9138</v>
      </c>
      <c r="O45" s="25">
        <v>9214</v>
      </c>
      <c r="P45" s="25">
        <v>5823</v>
      </c>
      <c r="Q45" s="25">
        <v>153</v>
      </c>
      <c r="R45" s="25">
        <v>179</v>
      </c>
      <c r="S45" s="25">
        <v>3253</v>
      </c>
      <c r="T45" s="25">
        <v>10069</v>
      </c>
      <c r="U45" s="25">
        <v>10693</v>
      </c>
      <c r="V45" s="25">
        <v>6089</v>
      </c>
      <c r="W45" s="25">
        <v>6129</v>
      </c>
      <c r="X45" s="25">
        <v>0</v>
      </c>
      <c r="Y45" s="25">
        <v>252</v>
      </c>
    </row>
    <row r="46" spans="1:25" x14ac:dyDescent="0.35">
      <c r="A46" s="17" t="s">
        <v>125</v>
      </c>
      <c r="B46" s="17" t="s">
        <v>126</v>
      </c>
      <c r="C46" s="25">
        <v>36225</v>
      </c>
      <c r="D46" s="19">
        <v>21.83</v>
      </c>
      <c r="E46" s="25">
        <v>5197</v>
      </c>
      <c r="F46" s="25">
        <v>7943</v>
      </c>
      <c r="G46" s="25">
        <v>9777</v>
      </c>
      <c r="H46" s="25">
        <v>6894</v>
      </c>
      <c r="I46" s="25">
        <v>3649</v>
      </c>
      <c r="J46" s="25">
        <v>1631</v>
      </c>
      <c r="K46" s="25">
        <v>1092</v>
      </c>
      <c r="L46" s="25">
        <v>42</v>
      </c>
      <c r="M46" s="25">
        <v>731</v>
      </c>
      <c r="N46" s="25">
        <v>4942</v>
      </c>
      <c r="O46" s="25">
        <v>6820</v>
      </c>
      <c r="P46" s="25">
        <v>23635</v>
      </c>
      <c r="Q46" s="25">
        <v>97</v>
      </c>
      <c r="R46" s="25">
        <v>56</v>
      </c>
      <c r="S46" s="25">
        <v>4692</v>
      </c>
      <c r="T46" s="25">
        <v>16065</v>
      </c>
      <c r="U46" s="25">
        <v>9497</v>
      </c>
      <c r="V46" s="25">
        <v>2852</v>
      </c>
      <c r="W46" s="25">
        <v>1432</v>
      </c>
      <c r="X46" s="25">
        <v>1207</v>
      </c>
      <c r="Y46" s="25">
        <v>424</v>
      </c>
    </row>
    <row r="47" spans="1:25" x14ac:dyDescent="0.35">
      <c r="A47" s="17" t="s">
        <v>127</v>
      </c>
      <c r="B47" s="17" t="s">
        <v>128</v>
      </c>
      <c r="C47" s="25">
        <v>37053</v>
      </c>
      <c r="D47" s="19">
        <v>16.940000000000001</v>
      </c>
      <c r="E47" s="25">
        <v>6001</v>
      </c>
      <c r="F47" s="25">
        <v>11591</v>
      </c>
      <c r="G47" s="25">
        <v>8336</v>
      </c>
      <c r="H47" s="25">
        <v>3452</v>
      </c>
      <c r="I47" s="25">
        <v>4786</v>
      </c>
      <c r="J47" s="25">
        <v>1717</v>
      </c>
      <c r="K47" s="25">
        <v>1051</v>
      </c>
      <c r="L47" s="25">
        <v>119</v>
      </c>
      <c r="M47" s="25">
        <v>1423</v>
      </c>
      <c r="N47" s="25">
        <v>3760</v>
      </c>
      <c r="O47" s="25">
        <v>4851</v>
      </c>
      <c r="P47" s="25">
        <v>26907</v>
      </c>
      <c r="Q47" s="25">
        <v>112</v>
      </c>
      <c r="R47" s="25">
        <v>89</v>
      </c>
      <c r="S47" s="25">
        <v>4759</v>
      </c>
      <c r="T47" s="25">
        <v>13281</v>
      </c>
      <c r="U47" s="25">
        <v>10740</v>
      </c>
      <c r="V47" s="25">
        <v>3903</v>
      </c>
      <c r="W47" s="25">
        <v>1580</v>
      </c>
      <c r="X47" s="25">
        <v>1645</v>
      </c>
      <c r="Y47" s="25">
        <v>1056</v>
      </c>
    </row>
    <row r="48" spans="1:25" x14ac:dyDescent="0.35">
      <c r="A48" s="17" t="s">
        <v>129</v>
      </c>
      <c r="B48" s="17" t="s">
        <v>130</v>
      </c>
      <c r="C48" s="25">
        <v>45961</v>
      </c>
      <c r="D48" s="19">
        <v>37.07</v>
      </c>
      <c r="E48" s="25">
        <v>5703</v>
      </c>
      <c r="F48" s="25">
        <v>6723</v>
      </c>
      <c r="G48" s="25">
        <v>10250</v>
      </c>
      <c r="H48" s="25">
        <v>9852</v>
      </c>
      <c r="I48" s="25">
        <v>7739</v>
      </c>
      <c r="J48" s="25">
        <v>4005</v>
      </c>
      <c r="K48" s="25">
        <v>1518</v>
      </c>
      <c r="L48" s="25">
        <v>171</v>
      </c>
      <c r="M48" s="25">
        <v>130</v>
      </c>
      <c r="N48" s="25">
        <v>160</v>
      </c>
      <c r="O48" s="25">
        <v>1042</v>
      </c>
      <c r="P48" s="25">
        <v>44386</v>
      </c>
      <c r="Q48" s="25">
        <v>243</v>
      </c>
      <c r="R48" s="25">
        <v>1551</v>
      </c>
      <c r="S48" s="25">
        <v>9049</v>
      </c>
      <c r="T48" s="25">
        <v>16058</v>
      </c>
      <c r="U48" s="25">
        <v>11032</v>
      </c>
      <c r="V48" s="25">
        <v>4014</v>
      </c>
      <c r="W48" s="25">
        <v>1903</v>
      </c>
      <c r="X48" s="25">
        <v>1510</v>
      </c>
      <c r="Y48" s="25">
        <v>844</v>
      </c>
    </row>
    <row r="49" spans="1:25" x14ac:dyDescent="0.35">
      <c r="A49" s="17" t="s">
        <v>131</v>
      </c>
      <c r="B49" s="17" t="s">
        <v>132</v>
      </c>
      <c r="C49" s="25">
        <v>37592</v>
      </c>
      <c r="D49" s="19">
        <v>14.33</v>
      </c>
      <c r="E49" s="25">
        <v>14742</v>
      </c>
      <c r="F49" s="25">
        <v>9882</v>
      </c>
      <c r="G49" s="25">
        <v>6410</v>
      </c>
      <c r="H49" s="25">
        <v>3197</v>
      </c>
      <c r="I49" s="25">
        <v>1956</v>
      </c>
      <c r="J49" s="25">
        <v>790</v>
      </c>
      <c r="K49" s="25">
        <v>552</v>
      </c>
      <c r="L49" s="25">
        <v>63</v>
      </c>
      <c r="M49" s="25">
        <v>829</v>
      </c>
      <c r="N49" s="25">
        <v>3953</v>
      </c>
      <c r="O49" s="25">
        <v>4232</v>
      </c>
      <c r="P49" s="25">
        <v>28547</v>
      </c>
      <c r="Q49" s="25">
        <v>31</v>
      </c>
      <c r="R49" s="25">
        <v>38</v>
      </c>
      <c r="S49" s="25">
        <v>7234</v>
      </c>
      <c r="T49" s="25">
        <v>17095</v>
      </c>
      <c r="U49" s="25">
        <v>8869</v>
      </c>
      <c r="V49" s="25">
        <v>2514</v>
      </c>
      <c r="W49" s="25">
        <v>714</v>
      </c>
      <c r="X49" s="25">
        <v>457</v>
      </c>
      <c r="Y49" s="25">
        <v>671</v>
      </c>
    </row>
    <row r="50" spans="1:25" x14ac:dyDescent="0.35">
      <c r="A50" s="17" t="s">
        <v>133</v>
      </c>
      <c r="B50" s="17" t="s">
        <v>134</v>
      </c>
      <c r="C50" s="25">
        <v>36154</v>
      </c>
      <c r="D50" s="19">
        <v>14.23</v>
      </c>
      <c r="E50" s="25">
        <v>6755</v>
      </c>
      <c r="F50" s="25">
        <v>9913</v>
      </c>
      <c r="G50" s="25">
        <v>11449</v>
      </c>
      <c r="H50" s="25">
        <v>4282</v>
      </c>
      <c r="I50" s="25">
        <v>2580</v>
      </c>
      <c r="J50" s="25">
        <v>905</v>
      </c>
      <c r="K50" s="25">
        <v>270</v>
      </c>
      <c r="L50" s="25">
        <v>0</v>
      </c>
      <c r="M50" s="25">
        <v>2300</v>
      </c>
      <c r="N50" s="25">
        <v>6822</v>
      </c>
      <c r="O50" s="25">
        <v>6005</v>
      </c>
      <c r="P50" s="25">
        <v>20942</v>
      </c>
      <c r="Q50" s="25">
        <v>85</v>
      </c>
      <c r="R50" s="25">
        <v>17</v>
      </c>
      <c r="S50" s="25">
        <v>3885</v>
      </c>
      <c r="T50" s="25">
        <v>11850</v>
      </c>
      <c r="U50" s="25">
        <v>13006</v>
      </c>
      <c r="V50" s="25">
        <v>3786</v>
      </c>
      <c r="W50" s="25">
        <v>1267</v>
      </c>
      <c r="X50" s="25">
        <v>463</v>
      </c>
      <c r="Y50" s="25">
        <v>1880</v>
      </c>
    </row>
    <row r="51" spans="1:25" x14ac:dyDescent="0.35">
      <c r="A51" s="17" t="s">
        <v>135</v>
      </c>
      <c r="B51" s="17" t="s">
        <v>136</v>
      </c>
      <c r="C51" s="25">
        <v>36770</v>
      </c>
      <c r="D51" s="19">
        <v>13.72</v>
      </c>
      <c r="E51" s="25">
        <v>9315</v>
      </c>
      <c r="F51" s="25">
        <v>10253</v>
      </c>
      <c r="G51" s="25">
        <v>6361</v>
      </c>
      <c r="H51" s="25">
        <v>5745</v>
      </c>
      <c r="I51" s="25">
        <v>3204</v>
      </c>
      <c r="J51" s="25">
        <v>1594</v>
      </c>
      <c r="K51" s="25">
        <v>287</v>
      </c>
      <c r="L51" s="25">
        <v>11</v>
      </c>
      <c r="M51" s="25">
        <v>2338</v>
      </c>
      <c r="N51" s="25">
        <v>6058</v>
      </c>
      <c r="O51" s="25">
        <v>5294</v>
      </c>
      <c r="P51" s="25">
        <v>22632</v>
      </c>
      <c r="Q51" s="25">
        <v>448</v>
      </c>
      <c r="R51" s="25">
        <v>290</v>
      </c>
      <c r="S51" s="25">
        <v>6113</v>
      </c>
      <c r="T51" s="25">
        <v>15763</v>
      </c>
      <c r="U51" s="25">
        <v>8088</v>
      </c>
      <c r="V51" s="25">
        <v>3687</v>
      </c>
      <c r="W51" s="25">
        <v>1218</v>
      </c>
      <c r="X51" s="25">
        <v>417</v>
      </c>
      <c r="Y51" s="25">
        <v>1194</v>
      </c>
    </row>
    <row r="52" spans="1:25" x14ac:dyDescent="0.35">
      <c r="A52" s="17" t="s">
        <v>137</v>
      </c>
      <c r="B52" s="17" t="s">
        <v>138</v>
      </c>
      <c r="C52" s="25">
        <v>35280</v>
      </c>
      <c r="D52" s="19">
        <v>21.81</v>
      </c>
      <c r="E52" s="25">
        <v>8762</v>
      </c>
      <c r="F52" s="25">
        <v>9442</v>
      </c>
      <c r="G52" s="25">
        <v>6827</v>
      </c>
      <c r="H52" s="25">
        <v>3957</v>
      </c>
      <c r="I52" s="25">
        <v>3320</v>
      </c>
      <c r="J52" s="25">
        <v>1471</v>
      </c>
      <c r="K52" s="25">
        <v>1253</v>
      </c>
      <c r="L52" s="25">
        <v>248</v>
      </c>
      <c r="M52" s="25">
        <v>923</v>
      </c>
      <c r="N52" s="25">
        <v>1115</v>
      </c>
      <c r="O52" s="25">
        <v>2022</v>
      </c>
      <c r="P52" s="25">
        <v>31093</v>
      </c>
      <c r="Q52" s="25">
        <v>127</v>
      </c>
      <c r="R52" s="25">
        <v>60</v>
      </c>
      <c r="S52" s="25">
        <v>6429</v>
      </c>
      <c r="T52" s="25">
        <v>14474</v>
      </c>
      <c r="U52" s="25">
        <v>7688</v>
      </c>
      <c r="V52" s="25">
        <v>3154</v>
      </c>
      <c r="W52" s="25">
        <v>1335</v>
      </c>
      <c r="X52" s="25">
        <v>1628</v>
      </c>
      <c r="Y52" s="25">
        <v>512</v>
      </c>
    </row>
    <row r="53" spans="1:25" x14ac:dyDescent="0.35">
      <c r="A53" s="17" t="s">
        <v>139</v>
      </c>
      <c r="B53" s="17" t="s">
        <v>140</v>
      </c>
      <c r="C53" s="25">
        <v>37085</v>
      </c>
      <c r="D53" s="19">
        <v>4.97</v>
      </c>
      <c r="E53" s="25">
        <v>20138</v>
      </c>
      <c r="F53" s="25">
        <v>5422</v>
      </c>
      <c r="G53" s="25">
        <v>3184</v>
      </c>
      <c r="H53" s="25">
        <v>3028</v>
      </c>
      <c r="I53" s="25">
        <v>3104</v>
      </c>
      <c r="J53" s="25">
        <v>1460</v>
      </c>
      <c r="K53" s="25">
        <v>716</v>
      </c>
      <c r="L53" s="25">
        <v>33</v>
      </c>
      <c r="M53" s="25">
        <v>3295</v>
      </c>
      <c r="N53" s="25">
        <v>6694</v>
      </c>
      <c r="O53" s="25">
        <v>7434</v>
      </c>
      <c r="P53" s="25">
        <v>19569</v>
      </c>
      <c r="Q53" s="25">
        <v>93</v>
      </c>
      <c r="R53" s="25">
        <v>164</v>
      </c>
      <c r="S53" s="25">
        <v>4484</v>
      </c>
      <c r="T53" s="25">
        <v>11673</v>
      </c>
      <c r="U53" s="25">
        <v>11074</v>
      </c>
      <c r="V53" s="25">
        <v>6592</v>
      </c>
      <c r="W53" s="25">
        <v>1934</v>
      </c>
      <c r="X53" s="25">
        <v>1139</v>
      </c>
      <c r="Y53" s="25">
        <v>25</v>
      </c>
    </row>
    <row r="54" spans="1:25" x14ac:dyDescent="0.35">
      <c r="A54" s="17" t="s">
        <v>141</v>
      </c>
      <c r="B54" s="17" t="s">
        <v>142</v>
      </c>
      <c r="C54" s="25">
        <v>33751</v>
      </c>
      <c r="D54" s="19">
        <v>3.17</v>
      </c>
      <c r="E54" s="25">
        <v>11900</v>
      </c>
      <c r="F54" s="25">
        <v>6149</v>
      </c>
      <c r="G54" s="25">
        <v>4001</v>
      </c>
      <c r="H54" s="25">
        <v>4951</v>
      </c>
      <c r="I54" s="25">
        <v>3749</v>
      </c>
      <c r="J54" s="25">
        <v>2099</v>
      </c>
      <c r="K54" s="25">
        <v>870</v>
      </c>
      <c r="L54" s="25">
        <v>32</v>
      </c>
      <c r="M54" s="25">
        <v>6279</v>
      </c>
      <c r="N54" s="25">
        <v>8427</v>
      </c>
      <c r="O54" s="25">
        <v>9131</v>
      </c>
      <c r="P54" s="25">
        <v>9799</v>
      </c>
      <c r="Q54" s="25">
        <v>115</v>
      </c>
      <c r="R54" s="25">
        <v>107</v>
      </c>
      <c r="S54" s="25">
        <v>3257</v>
      </c>
      <c r="T54" s="25">
        <v>9076</v>
      </c>
      <c r="U54" s="25">
        <v>8655</v>
      </c>
      <c r="V54" s="25">
        <v>8693</v>
      </c>
      <c r="W54" s="25">
        <v>2253</v>
      </c>
      <c r="X54" s="25">
        <v>1596</v>
      </c>
      <c r="Y54" s="25">
        <v>114</v>
      </c>
    </row>
    <row r="55" spans="1:25" x14ac:dyDescent="0.35">
      <c r="A55" s="17" t="s">
        <v>143</v>
      </c>
      <c r="B55" s="17" t="s">
        <v>144</v>
      </c>
      <c r="C55" s="25">
        <v>40072</v>
      </c>
      <c r="D55" s="19">
        <v>0.2</v>
      </c>
      <c r="E55" s="25">
        <v>4187</v>
      </c>
      <c r="F55" s="25">
        <v>9482</v>
      </c>
      <c r="G55" s="25">
        <v>7743</v>
      </c>
      <c r="H55" s="25">
        <v>6796</v>
      </c>
      <c r="I55" s="25">
        <v>6410</v>
      </c>
      <c r="J55" s="25">
        <v>3537</v>
      </c>
      <c r="K55" s="25">
        <v>1794</v>
      </c>
      <c r="L55" s="25">
        <v>123</v>
      </c>
      <c r="M55" s="25">
        <v>12955</v>
      </c>
      <c r="N55" s="25">
        <v>9976</v>
      </c>
      <c r="O55" s="25">
        <v>7532</v>
      </c>
      <c r="P55" s="25">
        <v>8540</v>
      </c>
      <c r="Q55" s="25">
        <v>1069</v>
      </c>
      <c r="R55" s="25">
        <v>491</v>
      </c>
      <c r="S55" s="25">
        <v>4155</v>
      </c>
      <c r="T55" s="25">
        <v>10701</v>
      </c>
      <c r="U55" s="25">
        <v>10221</v>
      </c>
      <c r="V55" s="25">
        <v>6676</v>
      </c>
      <c r="W55" s="25">
        <v>3161</v>
      </c>
      <c r="X55" s="25">
        <v>3121</v>
      </c>
      <c r="Y55" s="25">
        <v>1546</v>
      </c>
    </row>
    <row r="56" spans="1:25" x14ac:dyDescent="0.35">
      <c r="A56" s="17" t="s">
        <v>145</v>
      </c>
      <c r="B56" s="17" t="s">
        <v>146</v>
      </c>
      <c r="C56" s="25">
        <v>38066</v>
      </c>
      <c r="D56" s="19">
        <v>1.01</v>
      </c>
      <c r="E56" s="25">
        <v>14913</v>
      </c>
      <c r="F56" s="25">
        <v>7488</v>
      </c>
      <c r="G56" s="25">
        <v>3527</v>
      </c>
      <c r="H56" s="25">
        <v>4461</v>
      </c>
      <c r="I56" s="25">
        <v>4486</v>
      </c>
      <c r="J56" s="25">
        <v>2406</v>
      </c>
      <c r="K56" s="25">
        <v>758</v>
      </c>
      <c r="L56" s="25">
        <v>27</v>
      </c>
      <c r="M56" s="25">
        <v>7249</v>
      </c>
      <c r="N56" s="25">
        <v>10994</v>
      </c>
      <c r="O56" s="25">
        <v>9150</v>
      </c>
      <c r="P56" s="25">
        <v>10641</v>
      </c>
      <c r="Q56" s="25">
        <v>32</v>
      </c>
      <c r="R56" s="25">
        <v>68</v>
      </c>
      <c r="S56" s="25">
        <v>3950</v>
      </c>
      <c r="T56" s="25">
        <v>10448</v>
      </c>
      <c r="U56" s="25">
        <v>11285</v>
      </c>
      <c r="V56" s="25">
        <v>7644</v>
      </c>
      <c r="W56" s="25">
        <v>2745</v>
      </c>
      <c r="X56" s="25">
        <v>1896</v>
      </c>
      <c r="Y56" s="25">
        <v>30</v>
      </c>
    </row>
    <row r="57" spans="1:25" x14ac:dyDescent="0.35">
      <c r="A57" s="17" t="s">
        <v>147</v>
      </c>
      <c r="B57" s="17" t="s">
        <v>148</v>
      </c>
      <c r="C57" s="25">
        <v>38553</v>
      </c>
      <c r="D57" s="19">
        <v>3.72</v>
      </c>
      <c r="E57" s="25">
        <v>13178</v>
      </c>
      <c r="F57" s="25">
        <v>10979</v>
      </c>
      <c r="G57" s="25">
        <v>4639</v>
      </c>
      <c r="H57" s="25">
        <v>3684</v>
      </c>
      <c r="I57" s="25">
        <v>3394</v>
      </c>
      <c r="J57" s="25">
        <v>2021</v>
      </c>
      <c r="K57" s="25">
        <v>619</v>
      </c>
      <c r="L57" s="25">
        <v>39</v>
      </c>
      <c r="M57" s="25">
        <v>5433</v>
      </c>
      <c r="N57" s="25">
        <v>7613</v>
      </c>
      <c r="O57" s="25">
        <v>9110</v>
      </c>
      <c r="P57" s="25">
        <v>16343</v>
      </c>
      <c r="Q57" s="25">
        <v>54</v>
      </c>
      <c r="R57" s="25">
        <v>182</v>
      </c>
      <c r="S57" s="25">
        <v>4998</v>
      </c>
      <c r="T57" s="25">
        <v>15291</v>
      </c>
      <c r="U57" s="25">
        <v>11372</v>
      </c>
      <c r="V57" s="25">
        <v>3800</v>
      </c>
      <c r="W57" s="25">
        <v>1809</v>
      </c>
      <c r="X57" s="25">
        <v>1045</v>
      </c>
      <c r="Y57" s="25">
        <v>56</v>
      </c>
    </row>
    <row r="58" spans="1:25" x14ac:dyDescent="0.35">
      <c r="A58" s="17" t="s">
        <v>149</v>
      </c>
      <c r="B58" s="17" t="s">
        <v>150</v>
      </c>
      <c r="C58" s="25">
        <v>39973</v>
      </c>
      <c r="D58" s="19">
        <v>1.86</v>
      </c>
      <c r="E58" s="25">
        <v>10156</v>
      </c>
      <c r="F58" s="25">
        <v>11661</v>
      </c>
      <c r="G58" s="25">
        <v>4580</v>
      </c>
      <c r="H58" s="25">
        <v>4164</v>
      </c>
      <c r="I58" s="25">
        <v>4799</v>
      </c>
      <c r="J58" s="25">
        <v>3057</v>
      </c>
      <c r="K58" s="25">
        <v>1434</v>
      </c>
      <c r="L58" s="25">
        <v>122</v>
      </c>
      <c r="M58" s="25">
        <v>9058</v>
      </c>
      <c r="N58" s="25">
        <v>9725</v>
      </c>
      <c r="O58" s="25">
        <v>10359</v>
      </c>
      <c r="P58" s="25">
        <v>10804</v>
      </c>
      <c r="Q58" s="25">
        <v>27</v>
      </c>
      <c r="R58" s="25">
        <v>108</v>
      </c>
      <c r="S58" s="25">
        <v>3844</v>
      </c>
      <c r="T58" s="25">
        <v>10252</v>
      </c>
      <c r="U58" s="25">
        <v>10204</v>
      </c>
      <c r="V58" s="25">
        <v>9689</v>
      </c>
      <c r="W58" s="25">
        <v>3481</v>
      </c>
      <c r="X58" s="25">
        <v>2339</v>
      </c>
      <c r="Y58" s="25">
        <v>56</v>
      </c>
    </row>
    <row r="59" spans="1:25" x14ac:dyDescent="0.35">
      <c r="A59" s="17" t="s">
        <v>151</v>
      </c>
      <c r="B59" s="17" t="s">
        <v>152</v>
      </c>
      <c r="C59" s="25">
        <v>32291</v>
      </c>
      <c r="D59" s="19">
        <v>1.73</v>
      </c>
      <c r="E59" s="25">
        <v>9225</v>
      </c>
      <c r="F59" s="25">
        <v>11532</v>
      </c>
      <c r="G59" s="25">
        <v>2550</v>
      </c>
      <c r="H59" s="25">
        <v>2953</v>
      </c>
      <c r="I59" s="25">
        <v>3715</v>
      </c>
      <c r="J59" s="25">
        <v>1771</v>
      </c>
      <c r="K59" s="25">
        <v>509</v>
      </c>
      <c r="L59" s="25">
        <v>36</v>
      </c>
      <c r="M59" s="25">
        <v>6828</v>
      </c>
      <c r="N59" s="25">
        <v>5823</v>
      </c>
      <c r="O59" s="25">
        <v>13445</v>
      </c>
      <c r="P59" s="25">
        <v>6151</v>
      </c>
      <c r="Q59" s="25">
        <v>44</v>
      </c>
      <c r="R59" s="25">
        <v>247</v>
      </c>
      <c r="S59" s="25">
        <v>3259</v>
      </c>
      <c r="T59" s="25">
        <v>10251</v>
      </c>
      <c r="U59" s="25">
        <v>11047</v>
      </c>
      <c r="V59" s="25">
        <v>5043</v>
      </c>
      <c r="W59" s="25">
        <v>1472</v>
      </c>
      <c r="X59" s="25">
        <v>927</v>
      </c>
      <c r="Y59" s="25">
        <v>45</v>
      </c>
    </row>
    <row r="60" spans="1:25" x14ac:dyDescent="0.35">
      <c r="A60" s="17" t="s">
        <v>153</v>
      </c>
      <c r="B60" s="17" t="s">
        <v>154</v>
      </c>
      <c r="C60" s="25">
        <v>35033</v>
      </c>
      <c r="D60" s="19">
        <v>2.04</v>
      </c>
      <c r="E60" s="25">
        <v>1223</v>
      </c>
      <c r="F60" s="25">
        <v>11877</v>
      </c>
      <c r="G60" s="25">
        <v>10022</v>
      </c>
      <c r="H60" s="25">
        <v>3894</v>
      </c>
      <c r="I60" s="25">
        <v>3950</v>
      </c>
      <c r="J60" s="25">
        <v>2359</v>
      </c>
      <c r="K60" s="25">
        <v>1527</v>
      </c>
      <c r="L60" s="25">
        <v>181</v>
      </c>
      <c r="M60" s="25">
        <v>5414</v>
      </c>
      <c r="N60" s="25">
        <v>7503</v>
      </c>
      <c r="O60" s="25">
        <v>11014</v>
      </c>
      <c r="P60" s="25">
        <v>10997</v>
      </c>
      <c r="Q60" s="25">
        <v>105</v>
      </c>
      <c r="R60" s="25">
        <v>369</v>
      </c>
      <c r="S60" s="25">
        <v>3195</v>
      </c>
      <c r="T60" s="25">
        <v>9154</v>
      </c>
      <c r="U60" s="25">
        <v>10627</v>
      </c>
      <c r="V60" s="25">
        <v>7503</v>
      </c>
      <c r="W60" s="25">
        <v>2089</v>
      </c>
      <c r="X60" s="25">
        <v>1968</v>
      </c>
      <c r="Y60" s="25">
        <v>128</v>
      </c>
    </row>
    <row r="61" spans="1:25" x14ac:dyDescent="0.35">
      <c r="A61" s="17" t="s">
        <v>155</v>
      </c>
      <c r="B61" s="17" t="s">
        <v>156</v>
      </c>
      <c r="C61" s="25">
        <v>34870</v>
      </c>
      <c r="D61" s="19">
        <v>0.2</v>
      </c>
      <c r="E61" s="25">
        <v>5673</v>
      </c>
      <c r="F61" s="25">
        <v>8315</v>
      </c>
      <c r="G61" s="25">
        <v>6327</v>
      </c>
      <c r="H61" s="25">
        <v>4141</v>
      </c>
      <c r="I61" s="25">
        <v>4510</v>
      </c>
      <c r="J61" s="25">
        <v>2844</v>
      </c>
      <c r="K61" s="25">
        <v>2769</v>
      </c>
      <c r="L61" s="25">
        <v>291</v>
      </c>
      <c r="M61" s="25">
        <v>9142</v>
      </c>
      <c r="N61" s="25">
        <v>7500</v>
      </c>
      <c r="O61" s="25">
        <v>7905</v>
      </c>
      <c r="P61" s="25">
        <v>10101</v>
      </c>
      <c r="Q61" s="25">
        <v>222</v>
      </c>
      <c r="R61" s="25">
        <v>261</v>
      </c>
      <c r="S61" s="25">
        <v>3957</v>
      </c>
      <c r="T61" s="25">
        <v>9334</v>
      </c>
      <c r="U61" s="25">
        <v>9079</v>
      </c>
      <c r="V61" s="25">
        <v>6951</v>
      </c>
      <c r="W61" s="25">
        <v>2583</v>
      </c>
      <c r="X61" s="25">
        <v>2498</v>
      </c>
      <c r="Y61" s="25">
        <v>207</v>
      </c>
    </row>
    <row r="62" spans="1:25" x14ac:dyDescent="0.35">
      <c r="A62" s="17" t="s">
        <v>157</v>
      </c>
      <c r="B62" s="17" t="s">
        <v>158</v>
      </c>
      <c r="C62" s="25">
        <v>35974</v>
      </c>
      <c r="D62" s="19">
        <v>0.18</v>
      </c>
      <c r="E62" s="25">
        <v>9182</v>
      </c>
      <c r="F62" s="25">
        <v>9081</v>
      </c>
      <c r="G62" s="25">
        <v>5443</v>
      </c>
      <c r="H62" s="25">
        <v>5221</v>
      </c>
      <c r="I62" s="25">
        <v>4654</v>
      </c>
      <c r="J62" s="25">
        <v>1728</v>
      </c>
      <c r="K62" s="25">
        <v>563</v>
      </c>
      <c r="L62" s="25">
        <v>102</v>
      </c>
      <c r="M62" s="25">
        <v>13017</v>
      </c>
      <c r="N62" s="25">
        <v>10494</v>
      </c>
      <c r="O62" s="25">
        <v>7380</v>
      </c>
      <c r="P62" s="25">
        <v>5083</v>
      </c>
      <c r="Q62" s="25">
        <v>0</v>
      </c>
      <c r="R62" s="25">
        <v>585</v>
      </c>
      <c r="S62" s="25">
        <v>3599</v>
      </c>
      <c r="T62" s="25">
        <v>7385</v>
      </c>
      <c r="U62" s="25">
        <v>8727</v>
      </c>
      <c r="V62" s="25">
        <v>6934</v>
      </c>
      <c r="W62" s="25">
        <v>4185</v>
      </c>
      <c r="X62" s="25">
        <v>4559</v>
      </c>
      <c r="Y62" s="25">
        <v>0</v>
      </c>
    </row>
    <row r="63" spans="1:25" x14ac:dyDescent="0.35">
      <c r="A63" s="17" t="s">
        <v>159</v>
      </c>
      <c r="B63" s="17" t="s">
        <v>160</v>
      </c>
      <c r="C63" s="25">
        <v>34720</v>
      </c>
      <c r="D63" s="19">
        <v>5.07</v>
      </c>
      <c r="E63" s="25">
        <v>16476</v>
      </c>
      <c r="F63" s="25">
        <v>5606</v>
      </c>
      <c r="G63" s="25">
        <v>3806</v>
      </c>
      <c r="H63" s="25">
        <v>3452</v>
      </c>
      <c r="I63" s="25">
        <v>3413</v>
      </c>
      <c r="J63" s="25">
        <v>1475</v>
      </c>
      <c r="K63" s="25">
        <v>466</v>
      </c>
      <c r="L63" s="25">
        <v>26</v>
      </c>
      <c r="M63" s="25">
        <v>4887</v>
      </c>
      <c r="N63" s="25">
        <v>7613</v>
      </c>
      <c r="O63" s="25">
        <v>8806</v>
      </c>
      <c r="P63" s="25">
        <v>13372</v>
      </c>
      <c r="Q63" s="25">
        <v>42</v>
      </c>
      <c r="R63" s="25">
        <v>278</v>
      </c>
      <c r="S63" s="25">
        <v>3763</v>
      </c>
      <c r="T63" s="25">
        <v>10668</v>
      </c>
      <c r="U63" s="25">
        <v>9893</v>
      </c>
      <c r="V63" s="25">
        <v>6900</v>
      </c>
      <c r="W63" s="25">
        <v>1863</v>
      </c>
      <c r="X63" s="25">
        <v>1318</v>
      </c>
      <c r="Y63" s="25">
        <v>37</v>
      </c>
    </row>
    <row r="64" spans="1:25" x14ac:dyDescent="0.35">
      <c r="A64" s="17" t="s">
        <v>161</v>
      </c>
      <c r="B64" s="17" t="s">
        <v>162</v>
      </c>
      <c r="C64" s="25">
        <v>33841</v>
      </c>
      <c r="D64" s="19">
        <v>0.48</v>
      </c>
      <c r="E64" s="25">
        <v>3655</v>
      </c>
      <c r="F64" s="25">
        <v>6234</v>
      </c>
      <c r="G64" s="25">
        <v>6072</v>
      </c>
      <c r="H64" s="25">
        <v>5718</v>
      </c>
      <c r="I64" s="25">
        <v>5878</v>
      </c>
      <c r="J64" s="25">
        <v>3517</v>
      </c>
      <c r="K64" s="25">
        <v>2485</v>
      </c>
      <c r="L64" s="25">
        <v>282</v>
      </c>
      <c r="M64" s="25">
        <v>10044</v>
      </c>
      <c r="N64" s="25">
        <v>7740</v>
      </c>
      <c r="O64" s="25">
        <v>7426</v>
      </c>
      <c r="P64" s="25">
        <v>7839</v>
      </c>
      <c r="Q64" s="25">
        <v>792</v>
      </c>
      <c r="R64" s="25">
        <v>189</v>
      </c>
      <c r="S64" s="25">
        <v>3200</v>
      </c>
      <c r="T64" s="25">
        <v>9628</v>
      </c>
      <c r="U64" s="25">
        <v>9422</v>
      </c>
      <c r="V64" s="25">
        <v>4902</v>
      </c>
      <c r="W64" s="25">
        <v>2954</v>
      </c>
      <c r="X64" s="25">
        <v>2712</v>
      </c>
      <c r="Y64" s="25">
        <v>834</v>
      </c>
    </row>
    <row r="65" spans="1:25" x14ac:dyDescent="0.35">
      <c r="A65" s="17" t="s">
        <v>163</v>
      </c>
      <c r="B65" s="17" t="s">
        <v>164</v>
      </c>
      <c r="C65" s="25">
        <v>10507</v>
      </c>
      <c r="D65" s="19">
        <v>0.11</v>
      </c>
      <c r="E65" s="25">
        <v>2534</v>
      </c>
      <c r="F65" s="25">
        <v>2768</v>
      </c>
      <c r="G65" s="25">
        <v>2166</v>
      </c>
      <c r="H65" s="25">
        <v>1638</v>
      </c>
      <c r="I65" s="25">
        <v>1143</v>
      </c>
      <c r="J65" s="25">
        <v>236</v>
      </c>
      <c r="K65" s="25">
        <v>19</v>
      </c>
      <c r="L65" s="25">
        <v>3</v>
      </c>
      <c r="M65" s="25">
        <v>6398</v>
      </c>
      <c r="N65" s="25">
        <v>2224</v>
      </c>
      <c r="O65" s="25">
        <v>1133</v>
      </c>
      <c r="P65" s="25">
        <v>735</v>
      </c>
      <c r="Q65" s="25">
        <v>17</v>
      </c>
      <c r="R65" s="25">
        <v>153</v>
      </c>
      <c r="S65" s="25">
        <v>1327</v>
      </c>
      <c r="T65" s="25">
        <v>2756</v>
      </c>
      <c r="U65" s="25">
        <v>3384</v>
      </c>
      <c r="V65" s="25">
        <v>1629</v>
      </c>
      <c r="W65" s="25">
        <v>758</v>
      </c>
      <c r="X65" s="25">
        <v>471</v>
      </c>
      <c r="Y65" s="25">
        <v>29</v>
      </c>
    </row>
    <row r="66" spans="1:25" x14ac:dyDescent="0.35">
      <c r="A66" s="17" t="s">
        <v>165</v>
      </c>
      <c r="B66" s="17" t="s">
        <v>166</v>
      </c>
      <c r="C66" s="25">
        <v>36230</v>
      </c>
      <c r="D66" s="19">
        <v>5.68</v>
      </c>
      <c r="E66" s="25">
        <v>7222</v>
      </c>
      <c r="F66" s="25">
        <v>11878</v>
      </c>
      <c r="G66" s="25">
        <v>5194</v>
      </c>
      <c r="H66" s="25">
        <v>4469</v>
      </c>
      <c r="I66" s="25">
        <v>4099</v>
      </c>
      <c r="J66" s="25">
        <v>2207</v>
      </c>
      <c r="K66" s="25">
        <v>1107</v>
      </c>
      <c r="L66" s="25">
        <v>54</v>
      </c>
      <c r="M66" s="25">
        <v>4025</v>
      </c>
      <c r="N66" s="25">
        <v>6429</v>
      </c>
      <c r="O66" s="25">
        <v>6213</v>
      </c>
      <c r="P66" s="25">
        <v>19494</v>
      </c>
      <c r="Q66" s="25">
        <v>69</v>
      </c>
      <c r="R66" s="25">
        <v>181</v>
      </c>
      <c r="S66" s="25">
        <v>6266</v>
      </c>
      <c r="T66" s="25">
        <v>12199</v>
      </c>
      <c r="U66" s="25">
        <v>8695</v>
      </c>
      <c r="V66" s="25">
        <v>6103</v>
      </c>
      <c r="W66" s="25">
        <v>1641</v>
      </c>
      <c r="X66" s="25">
        <v>1112</v>
      </c>
      <c r="Y66" s="25">
        <v>33</v>
      </c>
    </row>
    <row r="67" spans="1:25" x14ac:dyDescent="0.35">
      <c r="A67" s="17" t="s">
        <v>167</v>
      </c>
      <c r="B67" s="17" t="s">
        <v>168</v>
      </c>
      <c r="C67" s="25">
        <v>34830</v>
      </c>
      <c r="D67" s="19">
        <v>0.09</v>
      </c>
      <c r="E67" s="25">
        <v>4949</v>
      </c>
      <c r="F67" s="25">
        <v>7903</v>
      </c>
      <c r="G67" s="25">
        <v>5968</v>
      </c>
      <c r="H67" s="25">
        <v>4970</v>
      </c>
      <c r="I67" s="25">
        <v>5116</v>
      </c>
      <c r="J67" s="25">
        <v>3180</v>
      </c>
      <c r="K67" s="25">
        <v>2394</v>
      </c>
      <c r="L67" s="25">
        <v>350</v>
      </c>
      <c r="M67" s="25">
        <v>12961</v>
      </c>
      <c r="N67" s="25">
        <v>6699</v>
      </c>
      <c r="O67" s="25">
        <v>5477</v>
      </c>
      <c r="P67" s="25">
        <v>9577</v>
      </c>
      <c r="Q67" s="25">
        <v>116</v>
      </c>
      <c r="R67" s="25">
        <v>383</v>
      </c>
      <c r="S67" s="25">
        <v>4860</v>
      </c>
      <c r="T67" s="25">
        <v>9372</v>
      </c>
      <c r="U67" s="25">
        <v>7782</v>
      </c>
      <c r="V67" s="25">
        <v>5147</v>
      </c>
      <c r="W67" s="25">
        <v>3196</v>
      </c>
      <c r="X67" s="25">
        <v>3958</v>
      </c>
      <c r="Y67" s="25">
        <v>132</v>
      </c>
    </row>
    <row r="68" spans="1:25" x14ac:dyDescent="0.35">
      <c r="A68" s="17" t="s">
        <v>169</v>
      </c>
      <c r="B68" s="17" t="s">
        <v>170</v>
      </c>
      <c r="C68" s="25">
        <v>34572</v>
      </c>
      <c r="D68" s="19">
        <v>0.26</v>
      </c>
      <c r="E68" s="25">
        <v>4052</v>
      </c>
      <c r="F68" s="25">
        <v>6777</v>
      </c>
      <c r="G68" s="25">
        <v>5452</v>
      </c>
      <c r="H68" s="25">
        <v>5168</v>
      </c>
      <c r="I68" s="25">
        <v>6020</v>
      </c>
      <c r="J68" s="25">
        <v>3758</v>
      </c>
      <c r="K68" s="25">
        <v>3035</v>
      </c>
      <c r="L68" s="25">
        <v>310</v>
      </c>
      <c r="M68" s="25">
        <v>13053</v>
      </c>
      <c r="N68" s="25">
        <v>7810</v>
      </c>
      <c r="O68" s="25">
        <v>5228</v>
      </c>
      <c r="P68" s="25">
        <v>8404</v>
      </c>
      <c r="Q68" s="25">
        <v>77</v>
      </c>
      <c r="R68" s="25">
        <v>153</v>
      </c>
      <c r="S68" s="25">
        <v>3346</v>
      </c>
      <c r="T68" s="25">
        <v>9512</v>
      </c>
      <c r="U68" s="25">
        <v>7913</v>
      </c>
      <c r="V68" s="25">
        <v>6078</v>
      </c>
      <c r="W68" s="25">
        <v>3478</v>
      </c>
      <c r="X68" s="25">
        <v>4015</v>
      </c>
      <c r="Y68" s="25">
        <v>77</v>
      </c>
    </row>
    <row r="69" spans="1:25" x14ac:dyDescent="0.35">
      <c r="A69" s="17" t="s">
        <v>171</v>
      </c>
      <c r="B69" s="17" t="s">
        <v>172</v>
      </c>
      <c r="C69" s="25">
        <v>28727</v>
      </c>
      <c r="D69" s="19">
        <v>2.02</v>
      </c>
      <c r="E69" s="25">
        <v>3269</v>
      </c>
      <c r="F69" s="25">
        <v>6919</v>
      </c>
      <c r="G69" s="25">
        <v>5164</v>
      </c>
      <c r="H69" s="25">
        <v>4551</v>
      </c>
      <c r="I69" s="25">
        <v>4155</v>
      </c>
      <c r="J69" s="25">
        <v>2444</v>
      </c>
      <c r="K69" s="25">
        <v>1949</v>
      </c>
      <c r="L69" s="25">
        <v>276</v>
      </c>
      <c r="M69" s="25">
        <v>5841</v>
      </c>
      <c r="N69" s="25">
        <v>5865</v>
      </c>
      <c r="O69" s="25">
        <v>6874</v>
      </c>
      <c r="P69" s="25">
        <v>10023</v>
      </c>
      <c r="Q69" s="25">
        <v>124</v>
      </c>
      <c r="R69" s="25">
        <v>86</v>
      </c>
      <c r="S69" s="25">
        <v>2821</v>
      </c>
      <c r="T69" s="25">
        <v>8502</v>
      </c>
      <c r="U69" s="25">
        <v>7035</v>
      </c>
      <c r="V69" s="25">
        <v>6157</v>
      </c>
      <c r="W69" s="25">
        <v>2353</v>
      </c>
      <c r="X69" s="25">
        <v>1671</v>
      </c>
      <c r="Y69" s="25">
        <v>102</v>
      </c>
    </row>
    <row r="70" spans="1:25" x14ac:dyDescent="0.35">
      <c r="A70" s="17" t="s">
        <v>173</v>
      </c>
      <c r="B70" s="17" t="s">
        <v>174</v>
      </c>
      <c r="C70" s="25">
        <v>30930</v>
      </c>
      <c r="D70" s="19">
        <v>1.59</v>
      </c>
      <c r="E70" s="25">
        <v>4128</v>
      </c>
      <c r="F70" s="25">
        <v>11035</v>
      </c>
      <c r="G70" s="25">
        <v>5220</v>
      </c>
      <c r="H70" s="25">
        <v>3907</v>
      </c>
      <c r="I70" s="25">
        <v>3449</v>
      </c>
      <c r="J70" s="25">
        <v>1947</v>
      </c>
      <c r="K70" s="25">
        <v>1168</v>
      </c>
      <c r="L70" s="25">
        <v>76</v>
      </c>
      <c r="M70" s="25">
        <v>4716</v>
      </c>
      <c r="N70" s="25">
        <v>7127</v>
      </c>
      <c r="O70" s="25">
        <v>7606</v>
      </c>
      <c r="P70" s="25">
        <v>11331</v>
      </c>
      <c r="Q70" s="25">
        <v>150</v>
      </c>
      <c r="R70" s="25">
        <v>138</v>
      </c>
      <c r="S70" s="25">
        <v>3419</v>
      </c>
      <c r="T70" s="25">
        <v>8888</v>
      </c>
      <c r="U70" s="25">
        <v>9444</v>
      </c>
      <c r="V70" s="25">
        <v>5876</v>
      </c>
      <c r="W70" s="25">
        <v>1935</v>
      </c>
      <c r="X70" s="25">
        <v>1162</v>
      </c>
      <c r="Y70" s="25">
        <v>68</v>
      </c>
    </row>
    <row r="71" spans="1:25" x14ac:dyDescent="0.35">
      <c r="A71" s="17" t="s">
        <v>175</v>
      </c>
      <c r="B71" s="17" t="s">
        <v>176</v>
      </c>
      <c r="C71" s="25">
        <v>35936</v>
      </c>
      <c r="D71" s="19">
        <v>12.16</v>
      </c>
      <c r="E71" s="25">
        <v>9147</v>
      </c>
      <c r="F71" s="25">
        <v>7729</v>
      </c>
      <c r="G71" s="25">
        <v>6489</v>
      </c>
      <c r="H71" s="25">
        <v>4338</v>
      </c>
      <c r="I71" s="25">
        <v>5035</v>
      </c>
      <c r="J71" s="25">
        <v>2495</v>
      </c>
      <c r="K71" s="25">
        <v>700</v>
      </c>
      <c r="L71" s="25">
        <v>3</v>
      </c>
      <c r="M71" s="25">
        <v>4538</v>
      </c>
      <c r="N71" s="25">
        <v>8222</v>
      </c>
      <c r="O71" s="25">
        <v>8137</v>
      </c>
      <c r="P71" s="25">
        <v>14960</v>
      </c>
      <c r="Q71" s="25">
        <v>79</v>
      </c>
      <c r="R71" s="25">
        <v>165</v>
      </c>
      <c r="S71" s="25">
        <v>3172</v>
      </c>
      <c r="T71" s="25">
        <v>12537</v>
      </c>
      <c r="U71" s="25">
        <v>9689</v>
      </c>
      <c r="V71" s="25">
        <v>6371</v>
      </c>
      <c r="W71" s="25">
        <v>2336</v>
      </c>
      <c r="X71" s="25">
        <v>1592</v>
      </c>
      <c r="Y71" s="25">
        <v>74</v>
      </c>
    </row>
    <row r="72" spans="1:25" x14ac:dyDescent="0.35">
      <c r="A72" s="17" t="s">
        <v>177</v>
      </c>
      <c r="B72" s="17" t="s">
        <v>178</v>
      </c>
      <c r="C72" s="25">
        <v>10736</v>
      </c>
      <c r="D72" s="19">
        <v>7.0000000000000007E-2</v>
      </c>
      <c r="E72" s="25">
        <v>3040</v>
      </c>
      <c r="F72" s="25">
        <v>1797</v>
      </c>
      <c r="G72" s="25">
        <v>2651</v>
      </c>
      <c r="H72" s="25">
        <v>1724</v>
      </c>
      <c r="I72" s="25">
        <v>1237</v>
      </c>
      <c r="J72" s="25">
        <v>228</v>
      </c>
      <c r="K72" s="25">
        <v>58</v>
      </c>
      <c r="L72" s="25">
        <v>1</v>
      </c>
      <c r="M72" s="25">
        <v>6193</v>
      </c>
      <c r="N72" s="25">
        <v>2844</v>
      </c>
      <c r="O72" s="25">
        <v>815</v>
      </c>
      <c r="P72" s="25">
        <v>884</v>
      </c>
      <c r="Q72" s="25">
        <v>0</v>
      </c>
      <c r="R72" s="25">
        <v>1</v>
      </c>
      <c r="S72" s="25">
        <v>2</v>
      </c>
      <c r="T72" s="25">
        <v>5</v>
      </c>
      <c r="U72" s="25">
        <v>11</v>
      </c>
      <c r="V72" s="25">
        <v>17</v>
      </c>
      <c r="W72" s="25">
        <v>34</v>
      </c>
      <c r="X72" s="25">
        <v>18</v>
      </c>
      <c r="Y72" s="25">
        <v>10648</v>
      </c>
    </row>
    <row r="73" spans="1:25" x14ac:dyDescent="0.35">
      <c r="A73" s="17" t="s">
        <v>179</v>
      </c>
      <c r="B73" s="17" t="s">
        <v>180</v>
      </c>
      <c r="C73" s="25">
        <v>36220</v>
      </c>
      <c r="D73" s="19">
        <v>0.03</v>
      </c>
      <c r="E73" s="25">
        <v>2681</v>
      </c>
      <c r="F73" s="25">
        <v>6736</v>
      </c>
      <c r="G73" s="25">
        <v>9211</v>
      </c>
      <c r="H73" s="25">
        <v>5536</v>
      </c>
      <c r="I73" s="25">
        <v>6986</v>
      </c>
      <c r="J73" s="25">
        <v>3337</v>
      </c>
      <c r="K73" s="25">
        <v>1600</v>
      </c>
      <c r="L73" s="25">
        <v>133</v>
      </c>
      <c r="M73" s="25">
        <v>17587</v>
      </c>
      <c r="N73" s="25">
        <v>7403</v>
      </c>
      <c r="O73" s="25">
        <v>5700</v>
      </c>
      <c r="P73" s="25">
        <v>3125</v>
      </c>
      <c r="Q73" s="25">
        <v>2405</v>
      </c>
      <c r="R73" s="25">
        <v>156</v>
      </c>
      <c r="S73" s="25">
        <v>2416</v>
      </c>
      <c r="T73" s="25">
        <v>7456</v>
      </c>
      <c r="U73" s="25">
        <v>10881</v>
      </c>
      <c r="V73" s="25">
        <v>5759</v>
      </c>
      <c r="W73" s="25">
        <v>3293</v>
      </c>
      <c r="X73" s="25">
        <v>3381</v>
      </c>
      <c r="Y73" s="25">
        <v>2878</v>
      </c>
    </row>
    <row r="74" spans="1:25" x14ac:dyDescent="0.35">
      <c r="A74" s="17" t="s">
        <v>181</v>
      </c>
      <c r="B74" s="17" t="s">
        <v>182</v>
      </c>
      <c r="C74" s="25">
        <v>33352</v>
      </c>
      <c r="D74" s="19">
        <v>0.16</v>
      </c>
      <c r="E74" s="25">
        <v>5419</v>
      </c>
      <c r="F74" s="25">
        <v>7722</v>
      </c>
      <c r="G74" s="25">
        <v>3874</v>
      </c>
      <c r="H74" s="25">
        <v>3829</v>
      </c>
      <c r="I74" s="25">
        <v>4788</v>
      </c>
      <c r="J74" s="25">
        <v>3892</v>
      </c>
      <c r="K74" s="25">
        <v>3404</v>
      </c>
      <c r="L74" s="25">
        <v>424</v>
      </c>
      <c r="M74" s="25">
        <v>9280</v>
      </c>
      <c r="N74" s="25">
        <v>7762</v>
      </c>
      <c r="O74" s="25">
        <v>6878</v>
      </c>
      <c r="P74" s="25">
        <v>9181</v>
      </c>
      <c r="Q74" s="25">
        <v>251</v>
      </c>
      <c r="R74" s="25">
        <v>268</v>
      </c>
      <c r="S74" s="25">
        <v>3300</v>
      </c>
      <c r="T74" s="25">
        <v>10201</v>
      </c>
      <c r="U74" s="25">
        <v>9787</v>
      </c>
      <c r="V74" s="25">
        <v>4345</v>
      </c>
      <c r="W74" s="25">
        <v>2649</v>
      </c>
      <c r="X74" s="25">
        <v>2505</v>
      </c>
      <c r="Y74" s="25">
        <v>297</v>
      </c>
    </row>
    <row r="75" spans="1:25" x14ac:dyDescent="0.35">
      <c r="A75" s="17" t="s">
        <v>183</v>
      </c>
      <c r="B75" s="17" t="s">
        <v>184</v>
      </c>
      <c r="C75" s="25">
        <v>32874</v>
      </c>
      <c r="D75" s="19">
        <v>7.84</v>
      </c>
      <c r="E75" s="25">
        <v>15365</v>
      </c>
      <c r="F75" s="25">
        <v>5379</v>
      </c>
      <c r="G75" s="25">
        <v>3179</v>
      </c>
      <c r="H75" s="25">
        <v>3052</v>
      </c>
      <c r="I75" s="25">
        <v>3083</v>
      </c>
      <c r="J75" s="25">
        <v>1489</v>
      </c>
      <c r="K75" s="25">
        <v>1144</v>
      </c>
      <c r="L75" s="25">
        <v>183</v>
      </c>
      <c r="M75" s="25">
        <v>4806</v>
      </c>
      <c r="N75" s="25">
        <v>6926</v>
      </c>
      <c r="O75" s="25">
        <v>11241</v>
      </c>
      <c r="P75" s="25">
        <v>9859</v>
      </c>
      <c r="Q75" s="25">
        <v>42</v>
      </c>
      <c r="R75" s="25">
        <v>139</v>
      </c>
      <c r="S75" s="25">
        <v>3537</v>
      </c>
      <c r="T75" s="25">
        <v>9974</v>
      </c>
      <c r="U75" s="25">
        <v>10013</v>
      </c>
      <c r="V75" s="25">
        <v>5706</v>
      </c>
      <c r="W75" s="25">
        <v>1830</v>
      </c>
      <c r="X75" s="25">
        <v>1630</v>
      </c>
      <c r="Y75" s="25">
        <v>45</v>
      </c>
    </row>
    <row r="76" spans="1:25" x14ac:dyDescent="0.35">
      <c r="A76" s="17" t="s">
        <v>185</v>
      </c>
      <c r="B76" s="17" t="s">
        <v>186</v>
      </c>
      <c r="C76" s="25">
        <v>32744</v>
      </c>
      <c r="D76" s="19">
        <v>2.46</v>
      </c>
      <c r="E76" s="25">
        <v>1091</v>
      </c>
      <c r="F76" s="25">
        <v>3515</v>
      </c>
      <c r="G76" s="25">
        <v>6525</v>
      </c>
      <c r="H76" s="25">
        <v>5782</v>
      </c>
      <c r="I76" s="25">
        <v>7910</v>
      </c>
      <c r="J76" s="25">
        <v>4619</v>
      </c>
      <c r="K76" s="25">
        <v>3096</v>
      </c>
      <c r="L76" s="25">
        <v>206</v>
      </c>
      <c r="M76" s="25">
        <v>9048</v>
      </c>
      <c r="N76" s="25">
        <v>11304</v>
      </c>
      <c r="O76" s="25">
        <v>5489</v>
      </c>
      <c r="P76" s="25">
        <v>6783</v>
      </c>
      <c r="Q76" s="25">
        <v>120</v>
      </c>
      <c r="R76" s="25">
        <v>68</v>
      </c>
      <c r="S76" s="25">
        <v>2395</v>
      </c>
      <c r="T76" s="25">
        <v>6993</v>
      </c>
      <c r="U76" s="25">
        <v>8567</v>
      </c>
      <c r="V76" s="25">
        <v>9051</v>
      </c>
      <c r="W76" s="25">
        <v>3338</v>
      </c>
      <c r="X76" s="25">
        <v>1873</v>
      </c>
      <c r="Y76" s="25">
        <v>459</v>
      </c>
    </row>
    <row r="77" spans="1:25" x14ac:dyDescent="0.35">
      <c r="A77" s="10" t="s">
        <v>187</v>
      </c>
      <c r="B77" s="17" t="s">
        <v>188</v>
      </c>
      <c r="C77" s="25">
        <v>30789</v>
      </c>
      <c r="D77" s="19">
        <v>4.9800000000000004</v>
      </c>
      <c r="E77" s="25">
        <v>5744</v>
      </c>
      <c r="F77" s="25">
        <v>9523</v>
      </c>
      <c r="G77" s="25">
        <v>5944</v>
      </c>
      <c r="H77" s="25">
        <v>3493</v>
      </c>
      <c r="I77" s="25">
        <v>3473</v>
      </c>
      <c r="J77" s="25">
        <v>1983</v>
      </c>
      <c r="K77" s="25">
        <v>626</v>
      </c>
      <c r="L77" s="25">
        <v>3</v>
      </c>
      <c r="M77" s="25">
        <v>4691</v>
      </c>
      <c r="N77" s="25">
        <v>6610</v>
      </c>
      <c r="O77" s="25">
        <v>7668</v>
      </c>
      <c r="P77" s="25">
        <v>11807</v>
      </c>
      <c r="Q77" s="25">
        <v>13</v>
      </c>
      <c r="R77" s="25">
        <v>192</v>
      </c>
      <c r="S77" s="25">
        <v>2783</v>
      </c>
      <c r="T77" s="25">
        <v>9143</v>
      </c>
      <c r="U77" s="25">
        <v>8605</v>
      </c>
      <c r="V77" s="25">
        <v>6525</v>
      </c>
      <c r="W77" s="25">
        <v>2105</v>
      </c>
      <c r="X77" s="25">
        <v>1404</v>
      </c>
      <c r="Y77" s="25">
        <v>32</v>
      </c>
    </row>
    <row r="78" spans="1:25" x14ac:dyDescent="0.35">
      <c r="A78" s="17" t="s">
        <v>189</v>
      </c>
      <c r="B78" s="17" t="s">
        <v>190</v>
      </c>
      <c r="C78" s="25">
        <v>35774</v>
      </c>
      <c r="D78" s="19">
        <v>12.25</v>
      </c>
      <c r="E78" s="25">
        <v>11885</v>
      </c>
      <c r="F78" s="25">
        <v>12796</v>
      </c>
      <c r="G78" s="25">
        <v>6234</v>
      </c>
      <c r="H78" s="25">
        <v>2951</v>
      </c>
      <c r="I78" s="25">
        <v>1226</v>
      </c>
      <c r="J78" s="25">
        <v>592</v>
      </c>
      <c r="K78" s="25">
        <v>82</v>
      </c>
      <c r="L78" s="25">
        <v>8</v>
      </c>
      <c r="M78" s="25">
        <v>1566</v>
      </c>
      <c r="N78" s="25">
        <v>6297</v>
      </c>
      <c r="O78" s="25">
        <v>4971</v>
      </c>
      <c r="P78" s="25">
        <v>22683</v>
      </c>
      <c r="Q78" s="25">
        <v>257</v>
      </c>
      <c r="R78" s="25">
        <v>70</v>
      </c>
      <c r="S78" s="25">
        <v>3684</v>
      </c>
      <c r="T78" s="25">
        <v>16842</v>
      </c>
      <c r="U78" s="25">
        <v>9017</v>
      </c>
      <c r="V78" s="25">
        <v>3141</v>
      </c>
      <c r="W78" s="25">
        <v>725</v>
      </c>
      <c r="X78" s="25">
        <v>303</v>
      </c>
      <c r="Y78" s="25">
        <v>1992</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26</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2520073</v>
      </c>
      <c r="D5" s="29">
        <v>0.32334699092640207</v>
      </c>
      <c r="E5" s="26">
        <v>550597</v>
      </c>
      <c r="F5" s="26">
        <v>594319</v>
      </c>
      <c r="G5" s="26">
        <v>404296</v>
      </c>
      <c r="H5" s="26">
        <v>327538</v>
      </c>
      <c r="I5" s="26">
        <v>330288</v>
      </c>
      <c r="J5" s="26">
        <v>183337</v>
      </c>
      <c r="K5" s="26">
        <v>116851</v>
      </c>
      <c r="L5" s="26">
        <v>12847</v>
      </c>
      <c r="M5" s="26">
        <v>529359</v>
      </c>
      <c r="N5" s="26">
        <v>499347</v>
      </c>
      <c r="O5" s="26">
        <v>519579</v>
      </c>
      <c r="P5" s="26">
        <v>959024</v>
      </c>
      <c r="Q5" s="26">
        <v>12764</v>
      </c>
      <c r="R5" s="26">
        <v>21172</v>
      </c>
      <c r="S5" s="26">
        <v>301936</v>
      </c>
      <c r="T5" s="26">
        <v>739883</v>
      </c>
      <c r="U5" s="26">
        <v>670383</v>
      </c>
      <c r="V5" s="26">
        <v>414283</v>
      </c>
      <c r="W5" s="26">
        <v>185410</v>
      </c>
      <c r="X5" s="26">
        <v>152025</v>
      </c>
      <c r="Y5" s="26">
        <v>34981</v>
      </c>
    </row>
    <row r="6" spans="1:25" x14ac:dyDescent="0.35">
      <c r="A6" s="17" t="s">
        <v>45</v>
      </c>
      <c r="B6" s="17" t="s">
        <v>46</v>
      </c>
      <c r="C6" s="25">
        <v>46740</v>
      </c>
      <c r="D6" s="19">
        <v>27.46</v>
      </c>
      <c r="E6" s="25">
        <v>13800</v>
      </c>
      <c r="F6" s="25">
        <v>9346</v>
      </c>
      <c r="G6" s="25">
        <v>5920</v>
      </c>
      <c r="H6" s="25">
        <v>8100</v>
      </c>
      <c r="I6" s="25">
        <v>4607</v>
      </c>
      <c r="J6" s="25">
        <v>2465</v>
      </c>
      <c r="K6" s="25">
        <v>2308</v>
      </c>
      <c r="L6" s="25">
        <v>194</v>
      </c>
      <c r="M6" s="25">
        <v>1487</v>
      </c>
      <c r="N6" s="25">
        <v>3216</v>
      </c>
      <c r="O6" s="25">
        <v>3551</v>
      </c>
      <c r="P6" s="25">
        <v>38486</v>
      </c>
      <c r="Q6" s="25">
        <v>0</v>
      </c>
      <c r="R6" s="25">
        <v>2462</v>
      </c>
      <c r="S6" s="25">
        <v>14209</v>
      </c>
      <c r="T6" s="25">
        <v>17482</v>
      </c>
      <c r="U6" s="25">
        <v>5038</v>
      </c>
      <c r="V6" s="25">
        <v>3107</v>
      </c>
      <c r="W6" s="25">
        <v>2177</v>
      </c>
      <c r="X6" s="25">
        <v>2265</v>
      </c>
      <c r="Y6" s="25">
        <v>0</v>
      </c>
    </row>
    <row r="7" spans="1:25" x14ac:dyDescent="0.35">
      <c r="A7" s="17" t="s">
        <v>47</v>
      </c>
      <c r="B7" s="17" t="s">
        <v>48</v>
      </c>
      <c r="C7" s="25">
        <v>36507</v>
      </c>
      <c r="D7" s="19">
        <v>3.94</v>
      </c>
      <c r="E7" s="25">
        <v>4262</v>
      </c>
      <c r="F7" s="25">
        <v>12221</v>
      </c>
      <c r="G7" s="25">
        <v>7795</v>
      </c>
      <c r="H7" s="25">
        <v>3963</v>
      </c>
      <c r="I7" s="25">
        <v>4795</v>
      </c>
      <c r="J7" s="25">
        <v>2216</v>
      </c>
      <c r="K7" s="25">
        <v>1230</v>
      </c>
      <c r="L7" s="25">
        <v>25</v>
      </c>
      <c r="M7" s="25">
        <v>4947</v>
      </c>
      <c r="N7" s="25">
        <v>8679</v>
      </c>
      <c r="O7" s="25">
        <v>10866</v>
      </c>
      <c r="P7" s="25">
        <v>12015</v>
      </c>
      <c r="Q7" s="25">
        <v>0</v>
      </c>
      <c r="R7" s="25">
        <v>512</v>
      </c>
      <c r="S7" s="25">
        <v>5288</v>
      </c>
      <c r="T7" s="25">
        <v>9893</v>
      </c>
      <c r="U7" s="25">
        <v>10517</v>
      </c>
      <c r="V7" s="25">
        <v>6147</v>
      </c>
      <c r="W7" s="25">
        <v>2431</v>
      </c>
      <c r="X7" s="25">
        <v>1719</v>
      </c>
      <c r="Y7" s="25">
        <v>0</v>
      </c>
    </row>
    <row r="8" spans="1:25" x14ac:dyDescent="0.35">
      <c r="A8" s="17" t="s">
        <v>49</v>
      </c>
      <c r="B8" s="17" t="s">
        <v>50</v>
      </c>
      <c r="C8" s="25">
        <v>34791</v>
      </c>
      <c r="D8" s="19">
        <v>2.0699999999999998</v>
      </c>
      <c r="E8" s="25">
        <v>4274</v>
      </c>
      <c r="F8" s="25">
        <v>6740</v>
      </c>
      <c r="G8" s="25">
        <v>5481</v>
      </c>
      <c r="H8" s="25">
        <v>3357</v>
      </c>
      <c r="I8" s="25">
        <v>5732</v>
      </c>
      <c r="J8" s="25">
        <v>4412</v>
      </c>
      <c r="K8" s="25">
        <v>4086</v>
      </c>
      <c r="L8" s="25">
        <v>709</v>
      </c>
      <c r="M8" s="25">
        <v>8343</v>
      </c>
      <c r="N8" s="25">
        <v>9076</v>
      </c>
      <c r="O8" s="25">
        <v>6171</v>
      </c>
      <c r="P8" s="25">
        <v>11201</v>
      </c>
      <c r="Q8" s="25">
        <v>0</v>
      </c>
      <c r="R8" s="25">
        <v>847</v>
      </c>
      <c r="S8" s="25">
        <v>4647</v>
      </c>
      <c r="T8" s="25">
        <v>8164</v>
      </c>
      <c r="U8" s="25">
        <v>7600</v>
      </c>
      <c r="V8" s="25">
        <v>5966</v>
      </c>
      <c r="W8" s="25">
        <v>3267</v>
      </c>
      <c r="X8" s="25">
        <v>4300</v>
      </c>
      <c r="Y8" s="25">
        <v>0</v>
      </c>
    </row>
    <row r="9" spans="1:25" x14ac:dyDescent="0.35">
      <c r="A9" s="17" t="s">
        <v>51</v>
      </c>
      <c r="B9" s="17" t="s">
        <v>52</v>
      </c>
      <c r="C9" s="25">
        <v>34214</v>
      </c>
      <c r="D9" s="19">
        <v>0.24</v>
      </c>
      <c r="E9" s="25">
        <v>5098</v>
      </c>
      <c r="F9" s="25">
        <v>4692</v>
      </c>
      <c r="G9" s="25">
        <v>4832</v>
      </c>
      <c r="H9" s="25">
        <v>5954</v>
      </c>
      <c r="I9" s="25">
        <v>6569</v>
      </c>
      <c r="J9" s="25">
        <v>4889</v>
      </c>
      <c r="K9" s="25">
        <v>2097</v>
      </c>
      <c r="L9" s="25">
        <v>83</v>
      </c>
      <c r="M9" s="25">
        <v>16973</v>
      </c>
      <c r="N9" s="25">
        <v>10557</v>
      </c>
      <c r="O9" s="25">
        <v>3062</v>
      </c>
      <c r="P9" s="25">
        <v>3622</v>
      </c>
      <c r="Q9" s="25">
        <v>0</v>
      </c>
      <c r="R9" s="25">
        <v>247</v>
      </c>
      <c r="S9" s="25">
        <v>3156</v>
      </c>
      <c r="T9" s="25">
        <v>5901</v>
      </c>
      <c r="U9" s="25">
        <v>7032</v>
      </c>
      <c r="V9" s="25">
        <v>7113</v>
      </c>
      <c r="W9" s="25">
        <v>4707</v>
      </c>
      <c r="X9" s="25">
        <v>6058</v>
      </c>
      <c r="Y9" s="25">
        <v>0</v>
      </c>
    </row>
    <row r="10" spans="1:25" x14ac:dyDescent="0.35">
      <c r="A10" s="17" t="s">
        <v>53</v>
      </c>
      <c r="B10" s="17" t="s">
        <v>54</v>
      </c>
      <c r="C10" s="25">
        <v>32144</v>
      </c>
      <c r="D10" s="19">
        <v>0.09</v>
      </c>
      <c r="E10" s="25">
        <v>2584</v>
      </c>
      <c r="F10" s="25">
        <v>3938</v>
      </c>
      <c r="G10" s="25">
        <v>2970</v>
      </c>
      <c r="H10" s="25">
        <v>4729</v>
      </c>
      <c r="I10" s="25">
        <v>6473</v>
      </c>
      <c r="J10" s="25">
        <v>6116</v>
      </c>
      <c r="K10" s="25">
        <v>5036</v>
      </c>
      <c r="L10" s="25">
        <v>298</v>
      </c>
      <c r="M10" s="25">
        <v>18541</v>
      </c>
      <c r="N10" s="25">
        <v>8066</v>
      </c>
      <c r="O10" s="25">
        <v>2838</v>
      </c>
      <c r="P10" s="25">
        <v>2699</v>
      </c>
      <c r="Q10" s="25">
        <v>0</v>
      </c>
      <c r="R10" s="25">
        <v>339</v>
      </c>
      <c r="S10" s="25">
        <v>2686</v>
      </c>
      <c r="T10" s="25">
        <v>4474</v>
      </c>
      <c r="U10" s="25">
        <v>5941</v>
      </c>
      <c r="V10" s="25">
        <v>6792</v>
      </c>
      <c r="W10" s="25">
        <v>4760</v>
      </c>
      <c r="X10" s="25">
        <v>7152</v>
      </c>
      <c r="Y10" s="25">
        <v>0</v>
      </c>
    </row>
    <row r="11" spans="1:25" x14ac:dyDescent="0.35">
      <c r="A11" s="17" t="s">
        <v>55</v>
      </c>
      <c r="B11" s="17" t="s">
        <v>56</v>
      </c>
      <c r="C11" s="25">
        <v>30792</v>
      </c>
      <c r="D11" s="19">
        <v>1.49</v>
      </c>
      <c r="E11" s="25">
        <v>11207</v>
      </c>
      <c r="F11" s="25">
        <v>7147</v>
      </c>
      <c r="G11" s="25">
        <v>4022</v>
      </c>
      <c r="H11" s="25">
        <v>3498</v>
      </c>
      <c r="I11" s="25">
        <v>3064</v>
      </c>
      <c r="J11" s="25">
        <v>1474</v>
      </c>
      <c r="K11" s="25">
        <v>372</v>
      </c>
      <c r="L11" s="25">
        <v>8</v>
      </c>
      <c r="M11" s="25">
        <v>4996</v>
      </c>
      <c r="N11" s="25">
        <v>6901</v>
      </c>
      <c r="O11" s="25">
        <v>9164</v>
      </c>
      <c r="P11" s="25">
        <v>9684</v>
      </c>
      <c r="Q11" s="25">
        <v>47</v>
      </c>
      <c r="R11" s="25">
        <v>144</v>
      </c>
      <c r="S11" s="25">
        <v>2419</v>
      </c>
      <c r="T11" s="25">
        <v>8990</v>
      </c>
      <c r="U11" s="25">
        <v>9875</v>
      </c>
      <c r="V11" s="25">
        <v>6306</v>
      </c>
      <c r="W11" s="25">
        <v>1860</v>
      </c>
      <c r="X11" s="25">
        <v>1143</v>
      </c>
      <c r="Y11" s="25">
        <v>55</v>
      </c>
    </row>
    <row r="12" spans="1:25" x14ac:dyDescent="0.35">
      <c r="A12" s="17" t="s">
        <v>57</v>
      </c>
      <c r="B12" s="17" t="s">
        <v>58</v>
      </c>
      <c r="C12" s="25">
        <v>35686</v>
      </c>
      <c r="D12" s="19">
        <v>1.68</v>
      </c>
      <c r="E12" s="25">
        <v>7622</v>
      </c>
      <c r="F12" s="25">
        <v>12776</v>
      </c>
      <c r="G12" s="25">
        <v>4891</v>
      </c>
      <c r="H12" s="25">
        <v>3311</v>
      </c>
      <c r="I12" s="25">
        <v>4068</v>
      </c>
      <c r="J12" s="25">
        <v>2003</v>
      </c>
      <c r="K12" s="25">
        <v>965</v>
      </c>
      <c r="L12" s="25">
        <v>50</v>
      </c>
      <c r="M12" s="25">
        <v>8412</v>
      </c>
      <c r="N12" s="25">
        <v>6043</v>
      </c>
      <c r="O12" s="25">
        <v>15091</v>
      </c>
      <c r="P12" s="25">
        <v>6118</v>
      </c>
      <c r="Q12" s="25">
        <v>22</v>
      </c>
      <c r="R12" s="25">
        <v>120</v>
      </c>
      <c r="S12" s="25">
        <v>2163</v>
      </c>
      <c r="T12" s="25">
        <v>6997</v>
      </c>
      <c r="U12" s="25">
        <v>8762</v>
      </c>
      <c r="V12" s="25">
        <v>11982</v>
      </c>
      <c r="W12" s="25">
        <v>3371</v>
      </c>
      <c r="X12" s="25">
        <v>2228</v>
      </c>
      <c r="Y12" s="25">
        <v>63</v>
      </c>
    </row>
    <row r="13" spans="1:25" x14ac:dyDescent="0.35">
      <c r="A13" s="17" t="s">
        <v>59</v>
      </c>
      <c r="B13" s="17" t="s">
        <v>60</v>
      </c>
      <c r="C13" s="25">
        <v>33263</v>
      </c>
      <c r="D13" s="19">
        <v>0.23</v>
      </c>
      <c r="E13" s="25">
        <v>8586</v>
      </c>
      <c r="F13" s="25">
        <v>7181</v>
      </c>
      <c r="G13" s="25">
        <v>4481</v>
      </c>
      <c r="H13" s="25">
        <v>4096</v>
      </c>
      <c r="I13" s="25">
        <v>4513</v>
      </c>
      <c r="J13" s="25">
        <v>2585</v>
      </c>
      <c r="K13" s="25">
        <v>1712</v>
      </c>
      <c r="L13" s="25">
        <v>109</v>
      </c>
      <c r="M13" s="25">
        <v>10590</v>
      </c>
      <c r="N13" s="25">
        <v>6961</v>
      </c>
      <c r="O13" s="25">
        <v>6751</v>
      </c>
      <c r="P13" s="25">
        <v>8909</v>
      </c>
      <c r="Q13" s="25">
        <v>52</v>
      </c>
      <c r="R13" s="25">
        <v>225</v>
      </c>
      <c r="S13" s="25">
        <v>4876</v>
      </c>
      <c r="T13" s="25">
        <v>8602</v>
      </c>
      <c r="U13" s="25">
        <v>7282</v>
      </c>
      <c r="V13" s="25">
        <v>5407</v>
      </c>
      <c r="W13" s="25">
        <v>3093</v>
      </c>
      <c r="X13" s="25">
        <v>3724</v>
      </c>
      <c r="Y13" s="25">
        <v>54</v>
      </c>
    </row>
    <row r="14" spans="1:25" x14ac:dyDescent="0.35">
      <c r="A14" s="17" t="s">
        <v>61</v>
      </c>
      <c r="B14" s="17" t="s">
        <v>62</v>
      </c>
      <c r="C14" s="25">
        <v>33274</v>
      </c>
      <c r="D14" s="19">
        <v>0.26</v>
      </c>
      <c r="E14" s="25">
        <v>7320</v>
      </c>
      <c r="F14" s="25">
        <v>7496</v>
      </c>
      <c r="G14" s="25">
        <v>4632</v>
      </c>
      <c r="H14" s="25">
        <v>5641</v>
      </c>
      <c r="I14" s="25">
        <v>5051</v>
      </c>
      <c r="J14" s="25">
        <v>2030</v>
      </c>
      <c r="K14" s="25">
        <v>996</v>
      </c>
      <c r="L14" s="25">
        <v>108</v>
      </c>
      <c r="M14" s="25">
        <v>11836</v>
      </c>
      <c r="N14" s="25">
        <v>7298</v>
      </c>
      <c r="O14" s="25">
        <v>6813</v>
      </c>
      <c r="P14" s="25">
        <v>7111</v>
      </c>
      <c r="Q14" s="25">
        <v>216</v>
      </c>
      <c r="R14" s="25">
        <v>213</v>
      </c>
      <c r="S14" s="25">
        <v>3885</v>
      </c>
      <c r="T14" s="25">
        <v>8688</v>
      </c>
      <c r="U14" s="25">
        <v>7466</v>
      </c>
      <c r="V14" s="25">
        <v>5994</v>
      </c>
      <c r="W14" s="25">
        <v>3387</v>
      </c>
      <c r="X14" s="25">
        <v>3422</v>
      </c>
      <c r="Y14" s="25">
        <v>219</v>
      </c>
    </row>
    <row r="15" spans="1:25" x14ac:dyDescent="0.35">
      <c r="A15" s="17" t="s">
        <v>63</v>
      </c>
      <c r="B15" s="17" t="s">
        <v>64</v>
      </c>
      <c r="C15" s="25">
        <v>35327</v>
      </c>
      <c r="D15" s="19">
        <v>0.05</v>
      </c>
      <c r="E15" s="25">
        <v>7304</v>
      </c>
      <c r="F15" s="25">
        <v>8156</v>
      </c>
      <c r="G15" s="25">
        <v>6435</v>
      </c>
      <c r="H15" s="25">
        <v>4747</v>
      </c>
      <c r="I15" s="25">
        <v>4964</v>
      </c>
      <c r="J15" s="25">
        <v>2503</v>
      </c>
      <c r="K15" s="25">
        <v>1110</v>
      </c>
      <c r="L15" s="25">
        <v>108</v>
      </c>
      <c r="M15" s="25">
        <v>12057</v>
      </c>
      <c r="N15" s="25">
        <v>7094</v>
      </c>
      <c r="O15" s="25">
        <v>4871</v>
      </c>
      <c r="P15" s="25">
        <v>10980</v>
      </c>
      <c r="Q15" s="25">
        <v>325</v>
      </c>
      <c r="R15" s="25">
        <v>107</v>
      </c>
      <c r="S15" s="25">
        <v>3593</v>
      </c>
      <c r="T15" s="25">
        <v>9058</v>
      </c>
      <c r="U15" s="25">
        <v>10049</v>
      </c>
      <c r="V15" s="25">
        <v>5672</v>
      </c>
      <c r="W15" s="25">
        <v>2883</v>
      </c>
      <c r="X15" s="25">
        <v>3523</v>
      </c>
      <c r="Y15" s="25">
        <v>442</v>
      </c>
    </row>
    <row r="16" spans="1:25" x14ac:dyDescent="0.35">
      <c r="A16" s="17" t="s">
        <v>65</v>
      </c>
      <c r="B16" s="17" t="s">
        <v>66</v>
      </c>
      <c r="C16" s="25">
        <v>37227</v>
      </c>
      <c r="D16" s="19">
        <v>8.5500000000000007</v>
      </c>
      <c r="E16" s="25">
        <v>3429</v>
      </c>
      <c r="F16" s="25">
        <v>7994</v>
      </c>
      <c r="G16" s="25">
        <v>6687</v>
      </c>
      <c r="H16" s="25">
        <v>5940</v>
      </c>
      <c r="I16" s="25">
        <v>6969</v>
      </c>
      <c r="J16" s="25">
        <v>3599</v>
      </c>
      <c r="K16" s="25">
        <v>2413</v>
      </c>
      <c r="L16" s="25">
        <v>196</v>
      </c>
      <c r="M16" s="25">
        <v>8775</v>
      </c>
      <c r="N16" s="25">
        <v>9403</v>
      </c>
      <c r="O16" s="25">
        <v>6817</v>
      </c>
      <c r="P16" s="25">
        <v>12169</v>
      </c>
      <c r="Q16" s="25">
        <v>63</v>
      </c>
      <c r="R16" s="25">
        <v>56</v>
      </c>
      <c r="S16" s="25">
        <v>4448</v>
      </c>
      <c r="T16" s="25">
        <v>9192</v>
      </c>
      <c r="U16" s="25">
        <v>10016</v>
      </c>
      <c r="V16" s="25">
        <v>7414</v>
      </c>
      <c r="W16" s="25">
        <v>3247</v>
      </c>
      <c r="X16" s="25">
        <v>2792</v>
      </c>
      <c r="Y16" s="25">
        <v>62</v>
      </c>
    </row>
    <row r="17" spans="1:25" x14ac:dyDescent="0.35">
      <c r="A17" s="17" t="s">
        <v>67</v>
      </c>
      <c r="B17" s="17" t="s">
        <v>68</v>
      </c>
      <c r="C17" s="25">
        <v>35112</v>
      </c>
      <c r="D17" s="19">
        <v>0.41</v>
      </c>
      <c r="E17" s="25">
        <v>14786</v>
      </c>
      <c r="F17" s="25">
        <v>6338</v>
      </c>
      <c r="G17" s="25">
        <v>4140</v>
      </c>
      <c r="H17" s="25">
        <v>4137</v>
      </c>
      <c r="I17" s="25">
        <v>4162</v>
      </c>
      <c r="J17" s="25">
        <v>1263</v>
      </c>
      <c r="K17" s="25">
        <v>263</v>
      </c>
      <c r="L17" s="25">
        <v>23</v>
      </c>
      <c r="M17" s="25">
        <v>10833</v>
      </c>
      <c r="N17" s="25">
        <v>11764</v>
      </c>
      <c r="O17" s="25">
        <v>6141</v>
      </c>
      <c r="P17" s="25">
        <v>6374</v>
      </c>
      <c r="Q17" s="25">
        <v>0</v>
      </c>
      <c r="R17" s="25">
        <v>315</v>
      </c>
      <c r="S17" s="25">
        <v>3955</v>
      </c>
      <c r="T17" s="25">
        <v>7033</v>
      </c>
      <c r="U17" s="25">
        <v>9800</v>
      </c>
      <c r="V17" s="25">
        <v>6989</v>
      </c>
      <c r="W17" s="25">
        <v>3483</v>
      </c>
      <c r="X17" s="25">
        <v>3537</v>
      </c>
      <c r="Y17" s="25">
        <v>0</v>
      </c>
    </row>
    <row r="18" spans="1:25" x14ac:dyDescent="0.35">
      <c r="A18" s="17" t="s">
        <v>69</v>
      </c>
      <c r="B18" s="17" t="s">
        <v>70</v>
      </c>
      <c r="C18" s="25">
        <v>36083</v>
      </c>
      <c r="D18" s="19">
        <v>0.03</v>
      </c>
      <c r="E18" s="25">
        <v>12718</v>
      </c>
      <c r="F18" s="25">
        <v>6688</v>
      </c>
      <c r="G18" s="25">
        <v>5465</v>
      </c>
      <c r="H18" s="25">
        <v>5187</v>
      </c>
      <c r="I18" s="25">
        <v>3869</v>
      </c>
      <c r="J18" s="25">
        <v>1474</v>
      </c>
      <c r="K18" s="25">
        <v>615</v>
      </c>
      <c r="L18" s="25">
        <v>67</v>
      </c>
      <c r="M18" s="25">
        <v>15802</v>
      </c>
      <c r="N18" s="25">
        <v>9476</v>
      </c>
      <c r="O18" s="25">
        <v>7290</v>
      </c>
      <c r="P18" s="25">
        <v>2779</v>
      </c>
      <c r="Q18" s="25">
        <v>736</v>
      </c>
      <c r="R18" s="25">
        <v>228</v>
      </c>
      <c r="S18" s="25">
        <v>2767</v>
      </c>
      <c r="T18" s="25">
        <v>8021</v>
      </c>
      <c r="U18" s="25">
        <v>12668</v>
      </c>
      <c r="V18" s="25">
        <v>5913</v>
      </c>
      <c r="W18" s="25">
        <v>2825</v>
      </c>
      <c r="X18" s="25">
        <v>2308</v>
      </c>
      <c r="Y18" s="25">
        <v>1353</v>
      </c>
    </row>
    <row r="19" spans="1:25" x14ac:dyDescent="0.35">
      <c r="A19" s="17" t="s">
        <v>71</v>
      </c>
      <c r="B19" s="17" t="s">
        <v>72</v>
      </c>
      <c r="C19" s="25">
        <v>35675</v>
      </c>
      <c r="D19" s="19">
        <v>0.17</v>
      </c>
      <c r="E19" s="25">
        <v>15467</v>
      </c>
      <c r="F19" s="25">
        <v>6470</v>
      </c>
      <c r="G19" s="25">
        <v>3461</v>
      </c>
      <c r="H19" s="25">
        <v>4113</v>
      </c>
      <c r="I19" s="25">
        <v>3967</v>
      </c>
      <c r="J19" s="25">
        <v>1475</v>
      </c>
      <c r="K19" s="25">
        <v>625</v>
      </c>
      <c r="L19" s="25">
        <v>97</v>
      </c>
      <c r="M19" s="25">
        <v>8480</v>
      </c>
      <c r="N19" s="25">
        <v>9210</v>
      </c>
      <c r="O19" s="25">
        <v>11446</v>
      </c>
      <c r="P19" s="25">
        <v>6491</v>
      </c>
      <c r="Q19" s="25">
        <v>48</v>
      </c>
      <c r="R19" s="25">
        <v>110</v>
      </c>
      <c r="S19" s="25">
        <v>2507</v>
      </c>
      <c r="T19" s="25">
        <v>9453</v>
      </c>
      <c r="U19" s="25">
        <v>12719</v>
      </c>
      <c r="V19" s="25">
        <v>6513</v>
      </c>
      <c r="W19" s="25">
        <v>2118</v>
      </c>
      <c r="X19" s="25">
        <v>2203</v>
      </c>
      <c r="Y19" s="25">
        <v>52</v>
      </c>
    </row>
    <row r="20" spans="1:25" x14ac:dyDescent="0.35">
      <c r="A20" s="17" t="s">
        <v>73</v>
      </c>
      <c r="B20" s="17" t="s">
        <v>74</v>
      </c>
      <c r="C20" s="25">
        <v>30127</v>
      </c>
      <c r="D20" s="19">
        <v>1.25</v>
      </c>
      <c r="E20" s="25">
        <v>6615</v>
      </c>
      <c r="F20" s="25">
        <v>8082</v>
      </c>
      <c r="G20" s="25">
        <v>2503</v>
      </c>
      <c r="H20" s="25">
        <v>3109</v>
      </c>
      <c r="I20" s="25">
        <v>4448</v>
      </c>
      <c r="J20" s="25">
        <v>2912</v>
      </c>
      <c r="K20" s="25">
        <v>2174</v>
      </c>
      <c r="L20" s="25">
        <v>284</v>
      </c>
      <c r="M20" s="25">
        <v>8163</v>
      </c>
      <c r="N20" s="25">
        <v>6811</v>
      </c>
      <c r="O20" s="25">
        <v>6967</v>
      </c>
      <c r="P20" s="25">
        <v>8050</v>
      </c>
      <c r="Q20" s="25">
        <v>136</v>
      </c>
      <c r="R20" s="25">
        <v>179</v>
      </c>
      <c r="S20" s="25">
        <v>3523</v>
      </c>
      <c r="T20" s="25">
        <v>9675</v>
      </c>
      <c r="U20" s="25">
        <v>8909</v>
      </c>
      <c r="V20" s="25">
        <v>3375</v>
      </c>
      <c r="W20" s="25">
        <v>2456</v>
      </c>
      <c r="X20" s="25">
        <v>1869</v>
      </c>
      <c r="Y20" s="25">
        <v>141</v>
      </c>
    </row>
    <row r="21" spans="1:25" x14ac:dyDescent="0.35">
      <c r="A21" s="17" t="s">
        <v>75</v>
      </c>
      <c r="B21" s="17" t="s">
        <v>76</v>
      </c>
      <c r="C21" s="25">
        <v>33293</v>
      </c>
      <c r="D21" s="19">
        <v>4.29</v>
      </c>
      <c r="E21" s="25">
        <v>5766</v>
      </c>
      <c r="F21" s="25">
        <v>8350</v>
      </c>
      <c r="G21" s="25">
        <v>4642</v>
      </c>
      <c r="H21" s="25">
        <v>3838</v>
      </c>
      <c r="I21" s="25">
        <v>4602</v>
      </c>
      <c r="J21" s="25">
        <v>2696</v>
      </c>
      <c r="K21" s="25">
        <v>3016</v>
      </c>
      <c r="L21" s="25">
        <v>383</v>
      </c>
      <c r="M21" s="25">
        <v>5756</v>
      </c>
      <c r="N21" s="25">
        <v>7056</v>
      </c>
      <c r="O21" s="25">
        <v>4966</v>
      </c>
      <c r="P21" s="25">
        <v>15501</v>
      </c>
      <c r="Q21" s="25">
        <v>14</v>
      </c>
      <c r="R21" s="25">
        <v>120</v>
      </c>
      <c r="S21" s="25">
        <v>3961</v>
      </c>
      <c r="T21" s="25">
        <v>10026</v>
      </c>
      <c r="U21" s="25">
        <v>9068</v>
      </c>
      <c r="V21" s="25">
        <v>5088</v>
      </c>
      <c r="W21" s="25">
        <v>2320</v>
      </c>
      <c r="X21" s="25">
        <v>1799</v>
      </c>
      <c r="Y21" s="25">
        <v>911</v>
      </c>
    </row>
    <row r="22" spans="1:25" x14ac:dyDescent="0.35">
      <c r="A22" s="17" t="s">
        <v>77</v>
      </c>
      <c r="B22" s="17" t="s">
        <v>78</v>
      </c>
      <c r="C22" s="25">
        <v>33121</v>
      </c>
      <c r="D22" s="19">
        <v>0.22</v>
      </c>
      <c r="E22" s="25">
        <v>11416</v>
      </c>
      <c r="F22" s="25">
        <v>4672</v>
      </c>
      <c r="G22" s="25">
        <v>3578</v>
      </c>
      <c r="H22" s="25">
        <v>4060</v>
      </c>
      <c r="I22" s="25">
        <v>5197</v>
      </c>
      <c r="J22" s="25">
        <v>2651</v>
      </c>
      <c r="K22" s="25">
        <v>1461</v>
      </c>
      <c r="L22" s="25">
        <v>86</v>
      </c>
      <c r="M22" s="25">
        <v>11177</v>
      </c>
      <c r="N22" s="25">
        <v>7401</v>
      </c>
      <c r="O22" s="25">
        <v>8079</v>
      </c>
      <c r="P22" s="25">
        <v>6166</v>
      </c>
      <c r="Q22" s="25">
        <v>298</v>
      </c>
      <c r="R22" s="25">
        <v>294</v>
      </c>
      <c r="S22" s="25">
        <v>3068</v>
      </c>
      <c r="T22" s="25">
        <v>7075</v>
      </c>
      <c r="U22" s="25">
        <v>8761</v>
      </c>
      <c r="V22" s="25">
        <v>7099</v>
      </c>
      <c r="W22" s="25">
        <v>3248</v>
      </c>
      <c r="X22" s="25">
        <v>3265</v>
      </c>
      <c r="Y22" s="25">
        <v>311</v>
      </c>
    </row>
    <row r="23" spans="1:25" x14ac:dyDescent="0.35">
      <c r="A23" s="17" t="s">
        <v>79</v>
      </c>
      <c r="B23" s="17" t="s">
        <v>80</v>
      </c>
      <c r="C23" s="25">
        <v>32762</v>
      </c>
      <c r="D23" s="19">
        <v>2.4300000000000002</v>
      </c>
      <c r="E23" s="25">
        <v>8787</v>
      </c>
      <c r="F23" s="25">
        <v>11439</v>
      </c>
      <c r="G23" s="25">
        <v>4052</v>
      </c>
      <c r="H23" s="25">
        <v>2791</v>
      </c>
      <c r="I23" s="25">
        <v>3474</v>
      </c>
      <c r="J23" s="25">
        <v>1446</v>
      </c>
      <c r="K23" s="25">
        <v>715</v>
      </c>
      <c r="L23" s="25">
        <v>58</v>
      </c>
      <c r="M23" s="25">
        <v>6384</v>
      </c>
      <c r="N23" s="25">
        <v>7285</v>
      </c>
      <c r="O23" s="25">
        <v>11071</v>
      </c>
      <c r="P23" s="25">
        <v>7964</v>
      </c>
      <c r="Q23" s="25">
        <v>58</v>
      </c>
      <c r="R23" s="25">
        <v>150</v>
      </c>
      <c r="S23" s="25">
        <v>2572</v>
      </c>
      <c r="T23" s="25">
        <v>12525</v>
      </c>
      <c r="U23" s="25">
        <v>11476</v>
      </c>
      <c r="V23" s="25">
        <v>3405</v>
      </c>
      <c r="W23" s="25">
        <v>1592</v>
      </c>
      <c r="X23" s="25">
        <v>944</v>
      </c>
      <c r="Y23" s="25">
        <v>98</v>
      </c>
    </row>
    <row r="24" spans="1:25" x14ac:dyDescent="0.35">
      <c r="A24" s="17" t="s">
        <v>81</v>
      </c>
      <c r="B24" s="17" t="s">
        <v>82</v>
      </c>
      <c r="C24" s="25">
        <v>28293</v>
      </c>
      <c r="D24" s="19">
        <v>2.77</v>
      </c>
      <c r="E24" s="25">
        <v>7054</v>
      </c>
      <c r="F24" s="25">
        <v>10912</v>
      </c>
      <c r="G24" s="25">
        <v>2414</v>
      </c>
      <c r="H24" s="25">
        <v>2373</v>
      </c>
      <c r="I24" s="25">
        <v>2778</v>
      </c>
      <c r="J24" s="25">
        <v>1684</v>
      </c>
      <c r="K24" s="25">
        <v>991</v>
      </c>
      <c r="L24" s="25">
        <v>87</v>
      </c>
      <c r="M24" s="25">
        <v>5491</v>
      </c>
      <c r="N24" s="25">
        <v>3365</v>
      </c>
      <c r="O24" s="25">
        <v>11474</v>
      </c>
      <c r="P24" s="25">
        <v>7955</v>
      </c>
      <c r="Q24" s="25">
        <v>8</v>
      </c>
      <c r="R24" s="25">
        <v>182</v>
      </c>
      <c r="S24" s="25">
        <v>2422</v>
      </c>
      <c r="T24" s="25">
        <v>6731</v>
      </c>
      <c r="U24" s="25">
        <v>8064</v>
      </c>
      <c r="V24" s="25">
        <v>6858</v>
      </c>
      <c r="W24" s="25">
        <v>2344</v>
      </c>
      <c r="X24" s="25">
        <v>1577</v>
      </c>
      <c r="Y24" s="25">
        <v>115</v>
      </c>
    </row>
    <row r="25" spans="1:25" x14ac:dyDescent="0.35">
      <c r="A25" s="17" t="s">
        <v>83</v>
      </c>
      <c r="B25" s="17" t="s">
        <v>84</v>
      </c>
      <c r="C25" s="25">
        <v>36499</v>
      </c>
      <c r="D25" s="19">
        <v>0.48</v>
      </c>
      <c r="E25" s="25">
        <v>13625</v>
      </c>
      <c r="F25" s="25">
        <v>5549</v>
      </c>
      <c r="G25" s="25">
        <v>3828</v>
      </c>
      <c r="H25" s="25">
        <v>4118</v>
      </c>
      <c r="I25" s="25">
        <v>5981</v>
      </c>
      <c r="J25" s="25">
        <v>2479</v>
      </c>
      <c r="K25" s="25">
        <v>866</v>
      </c>
      <c r="L25" s="25">
        <v>53</v>
      </c>
      <c r="M25" s="25">
        <v>8602</v>
      </c>
      <c r="N25" s="25">
        <v>8085</v>
      </c>
      <c r="O25" s="25">
        <v>7923</v>
      </c>
      <c r="P25" s="25">
        <v>11766</v>
      </c>
      <c r="Q25" s="25">
        <v>123</v>
      </c>
      <c r="R25" s="25">
        <v>102</v>
      </c>
      <c r="S25" s="25">
        <v>4235</v>
      </c>
      <c r="T25" s="25">
        <v>8759</v>
      </c>
      <c r="U25" s="25">
        <v>11358</v>
      </c>
      <c r="V25" s="25">
        <v>6959</v>
      </c>
      <c r="W25" s="25">
        <v>2840</v>
      </c>
      <c r="X25" s="25">
        <v>2113</v>
      </c>
      <c r="Y25" s="25">
        <v>133</v>
      </c>
    </row>
    <row r="26" spans="1:25" x14ac:dyDescent="0.35">
      <c r="A26" s="17" t="s">
        <v>85</v>
      </c>
      <c r="B26" s="17" t="s">
        <v>86</v>
      </c>
      <c r="C26" s="25">
        <v>30437</v>
      </c>
      <c r="D26" s="19">
        <v>2.37</v>
      </c>
      <c r="E26" s="25">
        <v>8310</v>
      </c>
      <c r="F26" s="25">
        <v>12722</v>
      </c>
      <c r="G26" s="25">
        <v>2863</v>
      </c>
      <c r="H26" s="25">
        <v>2428</v>
      </c>
      <c r="I26" s="25">
        <v>2727</v>
      </c>
      <c r="J26" s="25">
        <v>1112</v>
      </c>
      <c r="K26" s="25">
        <v>274</v>
      </c>
      <c r="L26" s="25">
        <v>1</v>
      </c>
      <c r="M26" s="25">
        <v>4645</v>
      </c>
      <c r="N26" s="25">
        <v>5932</v>
      </c>
      <c r="O26" s="25">
        <v>12995</v>
      </c>
      <c r="P26" s="25">
        <v>6684</v>
      </c>
      <c r="Q26" s="25">
        <v>181</v>
      </c>
      <c r="R26" s="25">
        <v>101</v>
      </c>
      <c r="S26" s="25">
        <v>2694</v>
      </c>
      <c r="T26" s="25">
        <v>7375</v>
      </c>
      <c r="U26" s="25">
        <v>10776</v>
      </c>
      <c r="V26" s="25">
        <v>6660</v>
      </c>
      <c r="W26" s="25">
        <v>1885</v>
      </c>
      <c r="X26" s="25">
        <v>762</v>
      </c>
      <c r="Y26" s="25">
        <v>184</v>
      </c>
    </row>
    <row r="27" spans="1:25" x14ac:dyDescent="0.35">
      <c r="A27" s="17" t="s">
        <v>87</v>
      </c>
      <c r="B27" s="17" t="s">
        <v>88</v>
      </c>
      <c r="C27" s="25">
        <v>35099</v>
      </c>
      <c r="D27" s="19">
        <v>0.65</v>
      </c>
      <c r="E27" s="25">
        <v>3076</v>
      </c>
      <c r="F27" s="25">
        <v>10479</v>
      </c>
      <c r="G27" s="25">
        <v>7292</v>
      </c>
      <c r="H27" s="25">
        <v>4570</v>
      </c>
      <c r="I27" s="25">
        <v>4876</v>
      </c>
      <c r="J27" s="25">
        <v>2504</v>
      </c>
      <c r="K27" s="25">
        <v>2114</v>
      </c>
      <c r="L27" s="25">
        <v>188</v>
      </c>
      <c r="M27" s="25">
        <v>6480</v>
      </c>
      <c r="N27" s="25">
        <v>6796</v>
      </c>
      <c r="O27" s="25">
        <v>7443</v>
      </c>
      <c r="P27" s="25">
        <v>14054</v>
      </c>
      <c r="Q27" s="25">
        <v>326</v>
      </c>
      <c r="R27" s="25">
        <v>152</v>
      </c>
      <c r="S27" s="25">
        <v>3872</v>
      </c>
      <c r="T27" s="25">
        <v>10984</v>
      </c>
      <c r="U27" s="25">
        <v>9429</v>
      </c>
      <c r="V27" s="25">
        <v>5277</v>
      </c>
      <c r="W27" s="25">
        <v>2141</v>
      </c>
      <c r="X27" s="25">
        <v>2012</v>
      </c>
      <c r="Y27" s="25">
        <v>1232</v>
      </c>
    </row>
    <row r="28" spans="1:25" x14ac:dyDescent="0.35">
      <c r="A28" s="17" t="s">
        <v>89</v>
      </c>
      <c r="B28" s="17" t="s">
        <v>90</v>
      </c>
      <c r="C28" s="25">
        <v>36549</v>
      </c>
      <c r="D28" s="19">
        <v>0.13</v>
      </c>
      <c r="E28" s="25">
        <v>5314</v>
      </c>
      <c r="F28" s="25">
        <v>10946</v>
      </c>
      <c r="G28" s="25">
        <v>6322</v>
      </c>
      <c r="H28" s="25">
        <v>5117</v>
      </c>
      <c r="I28" s="25">
        <v>5108</v>
      </c>
      <c r="J28" s="25">
        <v>2584</v>
      </c>
      <c r="K28" s="25">
        <v>1085</v>
      </c>
      <c r="L28" s="25">
        <v>73</v>
      </c>
      <c r="M28" s="25">
        <v>12025</v>
      </c>
      <c r="N28" s="25">
        <v>9558</v>
      </c>
      <c r="O28" s="25">
        <v>9994</v>
      </c>
      <c r="P28" s="25">
        <v>4867</v>
      </c>
      <c r="Q28" s="25">
        <v>105</v>
      </c>
      <c r="R28" s="25">
        <v>168</v>
      </c>
      <c r="S28" s="25">
        <v>3598</v>
      </c>
      <c r="T28" s="25">
        <v>9756</v>
      </c>
      <c r="U28" s="25">
        <v>10744</v>
      </c>
      <c r="V28" s="25">
        <v>6313</v>
      </c>
      <c r="W28" s="25">
        <v>5772</v>
      </c>
      <c r="X28" s="25">
        <v>0</v>
      </c>
      <c r="Y28" s="25">
        <v>198</v>
      </c>
    </row>
    <row r="29" spans="1:25" x14ac:dyDescent="0.35">
      <c r="A29" s="17" t="s">
        <v>91</v>
      </c>
      <c r="B29" s="17" t="s">
        <v>92</v>
      </c>
      <c r="C29" s="25">
        <v>36342</v>
      </c>
      <c r="D29" s="19">
        <v>13.74</v>
      </c>
      <c r="E29" s="25">
        <v>14274</v>
      </c>
      <c r="F29" s="25">
        <v>8178</v>
      </c>
      <c r="G29" s="25">
        <v>4056</v>
      </c>
      <c r="H29" s="25">
        <v>4171</v>
      </c>
      <c r="I29" s="25">
        <v>3439</v>
      </c>
      <c r="J29" s="25">
        <v>1505</v>
      </c>
      <c r="K29" s="25">
        <v>694</v>
      </c>
      <c r="L29" s="25">
        <v>25</v>
      </c>
      <c r="M29" s="25">
        <v>4571</v>
      </c>
      <c r="N29" s="25">
        <v>6653</v>
      </c>
      <c r="O29" s="25">
        <v>6386</v>
      </c>
      <c r="P29" s="25">
        <v>18724</v>
      </c>
      <c r="Q29" s="25">
        <v>8</v>
      </c>
      <c r="R29" s="25">
        <v>492</v>
      </c>
      <c r="S29" s="25">
        <v>6614</v>
      </c>
      <c r="T29" s="25">
        <v>13348</v>
      </c>
      <c r="U29" s="25">
        <v>7302</v>
      </c>
      <c r="V29" s="25">
        <v>4389</v>
      </c>
      <c r="W29" s="25">
        <v>2287</v>
      </c>
      <c r="X29" s="25">
        <v>1905</v>
      </c>
      <c r="Y29" s="25">
        <v>5</v>
      </c>
    </row>
    <row r="30" spans="1:25" x14ac:dyDescent="0.35">
      <c r="A30" s="17" t="s">
        <v>93</v>
      </c>
      <c r="B30" s="17" t="s">
        <v>94</v>
      </c>
      <c r="C30" s="25">
        <v>37526</v>
      </c>
      <c r="D30" s="19">
        <v>11.26</v>
      </c>
      <c r="E30" s="25">
        <v>14719</v>
      </c>
      <c r="F30" s="25">
        <v>8785</v>
      </c>
      <c r="G30" s="25">
        <v>4875</v>
      </c>
      <c r="H30" s="25">
        <v>4445</v>
      </c>
      <c r="I30" s="25">
        <v>3525</v>
      </c>
      <c r="J30" s="25">
        <v>830</v>
      </c>
      <c r="K30" s="25">
        <v>333</v>
      </c>
      <c r="L30" s="25">
        <v>14</v>
      </c>
      <c r="M30" s="25">
        <v>3466</v>
      </c>
      <c r="N30" s="25">
        <v>6978</v>
      </c>
      <c r="O30" s="25">
        <v>6765</v>
      </c>
      <c r="P30" s="25">
        <v>20308</v>
      </c>
      <c r="Q30" s="25">
        <v>9</v>
      </c>
      <c r="R30" s="25">
        <v>543</v>
      </c>
      <c r="S30" s="25">
        <v>6447</v>
      </c>
      <c r="T30" s="25">
        <v>13782</v>
      </c>
      <c r="U30" s="25">
        <v>8258</v>
      </c>
      <c r="V30" s="25">
        <v>4673</v>
      </c>
      <c r="W30" s="25">
        <v>2216</v>
      </c>
      <c r="X30" s="25">
        <v>1600</v>
      </c>
      <c r="Y30" s="25">
        <v>7</v>
      </c>
    </row>
    <row r="31" spans="1:25" x14ac:dyDescent="0.35">
      <c r="A31" s="17" t="s">
        <v>95</v>
      </c>
      <c r="B31" s="17" t="s">
        <v>96</v>
      </c>
      <c r="C31" s="25">
        <v>33414</v>
      </c>
      <c r="D31" s="19">
        <v>1.73</v>
      </c>
      <c r="E31" s="25">
        <v>5801</v>
      </c>
      <c r="F31" s="25">
        <v>7960</v>
      </c>
      <c r="G31" s="25">
        <v>4416</v>
      </c>
      <c r="H31" s="25">
        <v>4285</v>
      </c>
      <c r="I31" s="25">
        <v>5616</v>
      </c>
      <c r="J31" s="25">
        <v>3634</v>
      </c>
      <c r="K31" s="25">
        <v>1672</v>
      </c>
      <c r="L31" s="25">
        <v>30</v>
      </c>
      <c r="M31" s="25">
        <v>10207</v>
      </c>
      <c r="N31" s="25">
        <v>6920</v>
      </c>
      <c r="O31" s="25">
        <v>7409</v>
      </c>
      <c r="P31" s="25">
        <v>8872</v>
      </c>
      <c r="Q31" s="25">
        <v>6</v>
      </c>
      <c r="R31" s="25">
        <v>60</v>
      </c>
      <c r="S31" s="25">
        <v>3101</v>
      </c>
      <c r="T31" s="25">
        <v>10157</v>
      </c>
      <c r="U31" s="25">
        <v>10790</v>
      </c>
      <c r="V31" s="25">
        <v>4847</v>
      </c>
      <c r="W31" s="25">
        <v>2888</v>
      </c>
      <c r="X31" s="25">
        <v>1564</v>
      </c>
      <c r="Y31" s="25">
        <v>7</v>
      </c>
    </row>
    <row r="32" spans="1:25" x14ac:dyDescent="0.35">
      <c r="A32" s="17" t="s">
        <v>97</v>
      </c>
      <c r="B32" s="17" t="s">
        <v>98</v>
      </c>
      <c r="C32" s="25">
        <v>34457</v>
      </c>
      <c r="D32" s="19">
        <v>4.05</v>
      </c>
      <c r="E32" s="25">
        <v>2173</v>
      </c>
      <c r="F32" s="25">
        <v>9675</v>
      </c>
      <c r="G32" s="25">
        <v>9992</v>
      </c>
      <c r="H32" s="25">
        <v>5191</v>
      </c>
      <c r="I32" s="25">
        <v>3381</v>
      </c>
      <c r="J32" s="25">
        <v>2389</v>
      </c>
      <c r="K32" s="25">
        <v>1522</v>
      </c>
      <c r="L32" s="25">
        <v>134</v>
      </c>
      <c r="M32" s="25">
        <v>5528</v>
      </c>
      <c r="N32" s="25">
        <v>4256</v>
      </c>
      <c r="O32" s="25">
        <v>13782</v>
      </c>
      <c r="P32" s="25">
        <v>10880</v>
      </c>
      <c r="Q32" s="25">
        <v>11</v>
      </c>
      <c r="R32" s="25">
        <v>121</v>
      </c>
      <c r="S32" s="25">
        <v>4181</v>
      </c>
      <c r="T32" s="25">
        <v>6189</v>
      </c>
      <c r="U32" s="25">
        <v>9421</v>
      </c>
      <c r="V32" s="25">
        <v>9231</v>
      </c>
      <c r="W32" s="25">
        <v>3387</v>
      </c>
      <c r="X32" s="25">
        <v>1913</v>
      </c>
      <c r="Y32" s="25">
        <v>14</v>
      </c>
    </row>
    <row r="33" spans="1:25" x14ac:dyDescent="0.35">
      <c r="A33" s="17" t="s">
        <v>99</v>
      </c>
      <c r="B33" s="17" t="s">
        <v>100</v>
      </c>
      <c r="C33" s="25">
        <v>34029</v>
      </c>
      <c r="D33" s="19">
        <v>0.52</v>
      </c>
      <c r="E33" s="25">
        <v>807</v>
      </c>
      <c r="F33" s="25">
        <v>5837</v>
      </c>
      <c r="G33" s="25">
        <v>10872</v>
      </c>
      <c r="H33" s="25">
        <v>4234</v>
      </c>
      <c r="I33" s="25">
        <v>4506</v>
      </c>
      <c r="J33" s="25">
        <v>3968</v>
      </c>
      <c r="K33" s="25">
        <v>3251</v>
      </c>
      <c r="L33" s="25">
        <v>554</v>
      </c>
      <c r="M33" s="25">
        <v>8847</v>
      </c>
      <c r="N33" s="25">
        <v>8489</v>
      </c>
      <c r="O33" s="25">
        <v>9425</v>
      </c>
      <c r="P33" s="25">
        <v>7229</v>
      </c>
      <c r="Q33" s="25">
        <v>39</v>
      </c>
      <c r="R33" s="25">
        <v>69</v>
      </c>
      <c r="S33" s="25">
        <v>3064</v>
      </c>
      <c r="T33" s="25">
        <v>8294</v>
      </c>
      <c r="U33" s="25">
        <v>9363</v>
      </c>
      <c r="V33" s="25">
        <v>6214</v>
      </c>
      <c r="W33" s="25">
        <v>3614</v>
      </c>
      <c r="X33" s="25">
        <v>3380</v>
      </c>
      <c r="Y33" s="25">
        <v>31</v>
      </c>
    </row>
    <row r="34" spans="1:25" x14ac:dyDescent="0.35">
      <c r="A34" s="17" t="s">
        <v>101</v>
      </c>
      <c r="B34" s="17" t="s">
        <v>102</v>
      </c>
      <c r="C34" s="25">
        <v>26932</v>
      </c>
      <c r="D34" s="19">
        <v>2.2200000000000002</v>
      </c>
      <c r="E34" s="25">
        <v>299</v>
      </c>
      <c r="F34" s="25">
        <v>1665</v>
      </c>
      <c r="G34" s="25">
        <v>2126</v>
      </c>
      <c r="H34" s="25">
        <v>4585</v>
      </c>
      <c r="I34" s="25">
        <v>6653</v>
      </c>
      <c r="J34" s="25">
        <v>5274</v>
      </c>
      <c r="K34" s="25">
        <v>5658</v>
      </c>
      <c r="L34" s="25">
        <v>672</v>
      </c>
      <c r="M34" s="25">
        <v>8559</v>
      </c>
      <c r="N34" s="25">
        <v>7967</v>
      </c>
      <c r="O34" s="25">
        <v>4748</v>
      </c>
      <c r="P34" s="25">
        <v>5627</v>
      </c>
      <c r="Q34" s="25">
        <v>31</v>
      </c>
      <c r="R34" s="25">
        <v>131</v>
      </c>
      <c r="S34" s="25">
        <v>1869</v>
      </c>
      <c r="T34" s="25">
        <v>4618</v>
      </c>
      <c r="U34" s="25">
        <v>6677</v>
      </c>
      <c r="V34" s="25">
        <v>7186</v>
      </c>
      <c r="W34" s="25">
        <v>3455</v>
      </c>
      <c r="X34" s="25">
        <v>2983</v>
      </c>
      <c r="Y34" s="25">
        <v>13</v>
      </c>
    </row>
    <row r="35" spans="1:25" x14ac:dyDescent="0.35">
      <c r="A35" s="17" t="s">
        <v>103</v>
      </c>
      <c r="B35" s="17" t="s">
        <v>104</v>
      </c>
      <c r="C35" s="25">
        <v>46340</v>
      </c>
      <c r="D35" s="19">
        <v>28.89</v>
      </c>
      <c r="E35" s="25">
        <v>1913</v>
      </c>
      <c r="F35" s="25">
        <v>8329</v>
      </c>
      <c r="G35" s="25">
        <v>9297</v>
      </c>
      <c r="H35" s="25">
        <v>8337</v>
      </c>
      <c r="I35" s="25">
        <v>8315</v>
      </c>
      <c r="J35" s="25">
        <v>5113</v>
      </c>
      <c r="K35" s="25">
        <v>3894</v>
      </c>
      <c r="L35" s="25">
        <v>1142</v>
      </c>
      <c r="M35" s="25">
        <v>1168</v>
      </c>
      <c r="N35" s="25">
        <v>1002</v>
      </c>
      <c r="O35" s="25">
        <v>2201</v>
      </c>
      <c r="P35" s="25">
        <v>41848</v>
      </c>
      <c r="Q35" s="25">
        <v>121</v>
      </c>
      <c r="R35" s="25">
        <v>1379</v>
      </c>
      <c r="S35" s="25">
        <v>12273</v>
      </c>
      <c r="T35" s="25">
        <v>14199</v>
      </c>
      <c r="U35" s="25">
        <v>8917</v>
      </c>
      <c r="V35" s="25">
        <v>4536</v>
      </c>
      <c r="W35" s="25">
        <v>2537</v>
      </c>
      <c r="X35" s="25">
        <v>2478</v>
      </c>
      <c r="Y35" s="25">
        <v>21</v>
      </c>
    </row>
    <row r="36" spans="1:25" x14ac:dyDescent="0.35">
      <c r="A36" s="17" t="s">
        <v>105</v>
      </c>
      <c r="B36" s="17" t="s">
        <v>106</v>
      </c>
      <c r="C36" s="25">
        <v>39276</v>
      </c>
      <c r="D36" s="19">
        <v>12.88</v>
      </c>
      <c r="E36" s="25">
        <v>5203</v>
      </c>
      <c r="F36" s="25">
        <v>10758</v>
      </c>
      <c r="G36" s="25">
        <v>6871</v>
      </c>
      <c r="H36" s="25">
        <v>5765</v>
      </c>
      <c r="I36" s="25">
        <v>5457</v>
      </c>
      <c r="J36" s="25">
        <v>3766</v>
      </c>
      <c r="K36" s="25">
        <v>1416</v>
      </c>
      <c r="L36" s="25">
        <v>40</v>
      </c>
      <c r="M36" s="25">
        <v>4428</v>
      </c>
      <c r="N36" s="25">
        <v>5823</v>
      </c>
      <c r="O36" s="25">
        <v>7986</v>
      </c>
      <c r="P36" s="25">
        <v>21035</v>
      </c>
      <c r="Q36" s="25">
        <v>4</v>
      </c>
      <c r="R36" s="25">
        <v>115</v>
      </c>
      <c r="S36" s="25">
        <v>6176</v>
      </c>
      <c r="T36" s="25">
        <v>13523</v>
      </c>
      <c r="U36" s="25">
        <v>9223</v>
      </c>
      <c r="V36" s="25">
        <v>6920</v>
      </c>
      <c r="W36" s="25">
        <v>1992</v>
      </c>
      <c r="X36" s="25">
        <v>1321</v>
      </c>
      <c r="Y36" s="25">
        <v>6</v>
      </c>
    </row>
    <row r="37" spans="1:25" x14ac:dyDescent="0.35">
      <c r="A37" s="17" t="s">
        <v>107</v>
      </c>
      <c r="B37" s="17" t="s">
        <v>108</v>
      </c>
      <c r="C37" s="25">
        <v>46856</v>
      </c>
      <c r="D37" s="19">
        <v>32.68</v>
      </c>
      <c r="E37" s="25">
        <v>5789</v>
      </c>
      <c r="F37" s="25">
        <v>12065</v>
      </c>
      <c r="G37" s="25">
        <v>9949</v>
      </c>
      <c r="H37" s="25">
        <v>7900</v>
      </c>
      <c r="I37" s="25">
        <v>6816</v>
      </c>
      <c r="J37" s="25">
        <v>2613</v>
      </c>
      <c r="K37" s="25">
        <v>1480</v>
      </c>
      <c r="L37" s="25">
        <v>244</v>
      </c>
      <c r="M37" s="25">
        <v>459</v>
      </c>
      <c r="N37" s="25">
        <v>1634</v>
      </c>
      <c r="O37" s="25">
        <v>3547</v>
      </c>
      <c r="P37" s="25">
        <v>41206</v>
      </c>
      <c r="Q37" s="25">
        <v>10</v>
      </c>
      <c r="R37" s="25">
        <v>745</v>
      </c>
      <c r="S37" s="25">
        <v>10282</v>
      </c>
      <c r="T37" s="25">
        <v>19818</v>
      </c>
      <c r="U37" s="25">
        <v>9881</v>
      </c>
      <c r="V37" s="25">
        <v>3587</v>
      </c>
      <c r="W37" s="25">
        <v>1251</v>
      </c>
      <c r="X37" s="25">
        <v>1292</v>
      </c>
      <c r="Y37" s="25">
        <v>0</v>
      </c>
    </row>
    <row r="38" spans="1:25" x14ac:dyDescent="0.35">
      <c r="A38" s="17" t="s">
        <v>109</v>
      </c>
      <c r="B38" s="17" t="s">
        <v>110</v>
      </c>
      <c r="C38" s="25">
        <v>32050</v>
      </c>
      <c r="D38" s="19">
        <v>3.46</v>
      </c>
      <c r="E38" s="25">
        <v>7496</v>
      </c>
      <c r="F38" s="25">
        <v>5427</v>
      </c>
      <c r="G38" s="25">
        <v>4894</v>
      </c>
      <c r="H38" s="25">
        <v>2801</v>
      </c>
      <c r="I38" s="25">
        <v>4573</v>
      </c>
      <c r="J38" s="25">
        <v>2878</v>
      </c>
      <c r="K38" s="25">
        <v>3420</v>
      </c>
      <c r="L38" s="25">
        <v>561</v>
      </c>
      <c r="M38" s="25">
        <v>6547</v>
      </c>
      <c r="N38" s="25">
        <v>5821</v>
      </c>
      <c r="O38" s="25">
        <v>4148</v>
      </c>
      <c r="P38" s="25">
        <v>15506</v>
      </c>
      <c r="Q38" s="25">
        <v>28</v>
      </c>
      <c r="R38" s="25">
        <v>78</v>
      </c>
      <c r="S38" s="25">
        <v>3202</v>
      </c>
      <c r="T38" s="25">
        <v>8341</v>
      </c>
      <c r="U38" s="25">
        <v>7612</v>
      </c>
      <c r="V38" s="25">
        <v>7669</v>
      </c>
      <c r="W38" s="25">
        <v>2731</v>
      </c>
      <c r="X38" s="25">
        <v>2398</v>
      </c>
      <c r="Y38" s="25">
        <v>19</v>
      </c>
    </row>
    <row r="39" spans="1:25" x14ac:dyDescent="0.35">
      <c r="A39" s="17" t="s">
        <v>111</v>
      </c>
      <c r="B39" s="17" t="s">
        <v>112</v>
      </c>
      <c r="C39" s="25">
        <v>36785</v>
      </c>
      <c r="D39" s="19">
        <v>19.03</v>
      </c>
      <c r="E39" s="25">
        <v>872</v>
      </c>
      <c r="F39" s="25">
        <v>5119</v>
      </c>
      <c r="G39" s="25">
        <v>6047</v>
      </c>
      <c r="H39" s="25">
        <v>5748</v>
      </c>
      <c r="I39" s="25">
        <v>7711</v>
      </c>
      <c r="J39" s="25">
        <v>4403</v>
      </c>
      <c r="K39" s="25">
        <v>5683</v>
      </c>
      <c r="L39" s="25">
        <v>1202</v>
      </c>
      <c r="M39" s="25">
        <v>3056</v>
      </c>
      <c r="N39" s="25">
        <v>2550</v>
      </c>
      <c r="O39" s="25">
        <v>3896</v>
      </c>
      <c r="P39" s="25">
        <v>27225</v>
      </c>
      <c r="Q39" s="25">
        <v>58</v>
      </c>
      <c r="R39" s="25">
        <v>456</v>
      </c>
      <c r="S39" s="25">
        <v>5401</v>
      </c>
      <c r="T39" s="25">
        <v>9821</v>
      </c>
      <c r="U39" s="25">
        <v>8581</v>
      </c>
      <c r="V39" s="25">
        <v>5814</v>
      </c>
      <c r="W39" s="25">
        <v>2668</v>
      </c>
      <c r="X39" s="25">
        <v>3997</v>
      </c>
      <c r="Y39" s="25">
        <v>47</v>
      </c>
    </row>
    <row r="40" spans="1:25" x14ac:dyDescent="0.35">
      <c r="A40" s="17" t="s">
        <v>113</v>
      </c>
      <c r="B40" s="17" t="s">
        <v>114</v>
      </c>
      <c r="C40" s="25">
        <v>35113</v>
      </c>
      <c r="D40" s="19">
        <v>3.88</v>
      </c>
      <c r="E40" s="25">
        <v>1969</v>
      </c>
      <c r="F40" s="25">
        <v>4977</v>
      </c>
      <c r="G40" s="25">
        <v>6133</v>
      </c>
      <c r="H40" s="25">
        <v>6060</v>
      </c>
      <c r="I40" s="25">
        <v>6135</v>
      </c>
      <c r="J40" s="25">
        <v>4824</v>
      </c>
      <c r="K40" s="25">
        <v>4440</v>
      </c>
      <c r="L40" s="25">
        <v>575</v>
      </c>
      <c r="M40" s="25">
        <v>7325</v>
      </c>
      <c r="N40" s="25">
        <v>7452</v>
      </c>
      <c r="O40" s="25">
        <v>7391</v>
      </c>
      <c r="P40" s="25">
        <v>12929</v>
      </c>
      <c r="Q40" s="25">
        <v>16</v>
      </c>
      <c r="R40" s="25">
        <v>140</v>
      </c>
      <c r="S40" s="25">
        <v>2343</v>
      </c>
      <c r="T40" s="25">
        <v>8875</v>
      </c>
      <c r="U40" s="25">
        <v>9055</v>
      </c>
      <c r="V40" s="25">
        <v>8364</v>
      </c>
      <c r="W40" s="25">
        <v>3604</v>
      </c>
      <c r="X40" s="25">
        <v>2715</v>
      </c>
      <c r="Y40" s="25">
        <v>17</v>
      </c>
    </row>
    <row r="41" spans="1:25" x14ac:dyDescent="0.35">
      <c r="A41" s="17" t="s">
        <v>115</v>
      </c>
      <c r="B41" s="17" t="s">
        <v>116</v>
      </c>
      <c r="C41" s="25">
        <v>14483</v>
      </c>
      <c r="D41" s="19">
        <v>0.05</v>
      </c>
      <c r="E41" s="25">
        <v>4825</v>
      </c>
      <c r="F41" s="25">
        <v>3802</v>
      </c>
      <c r="G41" s="25">
        <v>2805</v>
      </c>
      <c r="H41" s="25">
        <v>1696</v>
      </c>
      <c r="I41" s="25">
        <v>1155</v>
      </c>
      <c r="J41" s="25">
        <v>161</v>
      </c>
      <c r="K41" s="25">
        <v>34</v>
      </c>
      <c r="L41" s="25">
        <v>5</v>
      </c>
      <c r="M41" s="25">
        <v>9213</v>
      </c>
      <c r="N41" s="25">
        <v>2115</v>
      </c>
      <c r="O41" s="25">
        <v>1410</v>
      </c>
      <c r="P41" s="25">
        <v>731</v>
      </c>
      <c r="Q41" s="25">
        <v>1014</v>
      </c>
      <c r="R41" s="25">
        <v>86</v>
      </c>
      <c r="S41" s="25">
        <v>959</v>
      </c>
      <c r="T41" s="25">
        <v>2554</v>
      </c>
      <c r="U41" s="25">
        <v>5499</v>
      </c>
      <c r="V41" s="25">
        <v>2300</v>
      </c>
      <c r="W41" s="25">
        <v>1140</v>
      </c>
      <c r="X41" s="25">
        <v>725</v>
      </c>
      <c r="Y41" s="25">
        <v>1220</v>
      </c>
    </row>
    <row r="42" spans="1:25" x14ac:dyDescent="0.35">
      <c r="A42" s="17" t="s">
        <v>117</v>
      </c>
      <c r="B42" s="17" t="s">
        <v>118</v>
      </c>
      <c r="C42" s="25">
        <v>34829</v>
      </c>
      <c r="D42" s="19">
        <v>0.11</v>
      </c>
      <c r="E42" s="25">
        <v>11144</v>
      </c>
      <c r="F42" s="25">
        <v>8127</v>
      </c>
      <c r="G42" s="25">
        <v>4330</v>
      </c>
      <c r="H42" s="25">
        <v>3531</v>
      </c>
      <c r="I42" s="25">
        <v>3368</v>
      </c>
      <c r="J42" s="25">
        <v>2367</v>
      </c>
      <c r="K42" s="25">
        <v>1763</v>
      </c>
      <c r="L42" s="25">
        <v>199</v>
      </c>
      <c r="M42" s="25">
        <v>9328</v>
      </c>
      <c r="N42" s="25">
        <v>7943</v>
      </c>
      <c r="O42" s="25">
        <v>8224</v>
      </c>
      <c r="P42" s="25">
        <v>8946</v>
      </c>
      <c r="Q42" s="25">
        <v>388</v>
      </c>
      <c r="R42" s="25">
        <v>294</v>
      </c>
      <c r="S42" s="25">
        <v>4467</v>
      </c>
      <c r="T42" s="25">
        <v>10466</v>
      </c>
      <c r="U42" s="25">
        <v>9922</v>
      </c>
      <c r="V42" s="25">
        <v>4611</v>
      </c>
      <c r="W42" s="25">
        <v>2355</v>
      </c>
      <c r="X42" s="25">
        <v>2338</v>
      </c>
      <c r="Y42" s="25">
        <v>376</v>
      </c>
    </row>
    <row r="43" spans="1:25" x14ac:dyDescent="0.35">
      <c r="A43" s="17" t="s">
        <v>119</v>
      </c>
      <c r="B43" s="17" t="s">
        <v>120</v>
      </c>
      <c r="C43" s="25">
        <v>35659</v>
      </c>
      <c r="D43" s="19">
        <v>2.02</v>
      </c>
      <c r="E43" s="25">
        <v>11756</v>
      </c>
      <c r="F43" s="25">
        <v>8864</v>
      </c>
      <c r="G43" s="25">
        <v>2927</v>
      </c>
      <c r="H43" s="25">
        <v>4416</v>
      </c>
      <c r="I43" s="25">
        <v>4445</v>
      </c>
      <c r="J43" s="25">
        <v>2218</v>
      </c>
      <c r="K43" s="25">
        <v>995</v>
      </c>
      <c r="L43" s="25">
        <v>38</v>
      </c>
      <c r="M43" s="25">
        <v>7482</v>
      </c>
      <c r="N43" s="25">
        <v>9259</v>
      </c>
      <c r="O43" s="25">
        <v>8958</v>
      </c>
      <c r="P43" s="25">
        <v>9821</v>
      </c>
      <c r="Q43" s="25">
        <v>139</v>
      </c>
      <c r="R43" s="25">
        <v>168</v>
      </c>
      <c r="S43" s="25">
        <v>2931</v>
      </c>
      <c r="T43" s="25">
        <v>13236</v>
      </c>
      <c r="U43" s="25">
        <v>12367</v>
      </c>
      <c r="V43" s="25">
        <v>3749</v>
      </c>
      <c r="W43" s="25">
        <v>2025</v>
      </c>
      <c r="X43" s="25">
        <v>1017</v>
      </c>
      <c r="Y43" s="25">
        <v>166</v>
      </c>
    </row>
    <row r="44" spans="1:25" x14ac:dyDescent="0.35">
      <c r="A44" s="17" t="s">
        <v>121</v>
      </c>
      <c r="B44" s="17" t="s">
        <v>122</v>
      </c>
      <c r="C44" s="25">
        <v>36187</v>
      </c>
      <c r="D44" s="19">
        <v>3</v>
      </c>
      <c r="E44" s="25">
        <v>10467</v>
      </c>
      <c r="F44" s="25">
        <v>10380</v>
      </c>
      <c r="G44" s="25">
        <v>3538</v>
      </c>
      <c r="H44" s="25">
        <v>3927</v>
      </c>
      <c r="I44" s="25">
        <v>3816</v>
      </c>
      <c r="J44" s="25">
        <v>2730</v>
      </c>
      <c r="K44" s="25">
        <v>1306</v>
      </c>
      <c r="L44" s="25">
        <v>23</v>
      </c>
      <c r="M44" s="25">
        <v>6852</v>
      </c>
      <c r="N44" s="25">
        <v>7728</v>
      </c>
      <c r="O44" s="25">
        <v>8623</v>
      </c>
      <c r="P44" s="25">
        <v>12464</v>
      </c>
      <c r="Q44" s="25">
        <v>520</v>
      </c>
      <c r="R44" s="25">
        <v>340</v>
      </c>
      <c r="S44" s="25">
        <v>3664</v>
      </c>
      <c r="T44" s="25">
        <v>13326</v>
      </c>
      <c r="U44" s="25">
        <v>11023</v>
      </c>
      <c r="V44" s="25">
        <v>3750</v>
      </c>
      <c r="W44" s="25">
        <v>2261</v>
      </c>
      <c r="X44" s="25">
        <v>1276</v>
      </c>
      <c r="Y44" s="25">
        <v>547</v>
      </c>
    </row>
    <row r="45" spans="1:25" x14ac:dyDescent="0.35">
      <c r="A45" s="17" t="s">
        <v>123</v>
      </c>
      <c r="B45" s="17" t="s">
        <v>124</v>
      </c>
      <c r="C45" s="25">
        <v>36779</v>
      </c>
      <c r="D45" s="19">
        <v>0.1</v>
      </c>
      <c r="E45" s="25">
        <v>6042</v>
      </c>
      <c r="F45" s="25">
        <v>11792</v>
      </c>
      <c r="G45" s="25">
        <v>5412</v>
      </c>
      <c r="H45" s="25">
        <v>4626</v>
      </c>
      <c r="I45" s="25">
        <v>5174</v>
      </c>
      <c r="J45" s="25">
        <v>2381</v>
      </c>
      <c r="K45" s="25">
        <v>1266</v>
      </c>
      <c r="L45" s="25">
        <v>86</v>
      </c>
      <c r="M45" s="25">
        <v>12400</v>
      </c>
      <c r="N45" s="25">
        <v>9188</v>
      </c>
      <c r="O45" s="25">
        <v>9229</v>
      </c>
      <c r="P45" s="25">
        <v>5808</v>
      </c>
      <c r="Q45" s="25">
        <v>154</v>
      </c>
      <c r="R45" s="25">
        <v>174</v>
      </c>
      <c r="S45" s="25">
        <v>3261</v>
      </c>
      <c r="T45" s="25">
        <v>10095</v>
      </c>
      <c r="U45" s="25">
        <v>10705</v>
      </c>
      <c r="V45" s="25">
        <v>6108</v>
      </c>
      <c r="W45" s="25">
        <v>6183</v>
      </c>
      <c r="X45" s="25">
        <v>0</v>
      </c>
      <c r="Y45" s="25">
        <v>253</v>
      </c>
    </row>
    <row r="46" spans="1:25" x14ac:dyDescent="0.35">
      <c r="A46" s="17" t="s">
        <v>125</v>
      </c>
      <c r="B46" s="17" t="s">
        <v>126</v>
      </c>
      <c r="C46" s="25">
        <v>36261</v>
      </c>
      <c r="D46" s="19">
        <v>21.85</v>
      </c>
      <c r="E46" s="25">
        <v>5169</v>
      </c>
      <c r="F46" s="25">
        <v>7941</v>
      </c>
      <c r="G46" s="25">
        <v>9799</v>
      </c>
      <c r="H46" s="25">
        <v>6912</v>
      </c>
      <c r="I46" s="25">
        <v>3671</v>
      </c>
      <c r="J46" s="25">
        <v>1635</v>
      </c>
      <c r="K46" s="25">
        <v>1091</v>
      </c>
      <c r="L46" s="25">
        <v>43</v>
      </c>
      <c r="M46" s="25">
        <v>741</v>
      </c>
      <c r="N46" s="25">
        <v>4944</v>
      </c>
      <c r="O46" s="25">
        <v>6834</v>
      </c>
      <c r="P46" s="25">
        <v>23635</v>
      </c>
      <c r="Q46" s="25">
        <v>107</v>
      </c>
      <c r="R46" s="25">
        <v>55</v>
      </c>
      <c r="S46" s="25">
        <v>4706</v>
      </c>
      <c r="T46" s="25">
        <v>16068</v>
      </c>
      <c r="U46" s="25">
        <v>9492</v>
      </c>
      <c r="V46" s="25">
        <v>2862</v>
      </c>
      <c r="W46" s="25">
        <v>1437</v>
      </c>
      <c r="X46" s="25">
        <v>1208</v>
      </c>
      <c r="Y46" s="25">
        <v>433</v>
      </c>
    </row>
    <row r="47" spans="1:25" x14ac:dyDescent="0.35">
      <c r="A47" s="17" t="s">
        <v>127</v>
      </c>
      <c r="B47" s="17" t="s">
        <v>128</v>
      </c>
      <c r="C47" s="25">
        <v>36943</v>
      </c>
      <c r="D47" s="19">
        <v>16.89</v>
      </c>
      <c r="E47" s="25">
        <v>5808</v>
      </c>
      <c r="F47" s="25">
        <v>11543</v>
      </c>
      <c r="G47" s="25">
        <v>8481</v>
      </c>
      <c r="H47" s="25">
        <v>3408</v>
      </c>
      <c r="I47" s="25">
        <v>4781</v>
      </c>
      <c r="J47" s="25">
        <v>1752</v>
      </c>
      <c r="K47" s="25">
        <v>1051</v>
      </c>
      <c r="L47" s="25">
        <v>119</v>
      </c>
      <c r="M47" s="25">
        <v>1423</v>
      </c>
      <c r="N47" s="25">
        <v>3761</v>
      </c>
      <c r="O47" s="25">
        <v>4861</v>
      </c>
      <c r="P47" s="25">
        <v>26789</v>
      </c>
      <c r="Q47" s="25">
        <v>109</v>
      </c>
      <c r="R47" s="25">
        <v>89</v>
      </c>
      <c r="S47" s="25">
        <v>4653</v>
      </c>
      <c r="T47" s="25">
        <v>13219</v>
      </c>
      <c r="U47" s="25">
        <v>10756</v>
      </c>
      <c r="V47" s="25">
        <v>3903</v>
      </c>
      <c r="W47" s="25">
        <v>1580</v>
      </c>
      <c r="X47" s="25">
        <v>1645</v>
      </c>
      <c r="Y47" s="25">
        <v>1098</v>
      </c>
    </row>
    <row r="48" spans="1:25" x14ac:dyDescent="0.35">
      <c r="A48" s="17" t="s">
        <v>129</v>
      </c>
      <c r="B48" s="17" t="s">
        <v>130</v>
      </c>
      <c r="C48" s="25">
        <v>47065</v>
      </c>
      <c r="D48" s="19">
        <v>37.96</v>
      </c>
      <c r="E48" s="25">
        <v>6498</v>
      </c>
      <c r="F48" s="25">
        <v>6756</v>
      </c>
      <c r="G48" s="25">
        <v>10366</v>
      </c>
      <c r="H48" s="25">
        <v>9870</v>
      </c>
      <c r="I48" s="25">
        <v>7839</v>
      </c>
      <c r="J48" s="25">
        <v>4042</v>
      </c>
      <c r="K48" s="25">
        <v>1522</v>
      </c>
      <c r="L48" s="25">
        <v>172</v>
      </c>
      <c r="M48" s="25">
        <v>133</v>
      </c>
      <c r="N48" s="25">
        <v>161</v>
      </c>
      <c r="O48" s="25">
        <v>1045</v>
      </c>
      <c r="P48" s="25">
        <v>45483</v>
      </c>
      <c r="Q48" s="25">
        <v>243</v>
      </c>
      <c r="R48" s="25">
        <v>2345</v>
      </c>
      <c r="S48" s="25">
        <v>9111</v>
      </c>
      <c r="T48" s="25">
        <v>16235</v>
      </c>
      <c r="U48" s="25">
        <v>11079</v>
      </c>
      <c r="V48" s="25">
        <v>4028</v>
      </c>
      <c r="W48" s="25">
        <v>1904</v>
      </c>
      <c r="X48" s="25">
        <v>1518</v>
      </c>
      <c r="Y48" s="25">
        <v>845</v>
      </c>
    </row>
    <row r="49" spans="1:25" x14ac:dyDescent="0.35">
      <c r="A49" s="17" t="s">
        <v>131</v>
      </c>
      <c r="B49" s="17" t="s">
        <v>132</v>
      </c>
      <c r="C49" s="25">
        <v>37690</v>
      </c>
      <c r="D49" s="19">
        <v>14.36</v>
      </c>
      <c r="E49" s="25">
        <v>14761</v>
      </c>
      <c r="F49" s="25">
        <v>9872</v>
      </c>
      <c r="G49" s="25">
        <v>6436</v>
      </c>
      <c r="H49" s="25">
        <v>3218</v>
      </c>
      <c r="I49" s="25">
        <v>1965</v>
      </c>
      <c r="J49" s="25">
        <v>822</v>
      </c>
      <c r="K49" s="25">
        <v>553</v>
      </c>
      <c r="L49" s="25">
        <v>63</v>
      </c>
      <c r="M49" s="25">
        <v>864</v>
      </c>
      <c r="N49" s="25">
        <v>3963</v>
      </c>
      <c r="O49" s="25">
        <v>4237</v>
      </c>
      <c r="P49" s="25">
        <v>28595</v>
      </c>
      <c r="Q49" s="25">
        <v>31</v>
      </c>
      <c r="R49" s="25">
        <v>38</v>
      </c>
      <c r="S49" s="25">
        <v>7236</v>
      </c>
      <c r="T49" s="25">
        <v>17135</v>
      </c>
      <c r="U49" s="25">
        <v>8888</v>
      </c>
      <c r="V49" s="25">
        <v>2518</v>
      </c>
      <c r="W49" s="25">
        <v>740</v>
      </c>
      <c r="X49" s="25">
        <v>464</v>
      </c>
      <c r="Y49" s="25">
        <v>671</v>
      </c>
    </row>
    <row r="50" spans="1:25" x14ac:dyDescent="0.35">
      <c r="A50" s="17" t="s">
        <v>133</v>
      </c>
      <c r="B50" s="17" t="s">
        <v>134</v>
      </c>
      <c r="C50" s="25">
        <v>36275</v>
      </c>
      <c r="D50" s="19">
        <v>14.28</v>
      </c>
      <c r="E50" s="25">
        <v>6737</v>
      </c>
      <c r="F50" s="25">
        <v>9937</v>
      </c>
      <c r="G50" s="25">
        <v>11515</v>
      </c>
      <c r="H50" s="25">
        <v>4307</v>
      </c>
      <c r="I50" s="25">
        <v>2608</v>
      </c>
      <c r="J50" s="25">
        <v>901</v>
      </c>
      <c r="K50" s="25">
        <v>270</v>
      </c>
      <c r="L50" s="25">
        <v>0</v>
      </c>
      <c r="M50" s="25">
        <v>2314</v>
      </c>
      <c r="N50" s="25">
        <v>6834</v>
      </c>
      <c r="O50" s="25">
        <v>6047</v>
      </c>
      <c r="P50" s="25">
        <v>20997</v>
      </c>
      <c r="Q50" s="25">
        <v>83</v>
      </c>
      <c r="R50" s="25">
        <v>19</v>
      </c>
      <c r="S50" s="25">
        <v>3880</v>
      </c>
      <c r="T50" s="25">
        <v>11920</v>
      </c>
      <c r="U50" s="25">
        <v>13031</v>
      </c>
      <c r="V50" s="25">
        <v>3808</v>
      </c>
      <c r="W50" s="25">
        <v>1280</v>
      </c>
      <c r="X50" s="25">
        <v>463</v>
      </c>
      <c r="Y50" s="25">
        <v>1874</v>
      </c>
    </row>
    <row r="51" spans="1:25" x14ac:dyDescent="0.35">
      <c r="A51" s="17" t="s">
        <v>135</v>
      </c>
      <c r="B51" s="17" t="s">
        <v>136</v>
      </c>
      <c r="C51" s="25">
        <v>36810</v>
      </c>
      <c r="D51" s="19">
        <v>13.74</v>
      </c>
      <c r="E51" s="25">
        <v>9193</v>
      </c>
      <c r="F51" s="25">
        <v>10278</v>
      </c>
      <c r="G51" s="25">
        <v>6410</v>
      </c>
      <c r="H51" s="25">
        <v>5781</v>
      </c>
      <c r="I51" s="25">
        <v>3258</v>
      </c>
      <c r="J51" s="25">
        <v>1587</v>
      </c>
      <c r="K51" s="25">
        <v>292</v>
      </c>
      <c r="L51" s="25">
        <v>11</v>
      </c>
      <c r="M51" s="25">
        <v>2378</v>
      </c>
      <c r="N51" s="25">
        <v>6075</v>
      </c>
      <c r="O51" s="25">
        <v>5351</v>
      </c>
      <c r="P51" s="25">
        <v>22592</v>
      </c>
      <c r="Q51" s="25">
        <v>414</v>
      </c>
      <c r="R51" s="25">
        <v>285</v>
      </c>
      <c r="S51" s="25">
        <v>6100</v>
      </c>
      <c r="T51" s="25">
        <v>15756</v>
      </c>
      <c r="U51" s="25">
        <v>8127</v>
      </c>
      <c r="V51" s="25">
        <v>3712</v>
      </c>
      <c r="W51" s="25">
        <v>1224</v>
      </c>
      <c r="X51" s="25">
        <v>422</v>
      </c>
      <c r="Y51" s="25">
        <v>1184</v>
      </c>
    </row>
    <row r="52" spans="1:25" x14ac:dyDescent="0.35">
      <c r="A52" s="17" t="s">
        <v>137</v>
      </c>
      <c r="B52" s="17" t="s">
        <v>138</v>
      </c>
      <c r="C52" s="25">
        <v>35337</v>
      </c>
      <c r="D52" s="19">
        <v>21.84</v>
      </c>
      <c r="E52" s="25">
        <v>8478</v>
      </c>
      <c r="F52" s="25">
        <v>9599</v>
      </c>
      <c r="G52" s="25">
        <v>6930</v>
      </c>
      <c r="H52" s="25">
        <v>3982</v>
      </c>
      <c r="I52" s="25">
        <v>3377</v>
      </c>
      <c r="J52" s="25">
        <v>1476</v>
      </c>
      <c r="K52" s="25">
        <v>1246</v>
      </c>
      <c r="L52" s="25">
        <v>249</v>
      </c>
      <c r="M52" s="25">
        <v>928</v>
      </c>
      <c r="N52" s="25">
        <v>1123</v>
      </c>
      <c r="O52" s="25">
        <v>2091</v>
      </c>
      <c r="P52" s="25">
        <v>31071</v>
      </c>
      <c r="Q52" s="25">
        <v>124</v>
      </c>
      <c r="R52" s="25">
        <v>59</v>
      </c>
      <c r="S52" s="25">
        <v>6388</v>
      </c>
      <c r="T52" s="25">
        <v>14514</v>
      </c>
      <c r="U52" s="25">
        <v>7738</v>
      </c>
      <c r="V52" s="25">
        <v>3162</v>
      </c>
      <c r="W52" s="25">
        <v>1345</v>
      </c>
      <c r="X52" s="25">
        <v>1627</v>
      </c>
      <c r="Y52" s="25">
        <v>504</v>
      </c>
    </row>
    <row r="53" spans="1:25" x14ac:dyDescent="0.35">
      <c r="A53" s="17" t="s">
        <v>139</v>
      </c>
      <c r="B53" s="17" t="s">
        <v>140</v>
      </c>
      <c r="C53" s="25">
        <v>36785</v>
      </c>
      <c r="D53" s="19">
        <v>4.93</v>
      </c>
      <c r="E53" s="25">
        <v>19641</v>
      </c>
      <c r="F53" s="25">
        <v>5503</v>
      </c>
      <c r="G53" s="25">
        <v>3235</v>
      </c>
      <c r="H53" s="25">
        <v>3045</v>
      </c>
      <c r="I53" s="25">
        <v>3117</v>
      </c>
      <c r="J53" s="25">
        <v>1487</v>
      </c>
      <c r="K53" s="25">
        <v>723</v>
      </c>
      <c r="L53" s="25">
        <v>34</v>
      </c>
      <c r="M53" s="25">
        <v>3332</v>
      </c>
      <c r="N53" s="25">
        <v>6747</v>
      </c>
      <c r="O53" s="25">
        <v>7540</v>
      </c>
      <c r="P53" s="25">
        <v>19072</v>
      </c>
      <c r="Q53" s="25">
        <v>94</v>
      </c>
      <c r="R53" s="25">
        <v>165</v>
      </c>
      <c r="S53" s="25">
        <v>4331</v>
      </c>
      <c r="T53" s="25">
        <v>11541</v>
      </c>
      <c r="U53" s="25">
        <v>11002</v>
      </c>
      <c r="V53" s="25">
        <v>6612</v>
      </c>
      <c r="W53" s="25">
        <v>1956</v>
      </c>
      <c r="X53" s="25">
        <v>1153</v>
      </c>
      <c r="Y53" s="25">
        <v>25</v>
      </c>
    </row>
    <row r="54" spans="1:25" x14ac:dyDescent="0.35">
      <c r="A54" s="17" t="s">
        <v>141</v>
      </c>
      <c r="B54" s="17" t="s">
        <v>142</v>
      </c>
      <c r="C54" s="25">
        <v>33953</v>
      </c>
      <c r="D54" s="19">
        <v>3.19</v>
      </c>
      <c r="E54" s="25">
        <v>11894</v>
      </c>
      <c r="F54" s="25">
        <v>6166</v>
      </c>
      <c r="G54" s="25">
        <v>4012</v>
      </c>
      <c r="H54" s="25">
        <v>5017</v>
      </c>
      <c r="I54" s="25">
        <v>3773</v>
      </c>
      <c r="J54" s="25">
        <v>2157</v>
      </c>
      <c r="K54" s="25">
        <v>900</v>
      </c>
      <c r="L54" s="25">
        <v>34</v>
      </c>
      <c r="M54" s="25">
        <v>6380</v>
      </c>
      <c r="N54" s="25">
        <v>8443</v>
      </c>
      <c r="O54" s="25">
        <v>9141</v>
      </c>
      <c r="P54" s="25">
        <v>9883</v>
      </c>
      <c r="Q54" s="25">
        <v>106</v>
      </c>
      <c r="R54" s="25">
        <v>109</v>
      </c>
      <c r="S54" s="25">
        <v>3282</v>
      </c>
      <c r="T54" s="25">
        <v>9138</v>
      </c>
      <c r="U54" s="25">
        <v>8668</v>
      </c>
      <c r="V54" s="25">
        <v>8700</v>
      </c>
      <c r="W54" s="25">
        <v>2307</v>
      </c>
      <c r="X54" s="25">
        <v>1651</v>
      </c>
      <c r="Y54" s="25">
        <v>98</v>
      </c>
    </row>
    <row r="55" spans="1:25" x14ac:dyDescent="0.35">
      <c r="A55" s="17" t="s">
        <v>143</v>
      </c>
      <c r="B55" s="17" t="s">
        <v>144</v>
      </c>
      <c r="C55" s="25">
        <v>40437</v>
      </c>
      <c r="D55" s="19">
        <v>0.2</v>
      </c>
      <c r="E55" s="25">
        <v>4195</v>
      </c>
      <c r="F55" s="25">
        <v>9504</v>
      </c>
      <c r="G55" s="25">
        <v>7834</v>
      </c>
      <c r="H55" s="25">
        <v>6891</v>
      </c>
      <c r="I55" s="25">
        <v>6515</v>
      </c>
      <c r="J55" s="25">
        <v>3562</v>
      </c>
      <c r="K55" s="25">
        <v>1814</v>
      </c>
      <c r="L55" s="25">
        <v>122</v>
      </c>
      <c r="M55" s="25">
        <v>13070</v>
      </c>
      <c r="N55" s="25">
        <v>10087</v>
      </c>
      <c r="O55" s="25">
        <v>7587</v>
      </c>
      <c r="P55" s="25">
        <v>8634</v>
      </c>
      <c r="Q55" s="25">
        <v>1059</v>
      </c>
      <c r="R55" s="25">
        <v>491</v>
      </c>
      <c r="S55" s="25">
        <v>4178</v>
      </c>
      <c r="T55" s="25">
        <v>10874</v>
      </c>
      <c r="U55" s="25">
        <v>10305</v>
      </c>
      <c r="V55" s="25">
        <v>6722</v>
      </c>
      <c r="W55" s="25">
        <v>3185</v>
      </c>
      <c r="X55" s="25">
        <v>3144</v>
      </c>
      <c r="Y55" s="25">
        <v>1538</v>
      </c>
    </row>
    <row r="56" spans="1:25" x14ac:dyDescent="0.35">
      <c r="A56" s="17" t="s">
        <v>145</v>
      </c>
      <c r="B56" s="17" t="s">
        <v>146</v>
      </c>
      <c r="C56" s="25">
        <v>38365</v>
      </c>
      <c r="D56" s="19">
        <v>1.02</v>
      </c>
      <c r="E56" s="25">
        <v>14927</v>
      </c>
      <c r="F56" s="25">
        <v>7504</v>
      </c>
      <c r="G56" s="25">
        <v>3634</v>
      </c>
      <c r="H56" s="25">
        <v>4518</v>
      </c>
      <c r="I56" s="25">
        <v>4529</v>
      </c>
      <c r="J56" s="25">
        <v>2449</v>
      </c>
      <c r="K56" s="25">
        <v>776</v>
      </c>
      <c r="L56" s="25">
        <v>28</v>
      </c>
      <c r="M56" s="25">
        <v>7340</v>
      </c>
      <c r="N56" s="25">
        <v>11071</v>
      </c>
      <c r="O56" s="25">
        <v>9243</v>
      </c>
      <c r="P56" s="25">
        <v>10681</v>
      </c>
      <c r="Q56" s="25">
        <v>30</v>
      </c>
      <c r="R56" s="25">
        <v>69</v>
      </c>
      <c r="S56" s="25">
        <v>3970</v>
      </c>
      <c r="T56" s="25">
        <v>10537</v>
      </c>
      <c r="U56" s="25">
        <v>11368</v>
      </c>
      <c r="V56" s="25">
        <v>7679</v>
      </c>
      <c r="W56" s="25">
        <v>2790</v>
      </c>
      <c r="X56" s="25">
        <v>1925</v>
      </c>
      <c r="Y56" s="25">
        <v>27</v>
      </c>
    </row>
    <row r="57" spans="1:25" x14ac:dyDescent="0.35">
      <c r="A57" s="17" t="s">
        <v>147</v>
      </c>
      <c r="B57" s="17" t="s">
        <v>148</v>
      </c>
      <c r="C57" s="25">
        <v>38601</v>
      </c>
      <c r="D57" s="19">
        <v>3.73</v>
      </c>
      <c r="E57" s="25">
        <v>13116</v>
      </c>
      <c r="F57" s="25">
        <v>10993</v>
      </c>
      <c r="G57" s="25">
        <v>4653</v>
      </c>
      <c r="H57" s="25">
        <v>3713</v>
      </c>
      <c r="I57" s="25">
        <v>3417</v>
      </c>
      <c r="J57" s="25">
        <v>2039</v>
      </c>
      <c r="K57" s="25">
        <v>631</v>
      </c>
      <c r="L57" s="25">
        <v>39</v>
      </c>
      <c r="M57" s="25">
        <v>5480</v>
      </c>
      <c r="N57" s="25">
        <v>7615</v>
      </c>
      <c r="O57" s="25">
        <v>9139</v>
      </c>
      <c r="P57" s="25">
        <v>16313</v>
      </c>
      <c r="Q57" s="25">
        <v>54</v>
      </c>
      <c r="R57" s="25">
        <v>182</v>
      </c>
      <c r="S57" s="25">
        <v>4992</v>
      </c>
      <c r="T57" s="25">
        <v>15268</v>
      </c>
      <c r="U57" s="25">
        <v>11408</v>
      </c>
      <c r="V57" s="25">
        <v>3812</v>
      </c>
      <c r="W57" s="25">
        <v>1821</v>
      </c>
      <c r="X57" s="25">
        <v>1062</v>
      </c>
      <c r="Y57" s="25">
        <v>56</v>
      </c>
    </row>
    <row r="58" spans="1:25" x14ac:dyDescent="0.35">
      <c r="A58" s="17" t="s">
        <v>149</v>
      </c>
      <c r="B58" s="17" t="s">
        <v>150</v>
      </c>
      <c r="C58" s="25">
        <v>40293</v>
      </c>
      <c r="D58" s="19">
        <v>1.88</v>
      </c>
      <c r="E58" s="25">
        <v>10175</v>
      </c>
      <c r="F58" s="25">
        <v>11708</v>
      </c>
      <c r="G58" s="25">
        <v>4675</v>
      </c>
      <c r="H58" s="25">
        <v>4196</v>
      </c>
      <c r="I58" s="25">
        <v>4853</v>
      </c>
      <c r="J58" s="25">
        <v>3104</v>
      </c>
      <c r="K58" s="25">
        <v>1458</v>
      </c>
      <c r="L58" s="25">
        <v>124</v>
      </c>
      <c r="M58" s="25">
        <v>9165</v>
      </c>
      <c r="N58" s="25">
        <v>9803</v>
      </c>
      <c r="O58" s="25">
        <v>10370</v>
      </c>
      <c r="P58" s="25">
        <v>10927</v>
      </c>
      <c r="Q58" s="25">
        <v>28</v>
      </c>
      <c r="R58" s="25">
        <v>108</v>
      </c>
      <c r="S58" s="25">
        <v>3872</v>
      </c>
      <c r="T58" s="25">
        <v>10308</v>
      </c>
      <c r="U58" s="25">
        <v>10268</v>
      </c>
      <c r="V58" s="25">
        <v>9750</v>
      </c>
      <c r="W58" s="25">
        <v>3525</v>
      </c>
      <c r="X58" s="25">
        <v>2406</v>
      </c>
      <c r="Y58" s="25">
        <v>56</v>
      </c>
    </row>
    <row r="59" spans="1:25" x14ac:dyDescent="0.35">
      <c r="A59" s="17" t="s">
        <v>151</v>
      </c>
      <c r="B59" s="17" t="s">
        <v>152</v>
      </c>
      <c r="C59" s="25">
        <v>32402</v>
      </c>
      <c r="D59" s="19">
        <v>1.73</v>
      </c>
      <c r="E59" s="25">
        <v>9236</v>
      </c>
      <c r="F59" s="25">
        <v>11528</v>
      </c>
      <c r="G59" s="25">
        <v>2561</v>
      </c>
      <c r="H59" s="25">
        <v>2975</v>
      </c>
      <c r="I59" s="25">
        <v>3740</v>
      </c>
      <c r="J59" s="25">
        <v>1803</v>
      </c>
      <c r="K59" s="25">
        <v>522</v>
      </c>
      <c r="L59" s="25">
        <v>37</v>
      </c>
      <c r="M59" s="25">
        <v>6888</v>
      </c>
      <c r="N59" s="25">
        <v>5847</v>
      </c>
      <c r="O59" s="25">
        <v>13463</v>
      </c>
      <c r="P59" s="25">
        <v>6161</v>
      </c>
      <c r="Q59" s="25">
        <v>43</v>
      </c>
      <c r="R59" s="25">
        <v>247</v>
      </c>
      <c r="S59" s="25">
        <v>3259</v>
      </c>
      <c r="T59" s="25">
        <v>10270</v>
      </c>
      <c r="U59" s="25">
        <v>11073</v>
      </c>
      <c r="V59" s="25">
        <v>5076</v>
      </c>
      <c r="W59" s="25">
        <v>1492</v>
      </c>
      <c r="X59" s="25">
        <v>941</v>
      </c>
      <c r="Y59" s="25">
        <v>44</v>
      </c>
    </row>
    <row r="60" spans="1:25" x14ac:dyDescent="0.35">
      <c r="A60" s="17" t="s">
        <v>153</v>
      </c>
      <c r="B60" s="17" t="s">
        <v>154</v>
      </c>
      <c r="C60" s="25">
        <v>35598</v>
      </c>
      <c r="D60" s="19">
        <v>2.08</v>
      </c>
      <c r="E60" s="25">
        <v>1220</v>
      </c>
      <c r="F60" s="25">
        <v>11979</v>
      </c>
      <c r="G60" s="25">
        <v>10117</v>
      </c>
      <c r="H60" s="25">
        <v>4089</v>
      </c>
      <c r="I60" s="25">
        <v>4007</v>
      </c>
      <c r="J60" s="25">
        <v>2432</v>
      </c>
      <c r="K60" s="25">
        <v>1571</v>
      </c>
      <c r="L60" s="25">
        <v>183</v>
      </c>
      <c r="M60" s="25">
        <v>5545</v>
      </c>
      <c r="N60" s="25">
        <v>7586</v>
      </c>
      <c r="O60" s="25">
        <v>11194</v>
      </c>
      <c r="P60" s="25">
        <v>11170</v>
      </c>
      <c r="Q60" s="25">
        <v>103</v>
      </c>
      <c r="R60" s="25">
        <v>366</v>
      </c>
      <c r="S60" s="25">
        <v>3213</v>
      </c>
      <c r="T60" s="25">
        <v>9356</v>
      </c>
      <c r="U60" s="25">
        <v>10742</v>
      </c>
      <c r="V60" s="25">
        <v>7570</v>
      </c>
      <c r="W60" s="25">
        <v>2196</v>
      </c>
      <c r="X60" s="25">
        <v>2028</v>
      </c>
      <c r="Y60" s="25">
        <v>127</v>
      </c>
    </row>
    <row r="61" spans="1:25" x14ac:dyDescent="0.35">
      <c r="A61" s="17" t="s">
        <v>155</v>
      </c>
      <c r="B61" s="17" t="s">
        <v>156</v>
      </c>
      <c r="C61" s="25">
        <v>35060</v>
      </c>
      <c r="D61" s="19">
        <v>0.2</v>
      </c>
      <c r="E61" s="25">
        <v>5658</v>
      </c>
      <c r="F61" s="25">
        <v>8346</v>
      </c>
      <c r="G61" s="25">
        <v>6392</v>
      </c>
      <c r="H61" s="25">
        <v>4160</v>
      </c>
      <c r="I61" s="25">
        <v>4534</v>
      </c>
      <c r="J61" s="25">
        <v>2863</v>
      </c>
      <c r="K61" s="25">
        <v>2811</v>
      </c>
      <c r="L61" s="25">
        <v>296</v>
      </c>
      <c r="M61" s="25">
        <v>9213</v>
      </c>
      <c r="N61" s="25">
        <v>7523</v>
      </c>
      <c r="O61" s="25">
        <v>7941</v>
      </c>
      <c r="P61" s="25">
        <v>10152</v>
      </c>
      <c r="Q61" s="25">
        <v>231</v>
      </c>
      <c r="R61" s="25">
        <v>261</v>
      </c>
      <c r="S61" s="25">
        <v>3949</v>
      </c>
      <c r="T61" s="25">
        <v>9394</v>
      </c>
      <c r="U61" s="25">
        <v>9098</v>
      </c>
      <c r="V61" s="25">
        <v>6997</v>
      </c>
      <c r="W61" s="25">
        <v>2620</v>
      </c>
      <c r="X61" s="25">
        <v>2527</v>
      </c>
      <c r="Y61" s="25">
        <v>214</v>
      </c>
    </row>
    <row r="62" spans="1:25" x14ac:dyDescent="0.35">
      <c r="A62" s="17" t="s">
        <v>157</v>
      </c>
      <c r="B62" s="17" t="s">
        <v>158</v>
      </c>
      <c r="C62" s="25">
        <v>36313</v>
      </c>
      <c r="D62" s="19">
        <v>0.18</v>
      </c>
      <c r="E62" s="25">
        <v>9188</v>
      </c>
      <c r="F62" s="25">
        <v>9128</v>
      </c>
      <c r="G62" s="25">
        <v>5524</v>
      </c>
      <c r="H62" s="25">
        <v>5282</v>
      </c>
      <c r="I62" s="25">
        <v>4743</v>
      </c>
      <c r="J62" s="25">
        <v>1772</v>
      </c>
      <c r="K62" s="25">
        <v>573</v>
      </c>
      <c r="L62" s="25">
        <v>103</v>
      </c>
      <c r="M62" s="25">
        <v>13177</v>
      </c>
      <c r="N62" s="25">
        <v>10584</v>
      </c>
      <c r="O62" s="25">
        <v>7392</v>
      </c>
      <c r="P62" s="25">
        <v>5160</v>
      </c>
      <c r="Q62" s="25">
        <v>0</v>
      </c>
      <c r="R62" s="25">
        <v>588</v>
      </c>
      <c r="S62" s="25">
        <v>3653</v>
      </c>
      <c r="T62" s="25">
        <v>7426</v>
      </c>
      <c r="U62" s="25">
        <v>8791</v>
      </c>
      <c r="V62" s="25">
        <v>6973</v>
      </c>
      <c r="W62" s="25">
        <v>4264</v>
      </c>
      <c r="X62" s="25">
        <v>4618</v>
      </c>
      <c r="Y62" s="25">
        <v>0</v>
      </c>
    </row>
    <row r="63" spans="1:25" x14ac:dyDescent="0.35">
      <c r="A63" s="17" t="s">
        <v>159</v>
      </c>
      <c r="B63" s="17" t="s">
        <v>160</v>
      </c>
      <c r="C63" s="25">
        <v>34952</v>
      </c>
      <c r="D63" s="19">
        <v>5.0999999999999996</v>
      </c>
      <c r="E63" s="25">
        <v>16474</v>
      </c>
      <c r="F63" s="25">
        <v>5615</v>
      </c>
      <c r="G63" s="25">
        <v>3883</v>
      </c>
      <c r="H63" s="25">
        <v>3487</v>
      </c>
      <c r="I63" s="25">
        <v>3473</v>
      </c>
      <c r="J63" s="25">
        <v>1515</v>
      </c>
      <c r="K63" s="25">
        <v>479</v>
      </c>
      <c r="L63" s="25">
        <v>26</v>
      </c>
      <c r="M63" s="25">
        <v>4979</v>
      </c>
      <c r="N63" s="25">
        <v>7649</v>
      </c>
      <c r="O63" s="25">
        <v>8838</v>
      </c>
      <c r="P63" s="25">
        <v>13444</v>
      </c>
      <c r="Q63" s="25">
        <v>42</v>
      </c>
      <c r="R63" s="25">
        <v>278</v>
      </c>
      <c r="S63" s="25">
        <v>3772</v>
      </c>
      <c r="T63" s="25">
        <v>10720</v>
      </c>
      <c r="U63" s="25">
        <v>9907</v>
      </c>
      <c r="V63" s="25">
        <v>6973</v>
      </c>
      <c r="W63" s="25">
        <v>1915</v>
      </c>
      <c r="X63" s="25">
        <v>1349</v>
      </c>
      <c r="Y63" s="25">
        <v>38</v>
      </c>
    </row>
    <row r="64" spans="1:25" x14ac:dyDescent="0.35">
      <c r="A64" s="17" t="s">
        <v>161</v>
      </c>
      <c r="B64" s="17" t="s">
        <v>162</v>
      </c>
      <c r="C64" s="25">
        <v>33958</v>
      </c>
      <c r="D64" s="19">
        <v>0.48</v>
      </c>
      <c r="E64" s="25">
        <v>3656</v>
      </c>
      <c r="F64" s="25">
        <v>6232</v>
      </c>
      <c r="G64" s="25">
        <v>6087</v>
      </c>
      <c r="H64" s="25">
        <v>5747</v>
      </c>
      <c r="I64" s="25">
        <v>5906</v>
      </c>
      <c r="J64" s="25">
        <v>3544</v>
      </c>
      <c r="K64" s="25">
        <v>2503</v>
      </c>
      <c r="L64" s="25">
        <v>283</v>
      </c>
      <c r="M64" s="25">
        <v>10097</v>
      </c>
      <c r="N64" s="25">
        <v>7767</v>
      </c>
      <c r="O64" s="25">
        <v>7445</v>
      </c>
      <c r="P64" s="25">
        <v>7858</v>
      </c>
      <c r="Q64" s="25">
        <v>791</v>
      </c>
      <c r="R64" s="25">
        <v>193</v>
      </c>
      <c r="S64" s="25">
        <v>3205</v>
      </c>
      <c r="T64" s="25">
        <v>9654</v>
      </c>
      <c r="U64" s="25">
        <v>9445</v>
      </c>
      <c r="V64" s="25">
        <v>4934</v>
      </c>
      <c r="W64" s="25">
        <v>2963</v>
      </c>
      <c r="X64" s="25">
        <v>2732</v>
      </c>
      <c r="Y64" s="25">
        <v>832</v>
      </c>
    </row>
    <row r="65" spans="1:25" x14ac:dyDescent="0.35">
      <c r="A65" s="17" t="s">
        <v>163</v>
      </c>
      <c r="B65" s="17" t="s">
        <v>164</v>
      </c>
      <c r="C65" s="25">
        <v>10663</v>
      </c>
      <c r="D65" s="19">
        <v>0.11</v>
      </c>
      <c r="E65" s="25">
        <v>2513</v>
      </c>
      <c r="F65" s="25">
        <v>2801</v>
      </c>
      <c r="G65" s="25">
        <v>2239</v>
      </c>
      <c r="H65" s="25">
        <v>1663</v>
      </c>
      <c r="I65" s="25">
        <v>1172</v>
      </c>
      <c r="J65" s="25">
        <v>253</v>
      </c>
      <c r="K65" s="25">
        <v>19</v>
      </c>
      <c r="L65" s="25">
        <v>3</v>
      </c>
      <c r="M65" s="25">
        <v>6441</v>
      </c>
      <c r="N65" s="25">
        <v>2287</v>
      </c>
      <c r="O65" s="25">
        <v>1170</v>
      </c>
      <c r="P65" s="25">
        <v>748</v>
      </c>
      <c r="Q65" s="25">
        <v>17</v>
      </c>
      <c r="R65" s="25">
        <v>148</v>
      </c>
      <c r="S65" s="25">
        <v>1327</v>
      </c>
      <c r="T65" s="25">
        <v>2838</v>
      </c>
      <c r="U65" s="25">
        <v>3441</v>
      </c>
      <c r="V65" s="25">
        <v>1645</v>
      </c>
      <c r="W65" s="25">
        <v>761</v>
      </c>
      <c r="X65" s="25">
        <v>476</v>
      </c>
      <c r="Y65" s="25">
        <v>27</v>
      </c>
    </row>
    <row r="66" spans="1:25" x14ac:dyDescent="0.35">
      <c r="A66" s="17" t="s">
        <v>165</v>
      </c>
      <c r="B66" s="17" t="s">
        <v>166</v>
      </c>
      <c r="C66" s="25">
        <v>36739</v>
      </c>
      <c r="D66" s="19">
        <v>5.76</v>
      </c>
      <c r="E66" s="25">
        <v>7541</v>
      </c>
      <c r="F66" s="25">
        <v>11417</v>
      </c>
      <c r="G66" s="25">
        <v>5766</v>
      </c>
      <c r="H66" s="25">
        <v>4530</v>
      </c>
      <c r="I66" s="25">
        <v>4104</v>
      </c>
      <c r="J66" s="25">
        <v>2220</v>
      </c>
      <c r="K66" s="25">
        <v>1107</v>
      </c>
      <c r="L66" s="25">
        <v>54</v>
      </c>
      <c r="M66" s="25">
        <v>4039</v>
      </c>
      <c r="N66" s="25">
        <v>6445</v>
      </c>
      <c r="O66" s="25">
        <v>6318</v>
      </c>
      <c r="P66" s="25">
        <v>19863</v>
      </c>
      <c r="Q66" s="25">
        <v>74</v>
      </c>
      <c r="R66" s="25">
        <v>519</v>
      </c>
      <c r="S66" s="25">
        <v>6259</v>
      </c>
      <c r="T66" s="25">
        <v>12252</v>
      </c>
      <c r="U66" s="25">
        <v>8813</v>
      </c>
      <c r="V66" s="25">
        <v>6105</v>
      </c>
      <c r="W66" s="25">
        <v>1644</v>
      </c>
      <c r="X66" s="25">
        <v>1114</v>
      </c>
      <c r="Y66" s="25">
        <v>33</v>
      </c>
    </row>
    <row r="67" spans="1:25" x14ac:dyDescent="0.35">
      <c r="A67" s="17" t="s">
        <v>167</v>
      </c>
      <c r="B67" s="17" t="s">
        <v>168</v>
      </c>
      <c r="C67" s="25">
        <v>34992</v>
      </c>
      <c r="D67" s="19">
        <v>0.09</v>
      </c>
      <c r="E67" s="25">
        <v>4911</v>
      </c>
      <c r="F67" s="25">
        <v>7889</v>
      </c>
      <c r="G67" s="25">
        <v>5995</v>
      </c>
      <c r="H67" s="25">
        <v>5010</v>
      </c>
      <c r="I67" s="25">
        <v>5180</v>
      </c>
      <c r="J67" s="25">
        <v>3219</v>
      </c>
      <c r="K67" s="25">
        <v>2438</v>
      </c>
      <c r="L67" s="25">
        <v>350</v>
      </c>
      <c r="M67" s="25">
        <v>13081</v>
      </c>
      <c r="N67" s="25">
        <v>6745</v>
      </c>
      <c r="O67" s="25">
        <v>5522</v>
      </c>
      <c r="P67" s="25">
        <v>9530</v>
      </c>
      <c r="Q67" s="25">
        <v>114</v>
      </c>
      <c r="R67" s="25">
        <v>367</v>
      </c>
      <c r="S67" s="25">
        <v>4868</v>
      </c>
      <c r="T67" s="25">
        <v>9404</v>
      </c>
      <c r="U67" s="25">
        <v>7752</v>
      </c>
      <c r="V67" s="25">
        <v>5184</v>
      </c>
      <c r="W67" s="25">
        <v>3269</v>
      </c>
      <c r="X67" s="25">
        <v>4018</v>
      </c>
      <c r="Y67" s="25">
        <v>130</v>
      </c>
    </row>
    <row r="68" spans="1:25" x14ac:dyDescent="0.35">
      <c r="A68" s="17" t="s">
        <v>169</v>
      </c>
      <c r="B68" s="17" t="s">
        <v>170</v>
      </c>
      <c r="C68" s="25">
        <v>34733</v>
      </c>
      <c r="D68" s="19">
        <v>0.26</v>
      </c>
      <c r="E68" s="25">
        <v>4060</v>
      </c>
      <c r="F68" s="25">
        <v>6766</v>
      </c>
      <c r="G68" s="25">
        <v>5447</v>
      </c>
      <c r="H68" s="25">
        <v>5187</v>
      </c>
      <c r="I68" s="25">
        <v>6049</v>
      </c>
      <c r="J68" s="25">
        <v>3784</v>
      </c>
      <c r="K68" s="25">
        <v>3127</v>
      </c>
      <c r="L68" s="25">
        <v>313</v>
      </c>
      <c r="M68" s="25">
        <v>13177</v>
      </c>
      <c r="N68" s="25">
        <v>7823</v>
      </c>
      <c r="O68" s="25">
        <v>5252</v>
      </c>
      <c r="P68" s="25">
        <v>8398</v>
      </c>
      <c r="Q68" s="25">
        <v>83</v>
      </c>
      <c r="R68" s="25">
        <v>151</v>
      </c>
      <c r="S68" s="25">
        <v>3338</v>
      </c>
      <c r="T68" s="25">
        <v>9522</v>
      </c>
      <c r="U68" s="25">
        <v>7929</v>
      </c>
      <c r="V68" s="25">
        <v>6097</v>
      </c>
      <c r="W68" s="25">
        <v>3511</v>
      </c>
      <c r="X68" s="25">
        <v>4103</v>
      </c>
      <c r="Y68" s="25">
        <v>82</v>
      </c>
    </row>
    <row r="69" spans="1:25" x14ac:dyDescent="0.35">
      <c r="A69" s="17" t="s">
        <v>171</v>
      </c>
      <c r="B69" s="17" t="s">
        <v>172</v>
      </c>
      <c r="C69" s="25">
        <v>28939</v>
      </c>
      <c r="D69" s="19">
        <v>2.04</v>
      </c>
      <c r="E69" s="25">
        <v>3265</v>
      </c>
      <c r="F69" s="25">
        <v>6977</v>
      </c>
      <c r="G69" s="25">
        <v>5226</v>
      </c>
      <c r="H69" s="25">
        <v>4625</v>
      </c>
      <c r="I69" s="25">
        <v>4173</v>
      </c>
      <c r="J69" s="25">
        <v>2445</v>
      </c>
      <c r="K69" s="25">
        <v>1949</v>
      </c>
      <c r="L69" s="25">
        <v>279</v>
      </c>
      <c r="M69" s="25">
        <v>5836</v>
      </c>
      <c r="N69" s="25">
        <v>5872</v>
      </c>
      <c r="O69" s="25">
        <v>6899</v>
      </c>
      <c r="P69" s="25">
        <v>10208</v>
      </c>
      <c r="Q69" s="25">
        <v>124</v>
      </c>
      <c r="R69" s="25">
        <v>77</v>
      </c>
      <c r="S69" s="25">
        <v>2850</v>
      </c>
      <c r="T69" s="25">
        <v>8637</v>
      </c>
      <c r="U69" s="25">
        <v>7083</v>
      </c>
      <c r="V69" s="25">
        <v>6156</v>
      </c>
      <c r="W69" s="25">
        <v>2361</v>
      </c>
      <c r="X69" s="25">
        <v>1673</v>
      </c>
      <c r="Y69" s="25">
        <v>102</v>
      </c>
    </row>
    <row r="70" spans="1:25" x14ac:dyDescent="0.35">
      <c r="A70" s="17" t="s">
        <v>173</v>
      </c>
      <c r="B70" s="17" t="s">
        <v>174</v>
      </c>
      <c r="C70" s="25">
        <v>30930</v>
      </c>
      <c r="D70" s="19">
        <v>1.59</v>
      </c>
      <c r="E70" s="25">
        <v>4128</v>
      </c>
      <c r="F70" s="25">
        <v>10970</v>
      </c>
      <c r="G70" s="25">
        <v>5259</v>
      </c>
      <c r="H70" s="25">
        <v>3917</v>
      </c>
      <c r="I70" s="25">
        <v>3460</v>
      </c>
      <c r="J70" s="25">
        <v>1949</v>
      </c>
      <c r="K70" s="25">
        <v>1171</v>
      </c>
      <c r="L70" s="25">
        <v>76</v>
      </c>
      <c r="M70" s="25">
        <v>4725</v>
      </c>
      <c r="N70" s="25">
        <v>7134</v>
      </c>
      <c r="O70" s="25">
        <v>7625</v>
      </c>
      <c r="P70" s="25">
        <v>11293</v>
      </c>
      <c r="Q70" s="25">
        <v>153</v>
      </c>
      <c r="R70" s="25">
        <v>138</v>
      </c>
      <c r="S70" s="25">
        <v>3422</v>
      </c>
      <c r="T70" s="25">
        <v>8886</v>
      </c>
      <c r="U70" s="25">
        <v>9431</v>
      </c>
      <c r="V70" s="25">
        <v>5880</v>
      </c>
      <c r="W70" s="25">
        <v>1939</v>
      </c>
      <c r="X70" s="25">
        <v>1166</v>
      </c>
      <c r="Y70" s="25">
        <v>68</v>
      </c>
    </row>
    <row r="71" spans="1:25" x14ac:dyDescent="0.35">
      <c r="A71" s="17" t="s">
        <v>175</v>
      </c>
      <c r="B71" s="17" t="s">
        <v>176</v>
      </c>
      <c r="C71" s="25">
        <v>36103</v>
      </c>
      <c r="D71" s="19">
        <v>12.22</v>
      </c>
      <c r="E71" s="25">
        <v>8995</v>
      </c>
      <c r="F71" s="25">
        <v>7777</v>
      </c>
      <c r="G71" s="25">
        <v>6623</v>
      </c>
      <c r="H71" s="25">
        <v>4373</v>
      </c>
      <c r="I71" s="25">
        <v>5087</v>
      </c>
      <c r="J71" s="25">
        <v>2542</v>
      </c>
      <c r="K71" s="25">
        <v>703</v>
      </c>
      <c r="L71" s="25">
        <v>3</v>
      </c>
      <c r="M71" s="25">
        <v>4630</v>
      </c>
      <c r="N71" s="25">
        <v>8281</v>
      </c>
      <c r="O71" s="25">
        <v>8183</v>
      </c>
      <c r="P71" s="25">
        <v>14932</v>
      </c>
      <c r="Q71" s="25">
        <v>77</v>
      </c>
      <c r="R71" s="25">
        <v>168</v>
      </c>
      <c r="S71" s="25">
        <v>3185</v>
      </c>
      <c r="T71" s="25">
        <v>12528</v>
      </c>
      <c r="U71" s="25">
        <v>9733</v>
      </c>
      <c r="V71" s="25">
        <v>6394</v>
      </c>
      <c r="W71" s="25">
        <v>2392</v>
      </c>
      <c r="X71" s="25">
        <v>1631</v>
      </c>
      <c r="Y71" s="25">
        <v>72</v>
      </c>
    </row>
    <row r="72" spans="1:25" x14ac:dyDescent="0.35">
      <c r="A72" s="17" t="s">
        <v>177</v>
      </c>
      <c r="B72" s="17" t="s">
        <v>178</v>
      </c>
      <c r="C72" s="25">
        <v>10799</v>
      </c>
      <c r="D72" s="19">
        <v>7.0000000000000007E-2</v>
      </c>
      <c r="E72" s="25">
        <v>3029</v>
      </c>
      <c r="F72" s="25">
        <v>1796</v>
      </c>
      <c r="G72" s="25">
        <v>2670</v>
      </c>
      <c r="H72" s="25">
        <v>1738</v>
      </c>
      <c r="I72" s="25">
        <v>1269</v>
      </c>
      <c r="J72" s="25">
        <v>238</v>
      </c>
      <c r="K72" s="25">
        <v>58</v>
      </c>
      <c r="L72" s="25">
        <v>1</v>
      </c>
      <c r="M72" s="25">
        <v>6244</v>
      </c>
      <c r="N72" s="25">
        <v>2838</v>
      </c>
      <c r="O72" s="25">
        <v>821</v>
      </c>
      <c r="P72" s="25">
        <v>896</v>
      </c>
      <c r="Q72" s="25">
        <v>0</v>
      </c>
      <c r="R72" s="25">
        <v>1</v>
      </c>
      <c r="S72" s="25">
        <v>2</v>
      </c>
      <c r="T72" s="25">
        <v>6</v>
      </c>
      <c r="U72" s="25">
        <v>11</v>
      </c>
      <c r="V72" s="25">
        <v>20</v>
      </c>
      <c r="W72" s="25">
        <v>41</v>
      </c>
      <c r="X72" s="25">
        <v>26</v>
      </c>
      <c r="Y72" s="25">
        <v>10692</v>
      </c>
    </row>
    <row r="73" spans="1:25" x14ac:dyDescent="0.35">
      <c r="A73" s="17" t="s">
        <v>179</v>
      </c>
      <c r="B73" s="17" t="s">
        <v>180</v>
      </c>
      <c r="C73" s="25">
        <v>36620</v>
      </c>
      <c r="D73" s="19">
        <v>0.03</v>
      </c>
      <c r="E73" s="25">
        <v>2703</v>
      </c>
      <c r="F73" s="25">
        <v>6739</v>
      </c>
      <c r="G73" s="25">
        <v>9332</v>
      </c>
      <c r="H73" s="25">
        <v>5617</v>
      </c>
      <c r="I73" s="25">
        <v>7073</v>
      </c>
      <c r="J73" s="25">
        <v>3398</v>
      </c>
      <c r="K73" s="25">
        <v>1625</v>
      </c>
      <c r="L73" s="25">
        <v>133</v>
      </c>
      <c r="M73" s="25">
        <v>17746</v>
      </c>
      <c r="N73" s="25">
        <v>7488</v>
      </c>
      <c r="O73" s="25">
        <v>5742</v>
      </c>
      <c r="P73" s="25">
        <v>3231</v>
      </c>
      <c r="Q73" s="25">
        <v>2413</v>
      </c>
      <c r="R73" s="25">
        <v>149</v>
      </c>
      <c r="S73" s="25">
        <v>2426</v>
      </c>
      <c r="T73" s="25">
        <v>7593</v>
      </c>
      <c r="U73" s="25">
        <v>10959</v>
      </c>
      <c r="V73" s="25">
        <v>5831</v>
      </c>
      <c r="W73" s="25">
        <v>3346</v>
      </c>
      <c r="X73" s="25">
        <v>3432</v>
      </c>
      <c r="Y73" s="25">
        <v>2884</v>
      </c>
    </row>
    <row r="74" spans="1:25" x14ac:dyDescent="0.35">
      <c r="A74" s="17" t="s">
        <v>181</v>
      </c>
      <c r="B74" s="17" t="s">
        <v>182</v>
      </c>
      <c r="C74" s="25">
        <v>33512</v>
      </c>
      <c r="D74" s="19">
        <v>0.16</v>
      </c>
      <c r="E74" s="25">
        <v>5384</v>
      </c>
      <c r="F74" s="25">
        <v>7732</v>
      </c>
      <c r="G74" s="25">
        <v>3900</v>
      </c>
      <c r="H74" s="25">
        <v>3865</v>
      </c>
      <c r="I74" s="25">
        <v>4825</v>
      </c>
      <c r="J74" s="25">
        <v>3913</v>
      </c>
      <c r="K74" s="25">
        <v>3464</v>
      </c>
      <c r="L74" s="25">
        <v>429</v>
      </c>
      <c r="M74" s="25">
        <v>9371</v>
      </c>
      <c r="N74" s="25">
        <v>7773</v>
      </c>
      <c r="O74" s="25">
        <v>6916</v>
      </c>
      <c r="P74" s="25">
        <v>9201</v>
      </c>
      <c r="Q74" s="25">
        <v>251</v>
      </c>
      <c r="R74" s="25">
        <v>267</v>
      </c>
      <c r="S74" s="25">
        <v>3304</v>
      </c>
      <c r="T74" s="25">
        <v>10248</v>
      </c>
      <c r="U74" s="25">
        <v>9796</v>
      </c>
      <c r="V74" s="25">
        <v>4386</v>
      </c>
      <c r="W74" s="25">
        <v>2680</v>
      </c>
      <c r="X74" s="25">
        <v>2534</v>
      </c>
      <c r="Y74" s="25">
        <v>297</v>
      </c>
    </row>
    <row r="75" spans="1:25" x14ac:dyDescent="0.35">
      <c r="A75" s="17" t="s">
        <v>183</v>
      </c>
      <c r="B75" s="17" t="s">
        <v>184</v>
      </c>
      <c r="C75" s="25">
        <v>32963</v>
      </c>
      <c r="D75" s="19">
        <v>7.86</v>
      </c>
      <c r="E75" s="25">
        <v>15364</v>
      </c>
      <c r="F75" s="25">
        <v>5377</v>
      </c>
      <c r="G75" s="25">
        <v>3206</v>
      </c>
      <c r="H75" s="25">
        <v>3071</v>
      </c>
      <c r="I75" s="25">
        <v>3118</v>
      </c>
      <c r="J75" s="25">
        <v>1493</v>
      </c>
      <c r="K75" s="25">
        <v>1143</v>
      </c>
      <c r="L75" s="25">
        <v>191</v>
      </c>
      <c r="M75" s="25">
        <v>4829</v>
      </c>
      <c r="N75" s="25">
        <v>6940</v>
      </c>
      <c r="O75" s="25">
        <v>11257</v>
      </c>
      <c r="P75" s="25">
        <v>9894</v>
      </c>
      <c r="Q75" s="25">
        <v>43</v>
      </c>
      <c r="R75" s="25">
        <v>139</v>
      </c>
      <c r="S75" s="25">
        <v>3532</v>
      </c>
      <c r="T75" s="25">
        <v>10007</v>
      </c>
      <c r="U75" s="25">
        <v>10028</v>
      </c>
      <c r="V75" s="25">
        <v>5719</v>
      </c>
      <c r="W75" s="25">
        <v>1843</v>
      </c>
      <c r="X75" s="25">
        <v>1650</v>
      </c>
      <c r="Y75" s="25">
        <v>45</v>
      </c>
    </row>
    <row r="76" spans="1:25" x14ac:dyDescent="0.35">
      <c r="A76" s="17" t="s">
        <v>185</v>
      </c>
      <c r="B76" s="17" t="s">
        <v>186</v>
      </c>
      <c r="C76" s="25">
        <v>33048</v>
      </c>
      <c r="D76" s="19">
        <v>2.48</v>
      </c>
      <c r="E76" s="25">
        <v>1092</v>
      </c>
      <c r="F76" s="25">
        <v>3527</v>
      </c>
      <c r="G76" s="25">
        <v>6584</v>
      </c>
      <c r="H76" s="25">
        <v>5952</v>
      </c>
      <c r="I76" s="25">
        <v>7836</v>
      </c>
      <c r="J76" s="25">
        <v>4678</v>
      </c>
      <c r="K76" s="25">
        <v>3173</v>
      </c>
      <c r="L76" s="25">
        <v>206</v>
      </c>
      <c r="M76" s="25">
        <v>9171</v>
      </c>
      <c r="N76" s="25">
        <v>11330</v>
      </c>
      <c r="O76" s="25">
        <v>5513</v>
      </c>
      <c r="P76" s="25">
        <v>6913</v>
      </c>
      <c r="Q76" s="25">
        <v>121</v>
      </c>
      <c r="R76" s="25">
        <v>72</v>
      </c>
      <c r="S76" s="25">
        <v>2427</v>
      </c>
      <c r="T76" s="25">
        <v>7097</v>
      </c>
      <c r="U76" s="25">
        <v>8595</v>
      </c>
      <c r="V76" s="25">
        <v>9044</v>
      </c>
      <c r="W76" s="25">
        <v>3391</v>
      </c>
      <c r="X76" s="25">
        <v>1939</v>
      </c>
      <c r="Y76" s="25">
        <v>483</v>
      </c>
    </row>
    <row r="77" spans="1:25" x14ac:dyDescent="0.35">
      <c r="A77" s="10" t="s">
        <v>187</v>
      </c>
      <c r="B77" s="17" t="s">
        <v>188</v>
      </c>
      <c r="C77" s="25">
        <v>30938</v>
      </c>
      <c r="D77" s="19">
        <v>5.01</v>
      </c>
      <c r="E77" s="25">
        <v>5744</v>
      </c>
      <c r="F77" s="25">
        <v>9523</v>
      </c>
      <c r="G77" s="25">
        <v>5945</v>
      </c>
      <c r="H77" s="25">
        <v>3529</v>
      </c>
      <c r="I77" s="25">
        <v>3506</v>
      </c>
      <c r="J77" s="25">
        <v>2039</v>
      </c>
      <c r="K77" s="25">
        <v>649</v>
      </c>
      <c r="L77" s="25">
        <v>3</v>
      </c>
      <c r="M77" s="25">
        <v>4783</v>
      </c>
      <c r="N77" s="25">
        <v>6645</v>
      </c>
      <c r="O77" s="25">
        <v>7681</v>
      </c>
      <c r="P77" s="25">
        <v>11810</v>
      </c>
      <c r="Q77" s="25">
        <v>19</v>
      </c>
      <c r="R77" s="25">
        <v>193</v>
      </c>
      <c r="S77" s="25">
        <v>2782</v>
      </c>
      <c r="T77" s="25">
        <v>9145</v>
      </c>
      <c r="U77" s="25">
        <v>8627</v>
      </c>
      <c r="V77" s="25">
        <v>6561</v>
      </c>
      <c r="W77" s="25">
        <v>2150</v>
      </c>
      <c r="X77" s="25">
        <v>1450</v>
      </c>
      <c r="Y77" s="25">
        <v>30</v>
      </c>
    </row>
    <row r="78" spans="1:25" x14ac:dyDescent="0.35">
      <c r="A78" s="17" t="s">
        <v>189</v>
      </c>
      <c r="B78" s="17" t="s">
        <v>190</v>
      </c>
      <c r="C78" s="25">
        <v>35924</v>
      </c>
      <c r="D78" s="19">
        <v>12.3</v>
      </c>
      <c r="E78" s="25">
        <v>11875</v>
      </c>
      <c r="F78" s="25">
        <v>12822</v>
      </c>
      <c r="G78" s="25">
        <v>6314</v>
      </c>
      <c r="H78" s="25">
        <v>2968</v>
      </c>
      <c r="I78" s="25">
        <v>1251</v>
      </c>
      <c r="J78" s="25">
        <v>598</v>
      </c>
      <c r="K78" s="25">
        <v>88</v>
      </c>
      <c r="L78" s="25">
        <v>8</v>
      </c>
      <c r="M78" s="25">
        <v>1608</v>
      </c>
      <c r="N78" s="25">
        <v>6352</v>
      </c>
      <c r="O78" s="25">
        <v>5009</v>
      </c>
      <c r="P78" s="25">
        <v>22686</v>
      </c>
      <c r="Q78" s="25">
        <v>269</v>
      </c>
      <c r="R78" s="25">
        <v>72</v>
      </c>
      <c r="S78" s="25">
        <v>3685</v>
      </c>
      <c r="T78" s="25">
        <v>16891</v>
      </c>
      <c r="U78" s="25">
        <v>9053</v>
      </c>
      <c r="V78" s="25">
        <v>3173</v>
      </c>
      <c r="W78" s="25">
        <v>737</v>
      </c>
      <c r="X78" s="25">
        <v>313</v>
      </c>
      <c r="Y78" s="25">
        <v>2000</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27</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2532119</v>
      </c>
      <c r="D5" s="29">
        <v>0.32489259609446641</v>
      </c>
      <c r="E5" s="26">
        <v>547283</v>
      </c>
      <c r="F5" s="26">
        <v>595378</v>
      </c>
      <c r="G5" s="26">
        <v>407417</v>
      </c>
      <c r="H5" s="26">
        <v>331665</v>
      </c>
      <c r="I5" s="26">
        <v>332803</v>
      </c>
      <c r="J5" s="26">
        <v>185902</v>
      </c>
      <c r="K5" s="26">
        <v>118697</v>
      </c>
      <c r="L5" s="26">
        <v>12974</v>
      </c>
      <c r="M5" s="26">
        <v>534294</v>
      </c>
      <c r="N5" s="26">
        <v>501564</v>
      </c>
      <c r="O5" s="26">
        <v>521992</v>
      </c>
      <c r="P5" s="26">
        <v>961141</v>
      </c>
      <c r="Q5" s="26">
        <v>13128</v>
      </c>
      <c r="R5" s="26">
        <v>21638</v>
      </c>
      <c r="S5" s="26">
        <v>302018</v>
      </c>
      <c r="T5" s="26">
        <v>741849</v>
      </c>
      <c r="U5" s="26">
        <v>673791</v>
      </c>
      <c r="V5" s="26">
        <v>414947</v>
      </c>
      <c r="W5" s="26">
        <v>188535</v>
      </c>
      <c r="X5" s="26">
        <v>153775</v>
      </c>
      <c r="Y5" s="26">
        <v>35566</v>
      </c>
    </row>
    <row r="6" spans="1:25" x14ac:dyDescent="0.35">
      <c r="A6" s="17" t="s">
        <v>45</v>
      </c>
      <c r="B6" s="17" t="s">
        <v>46</v>
      </c>
      <c r="C6" s="25">
        <v>47002</v>
      </c>
      <c r="D6" s="19">
        <v>27.61</v>
      </c>
      <c r="E6" s="25">
        <v>13865</v>
      </c>
      <c r="F6" s="25">
        <v>9337</v>
      </c>
      <c r="G6" s="25">
        <v>6003</v>
      </c>
      <c r="H6" s="25">
        <v>8164</v>
      </c>
      <c r="I6" s="25">
        <v>4617</v>
      </c>
      <c r="J6" s="25">
        <v>2481</v>
      </c>
      <c r="K6" s="25">
        <v>2338</v>
      </c>
      <c r="L6" s="25">
        <v>197</v>
      </c>
      <c r="M6" s="25">
        <v>1511</v>
      </c>
      <c r="N6" s="25">
        <v>3218</v>
      </c>
      <c r="O6" s="25">
        <v>3586</v>
      </c>
      <c r="P6" s="25">
        <v>38687</v>
      </c>
      <c r="Q6" s="25">
        <v>0</v>
      </c>
      <c r="R6" s="25">
        <v>2518</v>
      </c>
      <c r="S6" s="25">
        <v>14214</v>
      </c>
      <c r="T6" s="25">
        <v>17626</v>
      </c>
      <c r="U6" s="25">
        <v>5050</v>
      </c>
      <c r="V6" s="25">
        <v>3118</v>
      </c>
      <c r="W6" s="25">
        <v>2191</v>
      </c>
      <c r="X6" s="25">
        <v>2285</v>
      </c>
      <c r="Y6" s="25">
        <v>0</v>
      </c>
    </row>
    <row r="7" spans="1:25" x14ac:dyDescent="0.35">
      <c r="A7" s="17" t="s">
        <v>47</v>
      </c>
      <c r="B7" s="17" t="s">
        <v>48</v>
      </c>
      <c r="C7" s="25">
        <v>36842</v>
      </c>
      <c r="D7" s="19">
        <v>3.97</v>
      </c>
      <c r="E7" s="25">
        <v>4258</v>
      </c>
      <c r="F7" s="25">
        <v>12214</v>
      </c>
      <c r="G7" s="25">
        <v>7901</v>
      </c>
      <c r="H7" s="25">
        <v>4050</v>
      </c>
      <c r="I7" s="25">
        <v>4851</v>
      </c>
      <c r="J7" s="25">
        <v>2280</v>
      </c>
      <c r="K7" s="25">
        <v>1263</v>
      </c>
      <c r="L7" s="25">
        <v>25</v>
      </c>
      <c r="M7" s="25">
        <v>4977</v>
      </c>
      <c r="N7" s="25">
        <v>8725</v>
      </c>
      <c r="O7" s="25">
        <v>10940</v>
      </c>
      <c r="P7" s="25">
        <v>12200</v>
      </c>
      <c r="Q7" s="25">
        <v>0</v>
      </c>
      <c r="R7" s="25">
        <v>508</v>
      </c>
      <c r="S7" s="25">
        <v>5308</v>
      </c>
      <c r="T7" s="25">
        <v>10063</v>
      </c>
      <c r="U7" s="25">
        <v>10567</v>
      </c>
      <c r="V7" s="25">
        <v>6159</v>
      </c>
      <c r="W7" s="25">
        <v>2475</v>
      </c>
      <c r="X7" s="25">
        <v>1762</v>
      </c>
      <c r="Y7" s="25">
        <v>0</v>
      </c>
    </row>
    <row r="8" spans="1:25" x14ac:dyDescent="0.35">
      <c r="A8" s="17" t="s">
        <v>49</v>
      </c>
      <c r="B8" s="17" t="s">
        <v>50</v>
      </c>
      <c r="C8" s="25">
        <v>35241</v>
      </c>
      <c r="D8" s="19">
        <v>2.09</v>
      </c>
      <c r="E8" s="25">
        <v>4270</v>
      </c>
      <c r="F8" s="25">
        <v>6749</v>
      </c>
      <c r="G8" s="25">
        <v>5514</v>
      </c>
      <c r="H8" s="25">
        <v>3454</v>
      </c>
      <c r="I8" s="25">
        <v>5870</v>
      </c>
      <c r="J8" s="25">
        <v>4530</v>
      </c>
      <c r="K8" s="25">
        <v>4126</v>
      </c>
      <c r="L8" s="25">
        <v>728</v>
      </c>
      <c r="M8" s="25">
        <v>8569</v>
      </c>
      <c r="N8" s="25">
        <v>9143</v>
      </c>
      <c r="O8" s="25">
        <v>6261</v>
      </c>
      <c r="P8" s="25">
        <v>11268</v>
      </c>
      <c r="Q8" s="25">
        <v>0</v>
      </c>
      <c r="R8" s="25">
        <v>845</v>
      </c>
      <c r="S8" s="25">
        <v>4683</v>
      </c>
      <c r="T8" s="25">
        <v>8262</v>
      </c>
      <c r="U8" s="25">
        <v>7625</v>
      </c>
      <c r="V8" s="25">
        <v>6044</v>
      </c>
      <c r="W8" s="25">
        <v>3387</v>
      </c>
      <c r="X8" s="25">
        <v>4395</v>
      </c>
      <c r="Y8" s="25">
        <v>0</v>
      </c>
    </row>
    <row r="9" spans="1:25" x14ac:dyDescent="0.35">
      <c r="A9" s="17" t="s">
        <v>51</v>
      </c>
      <c r="B9" s="17" t="s">
        <v>52</v>
      </c>
      <c r="C9" s="25">
        <v>34478</v>
      </c>
      <c r="D9" s="19">
        <v>0.24</v>
      </c>
      <c r="E9" s="25">
        <v>5096</v>
      </c>
      <c r="F9" s="25">
        <v>4707</v>
      </c>
      <c r="G9" s="25">
        <v>4840</v>
      </c>
      <c r="H9" s="25">
        <v>5979</v>
      </c>
      <c r="I9" s="25">
        <v>6630</v>
      </c>
      <c r="J9" s="25">
        <v>4985</v>
      </c>
      <c r="K9" s="25">
        <v>2157</v>
      </c>
      <c r="L9" s="25">
        <v>84</v>
      </c>
      <c r="M9" s="25">
        <v>17153</v>
      </c>
      <c r="N9" s="25">
        <v>10594</v>
      </c>
      <c r="O9" s="25">
        <v>3070</v>
      </c>
      <c r="P9" s="25">
        <v>3661</v>
      </c>
      <c r="Q9" s="25">
        <v>0</v>
      </c>
      <c r="R9" s="25">
        <v>246</v>
      </c>
      <c r="S9" s="25">
        <v>3170</v>
      </c>
      <c r="T9" s="25">
        <v>5922</v>
      </c>
      <c r="U9" s="25">
        <v>7037</v>
      </c>
      <c r="V9" s="25">
        <v>7164</v>
      </c>
      <c r="W9" s="25">
        <v>4768</v>
      </c>
      <c r="X9" s="25">
        <v>6171</v>
      </c>
      <c r="Y9" s="25">
        <v>0</v>
      </c>
    </row>
    <row r="10" spans="1:25" x14ac:dyDescent="0.35">
      <c r="A10" s="17" t="s">
        <v>53</v>
      </c>
      <c r="B10" s="17" t="s">
        <v>54</v>
      </c>
      <c r="C10" s="25">
        <v>32494</v>
      </c>
      <c r="D10" s="19">
        <v>0.09</v>
      </c>
      <c r="E10" s="25">
        <v>2571</v>
      </c>
      <c r="F10" s="25">
        <v>3955</v>
      </c>
      <c r="G10" s="25">
        <v>2992</v>
      </c>
      <c r="H10" s="25">
        <v>4769</v>
      </c>
      <c r="I10" s="25">
        <v>6503</v>
      </c>
      <c r="J10" s="25">
        <v>6196</v>
      </c>
      <c r="K10" s="25">
        <v>5207</v>
      </c>
      <c r="L10" s="25">
        <v>301</v>
      </c>
      <c r="M10" s="25">
        <v>18757</v>
      </c>
      <c r="N10" s="25">
        <v>8107</v>
      </c>
      <c r="O10" s="25">
        <v>2905</v>
      </c>
      <c r="P10" s="25">
        <v>2725</v>
      </c>
      <c r="Q10" s="25">
        <v>0</v>
      </c>
      <c r="R10" s="25">
        <v>328</v>
      </c>
      <c r="S10" s="25">
        <v>2686</v>
      </c>
      <c r="T10" s="25">
        <v>4517</v>
      </c>
      <c r="U10" s="25">
        <v>5981</v>
      </c>
      <c r="V10" s="25">
        <v>6851</v>
      </c>
      <c r="W10" s="25">
        <v>4818</v>
      </c>
      <c r="X10" s="25">
        <v>7313</v>
      </c>
      <c r="Y10" s="25">
        <v>0</v>
      </c>
    </row>
    <row r="11" spans="1:25" x14ac:dyDescent="0.35">
      <c r="A11" s="17" t="s">
        <v>55</v>
      </c>
      <c r="B11" s="17" t="s">
        <v>56</v>
      </c>
      <c r="C11" s="25">
        <v>30933</v>
      </c>
      <c r="D11" s="19">
        <v>1.5</v>
      </c>
      <c r="E11" s="25">
        <v>11201</v>
      </c>
      <c r="F11" s="25">
        <v>7152</v>
      </c>
      <c r="G11" s="25">
        <v>4027</v>
      </c>
      <c r="H11" s="25">
        <v>3515</v>
      </c>
      <c r="I11" s="25">
        <v>3089</v>
      </c>
      <c r="J11" s="25">
        <v>1533</v>
      </c>
      <c r="K11" s="25">
        <v>408</v>
      </c>
      <c r="L11" s="25">
        <v>8</v>
      </c>
      <c r="M11" s="25">
        <v>5097</v>
      </c>
      <c r="N11" s="25">
        <v>6923</v>
      </c>
      <c r="O11" s="25">
        <v>9182</v>
      </c>
      <c r="P11" s="25">
        <v>9690</v>
      </c>
      <c r="Q11" s="25">
        <v>41</v>
      </c>
      <c r="R11" s="25">
        <v>144</v>
      </c>
      <c r="S11" s="25">
        <v>2419</v>
      </c>
      <c r="T11" s="25">
        <v>9002</v>
      </c>
      <c r="U11" s="25">
        <v>9888</v>
      </c>
      <c r="V11" s="25">
        <v>6325</v>
      </c>
      <c r="W11" s="25">
        <v>1924</v>
      </c>
      <c r="X11" s="25">
        <v>1182</v>
      </c>
      <c r="Y11" s="25">
        <v>49</v>
      </c>
    </row>
    <row r="12" spans="1:25" x14ac:dyDescent="0.35">
      <c r="A12" s="17" t="s">
        <v>57</v>
      </c>
      <c r="B12" s="17" t="s">
        <v>58</v>
      </c>
      <c r="C12" s="25">
        <v>35935</v>
      </c>
      <c r="D12" s="19">
        <v>1.69</v>
      </c>
      <c r="E12" s="25">
        <v>7619</v>
      </c>
      <c r="F12" s="25">
        <v>12823</v>
      </c>
      <c r="G12" s="25">
        <v>4980</v>
      </c>
      <c r="H12" s="25">
        <v>3399</v>
      </c>
      <c r="I12" s="25">
        <v>4080</v>
      </c>
      <c r="J12" s="25">
        <v>2010</v>
      </c>
      <c r="K12" s="25">
        <v>972</v>
      </c>
      <c r="L12" s="25">
        <v>52</v>
      </c>
      <c r="M12" s="25">
        <v>8431</v>
      </c>
      <c r="N12" s="25">
        <v>6114</v>
      </c>
      <c r="O12" s="25">
        <v>15124</v>
      </c>
      <c r="P12" s="25">
        <v>6245</v>
      </c>
      <c r="Q12" s="25">
        <v>21</v>
      </c>
      <c r="R12" s="25">
        <v>120</v>
      </c>
      <c r="S12" s="25">
        <v>2214</v>
      </c>
      <c r="T12" s="25">
        <v>7042</v>
      </c>
      <c r="U12" s="25">
        <v>8838</v>
      </c>
      <c r="V12" s="25">
        <v>12033</v>
      </c>
      <c r="W12" s="25">
        <v>3381</v>
      </c>
      <c r="X12" s="25">
        <v>2246</v>
      </c>
      <c r="Y12" s="25">
        <v>61</v>
      </c>
    </row>
    <row r="13" spans="1:25" x14ac:dyDescent="0.35">
      <c r="A13" s="17" t="s">
        <v>59</v>
      </c>
      <c r="B13" s="17" t="s">
        <v>60</v>
      </c>
      <c r="C13" s="25">
        <v>33523</v>
      </c>
      <c r="D13" s="19">
        <v>0.23</v>
      </c>
      <c r="E13" s="25">
        <v>8635</v>
      </c>
      <c r="F13" s="25">
        <v>7186</v>
      </c>
      <c r="G13" s="25">
        <v>4496</v>
      </c>
      <c r="H13" s="25">
        <v>4161</v>
      </c>
      <c r="I13" s="25">
        <v>4566</v>
      </c>
      <c r="J13" s="25">
        <v>2612</v>
      </c>
      <c r="K13" s="25">
        <v>1758</v>
      </c>
      <c r="L13" s="25">
        <v>109</v>
      </c>
      <c r="M13" s="25">
        <v>10735</v>
      </c>
      <c r="N13" s="25">
        <v>7024</v>
      </c>
      <c r="O13" s="25">
        <v>6776</v>
      </c>
      <c r="P13" s="25">
        <v>8936</v>
      </c>
      <c r="Q13" s="25">
        <v>52</v>
      </c>
      <c r="R13" s="25">
        <v>236</v>
      </c>
      <c r="S13" s="25">
        <v>4898</v>
      </c>
      <c r="T13" s="25">
        <v>8657</v>
      </c>
      <c r="U13" s="25">
        <v>7311</v>
      </c>
      <c r="V13" s="25">
        <v>5455</v>
      </c>
      <c r="W13" s="25">
        <v>3132</v>
      </c>
      <c r="X13" s="25">
        <v>3779</v>
      </c>
      <c r="Y13" s="25">
        <v>55</v>
      </c>
    </row>
    <row r="14" spans="1:25" x14ac:dyDescent="0.35">
      <c r="A14" s="17" t="s">
        <v>61</v>
      </c>
      <c r="B14" s="17" t="s">
        <v>62</v>
      </c>
      <c r="C14" s="25">
        <v>33473</v>
      </c>
      <c r="D14" s="19">
        <v>0.26</v>
      </c>
      <c r="E14" s="25">
        <v>7281</v>
      </c>
      <c r="F14" s="25">
        <v>7570</v>
      </c>
      <c r="G14" s="25">
        <v>4658</v>
      </c>
      <c r="H14" s="25">
        <v>5684</v>
      </c>
      <c r="I14" s="25">
        <v>5120</v>
      </c>
      <c r="J14" s="25">
        <v>2029</v>
      </c>
      <c r="K14" s="25">
        <v>1022</v>
      </c>
      <c r="L14" s="25">
        <v>109</v>
      </c>
      <c r="M14" s="25">
        <v>11949</v>
      </c>
      <c r="N14" s="25">
        <v>7332</v>
      </c>
      <c r="O14" s="25">
        <v>6868</v>
      </c>
      <c r="P14" s="25">
        <v>7086</v>
      </c>
      <c r="Q14" s="25">
        <v>238</v>
      </c>
      <c r="R14" s="25">
        <v>202</v>
      </c>
      <c r="S14" s="25">
        <v>3887</v>
      </c>
      <c r="T14" s="25">
        <v>8717</v>
      </c>
      <c r="U14" s="25">
        <v>7481</v>
      </c>
      <c r="V14" s="25">
        <v>6033</v>
      </c>
      <c r="W14" s="25">
        <v>3444</v>
      </c>
      <c r="X14" s="25">
        <v>3468</v>
      </c>
      <c r="Y14" s="25">
        <v>241</v>
      </c>
    </row>
    <row r="15" spans="1:25" x14ac:dyDescent="0.35">
      <c r="A15" s="17" t="s">
        <v>63</v>
      </c>
      <c r="B15" s="17" t="s">
        <v>64</v>
      </c>
      <c r="C15" s="25">
        <v>35476</v>
      </c>
      <c r="D15" s="19">
        <v>0.05</v>
      </c>
      <c r="E15" s="25">
        <v>7310</v>
      </c>
      <c r="F15" s="25">
        <v>8203</v>
      </c>
      <c r="G15" s="25">
        <v>6437</v>
      </c>
      <c r="H15" s="25">
        <v>4768</v>
      </c>
      <c r="I15" s="25">
        <v>4994</v>
      </c>
      <c r="J15" s="25">
        <v>2518</v>
      </c>
      <c r="K15" s="25">
        <v>1138</v>
      </c>
      <c r="L15" s="25">
        <v>108</v>
      </c>
      <c r="M15" s="25">
        <v>12115</v>
      </c>
      <c r="N15" s="25">
        <v>7100</v>
      </c>
      <c r="O15" s="25">
        <v>4902</v>
      </c>
      <c r="P15" s="25">
        <v>11045</v>
      </c>
      <c r="Q15" s="25">
        <v>314</v>
      </c>
      <c r="R15" s="25">
        <v>111</v>
      </c>
      <c r="S15" s="25">
        <v>3618</v>
      </c>
      <c r="T15" s="25">
        <v>9124</v>
      </c>
      <c r="U15" s="25">
        <v>10074</v>
      </c>
      <c r="V15" s="25">
        <v>5694</v>
      </c>
      <c r="W15" s="25">
        <v>2897</v>
      </c>
      <c r="X15" s="25">
        <v>3534</v>
      </c>
      <c r="Y15" s="25">
        <v>424</v>
      </c>
    </row>
    <row r="16" spans="1:25" x14ac:dyDescent="0.35">
      <c r="A16" s="17" t="s">
        <v>65</v>
      </c>
      <c r="B16" s="17" t="s">
        <v>66</v>
      </c>
      <c r="C16" s="25">
        <v>37299</v>
      </c>
      <c r="D16" s="19">
        <v>8.57</v>
      </c>
      <c r="E16" s="25">
        <v>3432</v>
      </c>
      <c r="F16" s="25">
        <v>8000</v>
      </c>
      <c r="G16" s="25">
        <v>6708</v>
      </c>
      <c r="H16" s="25">
        <v>5944</v>
      </c>
      <c r="I16" s="25">
        <v>6983</v>
      </c>
      <c r="J16" s="25">
        <v>3615</v>
      </c>
      <c r="K16" s="25">
        <v>2419</v>
      </c>
      <c r="L16" s="25">
        <v>198</v>
      </c>
      <c r="M16" s="25">
        <v>8807</v>
      </c>
      <c r="N16" s="25">
        <v>9414</v>
      </c>
      <c r="O16" s="25">
        <v>6834</v>
      </c>
      <c r="P16" s="25">
        <v>12182</v>
      </c>
      <c r="Q16" s="25">
        <v>62</v>
      </c>
      <c r="R16" s="25">
        <v>57</v>
      </c>
      <c r="S16" s="25">
        <v>4445</v>
      </c>
      <c r="T16" s="25">
        <v>9172</v>
      </c>
      <c r="U16" s="25">
        <v>9997</v>
      </c>
      <c r="V16" s="25">
        <v>7437</v>
      </c>
      <c r="W16" s="25">
        <v>3297</v>
      </c>
      <c r="X16" s="25">
        <v>2833</v>
      </c>
      <c r="Y16" s="25">
        <v>61</v>
      </c>
    </row>
    <row r="17" spans="1:25" x14ac:dyDescent="0.35">
      <c r="A17" s="17" t="s">
        <v>67</v>
      </c>
      <c r="B17" s="17" t="s">
        <v>68</v>
      </c>
      <c r="C17" s="25">
        <v>35360</v>
      </c>
      <c r="D17" s="19">
        <v>0.41</v>
      </c>
      <c r="E17" s="25">
        <v>14787</v>
      </c>
      <c r="F17" s="25">
        <v>6363</v>
      </c>
      <c r="G17" s="25">
        <v>4179</v>
      </c>
      <c r="H17" s="25">
        <v>4173</v>
      </c>
      <c r="I17" s="25">
        <v>4250</v>
      </c>
      <c r="J17" s="25">
        <v>1304</v>
      </c>
      <c r="K17" s="25">
        <v>280</v>
      </c>
      <c r="L17" s="25">
        <v>24</v>
      </c>
      <c r="M17" s="25">
        <v>10984</v>
      </c>
      <c r="N17" s="25">
        <v>11817</v>
      </c>
      <c r="O17" s="25">
        <v>6143</v>
      </c>
      <c r="P17" s="25">
        <v>6416</v>
      </c>
      <c r="Q17" s="25">
        <v>0</v>
      </c>
      <c r="R17" s="25">
        <v>321</v>
      </c>
      <c r="S17" s="25">
        <v>3961</v>
      </c>
      <c r="T17" s="25">
        <v>7070</v>
      </c>
      <c r="U17" s="25">
        <v>9825</v>
      </c>
      <c r="V17" s="25">
        <v>7028</v>
      </c>
      <c r="W17" s="25">
        <v>3541</v>
      </c>
      <c r="X17" s="25">
        <v>3614</v>
      </c>
      <c r="Y17" s="25">
        <v>0</v>
      </c>
    </row>
    <row r="18" spans="1:25" x14ac:dyDescent="0.35">
      <c r="A18" s="17" t="s">
        <v>69</v>
      </c>
      <c r="B18" s="17" t="s">
        <v>70</v>
      </c>
      <c r="C18" s="25">
        <v>36237</v>
      </c>
      <c r="D18" s="19">
        <v>0.03</v>
      </c>
      <c r="E18" s="25">
        <v>12691</v>
      </c>
      <c r="F18" s="25">
        <v>6709</v>
      </c>
      <c r="G18" s="25">
        <v>5493</v>
      </c>
      <c r="H18" s="25">
        <v>5227</v>
      </c>
      <c r="I18" s="25">
        <v>3910</v>
      </c>
      <c r="J18" s="25">
        <v>1500</v>
      </c>
      <c r="K18" s="25">
        <v>641</v>
      </c>
      <c r="L18" s="25">
        <v>66</v>
      </c>
      <c r="M18" s="25">
        <v>15914</v>
      </c>
      <c r="N18" s="25">
        <v>9497</v>
      </c>
      <c r="O18" s="25">
        <v>7306</v>
      </c>
      <c r="P18" s="25">
        <v>2794</v>
      </c>
      <c r="Q18" s="25">
        <v>726</v>
      </c>
      <c r="R18" s="25">
        <v>228</v>
      </c>
      <c r="S18" s="25">
        <v>2771</v>
      </c>
      <c r="T18" s="25">
        <v>8034</v>
      </c>
      <c r="U18" s="25">
        <v>12701</v>
      </c>
      <c r="V18" s="25">
        <v>5955</v>
      </c>
      <c r="W18" s="25">
        <v>2858</v>
      </c>
      <c r="X18" s="25">
        <v>2345</v>
      </c>
      <c r="Y18" s="25">
        <v>1345</v>
      </c>
    </row>
    <row r="19" spans="1:25" x14ac:dyDescent="0.35">
      <c r="A19" s="17" t="s">
        <v>71</v>
      </c>
      <c r="B19" s="17" t="s">
        <v>72</v>
      </c>
      <c r="C19" s="25">
        <v>35840</v>
      </c>
      <c r="D19" s="19">
        <v>0.17</v>
      </c>
      <c r="E19" s="25">
        <v>15465</v>
      </c>
      <c r="F19" s="25">
        <v>6458</v>
      </c>
      <c r="G19" s="25">
        <v>3496</v>
      </c>
      <c r="H19" s="25">
        <v>4140</v>
      </c>
      <c r="I19" s="25">
        <v>4006</v>
      </c>
      <c r="J19" s="25">
        <v>1549</v>
      </c>
      <c r="K19" s="25">
        <v>629</v>
      </c>
      <c r="L19" s="25">
        <v>97</v>
      </c>
      <c r="M19" s="25">
        <v>8564</v>
      </c>
      <c r="N19" s="25">
        <v>9270</v>
      </c>
      <c r="O19" s="25">
        <v>11467</v>
      </c>
      <c r="P19" s="25">
        <v>6488</v>
      </c>
      <c r="Q19" s="25">
        <v>51</v>
      </c>
      <c r="R19" s="25">
        <v>107</v>
      </c>
      <c r="S19" s="25">
        <v>2504</v>
      </c>
      <c r="T19" s="25">
        <v>9467</v>
      </c>
      <c r="U19" s="25">
        <v>12753</v>
      </c>
      <c r="V19" s="25">
        <v>6541</v>
      </c>
      <c r="W19" s="25">
        <v>2161</v>
      </c>
      <c r="X19" s="25">
        <v>2255</v>
      </c>
      <c r="Y19" s="25">
        <v>52</v>
      </c>
    </row>
    <row r="20" spans="1:25" x14ac:dyDescent="0.35">
      <c r="A20" s="17" t="s">
        <v>73</v>
      </c>
      <c r="B20" s="17" t="s">
        <v>74</v>
      </c>
      <c r="C20" s="25">
        <v>30299</v>
      </c>
      <c r="D20" s="19">
        <v>1.26</v>
      </c>
      <c r="E20" s="25">
        <v>6616</v>
      </c>
      <c r="F20" s="25">
        <v>8121</v>
      </c>
      <c r="G20" s="25">
        <v>2511</v>
      </c>
      <c r="H20" s="25">
        <v>3140</v>
      </c>
      <c r="I20" s="25">
        <v>4473</v>
      </c>
      <c r="J20" s="25">
        <v>2948</v>
      </c>
      <c r="K20" s="25">
        <v>2200</v>
      </c>
      <c r="L20" s="25">
        <v>290</v>
      </c>
      <c r="M20" s="25">
        <v>8201</v>
      </c>
      <c r="N20" s="25">
        <v>6836</v>
      </c>
      <c r="O20" s="25">
        <v>6980</v>
      </c>
      <c r="P20" s="25">
        <v>8083</v>
      </c>
      <c r="Q20" s="25">
        <v>199</v>
      </c>
      <c r="R20" s="25">
        <v>179</v>
      </c>
      <c r="S20" s="25">
        <v>3556</v>
      </c>
      <c r="T20" s="25">
        <v>9692</v>
      </c>
      <c r="U20" s="25">
        <v>9165</v>
      </c>
      <c r="V20" s="25">
        <v>3152</v>
      </c>
      <c r="W20" s="25">
        <v>2652</v>
      </c>
      <c r="X20" s="25">
        <v>1699</v>
      </c>
      <c r="Y20" s="25">
        <v>204</v>
      </c>
    </row>
    <row r="21" spans="1:25" x14ac:dyDescent="0.35">
      <c r="A21" s="17" t="s">
        <v>75</v>
      </c>
      <c r="B21" s="17" t="s">
        <v>76</v>
      </c>
      <c r="C21" s="25">
        <v>33257</v>
      </c>
      <c r="D21" s="19">
        <v>4.28</v>
      </c>
      <c r="E21" s="25">
        <v>5748</v>
      </c>
      <c r="F21" s="25">
        <v>8283</v>
      </c>
      <c r="G21" s="25">
        <v>4636</v>
      </c>
      <c r="H21" s="25">
        <v>3846</v>
      </c>
      <c r="I21" s="25">
        <v>4606</v>
      </c>
      <c r="J21" s="25">
        <v>2695</v>
      </c>
      <c r="K21" s="25">
        <v>3055</v>
      </c>
      <c r="L21" s="25">
        <v>388</v>
      </c>
      <c r="M21" s="25">
        <v>5799</v>
      </c>
      <c r="N21" s="25">
        <v>7059</v>
      </c>
      <c r="O21" s="25">
        <v>4971</v>
      </c>
      <c r="P21" s="25">
        <v>15414</v>
      </c>
      <c r="Q21" s="25">
        <v>14</v>
      </c>
      <c r="R21" s="25">
        <v>121</v>
      </c>
      <c r="S21" s="25">
        <v>3949</v>
      </c>
      <c r="T21" s="25">
        <v>10008</v>
      </c>
      <c r="U21" s="25">
        <v>9039</v>
      </c>
      <c r="V21" s="25">
        <v>5070</v>
      </c>
      <c r="W21" s="25">
        <v>2338</v>
      </c>
      <c r="X21" s="25">
        <v>1817</v>
      </c>
      <c r="Y21" s="25">
        <v>915</v>
      </c>
    </row>
    <row r="22" spans="1:25" x14ac:dyDescent="0.35">
      <c r="A22" s="17" t="s">
        <v>77</v>
      </c>
      <c r="B22" s="17" t="s">
        <v>78</v>
      </c>
      <c r="C22" s="25">
        <v>33205</v>
      </c>
      <c r="D22" s="19">
        <v>0.22</v>
      </c>
      <c r="E22" s="25">
        <v>11425</v>
      </c>
      <c r="F22" s="25">
        <v>4675</v>
      </c>
      <c r="G22" s="25">
        <v>3590</v>
      </c>
      <c r="H22" s="25">
        <v>4073</v>
      </c>
      <c r="I22" s="25">
        <v>5212</v>
      </c>
      <c r="J22" s="25">
        <v>2666</v>
      </c>
      <c r="K22" s="25">
        <v>1474</v>
      </c>
      <c r="L22" s="25">
        <v>90</v>
      </c>
      <c r="M22" s="25">
        <v>11227</v>
      </c>
      <c r="N22" s="25">
        <v>7406</v>
      </c>
      <c r="O22" s="25">
        <v>8088</v>
      </c>
      <c r="P22" s="25">
        <v>6194</v>
      </c>
      <c r="Q22" s="25">
        <v>290</v>
      </c>
      <c r="R22" s="25">
        <v>287</v>
      </c>
      <c r="S22" s="25">
        <v>3097</v>
      </c>
      <c r="T22" s="25">
        <v>7086</v>
      </c>
      <c r="U22" s="25">
        <v>8756</v>
      </c>
      <c r="V22" s="25">
        <v>7104</v>
      </c>
      <c r="W22" s="25">
        <v>3263</v>
      </c>
      <c r="X22" s="25">
        <v>3309</v>
      </c>
      <c r="Y22" s="25">
        <v>303</v>
      </c>
    </row>
    <row r="23" spans="1:25" x14ac:dyDescent="0.35">
      <c r="A23" s="17" t="s">
        <v>79</v>
      </c>
      <c r="B23" s="17" t="s">
        <v>80</v>
      </c>
      <c r="C23" s="25">
        <v>32962</v>
      </c>
      <c r="D23" s="19">
        <v>2.44</v>
      </c>
      <c r="E23" s="25">
        <v>8766</v>
      </c>
      <c r="F23" s="25">
        <v>11481</v>
      </c>
      <c r="G23" s="25">
        <v>4089</v>
      </c>
      <c r="H23" s="25">
        <v>2845</v>
      </c>
      <c r="I23" s="25">
        <v>3516</v>
      </c>
      <c r="J23" s="25">
        <v>1489</v>
      </c>
      <c r="K23" s="25">
        <v>718</v>
      </c>
      <c r="L23" s="25">
        <v>58</v>
      </c>
      <c r="M23" s="25">
        <v>6468</v>
      </c>
      <c r="N23" s="25">
        <v>7309</v>
      </c>
      <c r="O23" s="25">
        <v>11115</v>
      </c>
      <c r="P23" s="25">
        <v>8013</v>
      </c>
      <c r="Q23" s="25">
        <v>57</v>
      </c>
      <c r="R23" s="25">
        <v>114</v>
      </c>
      <c r="S23" s="25">
        <v>2593</v>
      </c>
      <c r="T23" s="25">
        <v>12577</v>
      </c>
      <c r="U23" s="25">
        <v>11537</v>
      </c>
      <c r="V23" s="25">
        <v>3467</v>
      </c>
      <c r="W23" s="25">
        <v>1618</v>
      </c>
      <c r="X23" s="25">
        <v>960</v>
      </c>
      <c r="Y23" s="25">
        <v>96</v>
      </c>
    </row>
    <row r="24" spans="1:25" x14ac:dyDescent="0.35">
      <c r="A24" s="17" t="s">
        <v>81</v>
      </c>
      <c r="B24" s="17" t="s">
        <v>82</v>
      </c>
      <c r="C24" s="25">
        <v>28490</v>
      </c>
      <c r="D24" s="19">
        <v>2.79</v>
      </c>
      <c r="E24" s="25">
        <v>7054</v>
      </c>
      <c r="F24" s="25">
        <v>10915</v>
      </c>
      <c r="G24" s="25">
        <v>2508</v>
      </c>
      <c r="H24" s="25">
        <v>2421</v>
      </c>
      <c r="I24" s="25">
        <v>2795</v>
      </c>
      <c r="J24" s="25">
        <v>1714</v>
      </c>
      <c r="K24" s="25">
        <v>994</v>
      </c>
      <c r="L24" s="25">
        <v>89</v>
      </c>
      <c r="M24" s="25">
        <v>5510</v>
      </c>
      <c r="N24" s="25">
        <v>3424</v>
      </c>
      <c r="O24" s="25">
        <v>11542</v>
      </c>
      <c r="P24" s="25">
        <v>8006</v>
      </c>
      <c r="Q24" s="25">
        <v>8</v>
      </c>
      <c r="R24" s="25">
        <v>181</v>
      </c>
      <c r="S24" s="25">
        <v>2422</v>
      </c>
      <c r="T24" s="25">
        <v>6801</v>
      </c>
      <c r="U24" s="25">
        <v>8103</v>
      </c>
      <c r="V24" s="25">
        <v>6895</v>
      </c>
      <c r="W24" s="25">
        <v>2378</v>
      </c>
      <c r="X24" s="25">
        <v>1595</v>
      </c>
      <c r="Y24" s="25">
        <v>115</v>
      </c>
    </row>
    <row r="25" spans="1:25" x14ac:dyDescent="0.35">
      <c r="A25" s="17" t="s">
        <v>83</v>
      </c>
      <c r="B25" s="17" t="s">
        <v>84</v>
      </c>
      <c r="C25" s="25">
        <v>36561</v>
      </c>
      <c r="D25" s="19">
        <v>0.48</v>
      </c>
      <c r="E25" s="25">
        <v>13635</v>
      </c>
      <c r="F25" s="25">
        <v>5554</v>
      </c>
      <c r="G25" s="25">
        <v>3834</v>
      </c>
      <c r="H25" s="25">
        <v>4118</v>
      </c>
      <c r="I25" s="25">
        <v>5996</v>
      </c>
      <c r="J25" s="25">
        <v>2504</v>
      </c>
      <c r="K25" s="25">
        <v>867</v>
      </c>
      <c r="L25" s="25">
        <v>53</v>
      </c>
      <c r="M25" s="25">
        <v>8646</v>
      </c>
      <c r="N25" s="25">
        <v>8094</v>
      </c>
      <c r="O25" s="25">
        <v>7931</v>
      </c>
      <c r="P25" s="25">
        <v>11774</v>
      </c>
      <c r="Q25" s="25">
        <v>116</v>
      </c>
      <c r="R25" s="25">
        <v>103</v>
      </c>
      <c r="S25" s="25">
        <v>4238</v>
      </c>
      <c r="T25" s="25">
        <v>8784</v>
      </c>
      <c r="U25" s="25">
        <v>11367</v>
      </c>
      <c r="V25" s="25">
        <v>6965</v>
      </c>
      <c r="W25" s="25">
        <v>2860</v>
      </c>
      <c r="X25" s="25">
        <v>2119</v>
      </c>
      <c r="Y25" s="25">
        <v>125</v>
      </c>
    </row>
    <row r="26" spans="1:25" x14ac:dyDescent="0.35">
      <c r="A26" s="17" t="s">
        <v>85</v>
      </c>
      <c r="B26" s="17" t="s">
        <v>86</v>
      </c>
      <c r="C26" s="25">
        <v>30601</v>
      </c>
      <c r="D26" s="19">
        <v>2.39</v>
      </c>
      <c r="E26" s="25">
        <v>8315</v>
      </c>
      <c r="F26" s="25">
        <v>12728</v>
      </c>
      <c r="G26" s="25">
        <v>2915</v>
      </c>
      <c r="H26" s="25">
        <v>2481</v>
      </c>
      <c r="I26" s="25">
        <v>2749</v>
      </c>
      <c r="J26" s="25">
        <v>1136</v>
      </c>
      <c r="K26" s="25">
        <v>276</v>
      </c>
      <c r="L26" s="25">
        <v>1</v>
      </c>
      <c r="M26" s="25">
        <v>4678</v>
      </c>
      <c r="N26" s="25">
        <v>5989</v>
      </c>
      <c r="O26" s="25">
        <v>13057</v>
      </c>
      <c r="P26" s="25">
        <v>6695</v>
      </c>
      <c r="Q26" s="25">
        <v>182</v>
      </c>
      <c r="R26" s="25">
        <v>101</v>
      </c>
      <c r="S26" s="25">
        <v>2693</v>
      </c>
      <c r="T26" s="25">
        <v>7440</v>
      </c>
      <c r="U26" s="25">
        <v>10827</v>
      </c>
      <c r="V26" s="25">
        <v>6686</v>
      </c>
      <c r="W26" s="25">
        <v>1906</v>
      </c>
      <c r="X26" s="25">
        <v>763</v>
      </c>
      <c r="Y26" s="25">
        <v>185</v>
      </c>
    </row>
    <row r="27" spans="1:25" x14ac:dyDescent="0.35">
      <c r="A27" s="17" t="s">
        <v>87</v>
      </c>
      <c r="B27" s="17" t="s">
        <v>88</v>
      </c>
      <c r="C27" s="25">
        <v>35275</v>
      </c>
      <c r="D27" s="19">
        <v>0.66</v>
      </c>
      <c r="E27" s="25">
        <v>3049</v>
      </c>
      <c r="F27" s="25">
        <v>10476</v>
      </c>
      <c r="G27" s="25">
        <v>7318</v>
      </c>
      <c r="H27" s="25">
        <v>4608</v>
      </c>
      <c r="I27" s="25">
        <v>4930</v>
      </c>
      <c r="J27" s="25">
        <v>2540</v>
      </c>
      <c r="K27" s="25">
        <v>2165</v>
      </c>
      <c r="L27" s="25">
        <v>189</v>
      </c>
      <c r="M27" s="25">
        <v>6551</v>
      </c>
      <c r="N27" s="25">
        <v>6833</v>
      </c>
      <c r="O27" s="25">
        <v>7488</v>
      </c>
      <c r="P27" s="25">
        <v>14082</v>
      </c>
      <c r="Q27" s="25">
        <v>321</v>
      </c>
      <c r="R27" s="25">
        <v>153</v>
      </c>
      <c r="S27" s="25">
        <v>3906</v>
      </c>
      <c r="T27" s="25">
        <v>10984</v>
      </c>
      <c r="U27" s="25">
        <v>9487</v>
      </c>
      <c r="V27" s="25">
        <v>5298</v>
      </c>
      <c r="W27" s="25">
        <v>2185</v>
      </c>
      <c r="X27" s="25">
        <v>2025</v>
      </c>
      <c r="Y27" s="25">
        <v>1237</v>
      </c>
    </row>
    <row r="28" spans="1:25" x14ac:dyDescent="0.35">
      <c r="A28" s="17" t="s">
        <v>89</v>
      </c>
      <c r="B28" s="17" t="s">
        <v>90</v>
      </c>
      <c r="C28" s="25">
        <v>36710</v>
      </c>
      <c r="D28" s="19">
        <v>0.13</v>
      </c>
      <c r="E28" s="25">
        <v>5318</v>
      </c>
      <c r="F28" s="25">
        <v>10959</v>
      </c>
      <c r="G28" s="25">
        <v>6316</v>
      </c>
      <c r="H28" s="25">
        <v>5136</v>
      </c>
      <c r="I28" s="25">
        <v>5174</v>
      </c>
      <c r="J28" s="25">
        <v>2630</v>
      </c>
      <c r="K28" s="25">
        <v>1104</v>
      </c>
      <c r="L28" s="25">
        <v>73</v>
      </c>
      <c r="M28" s="25">
        <v>12147</v>
      </c>
      <c r="N28" s="25">
        <v>9559</v>
      </c>
      <c r="O28" s="25">
        <v>10008</v>
      </c>
      <c r="P28" s="25">
        <v>4881</v>
      </c>
      <c r="Q28" s="25">
        <v>115</v>
      </c>
      <c r="R28" s="25">
        <v>169</v>
      </c>
      <c r="S28" s="25">
        <v>3601</v>
      </c>
      <c r="T28" s="25">
        <v>9755</v>
      </c>
      <c r="U28" s="25">
        <v>10758</v>
      </c>
      <c r="V28" s="25">
        <v>6352</v>
      </c>
      <c r="W28" s="25">
        <v>5870</v>
      </c>
      <c r="X28" s="25">
        <v>0</v>
      </c>
      <c r="Y28" s="25">
        <v>205</v>
      </c>
    </row>
    <row r="29" spans="1:25" x14ac:dyDescent="0.35">
      <c r="A29" s="17" t="s">
        <v>91</v>
      </c>
      <c r="B29" s="17" t="s">
        <v>92</v>
      </c>
      <c r="C29" s="25">
        <v>35981</v>
      </c>
      <c r="D29" s="19">
        <v>13.6</v>
      </c>
      <c r="E29" s="25">
        <v>13782</v>
      </c>
      <c r="F29" s="25">
        <v>8198</v>
      </c>
      <c r="G29" s="25">
        <v>4072</v>
      </c>
      <c r="H29" s="25">
        <v>4214</v>
      </c>
      <c r="I29" s="25">
        <v>3479</v>
      </c>
      <c r="J29" s="25">
        <v>1514</v>
      </c>
      <c r="K29" s="25">
        <v>696</v>
      </c>
      <c r="L29" s="25">
        <v>26</v>
      </c>
      <c r="M29" s="25">
        <v>4597</v>
      </c>
      <c r="N29" s="25">
        <v>6665</v>
      </c>
      <c r="O29" s="25">
        <v>6396</v>
      </c>
      <c r="P29" s="25">
        <v>18315</v>
      </c>
      <c r="Q29" s="25">
        <v>8</v>
      </c>
      <c r="R29" s="25">
        <v>483</v>
      </c>
      <c r="S29" s="25">
        <v>6589</v>
      </c>
      <c r="T29" s="25">
        <v>12965</v>
      </c>
      <c r="U29" s="25">
        <v>7324</v>
      </c>
      <c r="V29" s="25">
        <v>4393</v>
      </c>
      <c r="W29" s="25">
        <v>2288</v>
      </c>
      <c r="X29" s="25">
        <v>1933</v>
      </c>
      <c r="Y29" s="25">
        <v>6</v>
      </c>
    </row>
    <row r="30" spans="1:25" x14ac:dyDescent="0.35">
      <c r="A30" s="17" t="s">
        <v>93</v>
      </c>
      <c r="B30" s="17" t="s">
        <v>94</v>
      </c>
      <c r="C30" s="25">
        <v>37634</v>
      </c>
      <c r="D30" s="19">
        <v>11.3</v>
      </c>
      <c r="E30" s="25">
        <v>14680</v>
      </c>
      <c r="F30" s="25">
        <v>8800</v>
      </c>
      <c r="G30" s="25">
        <v>4911</v>
      </c>
      <c r="H30" s="25">
        <v>4514</v>
      </c>
      <c r="I30" s="25">
        <v>3534</v>
      </c>
      <c r="J30" s="25">
        <v>845</v>
      </c>
      <c r="K30" s="25">
        <v>336</v>
      </c>
      <c r="L30" s="25">
        <v>14</v>
      </c>
      <c r="M30" s="25">
        <v>3492</v>
      </c>
      <c r="N30" s="25">
        <v>7036</v>
      </c>
      <c r="O30" s="25">
        <v>6790</v>
      </c>
      <c r="P30" s="25">
        <v>20308</v>
      </c>
      <c r="Q30" s="25">
        <v>8</v>
      </c>
      <c r="R30" s="25">
        <v>546</v>
      </c>
      <c r="S30" s="25">
        <v>6434</v>
      </c>
      <c r="T30" s="25">
        <v>13764</v>
      </c>
      <c r="U30" s="25">
        <v>8271</v>
      </c>
      <c r="V30" s="25">
        <v>4733</v>
      </c>
      <c r="W30" s="25">
        <v>2256</v>
      </c>
      <c r="X30" s="25">
        <v>1624</v>
      </c>
      <c r="Y30" s="25">
        <v>6</v>
      </c>
    </row>
    <row r="31" spans="1:25" x14ac:dyDescent="0.35">
      <c r="A31" s="17" t="s">
        <v>95</v>
      </c>
      <c r="B31" s="17" t="s">
        <v>96</v>
      </c>
      <c r="C31" s="25">
        <v>33692</v>
      </c>
      <c r="D31" s="19">
        <v>1.74</v>
      </c>
      <c r="E31" s="25">
        <v>5724</v>
      </c>
      <c r="F31" s="25">
        <v>7953</v>
      </c>
      <c r="G31" s="25">
        <v>4509</v>
      </c>
      <c r="H31" s="25">
        <v>4422</v>
      </c>
      <c r="I31" s="25">
        <v>5673</v>
      </c>
      <c r="J31" s="25">
        <v>3678</v>
      </c>
      <c r="K31" s="25">
        <v>1703</v>
      </c>
      <c r="L31" s="25">
        <v>30</v>
      </c>
      <c r="M31" s="25">
        <v>10303</v>
      </c>
      <c r="N31" s="25">
        <v>6927</v>
      </c>
      <c r="O31" s="25">
        <v>7476</v>
      </c>
      <c r="P31" s="25">
        <v>8979</v>
      </c>
      <c r="Q31" s="25">
        <v>7</v>
      </c>
      <c r="R31" s="25">
        <v>59</v>
      </c>
      <c r="S31" s="25">
        <v>3090</v>
      </c>
      <c r="T31" s="25">
        <v>10275</v>
      </c>
      <c r="U31" s="25">
        <v>10858</v>
      </c>
      <c r="V31" s="25">
        <v>4879</v>
      </c>
      <c r="W31" s="25">
        <v>2930</v>
      </c>
      <c r="X31" s="25">
        <v>1593</v>
      </c>
      <c r="Y31" s="25">
        <v>8</v>
      </c>
    </row>
    <row r="32" spans="1:25" x14ac:dyDescent="0.35">
      <c r="A32" s="17" t="s">
        <v>97</v>
      </c>
      <c r="B32" s="17" t="s">
        <v>98</v>
      </c>
      <c r="C32" s="25">
        <v>34705</v>
      </c>
      <c r="D32" s="19">
        <v>4.08</v>
      </c>
      <c r="E32" s="25">
        <v>2173</v>
      </c>
      <c r="F32" s="25">
        <v>9681</v>
      </c>
      <c r="G32" s="25">
        <v>10016</v>
      </c>
      <c r="H32" s="25">
        <v>5231</v>
      </c>
      <c r="I32" s="25">
        <v>3437</v>
      </c>
      <c r="J32" s="25">
        <v>2477</v>
      </c>
      <c r="K32" s="25">
        <v>1550</v>
      </c>
      <c r="L32" s="25">
        <v>140</v>
      </c>
      <c r="M32" s="25">
        <v>5697</v>
      </c>
      <c r="N32" s="25">
        <v>4288</v>
      </c>
      <c r="O32" s="25">
        <v>13794</v>
      </c>
      <c r="P32" s="25">
        <v>10914</v>
      </c>
      <c r="Q32" s="25">
        <v>12</v>
      </c>
      <c r="R32" s="25">
        <v>122</v>
      </c>
      <c r="S32" s="25">
        <v>4186</v>
      </c>
      <c r="T32" s="25">
        <v>6246</v>
      </c>
      <c r="U32" s="25">
        <v>9455</v>
      </c>
      <c r="V32" s="25">
        <v>9244</v>
      </c>
      <c r="W32" s="25">
        <v>3458</v>
      </c>
      <c r="X32" s="25">
        <v>1980</v>
      </c>
      <c r="Y32" s="25">
        <v>14</v>
      </c>
    </row>
    <row r="33" spans="1:25" x14ac:dyDescent="0.35">
      <c r="A33" s="17" t="s">
        <v>99</v>
      </c>
      <c r="B33" s="17" t="s">
        <v>100</v>
      </c>
      <c r="C33" s="25">
        <v>34239</v>
      </c>
      <c r="D33" s="19">
        <v>0.52</v>
      </c>
      <c r="E33" s="25">
        <v>823</v>
      </c>
      <c r="F33" s="25">
        <v>5862</v>
      </c>
      <c r="G33" s="25">
        <v>10879</v>
      </c>
      <c r="H33" s="25">
        <v>4265</v>
      </c>
      <c r="I33" s="25">
        <v>4532</v>
      </c>
      <c r="J33" s="25">
        <v>4030</v>
      </c>
      <c r="K33" s="25">
        <v>3291</v>
      </c>
      <c r="L33" s="25">
        <v>557</v>
      </c>
      <c r="M33" s="25">
        <v>8946</v>
      </c>
      <c r="N33" s="25">
        <v>8506</v>
      </c>
      <c r="O33" s="25">
        <v>9457</v>
      </c>
      <c r="P33" s="25">
        <v>7296</v>
      </c>
      <c r="Q33" s="25">
        <v>34</v>
      </c>
      <c r="R33" s="25">
        <v>91</v>
      </c>
      <c r="S33" s="25">
        <v>3075</v>
      </c>
      <c r="T33" s="25">
        <v>8308</v>
      </c>
      <c r="U33" s="25">
        <v>9396</v>
      </c>
      <c r="V33" s="25">
        <v>6250</v>
      </c>
      <c r="W33" s="25">
        <v>3637</v>
      </c>
      <c r="X33" s="25">
        <v>3455</v>
      </c>
      <c r="Y33" s="25">
        <v>27</v>
      </c>
    </row>
    <row r="34" spans="1:25" x14ac:dyDescent="0.35">
      <c r="A34" s="17" t="s">
        <v>101</v>
      </c>
      <c r="B34" s="17" t="s">
        <v>102</v>
      </c>
      <c r="C34" s="25">
        <v>27126</v>
      </c>
      <c r="D34" s="19">
        <v>2.23</v>
      </c>
      <c r="E34" s="25">
        <v>299</v>
      </c>
      <c r="F34" s="25">
        <v>1665</v>
      </c>
      <c r="G34" s="25">
        <v>2115</v>
      </c>
      <c r="H34" s="25">
        <v>4601</v>
      </c>
      <c r="I34" s="25">
        <v>6712</v>
      </c>
      <c r="J34" s="25">
        <v>5288</v>
      </c>
      <c r="K34" s="25">
        <v>5775</v>
      </c>
      <c r="L34" s="25">
        <v>671</v>
      </c>
      <c r="M34" s="25">
        <v>8648</v>
      </c>
      <c r="N34" s="25">
        <v>7972</v>
      </c>
      <c r="O34" s="25">
        <v>4753</v>
      </c>
      <c r="P34" s="25">
        <v>5722</v>
      </c>
      <c r="Q34" s="25">
        <v>31</v>
      </c>
      <c r="R34" s="25">
        <v>131</v>
      </c>
      <c r="S34" s="25">
        <v>1870</v>
      </c>
      <c r="T34" s="25">
        <v>4661</v>
      </c>
      <c r="U34" s="25">
        <v>6718</v>
      </c>
      <c r="V34" s="25">
        <v>7215</v>
      </c>
      <c r="W34" s="25">
        <v>3480</v>
      </c>
      <c r="X34" s="25">
        <v>3038</v>
      </c>
      <c r="Y34" s="25">
        <v>13</v>
      </c>
    </row>
    <row r="35" spans="1:25" x14ac:dyDescent="0.35">
      <c r="A35" s="17" t="s">
        <v>103</v>
      </c>
      <c r="B35" s="17" t="s">
        <v>104</v>
      </c>
      <c r="C35" s="25">
        <v>46875</v>
      </c>
      <c r="D35" s="19">
        <v>29.23</v>
      </c>
      <c r="E35" s="25">
        <v>1923</v>
      </c>
      <c r="F35" s="25">
        <v>8305</v>
      </c>
      <c r="G35" s="25">
        <v>9354</v>
      </c>
      <c r="H35" s="25">
        <v>8547</v>
      </c>
      <c r="I35" s="25">
        <v>8424</v>
      </c>
      <c r="J35" s="25">
        <v>5213</v>
      </c>
      <c r="K35" s="25">
        <v>3943</v>
      </c>
      <c r="L35" s="25">
        <v>1166</v>
      </c>
      <c r="M35" s="25">
        <v>1173</v>
      </c>
      <c r="N35" s="25">
        <v>1002</v>
      </c>
      <c r="O35" s="25">
        <v>2218</v>
      </c>
      <c r="P35" s="25">
        <v>42361</v>
      </c>
      <c r="Q35" s="25">
        <v>121</v>
      </c>
      <c r="R35" s="25">
        <v>1389</v>
      </c>
      <c r="S35" s="25">
        <v>12425</v>
      </c>
      <c r="T35" s="25">
        <v>14418</v>
      </c>
      <c r="U35" s="25">
        <v>9013</v>
      </c>
      <c r="V35" s="25">
        <v>4569</v>
      </c>
      <c r="W35" s="25">
        <v>2540</v>
      </c>
      <c r="X35" s="25">
        <v>2499</v>
      </c>
      <c r="Y35" s="25">
        <v>22</v>
      </c>
    </row>
    <row r="36" spans="1:25" x14ac:dyDescent="0.35">
      <c r="A36" s="17" t="s">
        <v>105</v>
      </c>
      <c r="B36" s="17" t="s">
        <v>106</v>
      </c>
      <c r="C36" s="25">
        <v>39768</v>
      </c>
      <c r="D36" s="19">
        <v>13.04</v>
      </c>
      <c r="E36" s="25">
        <v>5274</v>
      </c>
      <c r="F36" s="25">
        <v>10861</v>
      </c>
      <c r="G36" s="25">
        <v>6968</v>
      </c>
      <c r="H36" s="25">
        <v>5950</v>
      </c>
      <c r="I36" s="25">
        <v>5483</v>
      </c>
      <c r="J36" s="25">
        <v>3773</v>
      </c>
      <c r="K36" s="25">
        <v>1420</v>
      </c>
      <c r="L36" s="25">
        <v>39</v>
      </c>
      <c r="M36" s="25">
        <v>4430</v>
      </c>
      <c r="N36" s="25">
        <v>5839</v>
      </c>
      <c r="O36" s="25">
        <v>8017</v>
      </c>
      <c r="P36" s="25">
        <v>21478</v>
      </c>
      <c r="Q36" s="25">
        <v>4</v>
      </c>
      <c r="R36" s="25">
        <v>172</v>
      </c>
      <c r="S36" s="25">
        <v>6213</v>
      </c>
      <c r="T36" s="25">
        <v>13691</v>
      </c>
      <c r="U36" s="25">
        <v>9371</v>
      </c>
      <c r="V36" s="25">
        <v>6977</v>
      </c>
      <c r="W36" s="25">
        <v>2009</v>
      </c>
      <c r="X36" s="25">
        <v>1329</v>
      </c>
      <c r="Y36" s="25">
        <v>6</v>
      </c>
    </row>
    <row r="37" spans="1:25" x14ac:dyDescent="0.35">
      <c r="A37" s="17" t="s">
        <v>107</v>
      </c>
      <c r="B37" s="17" t="s">
        <v>108</v>
      </c>
      <c r="C37" s="25">
        <v>47419</v>
      </c>
      <c r="D37" s="19">
        <v>33.07</v>
      </c>
      <c r="E37" s="25">
        <v>5699</v>
      </c>
      <c r="F37" s="25">
        <v>12126</v>
      </c>
      <c r="G37" s="25">
        <v>10061</v>
      </c>
      <c r="H37" s="25">
        <v>8129</v>
      </c>
      <c r="I37" s="25">
        <v>7015</v>
      </c>
      <c r="J37" s="25">
        <v>2644</v>
      </c>
      <c r="K37" s="25">
        <v>1489</v>
      </c>
      <c r="L37" s="25">
        <v>256</v>
      </c>
      <c r="M37" s="25">
        <v>460</v>
      </c>
      <c r="N37" s="25">
        <v>1634</v>
      </c>
      <c r="O37" s="25">
        <v>3592</v>
      </c>
      <c r="P37" s="25">
        <v>41724</v>
      </c>
      <c r="Q37" s="25">
        <v>9</v>
      </c>
      <c r="R37" s="25">
        <v>806</v>
      </c>
      <c r="S37" s="25">
        <v>10411</v>
      </c>
      <c r="T37" s="25">
        <v>19969</v>
      </c>
      <c r="U37" s="25">
        <v>10047</v>
      </c>
      <c r="V37" s="25">
        <v>3595</v>
      </c>
      <c r="W37" s="25">
        <v>1281</v>
      </c>
      <c r="X37" s="25">
        <v>1310</v>
      </c>
      <c r="Y37" s="25">
        <v>0</v>
      </c>
    </row>
    <row r="38" spans="1:25" x14ac:dyDescent="0.35">
      <c r="A38" s="17" t="s">
        <v>109</v>
      </c>
      <c r="B38" s="17" t="s">
        <v>110</v>
      </c>
      <c r="C38" s="25">
        <v>32153</v>
      </c>
      <c r="D38" s="19">
        <v>3.47</v>
      </c>
      <c r="E38" s="25">
        <v>7499</v>
      </c>
      <c r="F38" s="25">
        <v>5423</v>
      </c>
      <c r="G38" s="25">
        <v>4934</v>
      </c>
      <c r="H38" s="25">
        <v>2828</v>
      </c>
      <c r="I38" s="25">
        <v>4580</v>
      </c>
      <c r="J38" s="25">
        <v>2883</v>
      </c>
      <c r="K38" s="25">
        <v>3444</v>
      </c>
      <c r="L38" s="25">
        <v>562</v>
      </c>
      <c r="M38" s="25">
        <v>6556</v>
      </c>
      <c r="N38" s="25">
        <v>5826</v>
      </c>
      <c r="O38" s="25">
        <v>4178</v>
      </c>
      <c r="P38" s="25">
        <v>15570</v>
      </c>
      <c r="Q38" s="25">
        <v>23</v>
      </c>
      <c r="R38" s="25">
        <v>79</v>
      </c>
      <c r="S38" s="25">
        <v>3221</v>
      </c>
      <c r="T38" s="25">
        <v>8376</v>
      </c>
      <c r="U38" s="25">
        <v>7626</v>
      </c>
      <c r="V38" s="25">
        <v>7667</v>
      </c>
      <c r="W38" s="25">
        <v>2747</v>
      </c>
      <c r="X38" s="25">
        <v>2423</v>
      </c>
      <c r="Y38" s="25">
        <v>14</v>
      </c>
    </row>
    <row r="39" spans="1:25" x14ac:dyDescent="0.35">
      <c r="A39" s="17" t="s">
        <v>111</v>
      </c>
      <c r="B39" s="17" t="s">
        <v>112</v>
      </c>
      <c r="C39" s="25">
        <v>36889</v>
      </c>
      <c r="D39" s="19">
        <v>19.079999999999998</v>
      </c>
      <c r="E39" s="25">
        <v>868</v>
      </c>
      <c r="F39" s="25">
        <v>5127</v>
      </c>
      <c r="G39" s="25">
        <v>6057</v>
      </c>
      <c r="H39" s="25">
        <v>5748</v>
      </c>
      <c r="I39" s="25">
        <v>7752</v>
      </c>
      <c r="J39" s="25">
        <v>4440</v>
      </c>
      <c r="K39" s="25">
        <v>5687</v>
      </c>
      <c r="L39" s="25">
        <v>1210</v>
      </c>
      <c r="M39" s="25">
        <v>3065</v>
      </c>
      <c r="N39" s="25">
        <v>2554</v>
      </c>
      <c r="O39" s="25">
        <v>3902</v>
      </c>
      <c r="P39" s="25">
        <v>27312</v>
      </c>
      <c r="Q39" s="25">
        <v>56</v>
      </c>
      <c r="R39" s="25">
        <v>463</v>
      </c>
      <c r="S39" s="25">
        <v>5400</v>
      </c>
      <c r="T39" s="25">
        <v>9833</v>
      </c>
      <c r="U39" s="25">
        <v>8567</v>
      </c>
      <c r="V39" s="25">
        <v>5811</v>
      </c>
      <c r="W39" s="25">
        <v>2689</v>
      </c>
      <c r="X39" s="25">
        <v>4081</v>
      </c>
      <c r="Y39" s="25">
        <v>45</v>
      </c>
    </row>
    <row r="40" spans="1:25" x14ac:dyDescent="0.35">
      <c r="A40" s="17" t="s">
        <v>113</v>
      </c>
      <c r="B40" s="17" t="s">
        <v>114</v>
      </c>
      <c r="C40" s="25">
        <v>35459</v>
      </c>
      <c r="D40" s="19">
        <v>3.92</v>
      </c>
      <c r="E40" s="25">
        <v>1942</v>
      </c>
      <c r="F40" s="25">
        <v>4974</v>
      </c>
      <c r="G40" s="25">
        <v>6203</v>
      </c>
      <c r="H40" s="25">
        <v>6090</v>
      </c>
      <c r="I40" s="25">
        <v>6236</v>
      </c>
      <c r="J40" s="25">
        <v>4914</v>
      </c>
      <c r="K40" s="25">
        <v>4525</v>
      </c>
      <c r="L40" s="25">
        <v>575</v>
      </c>
      <c r="M40" s="25">
        <v>7438</v>
      </c>
      <c r="N40" s="25">
        <v>7462</v>
      </c>
      <c r="O40" s="25">
        <v>7457</v>
      </c>
      <c r="P40" s="25">
        <v>13088</v>
      </c>
      <c r="Q40" s="25">
        <v>14</v>
      </c>
      <c r="R40" s="25">
        <v>141</v>
      </c>
      <c r="S40" s="25">
        <v>2339</v>
      </c>
      <c r="T40" s="25">
        <v>8994</v>
      </c>
      <c r="U40" s="25">
        <v>9118</v>
      </c>
      <c r="V40" s="25">
        <v>8383</v>
      </c>
      <c r="W40" s="25">
        <v>3702</v>
      </c>
      <c r="X40" s="25">
        <v>2767</v>
      </c>
      <c r="Y40" s="25">
        <v>15</v>
      </c>
    </row>
    <row r="41" spans="1:25" x14ac:dyDescent="0.35">
      <c r="A41" s="17" t="s">
        <v>115</v>
      </c>
      <c r="B41" s="17" t="s">
        <v>116</v>
      </c>
      <c r="C41" s="25">
        <v>14519</v>
      </c>
      <c r="D41" s="19">
        <v>0.05</v>
      </c>
      <c r="E41" s="25">
        <v>4797</v>
      </c>
      <c r="F41" s="25">
        <v>3816</v>
      </c>
      <c r="G41" s="25">
        <v>2812</v>
      </c>
      <c r="H41" s="25">
        <v>1710</v>
      </c>
      <c r="I41" s="25">
        <v>1180</v>
      </c>
      <c r="J41" s="25">
        <v>167</v>
      </c>
      <c r="K41" s="25">
        <v>33</v>
      </c>
      <c r="L41" s="25">
        <v>4</v>
      </c>
      <c r="M41" s="25">
        <v>9227</v>
      </c>
      <c r="N41" s="25">
        <v>2134</v>
      </c>
      <c r="O41" s="25">
        <v>1419</v>
      </c>
      <c r="P41" s="25">
        <v>747</v>
      </c>
      <c r="Q41" s="25">
        <v>992</v>
      </c>
      <c r="R41" s="25">
        <v>86</v>
      </c>
      <c r="S41" s="25">
        <v>959</v>
      </c>
      <c r="T41" s="25">
        <v>2577</v>
      </c>
      <c r="U41" s="25">
        <v>5496</v>
      </c>
      <c r="V41" s="25">
        <v>2308</v>
      </c>
      <c r="W41" s="25">
        <v>1154</v>
      </c>
      <c r="X41" s="25">
        <v>737</v>
      </c>
      <c r="Y41" s="25">
        <v>1202</v>
      </c>
    </row>
    <row r="42" spans="1:25" x14ac:dyDescent="0.35">
      <c r="A42" s="17" t="s">
        <v>117</v>
      </c>
      <c r="B42" s="17" t="s">
        <v>118</v>
      </c>
      <c r="C42" s="25">
        <v>34982</v>
      </c>
      <c r="D42" s="19">
        <v>0.11</v>
      </c>
      <c r="E42" s="25">
        <v>11155</v>
      </c>
      <c r="F42" s="25">
        <v>8128</v>
      </c>
      <c r="G42" s="25">
        <v>4364</v>
      </c>
      <c r="H42" s="25">
        <v>3548</v>
      </c>
      <c r="I42" s="25">
        <v>3401</v>
      </c>
      <c r="J42" s="25">
        <v>2394</v>
      </c>
      <c r="K42" s="25">
        <v>1792</v>
      </c>
      <c r="L42" s="25">
        <v>200</v>
      </c>
      <c r="M42" s="25">
        <v>9394</v>
      </c>
      <c r="N42" s="25">
        <v>7975</v>
      </c>
      <c r="O42" s="25">
        <v>8255</v>
      </c>
      <c r="P42" s="25">
        <v>8960</v>
      </c>
      <c r="Q42" s="25">
        <v>398</v>
      </c>
      <c r="R42" s="25">
        <v>291</v>
      </c>
      <c r="S42" s="25">
        <v>4467</v>
      </c>
      <c r="T42" s="25">
        <v>10493</v>
      </c>
      <c r="U42" s="25">
        <v>9965</v>
      </c>
      <c r="V42" s="25">
        <v>4640</v>
      </c>
      <c r="W42" s="25">
        <v>2382</v>
      </c>
      <c r="X42" s="25">
        <v>2361</v>
      </c>
      <c r="Y42" s="25">
        <v>383</v>
      </c>
    </row>
    <row r="43" spans="1:25" x14ac:dyDescent="0.35">
      <c r="A43" s="17" t="s">
        <v>119</v>
      </c>
      <c r="B43" s="17" t="s">
        <v>120</v>
      </c>
      <c r="C43" s="25">
        <v>35849</v>
      </c>
      <c r="D43" s="19">
        <v>2.0299999999999998</v>
      </c>
      <c r="E43" s="25">
        <v>11766</v>
      </c>
      <c r="F43" s="25">
        <v>8877</v>
      </c>
      <c r="G43" s="25">
        <v>2927</v>
      </c>
      <c r="H43" s="25">
        <v>4462</v>
      </c>
      <c r="I43" s="25">
        <v>4528</v>
      </c>
      <c r="J43" s="25">
        <v>2227</v>
      </c>
      <c r="K43" s="25">
        <v>1024</v>
      </c>
      <c r="L43" s="25">
        <v>38</v>
      </c>
      <c r="M43" s="25">
        <v>7537</v>
      </c>
      <c r="N43" s="25">
        <v>9278</v>
      </c>
      <c r="O43" s="25">
        <v>8975</v>
      </c>
      <c r="P43" s="25">
        <v>9828</v>
      </c>
      <c r="Q43" s="25">
        <v>231</v>
      </c>
      <c r="R43" s="25">
        <v>168</v>
      </c>
      <c r="S43" s="25">
        <v>2937</v>
      </c>
      <c r="T43" s="25">
        <v>13232</v>
      </c>
      <c r="U43" s="25">
        <v>12609</v>
      </c>
      <c r="V43" s="25">
        <v>3546</v>
      </c>
      <c r="W43" s="25">
        <v>2209</v>
      </c>
      <c r="X43" s="25">
        <v>890</v>
      </c>
      <c r="Y43" s="25">
        <v>258</v>
      </c>
    </row>
    <row r="44" spans="1:25" x14ac:dyDescent="0.35">
      <c r="A44" s="17" t="s">
        <v>121</v>
      </c>
      <c r="B44" s="17" t="s">
        <v>122</v>
      </c>
      <c r="C44" s="25">
        <v>36432</v>
      </c>
      <c r="D44" s="19">
        <v>3.02</v>
      </c>
      <c r="E44" s="25">
        <v>10459</v>
      </c>
      <c r="F44" s="25">
        <v>10407</v>
      </c>
      <c r="G44" s="25">
        <v>3579</v>
      </c>
      <c r="H44" s="25">
        <v>4004</v>
      </c>
      <c r="I44" s="25">
        <v>3853</v>
      </c>
      <c r="J44" s="25">
        <v>2756</v>
      </c>
      <c r="K44" s="25">
        <v>1351</v>
      </c>
      <c r="L44" s="25">
        <v>23</v>
      </c>
      <c r="M44" s="25">
        <v>6905</v>
      </c>
      <c r="N44" s="25">
        <v>7751</v>
      </c>
      <c r="O44" s="25">
        <v>8678</v>
      </c>
      <c r="P44" s="25">
        <v>12454</v>
      </c>
      <c r="Q44" s="25">
        <v>644</v>
      </c>
      <c r="R44" s="25">
        <v>340</v>
      </c>
      <c r="S44" s="25">
        <v>3652</v>
      </c>
      <c r="T44" s="25">
        <v>13337</v>
      </c>
      <c r="U44" s="25">
        <v>11389</v>
      </c>
      <c r="V44" s="25">
        <v>3438</v>
      </c>
      <c r="W44" s="25">
        <v>2470</v>
      </c>
      <c r="X44" s="25">
        <v>1135</v>
      </c>
      <c r="Y44" s="25">
        <v>671</v>
      </c>
    </row>
    <row r="45" spans="1:25" x14ac:dyDescent="0.35">
      <c r="A45" s="17" t="s">
        <v>123</v>
      </c>
      <c r="B45" s="17" t="s">
        <v>124</v>
      </c>
      <c r="C45" s="25">
        <v>36955</v>
      </c>
      <c r="D45" s="19">
        <v>0.1</v>
      </c>
      <c r="E45" s="25">
        <v>6009</v>
      </c>
      <c r="F45" s="25">
        <v>11826</v>
      </c>
      <c r="G45" s="25">
        <v>5466</v>
      </c>
      <c r="H45" s="25">
        <v>4694</v>
      </c>
      <c r="I45" s="25">
        <v>5193</v>
      </c>
      <c r="J45" s="25">
        <v>2403</v>
      </c>
      <c r="K45" s="25">
        <v>1278</v>
      </c>
      <c r="L45" s="25">
        <v>86</v>
      </c>
      <c r="M45" s="25">
        <v>12442</v>
      </c>
      <c r="N45" s="25">
        <v>9282</v>
      </c>
      <c r="O45" s="25">
        <v>9288</v>
      </c>
      <c r="P45" s="25">
        <v>5791</v>
      </c>
      <c r="Q45" s="25">
        <v>152</v>
      </c>
      <c r="R45" s="25">
        <v>170</v>
      </c>
      <c r="S45" s="25">
        <v>3255</v>
      </c>
      <c r="T45" s="25">
        <v>10131</v>
      </c>
      <c r="U45" s="25">
        <v>10756</v>
      </c>
      <c r="V45" s="25">
        <v>6150</v>
      </c>
      <c r="W45" s="25">
        <v>6248</v>
      </c>
      <c r="X45" s="25">
        <v>0</v>
      </c>
      <c r="Y45" s="25">
        <v>245</v>
      </c>
    </row>
    <row r="46" spans="1:25" x14ac:dyDescent="0.35">
      <c r="A46" s="17" t="s">
        <v>125</v>
      </c>
      <c r="B46" s="17" t="s">
        <v>126</v>
      </c>
      <c r="C46" s="25">
        <v>36301</v>
      </c>
      <c r="D46" s="19">
        <v>21.88</v>
      </c>
      <c r="E46" s="25">
        <v>5167</v>
      </c>
      <c r="F46" s="25">
        <v>7952</v>
      </c>
      <c r="G46" s="25">
        <v>9805</v>
      </c>
      <c r="H46" s="25">
        <v>6918</v>
      </c>
      <c r="I46" s="25">
        <v>3687</v>
      </c>
      <c r="J46" s="25">
        <v>1637</v>
      </c>
      <c r="K46" s="25">
        <v>1091</v>
      </c>
      <c r="L46" s="25">
        <v>44</v>
      </c>
      <c r="M46" s="25">
        <v>740</v>
      </c>
      <c r="N46" s="25">
        <v>4953</v>
      </c>
      <c r="O46" s="25">
        <v>6841</v>
      </c>
      <c r="P46" s="25">
        <v>23660</v>
      </c>
      <c r="Q46" s="25">
        <v>107</v>
      </c>
      <c r="R46" s="25">
        <v>56</v>
      </c>
      <c r="S46" s="25">
        <v>4706</v>
      </c>
      <c r="T46" s="25">
        <v>16085</v>
      </c>
      <c r="U46" s="25">
        <v>9505</v>
      </c>
      <c r="V46" s="25">
        <v>2864</v>
      </c>
      <c r="W46" s="25">
        <v>1442</v>
      </c>
      <c r="X46" s="25">
        <v>1208</v>
      </c>
      <c r="Y46" s="25">
        <v>435</v>
      </c>
    </row>
    <row r="47" spans="1:25" x14ac:dyDescent="0.35">
      <c r="A47" s="17" t="s">
        <v>127</v>
      </c>
      <c r="B47" s="17" t="s">
        <v>128</v>
      </c>
      <c r="C47" s="25">
        <v>37096</v>
      </c>
      <c r="D47" s="19">
        <v>16.96</v>
      </c>
      <c r="E47" s="25">
        <v>5814</v>
      </c>
      <c r="F47" s="25">
        <v>11551</v>
      </c>
      <c r="G47" s="25">
        <v>8506</v>
      </c>
      <c r="H47" s="25">
        <v>3476</v>
      </c>
      <c r="I47" s="25">
        <v>4826</v>
      </c>
      <c r="J47" s="25">
        <v>1754</v>
      </c>
      <c r="K47" s="25">
        <v>1050</v>
      </c>
      <c r="L47" s="25">
        <v>119</v>
      </c>
      <c r="M47" s="25">
        <v>1421</v>
      </c>
      <c r="N47" s="25">
        <v>3769</v>
      </c>
      <c r="O47" s="25">
        <v>4893</v>
      </c>
      <c r="P47" s="25">
        <v>26904</v>
      </c>
      <c r="Q47" s="25">
        <v>109</v>
      </c>
      <c r="R47" s="25">
        <v>91</v>
      </c>
      <c r="S47" s="25">
        <v>4679</v>
      </c>
      <c r="T47" s="25">
        <v>13321</v>
      </c>
      <c r="U47" s="25">
        <v>10782</v>
      </c>
      <c r="V47" s="25">
        <v>3901</v>
      </c>
      <c r="W47" s="25">
        <v>1580</v>
      </c>
      <c r="X47" s="25">
        <v>1646</v>
      </c>
      <c r="Y47" s="25">
        <v>1096</v>
      </c>
    </row>
    <row r="48" spans="1:25" x14ac:dyDescent="0.35">
      <c r="A48" s="17" t="s">
        <v>129</v>
      </c>
      <c r="B48" s="17" t="s">
        <v>130</v>
      </c>
      <c r="C48" s="25">
        <v>47537</v>
      </c>
      <c r="D48" s="19">
        <v>38.340000000000003</v>
      </c>
      <c r="E48" s="25">
        <v>6602</v>
      </c>
      <c r="F48" s="25">
        <v>6806</v>
      </c>
      <c r="G48" s="25">
        <v>10415</v>
      </c>
      <c r="H48" s="25">
        <v>9988</v>
      </c>
      <c r="I48" s="25">
        <v>7922</v>
      </c>
      <c r="J48" s="25">
        <v>4089</v>
      </c>
      <c r="K48" s="25">
        <v>1542</v>
      </c>
      <c r="L48" s="25">
        <v>173</v>
      </c>
      <c r="M48" s="25">
        <v>134</v>
      </c>
      <c r="N48" s="25">
        <v>161</v>
      </c>
      <c r="O48" s="25">
        <v>1055</v>
      </c>
      <c r="P48" s="25">
        <v>45948</v>
      </c>
      <c r="Q48" s="25">
        <v>239</v>
      </c>
      <c r="R48" s="25">
        <v>2578</v>
      </c>
      <c r="S48" s="25">
        <v>9101</v>
      </c>
      <c r="T48" s="25">
        <v>16352</v>
      </c>
      <c r="U48" s="25">
        <v>11197</v>
      </c>
      <c r="V48" s="25">
        <v>4063</v>
      </c>
      <c r="W48" s="25">
        <v>1898</v>
      </c>
      <c r="X48" s="25">
        <v>1520</v>
      </c>
      <c r="Y48" s="25">
        <v>828</v>
      </c>
    </row>
    <row r="49" spans="1:25" x14ac:dyDescent="0.35">
      <c r="A49" s="17" t="s">
        <v>131</v>
      </c>
      <c r="B49" s="17" t="s">
        <v>132</v>
      </c>
      <c r="C49" s="25">
        <v>36989</v>
      </c>
      <c r="D49" s="19">
        <v>14.1</v>
      </c>
      <c r="E49" s="25">
        <v>13963</v>
      </c>
      <c r="F49" s="25">
        <v>9876</v>
      </c>
      <c r="G49" s="25">
        <v>6458</v>
      </c>
      <c r="H49" s="25">
        <v>3247</v>
      </c>
      <c r="I49" s="25">
        <v>1983</v>
      </c>
      <c r="J49" s="25">
        <v>844</v>
      </c>
      <c r="K49" s="25">
        <v>554</v>
      </c>
      <c r="L49" s="25">
        <v>64</v>
      </c>
      <c r="M49" s="25">
        <v>892</v>
      </c>
      <c r="N49" s="25">
        <v>3978</v>
      </c>
      <c r="O49" s="25">
        <v>4246</v>
      </c>
      <c r="P49" s="25">
        <v>27842</v>
      </c>
      <c r="Q49" s="25">
        <v>31</v>
      </c>
      <c r="R49" s="25">
        <v>36</v>
      </c>
      <c r="S49" s="25">
        <v>6743</v>
      </c>
      <c r="T49" s="25">
        <v>16955</v>
      </c>
      <c r="U49" s="25">
        <v>8842</v>
      </c>
      <c r="V49" s="25">
        <v>2518</v>
      </c>
      <c r="W49" s="25">
        <v>763</v>
      </c>
      <c r="X49" s="25">
        <v>465</v>
      </c>
      <c r="Y49" s="25">
        <v>667</v>
      </c>
    </row>
    <row r="50" spans="1:25" x14ac:dyDescent="0.35">
      <c r="A50" s="17" t="s">
        <v>133</v>
      </c>
      <c r="B50" s="17" t="s">
        <v>134</v>
      </c>
      <c r="C50" s="25">
        <v>36398</v>
      </c>
      <c r="D50" s="19">
        <v>14.33</v>
      </c>
      <c r="E50" s="25">
        <v>6737</v>
      </c>
      <c r="F50" s="25">
        <v>9953</v>
      </c>
      <c r="G50" s="25">
        <v>11586</v>
      </c>
      <c r="H50" s="25">
        <v>4320</v>
      </c>
      <c r="I50" s="25">
        <v>2633</v>
      </c>
      <c r="J50" s="25">
        <v>899</v>
      </c>
      <c r="K50" s="25">
        <v>270</v>
      </c>
      <c r="L50" s="25">
        <v>0</v>
      </c>
      <c r="M50" s="25">
        <v>2336</v>
      </c>
      <c r="N50" s="25">
        <v>6878</v>
      </c>
      <c r="O50" s="25">
        <v>6073</v>
      </c>
      <c r="P50" s="25">
        <v>21029</v>
      </c>
      <c r="Q50" s="25">
        <v>82</v>
      </c>
      <c r="R50" s="25">
        <v>22</v>
      </c>
      <c r="S50" s="25">
        <v>3889</v>
      </c>
      <c r="T50" s="25">
        <v>11970</v>
      </c>
      <c r="U50" s="25">
        <v>13078</v>
      </c>
      <c r="V50" s="25">
        <v>3814</v>
      </c>
      <c r="W50" s="25">
        <v>1292</v>
      </c>
      <c r="X50" s="25">
        <v>465</v>
      </c>
      <c r="Y50" s="25">
        <v>1868</v>
      </c>
    </row>
    <row r="51" spans="1:25" x14ac:dyDescent="0.35">
      <c r="A51" s="17" t="s">
        <v>135</v>
      </c>
      <c r="B51" s="17" t="s">
        <v>136</v>
      </c>
      <c r="C51" s="25">
        <v>37178</v>
      </c>
      <c r="D51" s="19">
        <v>13.88</v>
      </c>
      <c r="E51" s="25">
        <v>9311</v>
      </c>
      <c r="F51" s="25">
        <v>10301</v>
      </c>
      <c r="G51" s="25">
        <v>6522</v>
      </c>
      <c r="H51" s="25">
        <v>5853</v>
      </c>
      <c r="I51" s="25">
        <v>3273</v>
      </c>
      <c r="J51" s="25">
        <v>1612</v>
      </c>
      <c r="K51" s="25">
        <v>295</v>
      </c>
      <c r="L51" s="25">
        <v>11</v>
      </c>
      <c r="M51" s="25">
        <v>2424</v>
      </c>
      <c r="N51" s="25">
        <v>6090</v>
      </c>
      <c r="O51" s="25">
        <v>5432</v>
      </c>
      <c r="P51" s="25">
        <v>22818</v>
      </c>
      <c r="Q51" s="25">
        <v>414</v>
      </c>
      <c r="R51" s="25">
        <v>412</v>
      </c>
      <c r="S51" s="25">
        <v>6116</v>
      </c>
      <c r="T51" s="25">
        <v>15872</v>
      </c>
      <c r="U51" s="25">
        <v>8194</v>
      </c>
      <c r="V51" s="25">
        <v>3734</v>
      </c>
      <c r="W51" s="25">
        <v>1246</v>
      </c>
      <c r="X51" s="25">
        <v>425</v>
      </c>
      <c r="Y51" s="25">
        <v>1179</v>
      </c>
    </row>
    <row r="52" spans="1:25" x14ac:dyDescent="0.35">
      <c r="A52" s="17" t="s">
        <v>137</v>
      </c>
      <c r="B52" s="17" t="s">
        <v>138</v>
      </c>
      <c r="C52" s="25">
        <v>34715</v>
      </c>
      <c r="D52" s="19">
        <v>21.46</v>
      </c>
      <c r="E52" s="25">
        <v>7787</v>
      </c>
      <c r="F52" s="25">
        <v>9577</v>
      </c>
      <c r="G52" s="25">
        <v>6981</v>
      </c>
      <c r="H52" s="25">
        <v>3991</v>
      </c>
      <c r="I52" s="25">
        <v>3419</v>
      </c>
      <c r="J52" s="25">
        <v>1475</v>
      </c>
      <c r="K52" s="25">
        <v>1236</v>
      </c>
      <c r="L52" s="25">
        <v>249</v>
      </c>
      <c r="M52" s="25">
        <v>930</v>
      </c>
      <c r="N52" s="25">
        <v>1123</v>
      </c>
      <c r="O52" s="25">
        <v>2134</v>
      </c>
      <c r="P52" s="25">
        <v>30405</v>
      </c>
      <c r="Q52" s="25">
        <v>123</v>
      </c>
      <c r="R52" s="25">
        <v>63</v>
      </c>
      <c r="S52" s="25">
        <v>6202</v>
      </c>
      <c r="T52" s="25">
        <v>14154</v>
      </c>
      <c r="U52" s="25">
        <v>7668</v>
      </c>
      <c r="V52" s="25">
        <v>3144</v>
      </c>
      <c r="W52" s="25">
        <v>1347</v>
      </c>
      <c r="X52" s="25">
        <v>1631</v>
      </c>
      <c r="Y52" s="25">
        <v>506</v>
      </c>
    </row>
    <row r="53" spans="1:25" x14ac:dyDescent="0.35">
      <c r="A53" s="17" t="s">
        <v>139</v>
      </c>
      <c r="B53" s="17" t="s">
        <v>140</v>
      </c>
      <c r="C53" s="25">
        <v>36410</v>
      </c>
      <c r="D53" s="19">
        <v>4.88</v>
      </c>
      <c r="E53" s="25">
        <v>19103</v>
      </c>
      <c r="F53" s="25">
        <v>5541</v>
      </c>
      <c r="G53" s="25">
        <v>3305</v>
      </c>
      <c r="H53" s="25">
        <v>3066</v>
      </c>
      <c r="I53" s="25">
        <v>3120</v>
      </c>
      <c r="J53" s="25">
        <v>1507</v>
      </c>
      <c r="K53" s="25">
        <v>735</v>
      </c>
      <c r="L53" s="25">
        <v>33</v>
      </c>
      <c r="M53" s="25">
        <v>3370</v>
      </c>
      <c r="N53" s="25">
        <v>6783</v>
      </c>
      <c r="O53" s="25">
        <v>7603</v>
      </c>
      <c r="P53" s="25">
        <v>18563</v>
      </c>
      <c r="Q53" s="25">
        <v>91</v>
      </c>
      <c r="R53" s="25">
        <v>164</v>
      </c>
      <c r="S53" s="25">
        <v>4200</v>
      </c>
      <c r="T53" s="25">
        <v>11314</v>
      </c>
      <c r="U53" s="25">
        <v>10944</v>
      </c>
      <c r="V53" s="25">
        <v>6631</v>
      </c>
      <c r="W53" s="25">
        <v>1964</v>
      </c>
      <c r="X53" s="25">
        <v>1169</v>
      </c>
      <c r="Y53" s="25">
        <v>24</v>
      </c>
    </row>
    <row r="54" spans="1:25" x14ac:dyDescent="0.35">
      <c r="A54" s="17" t="s">
        <v>141</v>
      </c>
      <c r="B54" s="17" t="s">
        <v>142</v>
      </c>
      <c r="C54" s="25">
        <v>34099</v>
      </c>
      <c r="D54" s="19">
        <v>3.21</v>
      </c>
      <c r="E54" s="25">
        <v>11891</v>
      </c>
      <c r="F54" s="25">
        <v>6174</v>
      </c>
      <c r="G54" s="25">
        <v>4060</v>
      </c>
      <c r="H54" s="25">
        <v>5065</v>
      </c>
      <c r="I54" s="25">
        <v>3784</v>
      </c>
      <c r="J54" s="25">
        <v>2183</v>
      </c>
      <c r="K54" s="25">
        <v>906</v>
      </c>
      <c r="L54" s="25">
        <v>36</v>
      </c>
      <c r="M54" s="25">
        <v>6416</v>
      </c>
      <c r="N54" s="25">
        <v>8463</v>
      </c>
      <c r="O54" s="25">
        <v>9175</v>
      </c>
      <c r="P54" s="25">
        <v>9943</v>
      </c>
      <c r="Q54" s="25">
        <v>102</v>
      </c>
      <c r="R54" s="25">
        <v>109</v>
      </c>
      <c r="S54" s="25">
        <v>3304</v>
      </c>
      <c r="T54" s="25">
        <v>9179</v>
      </c>
      <c r="U54" s="25">
        <v>8692</v>
      </c>
      <c r="V54" s="25">
        <v>8704</v>
      </c>
      <c r="W54" s="25">
        <v>2343</v>
      </c>
      <c r="X54" s="25">
        <v>1674</v>
      </c>
      <c r="Y54" s="25">
        <v>94</v>
      </c>
    </row>
    <row r="55" spans="1:25" x14ac:dyDescent="0.35">
      <c r="A55" s="17" t="s">
        <v>143</v>
      </c>
      <c r="B55" s="17" t="s">
        <v>144</v>
      </c>
      <c r="C55" s="25">
        <v>40856</v>
      </c>
      <c r="D55" s="19">
        <v>0.21</v>
      </c>
      <c r="E55" s="25">
        <v>4203</v>
      </c>
      <c r="F55" s="25">
        <v>9532</v>
      </c>
      <c r="G55" s="25">
        <v>7997</v>
      </c>
      <c r="H55" s="25">
        <v>6966</v>
      </c>
      <c r="I55" s="25">
        <v>6585</v>
      </c>
      <c r="J55" s="25">
        <v>3604</v>
      </c>
      <c r="K55" s="25">
        <v>1847</v>
      </c>
      <c r="L55" s="25">
        <v>122</v>
      </c>
      <c r="M55" s="25">
        <v>13186</v>
      </c>
      <c r="N55" s="25">
        <v>10185</v>
      </c>
      <c r="O55" s="25">
        <v>7630</v>
      </c>
      <c r="P55" s="25">
        <v>8773</v>
      </c>
      <c r="Q55" s="25">
        <v>1082</v>
      </c>
      <c r="R55" s="25">
        <v>501</v>
      </c>
      <c r="S55" s="25">
        <v>4202</v>
      </c>
      <c r="T55" s="25">
        <v>11058</v>
      </c>
      <c r="U55" s="25">
        <v>10397</v>
      </c>
      <c r="V55" s="25">
        <v>6732</v>
      </c>
      <c r="W55" s="25">
        <v>3222</v>
      </c>
      <c r="X55" s="25">
        <v>3185</v>
      </c>
      <c r="Y55" s="25">
        <v>1559</v>
      </c>
    </row>
    <row r="56" spans="1:25" x14ac:dyDescent="0.35">
      <c r="A56" s="17" t="s">
        <v>145</v>
      </c>
      <c r="B56" s="17" t="s">
        <v>146</v>
      </c>
      <c r="C56" s="25">
        <v>38506</v>
      </c>
      <c r="D56" s="19">
        <v>1.03</v>
      </c>
      <c r="E56" s="25">
        <v>14890</v>
      </c>
      <c r="F56" s="25">
        <v>7503</v>
      </c>
      <c r="G56" s="25">
        <v>3657</v>
      </c>
      <c r="H56" s="25">
        <v>4561</v>
      </c>
      <c r="I56" s="25">
        <v>4464</v>
      </c>
      <c r="J56" s="25">
        <v>2615</v>
      </c>
      <c r="K56" s="25">
        <v>788</v>
      </c>
      <c r="L56" s="25">
        <v>28</v>
      </c>
      <c r="M56" s="25">
        <v>7431</v>
      </c>
      <c r="N56" s="25">
        <v>11113</v>
      </c>
      <c r="O56" s="25">
        <v>9258</v>
      </c>
      <c r="P56" s="25">
        <v>10676</v>
      </c>
      <c r="Q56" s="25">
        <v>28</v>
      </c>
      <c r="R56" s="25">
        <v>53</v>
      </c>
      <c r="S56" s="25">
        <v>3968</v>
      </c>
      <c r="T56" s="25">
        <v>10567</v>
      </c>
      <c r="U56" s="25">
        <v>11410</v>
      </c>
      <c r="V56" s="25">
        <v>7696</v>
      </c>
      <c r="W56" s="25">
        <v>2834</v>
      </c>
      <c r="X56" s="25">
        <v>1951</v>
      </c>
      <c r="Y56" s="25">
        <v>27</v>
      </c>
    </row>
    <row r="57" spans="1:25" x14ac:dyDescent="0.35">
      <c r="A57" s="17" t="s">
        <v>147</v>
      </c>
      <c r="B57" s="17" t="s">
        <v>148</v>
      </c>
      <c r="C57" s="25">
        <v>38659</v>
      </c>
      <c r="D57" s="19">
        <v>3.73</v>
      </c>
      <c r="E57" s="25">
        <v>13111</v>
      </c>
      <c r="F57" s="25">
        <v>10995</v>
      </c>
      <c r="G57" s="25">
        <v>4663</v>
      </c>
      <c r="H57" s="25">
        <v>3718</v>
      </c>
      <c r="I57" s="25">
        <v>3430</v>
      </c>
      <c r="J57" s="25">
        <v>2063</v>
      </c>
      <c r="K57" s="25">
        <v>640</v>
      </c>
      <c r="L57" s="25">
        <v>39</v>
      </c>
      <c r="M57" s="25">
        <v>5517</v>
      </c>
      <c r="N57" s="25">
        <v>7617</v>
      </c>
      <c r="O57" s="25">
        <v>9148</v>
      </c>
      <c r="P57" s="25">
        <v>16324</v>
      </c>
      <c r="Q57" s="25">
        <v>53</v>
      </c>
      <c r="R57" s="25">
        <v>184</v>
      </c>
      <c r="S57" s="25">
        <v>4993</v>
      </c>
      <c r="T57" s="25">
        <v>15281</v>
      </c>
      <c r="U57" s="25">
        <v>11418</v>
      </c>
      <c r="V57" s="25">
        <v>3828</v>
      </c>
      <c r="W57" s="25">
        <v>1832</v>
      </c>
      <c r="X57" s="25">
        <v>1068</v>
      </c>
      <c r="Y57" s="25">
        <v>55</v>
      </c>
    </row>
    <row r="58" spans="1:25" x14ac:dyDescent="0.35">
      <c r="A58" s="17" t="s">
        <v>149</v>
      </c>
      <c r="B58" s="17" t="s">
        <v>150</v>
      </c>
      <c r="C58" s="25">
        <v>40649</v>
      </c>
      <c r="D58" s="19">
        <v>1.89</v>
      </c>
      <c r="E58" s="25">
        <v>10193</v>
      </c>
      <c r="F58" s="25">
        <v>11751</v>
      </c>
      <c r="G58" s="25">
        <v>4734</v>
      </c>
      <c r="H58" s="25">
        <v>4277</v>
      </c>
      <c r="I58" s="25">
        <v>4915</v>
      </c>
      <c r="J58" s="25">
        <v>3180</v>
      </c>
      <c r="K58" s="25">
        <v>1477</v>
      </c>
      <c r="L58" s="25">
        <v>122</v>
      </c>
      <c r="M58" s="25">
        <v>9303</v>
      </c>
      <c r="N58" s="25">
        <v>9889</v>
      </c>
      <c r="O58" s="25">
        <v>10412</v>
      </c>
      <c r="P58" s="25">
        <v>11017</v>
      </c>
      <c r="Q58" s="25">
        <v>28</v>
      </c>
      <c r="R58" s="25">
        <v>117</v>
      </c>
      <c r="S58" s="25">
        <v>3891</v>
      </c>
      <c r="T58" s="25">
        <v>10338</v>
      </c>
      <c r="U58" s="25">
        <v>10354</v>
      </c>
      <c r="V58" s="25">
        <v>9821</v>
      </c>
      <c r="W58" s="25">
        <v>3607</v>
      </c>
      <c r="X58" s="25">
        <v>2466</v>
      </c>
      <c r="Y58" s="25">
        <v>55</v>
      </c>
    </row>
    <row r="59" spans="1:25" x14ac:dyDescent="0.35">
      <c r="A59" s="17" t="s">
        <v>151</v>
      </c>
      <c r="B59" s="17" t="s">
        <v>152</v>
      </c>
      <c r="C59" s="25">
        <v>32442</v>
      </c>
      <c r="D59" s="19">
        <v>1.74</v>
      </c>
      <c r="E59" s="25">
        <v>9185</v>
      </c>
      <c r="F59" s="25">
        <v>11541</v>
      </c>
      <c r="G59" s="25">
        <v>2559</v>
      </c>
      <c r="H59" s="25">
        <v>2992</v>
      </c>
      <c r="I59" s="25">
        <v>3767</v>
      </c>
      <c r="J59" s="25">
        <v>1833</v>
      </c>
      <c r="K59" s="25">
        <v>526</v>
      </c>
      <c r="L59" s="25">
        <v>39</v>
      </c>
      <c r="M59" s="25">
        <v>6951</v>
      </c>
      <c r="N59" s="25">
        <v>5852</v>
      </c>
      <c r="O59" s="25">
        <v>13474</v>
      </c>
      <c r="P59" s="25">
        <v>6122</v>
      </c>
      <c r="Q59" s="25">
        <v>43</v>
      </c>
      <c r="R59" s="25">
        <v>235</v>
      </c>
      <c r="S59" s="25">
        <v>3256</v>
      </c>
      <c r="T59" s="25">
        <v>10289</v>
      </c>
      <c r="U59" s="25">
        <v>11065</v>
      </c>
      <c r="V59" s="25">
        <v>5094</v>
      </c>
      <c r="W59" s="25">
        <v>1508</v>
      </c>
      <c r="X59" s="25">
        <v>951</v>
      </c>
      <c r="Y59" s="25">
        <v>44</v>
      </c>
    </row>
    <row r="60" spans="1:25" x14ac:dyDescent="0.35">
      <c r="A60" s="17" t="s">
        <v>153</v>
      </c>
      <c r="B60" s="17" t="s">
        <v>154</v>
      </c>
      <c r="C60" s="25">
        <v>35999</v>
      </c>
      <c r="D60" s="19">
        <v>2.1</v>
      </c>
      <c r="E60" s="25">
        <v>1215</v>
      </c>
      <c r="F60" s="25">
        <v>12022</v>
      </c>
      <c r="G60" s="25">
        <v>10215</v>
      </c>
      <c r="H60" s="25">
        <v>4183</v>
      </c>
      <c r="I60" s="25">
        <v>4045</v>
      </c>
      <c r="J60" s="25">
        <v>2509</v>
      </c>
      <c r="K60" s="25">
        <v>1627</v>
      </c>
      <c r="L60" s="25">
        <v>183</v>
      </c>
      <c r="M60" s="25">
        <v>5689</v>
      </c>
      <c r="N60" s="25">
        <v>7614</v>
      </c>
      <c r="O60" s="25">
        <v>11284</v>
      </c>
      <c r="P60" s="25">
        <v>11316</v>
      </c>
      <c r="Q60" s="25">
        <v>96</v>
      </c>
      <c r="R60" s="25">
        <v>365</v>
      </c>
      <c r="S60" s="25">
        <v>3256</v>
      </c>
      <c r="T60" s="25">
        <v>9466</v>
      </c>
      <c r="U60" s="25">
        <v>10813</v>
      </c>
      <c r="V60" s="25">
        <v>7611</v>
      </c>
      <c r="W60" s="25">
        <v>2260</v>
      </c>
      <c r="X60" s="25">
        <v>2108</v>
      </c>
      <c r="Y60" s="25">
        <v>120</v>
      </c>
    </row>
    <row r="61" spans="1:25" x14ac:dyDescent="0.35">
      <c r="A61" s="17" t="s">
        <v>155</v>
      </c>
      <c r="B61" s="17" t="s">
        <v>156</v>
      </c>
      <c r="C61" s="25">
        <v>35482</v>
      </c>
      <c r="D61" s="19">
        <v>0.2</v>
      </c>
      <c r="E61" s="25">
        <v>5690</v>
      </c>
      <c r="F61" s="25">
        <v>8396</v>
      </c>
      <c r="G61" s="25">
        <v>6489</v>
      </c>
      <c r="H61" s="25">
        <v>4233</v>
      </c>
      <c r="I61" s="25">
        <v>4593</v>
      </c>
      <c r="J61" s="25">
        <v>2901</v>
      </c>
      <c r="K61" s="25">
        <v>2880</v>
      </c>
      <c r="L61" s="25">
        <v>300</v>
      </c>
      <c r="M61" s="25">
        <v>9334</v>
      </c>
      <c r="N61" s="25">
        <v>7569</v>
      </c>
      <c r="O61" s="25">
        <v>8054</v>
      </c>
      <c r="P61" s="25">
        <v>10291</v>
      </c>
      <c r="Q61" s="25">
        <v>234</v>
      </c>
      <c r="R61" s="25">
        <v>263</v>
      </c>
      <c r="S61" s="25">
        <v>3986</v>
      </c>
      <c r="T61" s="25">
        <v>9489</v>
      </c>
      <c r="U61" s="25">
        <v>9182</v>
      </c>
      <c r="V61" s="25">
        <v>7069</v>
      </c>
      <c r="W61" s="25">
        <v>2668</v>
      </c>
      <c r="X61" s="25">
        <v>2607</v>
      </c>
      <c r="Y61" s="25">
        <v>218</v>
      </c>
    </row>
    <row r="62" spans="1:25" x14ac:dyDescent="0.35">
      <c r="A62" s="17" t="s">
        <v>157</v>
      </c>
      <c r="B62" s="17" t="s">
        <v>158</v>
      </c>
      <c r="C62" s="25">
        <v>36581</v>
      </c>
      <c r="D62" s="19">
        <v>0.18</v>
      </c>
      <c r="E62" s="25">
        <v>9210</v>
      </c>
      <c r="F62" s="25">
        <v>9150</v>
      </c>
      <c r="G62" s="25">
        <v>5543</v>
      </c>
      <c r="H62" s="25">
        <v>5327</v>
      </c>
      <c r="I62" s="25">
        <v>4842</v>
      </c>
      <c r="J62" s="25">
        <v>1821</v>
      </c>
      <c r="K62" s="25">
        <v>585</v>
      </c>
      <c r="L62" s="25">
        <v>103</v>
      </c>
      <c r="M62" s="25">
        <v>13347</v>
      </c>
      <c r="N62" s="25">
        <v>10614</v>
      </c>
      <c r="O62" s="25">
        <v>7407</v>
      </c>
      <c r="P62" s="25">
        <v>5213</v>
      </c>
      <c r="Q62" s="25">
        <v>0</v>
      </c>
      <c r="R62" s="25">
        <v>604</v>
      </c>
      <c r="S62" s="25">
        <v>3676</v>
      </c>
      <c r="T62" s="25">
        <v>7452</v>
      </c>
      <c r="U62" s="25">
        <v>8822</v>
      </c>
      <c r="V62" s="25">
        <v>7025</v>
      </c>
      <c r="W62" s="25">
        <v>4323</v>
      </c>
      <c r="X62" s="25">
        <v>4679</v>
      </c>
      <c r="Y62" s="25">
        <v>0</v>
      </c>
    </row>
    <row r="63" spans="1:25" x14ac:dyDescent="0.35">
      <c r="A63" s="17" t="s">
        <v>159</v>
      </c>
      <c r="B63" s="17" t="s">
        <v>160</v>
      </c>
      <c r="C63" s="25">
        <v>35153</v>
      </c>
      <c r="D63" s="19">
        <v>5.13</v>
      </c>
      <c r="E63" s="25">
        <v>16475</v>
      </c>
      <c r="F63" s="25">
        <v>5630</v>
      </c>
      <c r="G63" s="25">
        <v>3919</v>
      </c>
      <c r="H63" s="25">
        <v>3532</v>
      </c>
      <c r="I63" s="25">
        <v>3522</v>
      </c>
      <c r="J63" s="25">
        <v>1552</v>
      </c>
      <c r="K63" s="25">
        <v>498</v>
      </c>
      <c r="L63" s="25">
        <v>25</v>
      </c>
      <c r="M63" s="25">
        <v>5068</v>
      </c>
      <c r="N63" s="25">
        <v>7700</v>
      </c>
      <c r="O63" s="25">
        <v>8869</v>
      </c>
      <c r="P63" s="25">
        <v>13472</v>
      </c>
      <c r="Q63" s="25">
        <v>44</v>
      </c>
      <c r="R63" s="25">
        <v>273</v>
      </c>
      <c r="S63" s="25">
        <v>3779</v>
      </c>
      <c r="T63" s="25">
        <v>10741</v>
      </c>
      <c r="U63" s="25">
        <v>9931</v>
      </c>
      <c r="V63" s="25">
        <v>7030</v>
      </c>
      <c r="W63" s="25">
        <v>1963</v>
      </c>
      <c r="X63" s="25">
        <v>1396</v>
      </c>
      <c r="Y63" s="25">
        <v>40</v>
      </c>
    </row>
    <row r="64" spans="1:25" x14ac:dyDescent="0.35">
      <c r="A64" s="17" t="s">
        <v>161</v>
      </c>
      <c r="B64" s="17" t="s">
        <v>162</v>
      </c>
      <c r="C64" s="25">
        <v>34106</v>
      </c>
      <c r="D64" s="19">
        <v>0.48</v>
      </c>
      <c r="E64" s="25">
        <v>3651</v>
      </c>
      <c r="F64" s="25">
        <v>6226</v>
      </c>
      <c r="G64" s="25">
        <v>6156</v>
      </c>
      <c r="H64" s="25">
        <v>5772</v>
      </c>
      <c r="I64" s="25">
        <v>5917</v>
      </c>
      <c r="J64" s="25">
        <v>3579</v>
      </c>
      <c r="K64" s="25">
        <v>2516</v>
      </c>
      <c r="L64" s="25">
        <v>289</v>
      </c>
      <c r="M64" s="25">
        <v>10123</v>
      </c>
      <c r="N64" s="25">
        <v>7795</v>
      </c>
      <c r="O64" s="25">
        <v>7480</v>
      </c>
      <c r="P64" s="25">
        <v>7917</v>
      </c>
      <c r="Q64" s="25">
        <v>791</v>
      </c>
      <c r="R64" s="25">
        <v>190</v>
      </c>
      <c r="S64" s="25">
        <v>3222</v>
      </c>
      <c r="T64" s="25">
        <v>9725</v>
      </c>
      <c r="U64" s="25">
        <v>9463</v>
      </c>
      <c r="V64" s="25">
        <v>4951</v>
      </c>
      <c r="W64" s="25">
        <v>2984</v>
      </c>
      <c r="X64" s="25">
        <v>2739</v>
      </c>
      <c r="Y64" s="25">
        <v>832</v>
      </c>
    </row>
    <row r="65" spans="1:25" x14ac:dyDescent="0.35">
      <c r="A65" s="17" t="s">
        <v>163</v>
      </c>
      <c r="B65" s="17" t="s">
        <v>164</v>
      </c>
      <c r="C65" s="25">
        <v>10785</v>
      </c>
      <c r="D65" s="19">
        <v>0.11</v>
      </c>
      <c r="E65" s="25">
        <v>2481</v>
      </c>
      <c r="F65" s="25">
        <v>2825</v>
      </c>
      <c r="G65" s="25">
        <v>2289</v>
      </c>
      <c r="H65" s="25">
        <v>1689</v>
      </c>
      <c r="I65" s="25">
        <v>1208</v>
      </c>
      <c r="J65" s="25">
        <v>269</v>
      </c>
      <c r="K65" s="25">
        <v>20</v>
      </c>
      <c r="L65" s="25">
        <v>4</v>
      </c>
      <c r="M65" s="25">
        <v>6479</v>
      </c>
      <c r="N65" s="25">
        <v>2339</v>
      </c>
      <c r="O65" s="25">
        <v>1183</v>
      </c>
      <c r="P65" s="25">
        <v>768</v>
      </c>
      <c r="Q65" s="25">
        <v>16</v>
      </c>
      <c r="R65" s="25">
        <v>140</v>
      </c>
      <c r="S65" s="25">
        <v>1340</v>
      </c>
      <c r="T65" s="25">
        <v>2889</v>
      </c>
      <c r="U65" s="25">
        <v>3465</v>
      </c>
      <c r="V65" s="25">
        <v>1668</v>
      </c>
      <c r="W65" s="25">
        <v>773</v>
      </c>
      <c r="X65" s="25">
        <v>484</v>
      </c>
      <c r="Y65" s="25">
        <v>26</v>
      </c>
    </row>
    <row r="66" spans="1:25" x14ac:dyDescent="0.35">
      <c r="A66" s="17" t="s">
        <v>165</v>
      </c>
      <c r="B66" s="17" t="s">
        <v>166</v>
      </c>
      <c r="C66" s="25">
        <v>36875</v>
      </c>
      <c r="D66" s="19">
        <v>5.78</v>
      </c>
      <c r="E66" s="25">
        <v>7521</v>
      </c>
      <c r="F66" s="25">
        <v>11420</v>
      </c>
      <c r="G66" s="25">
        <v>5783</v>
      </c>
      <c r="H66" s="25">
        <v>4606</v>
      </c>
      <c r="I66" s="25">
        <v>4145</v>
      </c>
      <c r="J66" s="25">
        <v>2234</v>
      </c>
      <c r="K66" s="25">
        <v>1112</v>
      </c>
      <c r="L66" s="25">
        <v>54</v>
      </c>
      <c r="M66" s="25">
        <v>4069</v>
      </c>
      <c r="N66" s="25">
        <v>6482</v>
      </c>
      <c r="O66" s="25">
        <v>6367</v>
      </c>
      <c r="P66" s="25">
        <v>19883</v>
      </c>
      <c r="Q66" s="25">
        <v>74</v>
      </c>
      <c r="R66" s="25">
        <v>514</v>
      </c>
      <c r="S66" s="25">
        <v>6271</v>
      </c>
      <c r="T66" s="25">
        <v>12282</v>
      </c>
      <c r="U66" s="25">
        <v>8869</v>
      </c>
      <c r="V66" s="25">
        <v>6136</v>
      </c>
      <c r="W66" s="25">
        <v>1654</v>
      </c>
      <c r="X66" s="25">
        <v>1116</v>
      </c>
      <c r="Y66" s="25">
        <v>33</v>
      </c>
    </row>
    <row r="67" spans="1:25" x14ac:dyDescent="0.35">
      <c r="A67" s="17" t="s">
        <v>167</v>
      </c>
      <c r="B67" s="17" t="s">
        <v>168</v>
      </c>
      <c r="C67" s="25">
        <v>35174</v>
      </c>
      <c r="D67" s="19">
        <v>0.09</v>
      </c>
      <c r="E67" s="25">
        <v>4904</v>
      </c>
      <c r="F67" s="25">
        <v>7899</v>
      </c>
      <c r="G67" s="25">
        <v>6040</v>
      </c>
      <c r="H67" s="25">
        <v>5049</v>
      </c>
      <c r="I67" s="25">
        <v>5211</v>
      </c>
      <c r="J67" s="25">
        <v>3255</v>
      </c>
      <c r="K67" s="25">
        <v>2468</v>
      </c>
      <c r="L67" s="25">
        <v>348</v>
      </c>
      <c r="M67" s="25">
        <v>13171</v>
      </c>
      <c r="N67" s="25">
        <v>6776</v>
      </c>
      <c r="O67" s="25">
        <v>5552</v>
      </c>
      <c r="P67" s="25">
        <v>9564</v>
      </c>
      <c r="Q67" s="25">
        <v>111</v>
      </c>
      <c r="R67" s="25">
        <v>364</v>
      </c>
      <c r="S67" s="25">
        <v>4890</v>
      </c>
      <c r="T67" s="25">
        <v>9452</v>
      </c>
      <c r="U67" s="25">
        <v>7755</v>
      </c>
      <c r="V67" s="25">
        <v>5199</v>
      </c>
      <c r="W67" s="25">
        <v>3314</v>
      </c>
      <c r="X67" s="25">
        <v>4074</v>
      </c>
      <c r="Y67" s="25">
        <v>126</v>
      </c>
    </row>
    <row r="68" spans="1:25" x14ac:dyDescent="0.35">
      <c r="A68" s="17" t="s">
        <v>169</v>
      </c>
      <c r="B68" s="17" t="s">
        <v>170</v>
      </c>
      <c r="C68" s="25">
        <v>34882</v>
      </c>
      <c r="D68" s="19">
        <v>0.26</v>
      </c>
      <c r="E68" s="25">
        <v>4067</v>
      </c>
      <c r="F68" s="25">
        <v>6707</v>
      </c>
      <c r="G68" s="25">
        <v>5533</v>
      </c>
      <c r="H68" s="25">
        <v>5189</v>
      </c>
      <c r="I68" s="25">
        <v>6069</v>
      </c>
      <c r="J68" s="25">
        <v>3799</v>
      </c>
      <c r="K68" s="25">
        <v>3199</v>
      </c>
      <c r="L68" s="25">
        <v>319</v>
      </c>
      <c r="M68" s="25">
        <v>13283</v>
      </c>
      <c r="N68" s="25">
        <v>7846</v>
      </c>
      <c r="O68" s="25">
        <v>5268</v>
      </c>
      <c r="P68" s="25">
        <v>8398</v>
      </c>
      <c r="Q68" s="25">
        <v>87</v>
      </c>
      <c r="R68" s="25">
        <v>150</v>
      </c>
      <c r="S68" s="25">
        <v>3343</v>
      </c>
      <c r="T68" s="25">
        <v>9539</v>
      </c>
      <c r="U68" s="25">
        <v>7908</v>
      </c>
      <c r="V68" s="25">
        <v>6097</v>
      </c>
      <c r="W68" s="25">
        <v>3548</v>
      </c>
      <c r="X68" s="25">
        <v>4210</v>
      </c>
      <c r="Y68" s="25">
        <v>87</v>
      </c>
    </row>
    <row r="69" spans="1:25" x14ac:dyDescent="0.35">
      <c r="A69" s="17" t="s">
        <v>171</v>
      </c>
      <c r="B69" s="17" t="s">
        <v>172</v>
      </c>
      <c r="C69" s="25">
        <v>29162</v>
      </c>
      <c r="D69" s="19">
        <v>2.0499999999999998</v>
      </c>
      <c r="E69" s="25">
        <v>3277</v>
      </c>
      <c r="F69" s="25">
        <v>6992</v>
      </c>
      <c r="G69" s="25">
        <v>5321</v>
      </c>
      <c r="H69" s="25">
        <v>4694</v>
      </c>
      <c r="I69" s="25">
        <v>4194</v>
      </c>
      <c r="J69" s="25">
        <v>2452</v>
      </c>
      <c r="K69" s="25">
        <v>1955</v>
      </c>
      <c r="L69" s="25">
        <v>277</v>
      </c>
      <c r="M69" s="25">
        <v>5844</v>
      </c>
      <c r="N69" s="25">
        <v>5895</v>
      </c>
      <c r="O69" s="25">
        <v>6963</v>
      </c>
      <c r="P69" s="25">
        <v>10336</v>
      </c>
      <c r="Q69" s="25">
        <v>124</v>
      </c>
      <c r="R69" s="25">
        <v>78</v>
      </c>
      <c r="S69" s="25">
        <v>2869</v>
      </c>
      <c r="T69" s="25">
        <v>8739</v>
      </c>
      <c r="U69" s="25">
        <v>7162</v>
      </c>
      <c r="V69" s="25">
        <v>6166</v>
      </c>
      <c r="W69" s="25">
        <v>2368</v>
      </c>
      <c r="X69" s="25">
        <v>1678</v>
      </c>
      <c r="Y69" s="25">
        <v>102</v>
      </c>
    </row>
    <row r="70" spans="1:25" x14ac:dyDescent="0.35">
      <c r="A70" s="17" t="s">
        <v>173</v>
      </c>
      <c r="B70" s="17" t="s">
        <v>174</v>
      </c>
      <c r="C70" s="25">
        <v>31005</v>
      </c>
      <c r="D70" s="19">
        <v>1.6</v>
      </c>
      <c r="E70" s="25">
        <v>4113</v>
      </c>
      <c r="F70" s="25">
        <v>10945</v>
      </c>
      <c r="G70" s="25">
        <v>5273</v>
      </c>
      <c r="H70" s="25">
        <v>3967</v>
      </c>
      <c r="I70" s="25">
        <v>3470</v>
      </c>
      <c r="J70" s="25">
        <v>1966</v>
      </c>
      <c r="K70" s="25">
        <v>1196</v>
      </c>
      <c r="L70" s="25">
        <v>75</v>
      </c>
      <c r="M70" s="25">
        <v>4775</v>
      </c>
      <c r="N70" s="25">
        <v>7151</v>
      </c>
      <c r="O70" s="25">
        <v>7665</v>
      </c>
      <c r="P70" s="25">
        <v>11262</v>
      </c>
      <c r="Q70" s="25">
        <v>152</v>
      </c>
      <c r="R70" s="25">
        <v>138</v>
      </c>
      <c r="S70" s="25">
        <v>3410</v>
      </c>
      <c r="T70" s="25">
        <v>8893</v>
      </c>
      <c r="U70" s="25">
        <v>9459</v>
      </c>
      <c r="V70" s="25">
        <v>5895</v>
      </c>
      <c r="W70" s="25">
        <v>1967</v>
      </c>
      <c r="X70" s="25">
        <v>1176</v>
      </c>
      <c r="Y70" s="25">
        <v>67</v>
      </c>
    </row>
    <row r="71" spans="1:25" x14ac:dyDescent="0.35">
      <c r="A71" s="17" t="s">
        <v>175</v>
      </c>
      <c r="B71" s="17" t="s">
        <v>176</v>
      </c>
      <c r="C71" s="25">
        <v>36393</v>
      </c>
      <c r="D71" s="19">
        <v>12.32</v>
      </c>
      <c r="E71" s="25">
        <v>8982</v>
      </c>
      <c r="F71" s="25">
        <v>7843</v>
      </c>
      <c r="G71" s="25">
        <v>6734</v>
      </c>
      <c r="H71" s="25">
        <v>4421</v>
      </c>
      <c r="I71" s="25">
        <v>5127</v>
      </c>
      <c r="J71" s="25">
        <v>2575</v>
      </c>
      <c r="K71" s="25">
        <v>708</v>
      </c>
      <c r="L71" s="25">
        <v>3</v>
      </c>
      <c r="M71" s="25">
        <v>4701</v>
      </c>
      <c r="N71" s="25">
        <v>8326</v>
      </c>
      <c r="O71" s="25">
        <v>8240</v>
      </c>
      <c r="P71" s="25">
        <v>15052</v>
      </c>
      <c r="Q71" s="25">
        <v>74</v>
      </c>
      <c r="R71" s="25">
        <v>166</v>
      </c>
      <c r="S71" s="25">
        <v>3185</v>
      </c>
      <c r="T71" s="25">
        <v>12615</v>
      </c>
      <c r="U71" s="25">
        <v>9814</v>
      </c>
      <c r="V71" s="25">
        <v>6443</v>
      </c>
      <c r="W71" s="25">
        <v>2444</v>
      </c>
      <c r="X71" s="25">
        <v>1657</v>
      </c>
      <c r="Y71" s="25">
        <v>69</v>
      </c>
    </row>
    <row r="72" spans="1:25" x14ac:dyDescent="0.35">
      <c r="A72" s="17" t="s">
        <v>177</v>
      </c>
      <c r="B72" s="17" t="s">
        <v>178</v>
      </c>
      <c r="C72" s="25">
        <v>10869</v>
      </c>
      <c r="D72" s="19">
        <v>7.0000000000000007E-2</v>
      </c>
      <c r="E72" s="25">
        <v>3001</v>
      </c>
      <c r="F72" s="25">
        <v>1803</v>
      </c>
      <c r="G72" s="25">
        <v>2704</v>
      </c>
      <c r="H72" s="25">
        <v>1750</v>
      </c>
      <c r="I72" s="25">
        <v>1302</v>
      </c>
      <c r="J72" s="25">
        <v>250</v>
      </c>
      <c r="K72" s="25">
        <v>58</v>
      </c>
      <c r="L72" s="25">
        <v>1</v>
      </c>
      <c r="M72" s="25">
        <v>6279</v>
      </c>
      <c r="N72" s="25">
        <v>2853</v>
      </c>
      <c r="O72" s="25">
        <v>824</v>
      </c>
      <c r="P72" s="25">
        <v>913</v>
      </c>
      <c r="Q72" s="25">
        <v>0</v>
      </c>
      <c r="R72" s="25">
        <v>1</v>
      </c>
      <c r="S72" s="25">
        <v>2</v>
      </c>
      <c r="T72" s="25">
        <v>8</v>
      </c>
      <c r="U72" s="25">
        <v>16</v>
      </c>
      <c r="V72" s="25">
        <v>29</v>
      </c>
      <c r="W72" s="25">
        <v>51</v>
      </c>
      <c r="X72" s="25">
        <v>31</v>
      </c>
      <c r="Y72" s="25">
        <v>10731</v>
      </c>
    </row>
    <row r="73" spans="1:25" x14ac:dyDescent="0.35">
      <c r="A73" s="17" t="s">
        <v>179</v>
      </c>
      <c r="B73" s="17" t="s">
        <v>180</v>
      </c>
      <c r="C73" s="25">
        <v>36937</v>
      </c>
      <c r="D73" s="19">
        <v>0.03</v>
      </c>
      <c r="E73" s="25">
        <v>2717</v>
      </c>
      <c r="F73" s="25">
        <v>6756</v>
      </c>
      <c r="G73" s="25">
        <v>9418</v>
      </c>
      <c r="H73" s="25">
        <v>5666</v>
      </c>
      <c r="I73" s="25">
        <v>7121</v>
      </c>
      <c r="J73" s="25">
        <v>3464</v>
      </c>
      <c r="K73" s="25">
        <v>1662</v>
      </c>
      <c r="L73" s="25">
        <v>133</v>
      </c>
      <c r="M73" s="25">
        <v>17895</v>
      </c>
      <c r="N73" s="25">
        <v>7570</v>
      </c>
      <c r="O73" s="25">
        <v>5765</v>
      </c>
      <c r="P73" s="25">
        <v>3280</v>
      </c>
      <c r="Q73" s="25">
        <v>2427</v>
      </c>
      <c r="R73" s="25">
        <v>151</v>
      </c>
      <c r="S73" s="25">
        <v>2429</v>
      </c>
      <c r="T73" s="25">
        <v>7689</v>
      </c>
      <c r="U73" s="25">
        <v>10987</v>
      </c>
      <c r="V73" s="25">
        <v>5893</v>
      </c>
      <c r="W73" s="25">
        <v>3397</v>
      </c>
      <c r="X73" s="25">
        <v>3485</v>
      </c>
      <c r="Y73" s="25">
        <v>2906</v>
      </c>
    </row>
    <row r="74" spans="1:25" x14ac:dyDescent="0.35">
      <c r="A74" s="17" t="s">
        <v>181</v>
      </c>
      <c r="B74" s="17" t="s">
        <v>182</v>
      </c>
      <c r="C74" s="25">
        <v>33707</v>
      </c>
      <c r="D74" s="19">
        <v>0.16</v>
      </c>
      <c r="E74" s="25">
        <v>5374</v>
      </c>
      <c r="F74" s="25">
        <v>7756</v>
      </c>
      <c r="G74" s="25">
        <v>3916</v>
      </c>
      <c r="H74" s="25">
        <v>3890</v>
      </c>
      <c r="I74" s="25">
        <v>4859</v>
      </c>
      <c r="J74" s="25">
        <v>3943</v>
      </c>
      <c r="K74" s="25">
        <v>3531</v>
      </c>
      <c r="L74" s="25">
        <v>438</v>
      </c>
      <c r="M74" s="25">
        <v>9416</v>
      </c>
      <c r="N74" s="25">
        <v>7777</v>
      </c>
      <c r="O74" s="25">
        <v>6939</v>
      </c>
      <c r="P74" s="25">
        <v>9221</v>
      </c>
      <c r="Q74" s="25">
        <v>354</v>
      </c>
      <c r="R74" s="25">
        <v>268</v>
      </c>
      <c r="S74" s="25">
        <v>3393</v>
      </c>
      <c r="T74" s="25">
        <v>10182</v>
      </c>
      <c r="U74" s="25">
        <v>10113</v>
      </c>
      <c r="V74" s="25">
        <v>4087</v>
      </c>
      <c r="W74" s="25">
        <v>2870</v>
      </c>
      <c r="X74" s="25">
        <v>2393</v>
      </c>
      <c r="Y74" s="25">
        <v>401</v>
      </c>
    </row>
    <row r="75" spans="1:25" x14ac:dyDescent="0.35">
      <c r="A75" s="17" t="s">
        <v>183</v>
      </c>
      <c r="B75" s="17" t="s">
        <v>184</v>
      </c>
      <c r="C75" s="25">
        <v>33110</v>
      </c>
      <c r="D75" s="19">
        <v>7.9</v>
      </c>
      <c r="E75" s="25">
        <v>15362</v>
      </c>
      <c r="F75" s="25">
        <v>5382</v>
      </c>
      <c r="G75" s="25">
        <v>3241</v>
      </c>
      <c r="H75" s="25">
        <v>3122</v>
      </c>
      <c r="I75" s="25">
        <v>3160</v>
      </c>
      <c r="J75" s="25">
        <v>1502</v>
      </c>
      <c r="K75" s="25">
        <v>1147</v>
      </c>
      <c r="L75" s="25">
        <v>194</v>
      </c>
      <c r="M75" s="25">
        <v>4859</v>
      </c>
      <c r="N75" s="25">
        <v>6982</v>
      </c>
      <c r="O75" s="25">
        <v>11273</v>
      </c>
      <c r="P75" s="25">
        <v>9952</v>
      </c>
      <c r="Q75" s="25">
        <v>44</v>
      </c>
      <c r="R75" s="25">
        <v>138</v>
      </c>
      <c r="S75" s="25">
        <v>3542</v>
      </c>
      <c r="T75" s="25">
        <v>10034</v>
      </c>
      <c r="U75" s="25">
        <v>10069</v>
      </c>
      <c r="V75" s="25">
        <v>5747</v>
      </c>
      <c r="W75" s="25">
        <v>1861</v>
      </c>
      <c r="X75" s="25">
        <v>1673</v>
      </c>
      <c r="Y75" s="25">
        <v>46</v>
      </c>
    </row>
    <row r="76" spans="1:25" x14ac:dyDescent="0.35">
      <c r="A76" s="17" t="s">
        <v>185</v>
      </c>
      <c r="B76" s="17" t="s">
        <v>186</v>
      </c>
      <c r="C76" s="25">
        <v>33301</v>
      </c>
      <c r="D76" s="19">
        <v>2.5</v>
      </c>
      <c r="E76" s="25">
        <v>1023</v>
      </c>
      <c r="F76" s="25">
        <v>3546</v>
      </c>
      <c r="G76" s="25">
        <v>6627</v>
      </c>
      <c r="H76" s="25">
        <v>6410</v>
      </c>
      <c r="I76" s="25">
        <v>7494</v>
      </c>
      <c r="J76" s="25">
        <v>4719</v>
      </c>
      <c r="K76" s="25">
        <v>3274</v>
      </c>
      <c r="L76" s="25">
        <v>208</v>
      </c>
      <c r="M76" s="25">
        <v>9304</v>
      </c>
      <c r="N76" s="25">
        <v>11377</v>
      </c>
      <c r="O76" s="25">
        <v>5539</v>
      </c>
      <c r="P76" s="25">
        <v>6960</v>
      </c>
      <c r="Q76" s="25">
        <v>121</v>
      </c>
      <c r="R76" s="25">
        <v>72</v>
      </c>
      <c r="S76" s="25">
        <v>2397</v>
      </c>
      <c r="T76" s="25">
        <v>7187</v>
      </c>
      <c r="U76" s="25">
        <v>8615</v>
      </c>
      <c r="V76" s="25">
        <v>8917</v>
      </c>
      <c r="W76" s="25">
        <v>3454</v>
      </c>
      <c r="X76" s="25">
        <v>2019</v>
      </c>
      <c r="Y76" s="25">
        <v>640</v>
      </c>
    </row>
    <row r="77" spans="1:25" x14ac:dyDescent="0.35">
      <c r="A77" s="10" t="s">
        <v>187</v>
      </c>
      <c r="B77" s="17" t="s">
        <v>188</v>
      </c>
      <c r="C77" s="25">
        <v>31065</v>
      </c>
      <c r="D77" s="19">
        <v>5.03</v>
      </c>
      <c r="E77" s="25">
        <v>5712</v>
      </c>
      <c r="F77" s="25">
        <v>9524</v>
      </c>
      <c r="G77" s="25">
        <v>5968</v>
      </c>
      <c r="H77" s="25">
        <v>3578</v>
      </c>
      <c r="I77" s="25">
        <v>3522</v>
      </c>
      <c r="J77" s="25">
        <v>2093</v>
      </c>
      <c r="K77" s="25">
        <v>664</v>
      </c>
      <c r="L77" s="25">
        <v>4</v>
      </c>
      <c r="M77" s="25">
        <v>4857</v>
      </c>
      <c r="N77" s="25">
        <v>6707</v>
      </c>
      <c r="O77" s="25">
        <v>7688</v>
      </c>
      <c r="P77" s="25">
        <v>11786</v>
      </c>
      <c r="Q77" s="25">
        <v>27</v>
      </c>
      <c r="R77" s="25">
        <v>156</v>
      </c>
      <c r="S77" s="25">
        <v>2784</v>
      </c>
      <c r="T77" s="25">
        <v>9171</v>
      </c>
      <c r="U77" s="25">
        <v>8644</v>
      </c>
      <c r="V77" s="25">
        <v>6608</v>
      </c>
      <c r="W77" s="25">
        <v>2182</v>
      </c>
      <c r="X77" s="25">
        <v>1490</v>
      </c>
      <c r="Y77" s="25">
        <v>30</v>
      </c>
    </row>
    <row r="78" spans="1:25" x14ac:dyDescent="0.35">
      <c r="A78" s="17" t="s">
        <v>189</v>
      </c>
      <c r="B78" s="17" t="s">
        <v>190</v>
      </c>
      <c r="C78" s="25">
        <v>35528</v>
      </c>
      <c r="D78" s="19">
        <v>12.17</v>
      </c>
      <c r="E78" s="25">
        <v>11272</v>
      </c>
      <c r="F78" s="25">
        <v>12856</v>
      </c>
      <c r="G78" s="25">
        <v>6332</v>
      </c>
      <c r="H78" s="25">
        <v>3097</v>
      </c>
      <c r="I78" s="25">
        <v>1262</v>
      </c>
      <c r="J78" s="25">
        <v>614</v>
      </c>
      <c r="K78" s="25">
        <v>92</v>
      </c>
      <c r="L78" s="25">
        <v>3</v>
      </c>
      <c r="M78" s="25">
        <v>1650</v>
      </c>
      <c r="N78" s="25">
        <v>6419</v>
      </c>
      <c r="O78" s="25">
        <v>5069</v>
      </c>
      <c r="P78" s="25">
        <v>22121</v>
      </c>
      <c r="Q78" s="25">
        <v>269</v>
      </c>
      <c r="R78" s="25">
        <v>70</v>
      </c>
      <c r="S78" s="25">
        <v>3638</v>
      </c>
      <c r="T78" s="25">
        <v>16489</v>
      </c>
      <c r="U78" s="25">
        <v>9012</v>
      </c>
      <c r="V78" s="25">
        <v>3208</v>
      </c>
      <c r="W78" s="25">
        <v>752</v>
      </c>
      <c r="X78" s="25">
        <v>312</v>
      </c>
      <c r="Y78" s="25">
        <v>2047</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28</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191</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2546383</v>
      </c>
      <c r="D5" s="29">
        <v>0.32672278969543522</v>
      </c>
      <c r="E5" s="26">
        <v>545714</v>
      </c>
      <c r="F5" s="26">
        <v>596354</v>
      </c>
      <c r="G5" s="26">
        <v>409892</v>
      </c>
      <c r="H5" s="26">
        <v>335357</v>
      </c>
      <c r="I5" s="26">
        <v>336045</v>
      </c>
      <c r="J5" s="26">
        <v>189062</v>
      </c>
      <c r="K5" s="26">
        <v>120779</v>
      </c>
      <c r="L5" s="26">
        <v>13180</v>
      </c>
      <c r="M5" s="26">
        <v>539838</v>
      </c>
      <c r="N5" s="26">
        <v>503719</v>
      </c>
      <c r="O5" s="26">
        <v>524307</v>
      </c>
      <c r="P5" s="26">
        <v>964147</v>
      </c>
      <c r="Q5" s="26">
        <v>14372</v>
      </c>
      <c r="R5" s="26">
        <v>22294</v>
      </c>
      <c r="S5" s="26">
        <v>302046</v>
      </c>
      <c r="T5" s="26">
        <v>743641</v>
      </c>
      <c r="U5" s="26">
        <v>676468</v>
      </c>
      <c r="V5" s="26">
        <v>417148</v>
      </c>
      <c r="W5" s="26">
        <v>191232</v>
      </c>
      <c r="X5" s="26">
        <v>156654</v>
      </c>
      <c r="Y5" s="26">
        <v>36900</v>
      </c>
    </row>
    <row r="6" spans="1:25" x14ac:dyDescent="0.35">
      <c r="A6" s="17" t="s">
        <v>45</v>
      </c>
      <c r="B6" s="17" t="s">
        <v>46</v>
      </c>
      <c r="C6" s="25">
        <v>47222</v>
      </c>
      <c r="D6" s="19">
        <v>27.74</v>
      </c>
      <c r="E6" s="25">
        <v>13850</v>
      </c>
      <c r="F6" s="25">
        <v>9346</v>
      </c>
      <c r="G6" s="25">
        <v>6068</v>
      </c>
      <c r="H6" s="25">
        <v>8246</v>
      </c>
      <c r="I6" s="25">
        <v>4653</v>
      </c>
      <c r="J6" s="25">
        <v>2495</v>
      </c>
      <c r="K6" s="25">
        <v>2360</v>
      </c>
      <c r="L6" s="25">
        <v>204</v>
      </c>
      <c r="M6" s="25">
        <v>1512</v>
      </c>
      <c r="N6" s="25">
        <v>3219</v>
      </c>
      <c r="O6" s="25">
        <v>3605</v>
      </c>
      <c r="P6" s="25">
        <v>38886</v>
      </c>
      <c r="Q6" s="25">
        <v>0</v>
      </c>
      <c r="R6" s="25">
        <v>2509</v>
      </c>
      <c r="S6" s="25">
        <v>14217</v>
      </c>
      <c r="T6" s="25">
        <v>17789</v>
      </c>
      <c r="U6" s="25">
        <v>5062</v>
      </c>
      <c r="V6" s="25">
        <v>3146</v>
      </c>
      <c r="W6" s="25">
        <v>2194</v>
      </c>
      <c r="X6" s="25">
        <v>2305</v>
      </c>
      <c r="Y6" s="25">
        <v>0</v>
      </c>
    </row>
    <row r="7" spans="1:25" x14ac:dyDescent="0.35">
      <c r="A7" s="17" t="s">
        <v>47</v>
      </c>
      <c r="B7" s="17" t="s">
        <v>48</v>
      </c>
      <c r="C7" s="25">
        <v>36997</v>
      </c>
      <c r="D7" s="19">
        <v>3.99</v>
      </c>
      <c r="E7" s="25">
        <v>4243</v>
      </c>
      <c r="F7" s="25">
        <v>12213</v>
      </c>
      <c r="G7" s="25">
        <v>7901</v>
      </c>
      <c r="H7" s="25">
        <v>4072</v>
      </c>
      <c r="I7" s="25">
        <v>4904</v>
      </c>
      <c r="J7" s="25">
        <v>2337</v>
      </c>
      <c r="K7" s="25">
        <v>1301</v>
      </c>
      <c r="L7" s="25">
        <v>26</v>
      </c>
      <c r="M7" s="25">
        <v>5044</v>
      </c>
      <c r="N7" s="25">
        <v>8739</v>
      </c>
      <c r="O7" s="25">
        <v>10992</v>
      </c>
      <c r="P7" s="25">
        <v>12222</v>
      </c>
      <c r="Q7" s="25">
        <v>0</v>
      </c>
      <c r="R7" s="25">
        <v>493</v>
      </c>
      <c r="S7" s="25">
        <v>5315</v>
      </c>
      <c r="T7" s="25">
        <v>10101</v>
      </c>
      <c r="U7" s="25">
        <v>10594</v>
      </c>
      <c r="V7" s="25">
        <v>6202</v>
      </c>
      <c r="W7" s="25">
        <v>2499</v>
      </c>
      <c r="X7" s="25">
        <v>1793</v>
      </c>
      <c r="Y7" s="25">
        <v>0</v>
      </c>
    </row>
    <row r="8" spans="1:25" x14ac:dyDescent="0.35">
      <c r="A8" s="17" t="s">
        <v>49</v>
      </c>
      <c r="B8" s="17" t="s">
        <v>50</v>
      </c>
      <c r="C8" s="25">
        <v>35670</v>
      </c>
      <c r="D8" s="19">
        <v>2.12</v>
      </c>
      <c r="E8" s="25">
        <v>4265</v>
      </c>
      <c r="F8" s="25">
        <v>6750</v>
      </c>
      <c r="G8" s="25">
        <v>5549</v>
      </c>
      <c r="H8" s="25">
        <v>3540</v>
      </c>
      <c r="I8" s="25">
        <v>5985</v>
      </c>
      <c r="J8" s="25">
        <v>4679</v>
      </c>
      <c r="K8" s="25">
        <v>4153</v>
      </c>
      <c r="L8" s="25">
        <v>749</v>
      </c>
      <c r="M8" s="25">
        <v>8780</v>
      </c>
      <c r="N8" s="25">
        <v>9208</v>
      </c>
      <c r="O8" s="25">
        <v>6328</v>
      </c>
      <c r="P8" s="25">
        <v>11354</v>
      </c>
      <c r="Q8" s="25">
        <v>0</v>
      </c>
      <c r="R8" s="25">
        <v>840</v>
      </c>
      <c r="S8" s="25">
        <v>4704</v>
      </c>
      <c r="T8" s="25">
        <v>8336</v>
      </c>
      <c r="U8" s="25">
        <v>7686</v>
      </c>
      <c r="V8" s="25">
        <v>6107</v>
      </c>
      <c r="W8" s="25">
        <v>3489</v>
      </c>
      <c r="X8" s="25">
        <v>4508</v>
      </c>
      <c r="Y8" s="25">
        <v>0</v>
      </c>
    </row>
    <row r="9" spans="1:25" x14ac:dyDescent="0.35">
      <c r="A9" s="17" t="s">
        <v>51</v>
      </c>
      <c r="B9" s="17" t="s">
        <v>52</v>
      </c>
      <c r="C9" s="25">
        <v>34823</v>
      </c>
      <c r="D9" s="19">
        <v>0.24</v>
      </c>
      <c r="E9" s="25">
        <v>5099</v>
      </c>
      <c r="F9" s="25">
        <v>4694</v>
      </c>
      <c r="G9" s="25">
        <v>4892</v>
      </c>
      <c r="H9" s="25">
        <v>6026</v>
      </c>
      <c r="I9" s="25">
        <v>6748</v>
      </c>
      <c r="J9" s="25">
        <v>5059</v>
      </c>
      <c r="K9" s="25">
        <v>2219</v>
      </c>
      <c r="L9" s="25">
        <v>86</v>
      </c>
      <c r="M9" s="25">
        <v>17299</v>
      </c>
      <c r="N9" s="25">
        <v>10638</v>
      </c>
      <c r="O9" s="25">
        <v>3146</v>
      </c>
      <c r="P9" s="25">
        <v>3740</v>
      </c>
      <c r="Q9" s="25">
        <v>0</v>
      </c>
      <c r="R9" s="25">
        <v>249</v>
      </c>
      <c r="S9" s="25">
        <v>3192</v>
      </c>
      <c r="T9" s="25">
        <v>6007</v>
      </c>
      <c r="U9" s="25">
        <v>7059</v>
      </c>
      <c r="V9" s="25">
        <v>7205</v>
      </c>
      <c r="W9" s="25">
        <v>4821</v>
      </c>
      <c r="X9" s="25">
        <v>6290</v>
      </c>
      <c r="Y9" s="25">
        <v>0</v>
      </c>
    </row>
    <row r="10" spans="1:25" x14ac:dyDescent="0.35">
      <c r="A10" s="17" t="s">
        <v>53</v>
      </c>
      <c r="B10" s="17" t="s">
        <v>54</v>
      </c>
      <c r="C10" s="25">
        <v>32858</v>
      </c>
      <c r="D10" s="19">
        <v>0.09</v>
      </c>
      <c r="E10" s="25">
        <v>2576</v>
      </c>
      <c r="F10" s="25">
        <v>3955</v>
      </c>
      <c r="G10" s="25">
        <v>3001</v>
      </c>
      <c r="H10" s="25">
        <v>4817</v>
      </c>
      <c r="I10" s="25">
        <v>6547</v>
      </c>
      <c r="J10" s="25">
        <v>6285</v>
      </c>
      <c r="K10" s="25">
        <v>5373</v>
      </c>
      <c r="L10" s="25">
        <v>304</v>
      </c>
      <c r="M10" s="25">
        <v>19005</v>
      </c>
      <c r="N10" s="25">
        <v>8169</v>
      </c>
      <c r="O10" s="25">
        <v>2951</v>
      </c>
      <c r="P10" s="25">
        <v>2733</v>
      </c>
      <c r="Q10" s="25">
        <v>0</v>
      </c>
      <c r="R10" s="25">
        <v>331</v>
      </c>
      <c r="S10" s="25">
        <v>2687</v>
      </c>
      <c r="T10" s="25">
        <v>4534</v>
      </c>
      <c r="U10" s="25">
        <v>6012</v>
      </c>
      <c r="V10" s="25">
        <v>6931</v>
      </c>
      <c r="W10" s="25">
        <v>4882</v>
      </c>
      <c r="X10" s="25">
        <v>7481</v>
      </c>
      <c r="Y10" s="25">
        <v>0</v>
      </c>
    </row>
    <row r="11" spans="1:25" x14ac:dyDescent="0.35">
      <c r="A11" s="17" t="s">
        <v>55</v>
      </c>
      <c r="B11" s="17" t="s">
        <v>56</v>
      </c>
      <c r="C11" s="25">
        <v>31182</v>
      </c>
      <c r="D11" s="19">
        <v>1.51</v>
      </c>
      <c r="E11" s="25">
        <v>11188</v>
      </c>
      <c r="F11" s="25">
        <v>7167</v>
      </c>
      <c r="G11" s="25">
        <v>4060</v>
      </c>
      <c r="H11" s="25">
        <v>3561</v>
      </c>
      <c r="I11" s="25">
        <v>3126</v>
      </c>
      <c r="J11" s="25">
        <v>1632</v>
      </c>
      <c r="K11" s="25">
        <v>439</v>
      </c>
      <c r="L11" s="25">
        <v>9</v>
      </c>
      <c r="M11" s="25">
        <v>5239</v>
      </c>
      <c r="N11" s="25">
        <v>6971</v>
      </c>
      <c r="O11" s="25">
        <v>9199</v>
      </c>
      <c r="P11" s="25">
        <v>9724</v>
      </c>
      <c r="Q11" s="25">
        <v>49</v>
      </c>
      <c r="R11" s="25">
        <v>145</v>
      </c>
      <c r="S11" s="25">
        <v>2424</v>
      </c>
      <c r="T11" s="25">
        <v>9018</v>
      </c>
      <c r="U11" s="25">
        <v>9919</v>
      </c>
      <c r="V11" s="25">
        <v>6386</v>
      </c>
      <c r="W11" s="25">
        <v>2002</v>
      </c>
      <c r="X11" s="25">
        <v>1232</v>
      </c>
      <c r="Y11" s="25">
        <v>56</v>
      </c>
    </row>
    <row r="12" spans="1:25" x14ac:dyDescent="0.35">
      <c r="A12" s="17" t="s">
        <v>57</v>
      </c>
      <c r="B12" s="17" t="s">
        <v>58</v>
      </c>
      <c r="C12" s="25">
        <v>36008</v>
      </c>
      <c r="D12" s="19">
        <v>1.69</v>
      </c>
      <c r="E12" s="25">
        <v>7581</v>
      </c>
      <c r="F12" s="25">
        <v>12821</v>
      </c>
      <c r="G12" s="25">
        <v>4987</v>
      </c>
      <c r="H12" s="25">
        <v>3435</v>
      </c>
      <c r="I12" s="25">
        <v>4096</v>
      </c>
      <c r="J12" s="25">
        <v>2036</v>
      </c>
      <c r="K12" s="25">
        <v>999</v>
      </c>
      <c r="L12" s="25">
        <v>53</v>
      </c>
      <c r="M12" s="25">
        <v>8483</v>
      </c>
      <c r="N12" s="25">
        <v>6127</v>
      </c>
      <c r="O12" s="25">
        <v>15134</v>
      </c>
      <c r="P12" s="25">
        <v>6244</v>
      </c>
      <c r="Q12" s="25">
        <v>20</v>
      </c>
      <c r="R12" s="25">
        <v>120</v>
      </c>
      <c r="S12" s="25">
        <v>2216</v>
      </c>
      <c r="T12" s="25">
        <v>7019</v>
      </c>
      <c r="U12" s="25">
        <v>8861</v>
      </c>
      <c r="V12" s="25">
        <v>12046</v>
      </c>
      <c r="W12" s="25">
        <v>3412</v>
      </c>
      <c r="X12" s="25">
        <v>2275</v>
      </c>
      <c r="Y12" s="25">
        <v>59</v>
      </c>
    </row>
    <row r="13" spans="1:25" x14ac:dyDescent="0.35">
      <c r="A13" s="17" t="s">
        <v>59</v>
      </c>
      <c r="B13" s="17" t="s">
        <v>60</v>
      </c>
      <c r="C13" s="25">
        <v>33739</v>
      </c>
      <c r="D13" s="19">
        <v>0.23</v>
      </c>
      <c r="E13" s="25">
        <v>8626</v>
      </c>
      <c r="F13" s="25">
        <v>7193</v>
      </c>
      <c r="G13" s="25">
        <v>4515</v>
      </c>
      <c r="H13" s="25">
        <v>4217</v>
      </c>
      <c r="I13" s="25">
        <v>4625</v>
      </c>
      <c r="J13" s="25">
        <v>2659</v>
      </c>
      <c r="K13" s="25">
        <v>1792</v>
      </c>
      <c r="L13" s="25">
        <v>112</v>
      </c>
      <c r="M13" s="25">
        <v>10884</v>
      </c>
      <c r="N13" s="25">
        <v>7046</v>
      </c>
      <c r="O13" s="25">
        <v>6804</v>
      </c>
      <c r="P13" s="25">
        <v>8955</v>
      </c>
      <c r="Q13" s="25">
        <v>50</v>
      </c>
      <c r="R13" s="25">
        <v>242</v>
      </c>
      <c r="S13" s="25">
        <v>4880</v>
      </c>
      <c r="T13" s="25">
        <v>8659</v>
      </c>
      <c r="U13" s="25">
        <v>7319</v>
      </c>
      <c r="V13" s="25">
        <v>5515</v>
      </c>
      <c r="W13" s="25">
        <v>3183</v>
      </c>
      <c r="X13" s="25">
        <v>3888</v>
      </c>
      <c r="Y13" s="25">
        <v>53</v>
      </c>
    </row>
    <row r="14" spans="1:25" x14ac:dyDescent="0.35">
      <c r="A14" s="17" t="s">
        <v>61</v>
      </c>
      <c r="B14" s="17" t="s">
        <v>62</v>
      </c>
      <c r="C14" s="25">
        <v>33683</v>
      </c>
      <c r="D14" s="19">
        <v>0.26</v>
      </c>
      <c r="E14" s="25">
        <v>7337</v>
      </c>
      <c r="F14" s="25">
        <v>7599</v>
      </c>
      <c r="G14" s="25">
        <v>4687</v>
      </c>
      <c r="H14" s="25">
        <v>5717</v>
      </c>
      <c r="I14" s="25">
        <v>5157</v>
      </c>
      <c r="J14" s="25">
        <v>2043</v>
      </c>
      <c r="K14" s="25">
        <v>1030</v>
      </c>
      <c r="L14" s="25">
        <v>113</v>
      </c>
      <c r="M14" s="25">
        <v>12039</v>
      </c>
      <c r="N14" s="25">
        <v>7352</v>
      </c>
      <c r="O14" s="25">
        <v>6899</v>
      </c>
      <c r="P14" s="25">
        <v>7149</v>
      </c>
      <c r="Q14" s="25">
        <v>244</v>
      </c>
      <c r="R14" s="25">
        <v>208</v>
      </c>
      <c r="S14" s="25">
        <v>3905</v>
      </c>
      <c r="T14" s="25">
        <v>8732</v>
      </c>
      <c r="U14" s="25">
        <v>7488</v>
      </c>
      <c r="V14" s="25">
        <v>6061</v>
      </c>
      <c r="W14" s="25">
        <v>3494</v>
      </c>
      <c r="X14" s="25">
        <v>3549</v>
      </c>
      <c r="Y14" s="25">
        <v>246</v>
      </c>
    </row>
    <row r="15" spans="1:25" x14ac:dyDescent="0.35">
      <c r="A15" s="17" t="s">
        <v>63</v>
      </c>
      <c r="B15" s="17" t="s">
        <v>64</v>
      </c>
      <c r="C15" s="25">
        <v>35652</v>
      </c>
      <c r="D15" s="19">
        <v>0.05</v>
      </c>
      <c r="E15" s="25">
        <v>7309</v>
      </c>
      <c r="F15" s="25">
        <v>8288</v>
      </c>
      <c r="G15" s="25">
        <v>6464</v>
      </c>
      <c r="H15" s="25">
        <v>4756</v>
      </c>
      <c r="I15" s="25">
        <v>5031</v>
      </c>
      <c r="J15" s="25">
        <v>2539</v>
      </c>
      <c r="K15" s="25">
        <v>1158</v>
      </c>
      <c r="L15" s="25">
        <v>107</v>
      </c>
      <c r="M15" s="25">
        <v>12144</v>
      </c>
      <c r="N15" s="25">
        <v>7107</v>
      </c>
      <c r="O15" s="25">
        <v>4964</v>
      </c>
      <c r="P15" s="25">
        <v>11125</v>
      </c>
      <c r="Q15" s="25">
        <v>312</v>
      </c>
      <c r="R15" s="25">
        <v>113</v>
      </c>
      <c r="S15" s="25">
        <v>3657</v>
      </c>
      <c r="T15" s="25">
        <v>9197</v>
      </c>
      <c r="U15" s="25">
        <v>10097</v>
      </c>
      <c r="V15" s="25">
        <v>5712</v>
      </c>
      <c r="W15" s="25">
        <v>2901</v>
      </c>
      <c r="X15" s="25">
        <v>3553</v>
      </c>
      <c r="Y15" s="25">
        <v>422</v>
      </c>
    </row>
    <row r="16" spans="1:25" x14ac:dyDescent="0.35">
      <c r="A16" s="17" t="s">
        <v>65</v>
      </c>
      <c r="B16" s="17" t="s">
        <v>66</v>
      </c>
      <c r="C16" s="25">
        <v>37247</v>
      </c>
      <c r="D16" s="19">
        <v>8.56</v>
      </c>
      <c r="E16" s="25">
        <v>3329</v>
      </c>
      <c r="F16" s="25">
        <v>7998</v>
      </c>
      <c r="G16" s="25">
        <v>6706</v>
      </c>
      <c r="H16" s="25">
        <v>5937</v>
      </c>
      <c r="I16" s="25">
        <v>6968</v>
      </c>
      <c r="J16" s="25">
        <v>3651</v>
      </c>
      <c r="K16" s="25">
        <v>2454</v>
      </c>
      <c r="L16" s="25">
        <v>204</v>
      </c>
      <c r="M16" s="25">
        <v>8836</v>
      </c>
      <c r="N16" s="25">
        <v>9413</v>
      </c>
      <c r="O16" s="25">
        <v>6833</v>
      </c>
      <c r="P16" s="25">
        <v>12102</v>
      </c>
      <c r="Q16" s="25">
        <v>63</v>
      </c>
      <c r="R16" s="25">
        <v>56</v>
      </c>
      <c r="S16" s="25">
        <v>4452</v>
      </c>
      <c r="T16" s="25">
        <v>9038</v>
      </c>
      <c r="U16" s="25">
        <v>9961</v>
      </c>
      <c r="V16" s="25">
        <v>7427</v>
      </c>
      <c r="W16" s="25">
        <v>3348</v>
      </c>
      <c r="X16" s="25">
        <v>2904</v>
      </c>
      <c r="Y16" s="25">
        <v>61</v>
      </c>
    </row>
    <row r="17" spans="1:25" x14ac:dyDescent="0.35">
      <c r="A17" s="17" t="s">
        <v>67</v>
      </c>
      <c r="B17" s="17" t="s">
        <v>68</v>
      </c>
      <c r="C17" s="25">
        <v>35563</v>
      </c>
      <c r="D17" s="19">
        <v>0.41</v>
      </c>
      <c r="E17" s="25">
        <v>14754</v>
      </c>
      <c r="F17" s="25">
        <v>6372</v>
      </c>
      <c r="G17" s="25">
        <v>4218</v>
      </c>
      <c r="H17" s="25">
        <v>4209</v>
      </c>
      <c r="I17" s="25">
        <v>4357</v>
      </c>
      <c r="J17" s="25">
        <v>1336</v>
      </c>
      <c r="K17" s="25">
        <v>292</v>
      </c>
      <c r="L17" s="25">
        <v>25</v>
      </c>
      <c r="M17" s="25">
        <v>11133</v>
      </c>
      <c r="N17" s="25">
        <v>11875</v>
      </c>
      <c r="O17" s="25">
        <v>6147</v>
      </c>
      <c r="P17" s="25">
        <v>6408</v>
      </c>
      <c r="Q17" s="25">
        <v>0</v>
      </c>
      <c r="R17" s="25">
        <v>311</v>
      </c>
      <c r="S17" s="25">
        <v>3946</v>
      </c>
      <c r="T17" s="25">
        <v>7092</v>
      </c>
      <c r="U17" s="25">
        <v>9836</v>
      </c>
      <c r="V17" s="25">
        <v>7087</v>
      </c>
      <c r="W17" s="25">
        <v>3603</v>
      </c>
      <c r="X17" s="25">
        <v>3688</v>
      </c>
      <c r="Y17" s="25">
        <v>0</v>
      </c>
    </row>
    <row r="18" spans="1:25" x14ac:dyDescent="0.35">
      <c r="A18" s="17" t="s">
        <v>69</v>
      </c>
      <c r="B18" s="17" t="s">
        <v>70</v>
      </c>
      <c r="C18" s="25">
        <v>36422</v>
      </c>
      <c r="D18" s="19">
        <v>0.03</v>
      </c>
      <c r="E18" s="25">
        <v>12687</v>
      </c>
      <c r="F18" s="25">
        <v>6729</v>
      </c>
      <c r="G18" s="25">
        <v>5525</v>
      </c>
      <c r="H18" s="25">
        <v>5278</v>
      </c>
      <c r="I18" s="25">
        <v>3952</v>
      </c>
      <c r="J18" s="25">
        <v>1526</v>
      </c>
      <c r="K18" s="25">
        <v>659</v>
      </c>
      <c r="L18" s="25">
        <v>66</v>
      </c>
      <c r="M18" s="25">
        <v>16018</v>
      </c>
      <c r="N18" s="25">
        <v>9540</v>
      </c>
      <c r="O18" s="25">
        <v>7303</v>
      </c>
      <c r="P18" s="25">
        <v>2833</v>
      </c>
      <c r="Q18" s="25">
        <v>728</v>
      </c>
      <c r="R18" s="25">
        <v>228</v>
      </c>
      <c r="S18" s="25">
        <v>2785</v>
      </c>
      <c r="T18" s="25">
        <v>8071</v>
      </c>
      <c r="U18" s="25">
        <v>12727</v>
      </c>
      <c r="V18" s="25">
        <v>6016</v>
      </c>
      <c r="W18" s="25">
        <v>2874</v>
      </c>
      <c r="X18" s="25">
        <v>2382</v>
      </c>
      <c r="Y18" s="25">
        <v>1339</v>
      </c>
    </row>
    <row r="19" spans="1:25" x14ac:dyDescent="0.35">
      <c r="A19" s="17" t="s">
        <v>71</v>
      </c>
      <c r="B19" s="17" t="s">
        <v>72</v>
      </c>
      <c r="C19" s="25">
        <v>36012</v>
      </c>
      <c r="D19" s="19">
        <v>0.17</v>
      </c>
      <c r="E19" s="25">
        <v>15444</v>
      </c>
      <c r="F19" s="25">
        <v>6454</v>
      </c>
      <c r="G19" s="25">
        <v>3511</v>
      </c>
      <c r="H19" s="25">
        <v>4189</v>
      </c>
      <c r="I19" s="25">
        <v>4037</v>
      </c>
      <c r="J19" s="25">
        <v>1605</v>
      </c>
      <c r="K19" s="25">
        <v>674</v>
      </c>
      <c r="L19" s="25">
        <v>98</v>
      </c>
      <c r="M19" s="25">
        <v>8697</v>
      </c>
      <c r="N19" s="25">
        <v>9295</v>
      </c>
      <c r="O19" s="25">
        <v>11475</v>
      </c>
      <c r="P19" s="25">
        <v>6493</v>
      </c>
      <c r="Q19" s="25">
        <v>52</v>
      </c>
      <c r="R19" s="25">
        <v>107</v>
      </c>
      <c r="S19" s="25">
        <v>2492</v>
      </c>
      <c r="T19" s="25">
        <v>9472</v>
      </c>
      <c r="U19" s="25">
        <v>12775</v>
      </c>
      <c r="V19" s="25">
        <v>6586</v>
      </c>
      <c r="W19" s="25">
        <v>2188</v>
      </c>
      <c r="X19" s="25">
        <v>2339</v>
      </c>
      <c r="Y19" s="25">
        <v>53</v>
      </c>
    </row>
    <row r="20" spans="1:25" x14ac:dyDescent="0.35">
      <c r="A20" s="17" t="s">
        <v>73</v>
      </c>
      <c r="B20" s="17" t="s">
        <v>74</v>
      </c>
      <c r="C20" s="25">
        <v>30463</v>
      </c>
      <c r="D20" s="19">
        <v>1.26</v>
      </c>
      <c r="E20" s="25">
        <v>6617</v>
      </c>
      <c r="F20" s="25">
        <v>8132</v>
      </c>
      <c r="G20" s="25">
        <v>2511</v>
      </c>
      <c r="H20" s="25">
        <v>3181</v>
      </c>
      <c r="I20" s="25">
        <v>4497</v>
      </c>
      <c r="J20" s="25">
        <v>3003</v>
      </c>
      <c r="K20" s="25">
        <v>2227</v>
      </c>
      <c r="L20" s="25">
        <v>295</v>
      </c>
      <c r="M20" s="25">
        <v>8199</v>
      </c>
      <c r="N20" s="25">
        <v>6833</v>
      </c>
      <c r="O20" s="25">
        <v>6979</v>
      </c>
      <c r="P20" s="25">
        <v>8062</v>
      </c>
      <c r="Q20" s="25">
        <v>390</v>
      </c>
      <c r="R20" s="25">
        <v>179</v>
      </c>
      <c r="S20" s="25">
        <v>3547</v>
      </c>
      <c r="T20" s="25">
        <v>9686</v>
      </c>
      <c r="U20" s="25">
        <v>9159</v>
      </c>
      <c r="V20" s="25">
        <v>3149</v>
      </c>
      <c r="W20" s="25">
        <v>2649</v>
      </c>
      <c r="X20" s="25">
        <v>1699</v>
      </c>
      <c r="Y20" s="25">
        <v>395</v>
      </c>
    </row>
    <row r="21" spans="1:25" x14ac:dyDescent="0.35">
      <c r="A21" s="17" t="s">
        <v>75</v>
      </c>
      <c r="B21" s="17" t="s">
        <v>76</v>
      </c>
      <c r="C21" s="25">
        <v>33311</v>
      </c>
      <c r="D21" s="19">
        <v>4.29</v>
      </c>
      <c r="E21" s="25">
        <v>5741</v>
      </c>
      <c r="F21" s="25">
        <v>8236</v>
      </c>
      <c r="G21" s="25">
        <v>4649</v>
      </c>
      <c r="H21" s="25">
        <v>3868</v>
      </c>
      <c r="I21" s="25">
        <v>4648</v>
      </c>
      <c r="J21" s="25">
        <v>2700</v>
      </c>
      <c r="K21" s="25">
        <v>3080</v>
      </c>
      <c r="L21" s="25">
        <v>389</v>
      </c>
      <c r="M21" s="25">
        <v>5828</v>
      </c>
      <c r="N21" s="25">
        <v>7068</v>
      </c>
      <c r="O21" s="25">
        <v>5016</v>
      </c>
      <c r="P21" s="25">
        <v>15384</v>
      </c>
      <c r="Q21" s="25">
        <v>15</v>
      </c>
      <c r="R21" s="25">
        <v>121</v>
      </c>
      <c r="S21" s="25">
        <v>3929</v>
      </c>
      <c r="T21" s="25">
        <v>10027</v>
      </c>
      <c r="U21" s="25">
        <v>9056</v>
      </c>
      <c r="V21" s="25">
        <v>5072</v>
      </c>
      <c r="W21" s="25">
        <v>2347</v>
      </c>
      <c r="X21" s="25">
        <v>1837</v>
      </c>
      <c r="Y21" s="25">
        <v>922</v>
      </c>
    </row>
    <row r="22" spans="1:25" x14ac:dyDescent="0.35">
      <c r="A22" s="17" t="s">
        <v>77</v>
      </c>
      <c r="B22" s="17" t="s">
        <v>78</v>
      </c>
      <c r="C22" s="25">
        <v>33273</v>
      </c>
      <c r="D22" s="19">
        <v>0.22</v>
      </c>
      <c r="E22" s="25">
        <v>11419</v>
      </c>
      <c r="F22" s="25">
        <v>4684</v>
      </c>
      <c r="G22" s="25">
        <v>3601</v>
      </c>
      <c r="H22" s="25">
        <v>4080</v>
      </c>
      <c r="I22" s="25">
        <v>5228</v>
      </c>
      <c r="J22" s="25">
        <v>2674</v>
      </c>
      <c r="K22" s="25">
        <v>1492</v>
      </c>
      <c r="L22" s="25">
        <v>95</v>
      </c>
      <c r="M22" s="25">
        <v>11270</v>
      </c>
      <c r="N22" s="25">
        <v>7412</v>
      </c>
      <c r="O22" s="25">
        <v>8096</v>
      </c>
      <c r="P22" s="25">
        <v>6206</v>
      </c>
      <c r="Q22" s="25">
        <v>289</v>
      </c>
      <c r="R22" s="25">
        <v>285</v>
      </c>
      <c r="S22" s="25">
        <v>3101</v>
      </c>
      <c r="T22" s="25">
        <v>7089</v>
      </c>
      <c r="U22" s="25">
        <v>8750</v>
      </c>
      <c r="V22" s="25">
        <v>7117</v>
      </c>
      <c r="W22" s="25">
        <v>3287</v>
      </c>
      <c r="X22" s="25">
        <v>3340</v>
      </c>
      <c r="Y22" s="25">
        <v>304</v>
      </c>
    </row>
    <row r="23" spans="1:25" x14ac:dyDescent="0.35">
      <c r="A23" s="17" t="s">
        <v>79</v>
      </c>
      <c r="B23" s="17" t="s">
        <v>80</v>
      </c>
      <c r="C23" s="25">
        <v>33111</v>
      </c>
      <c r="D23" s="19">
        <v>2.4500000000000002</v>
      </c>
      <c r="E23" s="25">
        <v>8739</v>
      </c>
      <c r="F23" s="25">
        <v>11506</v>
      </c>
      <c r="G23" s="25">
        <v>4097</v>
      </c>
      <c r="H23" s="25">
        <v>2897</v>
      </c>
      <c r="I23" s="25">
        <v>3566</v>
      </c>
      <c r="J23" s="25">
        <v>1525</v>
      </c>
      <c r="K23" s="25">
        <v>721</v>
      </c>
      <c r="L23" s="25">
        <v>60</v>
      </c>
      <c r="M23" s="25">
        <v>6545</v>
      </c>
      <c r="N23" s="25">
        <v>7340</v>
      </c>
      <c r="O23" s="25">
        <v>11146</v>
      </c>
      <c r="P23" s="25">
        <v>8022</v>
      </c>
      <c r="Q23" s="25">
        <v>58</v>
      </c>
      <c r="R23" s="25">
        <v>113</v>
      </c>
      <c r="S23" s="25">
        <v>2591</v>
      </c>
      <c r="T23" s="25">
        <v>12602</v>
      </c>
      <c r="U23" s="25">
        <v>11590</v>
      </c>
      <c r="V23" s="25">
        <v>3514</v>
      </c>
      <c r="W23" s="25">
        <v>1634</v>
      </c>
      <c r="X23" s="25">
        <v>971</v>
      </c>
      <c r="Y23" s="25">
        <v>96</v>
      </c>
    </row>
    <row r="24" spans="1:25" x14ac:dyDescent="0.35">
      <c r="A24" s="17" t="s">
        <v>81</v>
      </c>
      <c r="B24" s="17" t="s">
        <v>82</v>
      </c>
      <c r="C24" s="25">
        <v>28780</v>
      </c>
      <c r="D24" s="19">
        <v>2.81</v>
      </c>
      <c r="E24" s="25">
        <v>7058</v>
      </c>
      <c r="F24" s="25">
        <v>11015</v>
      </c>
      <c r="G24" s="25">
        <v>2557</v>
      </c>
      <c r="H24" s="25">
        <v>2466</v>
      </c>
      <c r="I24" s="25">
        <v>2819</v>
      </c>
      <c r="J24" s="25">
        <v>1774</v>
      </c>
      <c r="K24" s="25">
        <v>1002</v>
      </c>
      <c r="L24" s="25">
        <v>89</v>
      </c>
      <c r="M24" s="25">
        <v>5587</v>
      </c>
      <c r="N24" s="25">
        <v>3453</v>
      </c>
      <c r="O24" s="25">
        <v>11574</v>
      </c>
      <c r="P24" s="25">
        <v>8142</v>
      </c>
      <c r="Q24" s="25">
        <v>24</v>
      </c>
      <c r="R24" s="25">
        <v>181</v>
      </c>
      <c r="S24" s="25">
        <v>2426</v>
      </c>
      <c r="T24" s="25">
        <v>6836</v>
      </c>
      <c r="U24" s="25">
        <v>8251</v>
      </c>
      <c r="V24" s="25">
        <v>6911</v>
      </c>
      <c r="W24" s="25">
        <v>2435</v>
      </c>
      <c r="X24" s="25">
        <v>1625</v>
      </c>
      <c r="Y24" s="25">
        <v>115</v>
      </c>
    </row>
    <row r="25" spans="1:25" x14ac:dyDescent="0.35">
      <c r="A25" s="17" t="s">
        <v>83</v>
      </c>
      <c r="B25" s="17" t="s">
        <v>84</v>
      </c>
      <c r="C25" s="25">
        <v>36668</v>
      </c>
      <c r="D25" s="19">
        <v>0.48</v>
      </c>
      <c r="E25" s="25">
        <v>13629</v>
      </c>
      <c r="F25" s="25">
        <v>5557</v>
      </c>
      <c r="G25" s="25">
        <v>3868</v>
      </c>
      <c r="H25" s="25">
        <v>4154</v>
      </c>
      <c r="I25" s="25">
        <v>6006</v>
      </c>
      <c r="J25" s="25">
        <v>2528</v>
      </c>
      <c r="K25" s="25">
        <v>873</v>
      </c>
      <c r="L25" s="25">
        <v>53</v>
      </c>
      <c r="M25" s="25">
        <v>8678</v>
      </c>
      <c r="N25" s="25">
        <v>8111</v>
      </c>
      <c r="O25" s="25">
        <v>7964</v>
      </c>
      <c r="P25" s="25">
        <v>11801</v>
      </c>
      <c r="Q25" s="25">
        <v>114</v>
      </c>
      <c r="R25" s="25">
        <v>101</v>
      </c>
      <c r="S25" s="25">
        <v>4251</v>
      </c>
      <c r="T25" s="25">
        <v>8815</v>
      </c>
      <c r="U25" s="25">
        <v>11372</v>
      </c>
      <c r="V25" s="25">
        <v>6973</v>
      </c>
      <c r="W25" s="25">
        <v>2889</v>
      </c>
      <c r="X25" s="25">
        <v>2146</v>
      </c>
      <c r="Y25" s="25">
        <v>121</v>
      </c>
    </row>
    <row r="26" spans="1:25" x14ac:dyDescent="0.35">
      <c r="A26" s="17" t="s">
        <v>85</v>
      </c>
      <c r="B26" s="17" t="s">
        <v>86</v>
      </c>
      <c r="C26" s="25">
        <v>30689</v>
      </c>
      <c r="D26" s="19">
        <v>2.39</v>
      </c>
      <c r="E26" s="25">
        <v>8167</v>
      </c>
      <c r="F26" s="25">
        <v>12713</v>
      </c>
      <c r="G26" s="25">
        <v>3004</v>
      </c>
      <c r="H26" s="25">
        <v>2551</v>
      </c>
      <c r="I26" s="25">
        <v>2773</v>
      </c>
      <c r="J26" s="25">
        <v>1203</v>
      </c>
      <c r="K26" s="25">
        <v>277</v>
      </c>
      <c r="L26" s="25">
        <v>1</v>
      </c>
      <c r="M26" s="25">
        <v>4767</v>
      </c>
      <c r="N26" s="25">
        <v>6067</v>
      </c>
      <c r="O26" s="25">
        <v>13086</v>
      </c>
      <c r="P26" s="25">
        <v>6584</v>
      </c>
      <c r="Q26" s="25">
        <v>185</v>
      </c>
      <c r="R26" s="25">
        <v>73</v>
      </c>
      <c r="S26" s="25">
        <v>2673</v>
      </c>
      <c r="T26" s="25">
        <v>7484</v>
      </c>
      <c r="U26" s="25">
        <v>10824</v>
      </c>
      <c r="V26" s="25">
        <v>6733</v>
      </c>
      <c r="W26" s="25">
        <v>1940</v>
      </c>
      <c r="X26" s="25">
        <v>776</v>
      </c>
      <c r="Y26" s="25">
        <v>186</v>
      </c>
    </row>
    <row r="27" spans="1:25" x14ac:dyDescent="0.35">
      <c r="A27" s="17" t="s">
        <v>87</v>
      </c>
      <c r="B27" s="17" t="s">
        <v>88</v>
      </c>
      <c r="C27" s="25">
        <v>35150</v>
      </c>
      <c r="D27" s="19">
        <v>0.66</v>
      </c>
      <c r="E27" s="25">
        <v>2796</v>
      </c>
      <c r="F27" s="25">
        <v>10437</v>
      </c>
      <c r="G27" s="25">
        <v>7336</v>
      </c>
      <c r="H27" s="25">
        <v>4640</v>
      </c>
      <c r="I27" s="25">
        <v>4971</v>
      </c>
      <c r="J27" s="25">
        <v>2568</v>
      </c>
      <c r="K27" s="25">
        <v>2204</v>
      </c>
      <c r="L27" s="25">
        <v>198</v>
      </c>
      <c r="M27" s="25">
        <v>6628</v>
      </c>
      <c r="N27" s="25">
        <v>6869</v>
      </c>
      <c r="O27" s="25">
        <v>7503</v>
      </c>
      <c r="P27" s="25">
        <v>13838</v>
      </c>
      <c r="Q27" s="25">
        <v>312</v>
      </c>
      <c r="R27" s="25">
        <v>152</v>
      </c>
      <c r="S27" s="25">
        <v>3912</v>
      </c>
      <c r="T27" s="25">
        <v>10731</v>
      </c>
      <c r="U27" s="25">
        <v>9537</v>
      </c>
      <c r="V27" s="25">
        <v>5299</v>
      </c>
      <c r="W27" s="25">
        <v>2227</v>
      </c>
      <c r="X27" s="25">
        <v>2041</v>
      </c>
      <c r="Y27" s="25">
        <v>1251</v>
      </c>
    </row>
    <row r="28" spans="1:25" x14ac:dyDescent="0.35">
      <c r="A28" s="17" t="s">
        <v>89</v>
      </c>
      <c r="B28" s="17" t="s">
        <v>90</v>
      </c>
      <c r="C28" s="25">
        <v>36889</v>
      </c>
      <c r="D28" s="19">
        <v>0.13</v>
      </c>
      <c r="E28" s="25">
        <v>5313</v>
      </c>
      <c r="F28" s="25">
        <v>10964</v>
      </c>
      <c r="G28" s="25">
        <v>6319</v>
      </c>
      <c r="H28" s="25">
        <v>5207</v>
      </c>
      <c r="I28" s="25">
        <v>5222</v>
      </c>
      <c r="J28" s="25">
        <v>2673</v>
      </c>
      <c r="K28" s="25">
        <v>1119</v>
      </c>
      <c r="L28" s="25">
        <v>72</v>
      </c>
      <c r="M28" s="25">
        <v>12238</v>
      </c>
      <c r="N28" s="25">
        <v>9582</v>
      </c>
      <c r="O28" s="25">
        <v>10060</v>
      </c>
      <c r="P28" s="25">
        <v>4897</v>
      </c>
      <c r="Q28" s="25">
        <v>112</v>
      </c>
      <c r="R28" s="25">
        <v>170</v>
      </c>
      <c r="S28" s="25">
        <v>3596</v>
      </c>
      <c r="T28" s="25">
        <v>9757</v>
      </c>
      <c r="U28" s="25">
        <v>10772</v>
      </c>
      <c r="V28" s="25">
        <v>6425</v>
      </c>
      <c r="W28" s="25">
        <v>5967</v>
      </c>
      <c r="X28" s="25">
        <v>0</v>
      </c>
      <c r="Y28" s="25">
        <v>202</v>
      </c>
    </row>
    <row r="29" spans="1:25" x14ac:dyDescent="0.35">
      <c r="A29" s="17" t="s">
        <v>91</v>
      </c>
      <c r="B29" s="17" t="s">
        <v>92</v>
      </c>
      <c r="C29" s="25">
        <v>35893</v>
      </c>
      <c r="D29" s="19">
        <v>13.57</v>
      </c>
      <c r="E29" s="25">
        <v>13602</v>
      </c>
      <c r="F29" s="25">
        <v>8204</v>
      </c>
      <c r="G29" s="25">
        <v>4079</v>
      </c>
      <c r="H29" s="25">
        <v>4251</v>
      </c>
      <c r="I29" s="25">
        <v>3511</v>
      </c>
      <c r="J29" s="25">
        <v>1514</v>
      </c>
      <c r="K29" s="25">
        <v>706</v>
      </c>
      <c r="L29" s="25">
        <v>26</v>
      </c>
      <c r="M29" s="25">
        <v>4618</v>
      </c>
      <c r="N29" s="25">
        <v>6691</v>
      </c>
      <c r="O29" s="25">
        <v>6408</v>
      </c>
      <c r="P29" s="25">
        <v>18168</v>
      </c>
      <c r="Q29" s="25">
        <v>8</v>
      </c>
      <c r="R29" s="25">
        <v>483</v>
      </c>
      <c r="S29" s="25">
        <v>6503</v>
      </c>
      <c r="T29" s="25">
        <v>12924</v>
      </c>
      <c r="U29" s="25">
        <v>7319</v>
      </c>
      <c r="V29" s="25">
        <v>4402</v>
      </c>
      <c r="W29" s="25">
        <v>2307</v>
      </c>
      <c r="X29" s="25">
        <v>1949</v>
      </c>
      <c r="Y29" s="25">
        <v>6</v>
      </c>
    </row>
    <row r="30" spans="1:25" x14ac:dyDescent="0.35">
      <c r="A30" s="17" t="s">
        <v>93</v>
      </c>
      <c r="B30" s="17" t="s">
        <v>94</v>
      </c>
      <c r="C30" s="25">
        <v>37681</v>
      </c>
      <c r="D30" s="19">
        <v>11.31</v>
      </c>
      <c r="E30" s="25">
        <v>14686</v>
      </c>
      <c r="F30" s="25">
        <v>8805</v>
      </c>
      <c r="G30" s="25">
        <v>4948</v>
      </c>
      <c r="H30" s="25">
        <v>4509</v>
      </c>
      <c r="I30" s="25">
        <v>3538</v>
      </c>
      <c r="J30" s="25">
        <v>845</v>
      </c>
      <c r="K30" s="25">
        <v>338</v>
      </c>
      <c r="L30" s="25">
        <v>12</v>
      </c>
      <c r="M30" s="25">
        <v>3494</v>
      </c>
      <c r="N30" s="25">
        <v>7048</v>
      </c>
      <c r="O30" s="25">
        <v>6806</v>
      </c>
      <c r="P30" s="25">
        <v>20326</v>
      </c>
      <c r="Q30" s="25">
        <v>7</v>
      </c>
      <c r="R30" s="25">
        <v>544</v>
      </c>
      <c r="S30" s="25">
        <v>6442</v>
      </c>
      <c r="T30" s="25">
        <v>13774</v>
      </c>
      <c r="U30" s="25">
        <v>8273</v>
      </c>
      <c r="V30" s="25">
        <v>4736</v>
      </c>
      <c r="W30" s="25">
        <v>2263</v>
      </c>
      <c r="X30" s="25">
        <v>1644</v>
      </c>
      <c r="Y30" s="25">
        <v>5</v>
      </c>
    </row>
    <row r="31" spans="1:25" x14ac:dyDescent="0.35">
      <c r="A31" s="17" t="s">
        <v>95</v>
      </c>
      <c r="B31" s="17" t="s">
        <v>96</v>
      </c>
      <c r="C31" s="25">
        <v>34034</v>
      </c>
      <c r="D31" s="19">
        <v>1.76</v>
      </c>
      <c r="E31" s="25">
        <v>5700</v>
      </c>
      <c r="F31" s="25">
        <v>7952</v>
      </c>
      <c r="G31" s="25">
        <v>4568</v>
      </c>
      <c r="H31" s="25">
        <v>4542</v>
      </c>
      <c r="I31" s="25">
        <v>5760</v>
      </c>
      <c r="J31" s="25">
        <v>3747</v>
      </c>
      <c r="K31" s="25">
        <v>1734</v>
      </c>
      <c r="L31" s="25">
        <v>31</v>
      </c>
      <c r="M31" s="25">
        <v>10439</v>
      </c>
      <c r="N31" s="25">
        <v>7020</v>
      </c>
      <c r="O31" s="25">
        <v>7548</v>
      </c>
      <c r="P31" s="25">
        <v>9020</v>
      </c>
      <c r="Q31" s="25">
        <v>7</v>
      </c>
      <c r="R31" s="25">
        <v>53</v>
      </c>
      <c r="S31" s="25">
        <v>3096</v>
      </c>
      <c r="T31" s="25">
        <v>10324</v>
      </c>
      <c r="U31" s="25">
        <v>11033</v>
      </c>
      <c r="V31" s="25">
        <v>4932</v>
      </c>
      <c r="W31" s="25">
        <v>2976</v>
      </c>
      <c r="X31" s="25">
        <v>1612</v>
      </c>
      <c r="Y31" s="25">
        <v>8</v>
      </c>
    </row>
    <row r="32" spans="1:25" x14ac:dyDescent="0.35">
      <c r="A32" s="17" t="s">
        <v>97</v>
      </c>
      <c r="B32" s="17" t="s">
        <v>98</v>
      </c>
      <c r="C32" s="25">
        <v>34954</v>
      </c>
      <c r="D32" s="19">
        <v>4.1100000000000003</v>
      </c>
      <c r="E32" s="25">
        <v>2173</v>
      </c>
      <c r="F32" s="25">
        <v>9674</v>
      </c>
      <c r="G32" s="25">
        <v>10041</v>
      </c>
      <c r="H32" s="25">
        <v>5315</v>
      </c>
      <c r="I32" s="25">
        <v>3466</v>
      </c>
      <c r="J32" s="25">
        <v>2570</v>
      </c>
      <c r="K32" s="25">
        <v>1576</v>
      </c>
      <c r="L32" s="25">
        <v>139</v>
      </c>
      <c r="M32" s="25">
        <v>5834</v>
      </c>
      <c r="N32" s="25">
        <v>4338</v>
      </c>
      <c r="O32" s="25">
        <v>13830</v>
      </c>
      <c r="P32" s="25">
        <v>10940</v>
      </c>
      <c r="Q32" s="25">
        <v>12</v>
      </c>
      <c r="R32" s="25">
        <v>121</v>
      </c>
      <c r="S32" s="25">
        <v>4192</v>
      </c>
      <c r="T32" s="25">
        <v>6309</v>
      </c>
      <c r="U32" s="25">
        <v>9492</v>
      </c>
      <c r="V32" s="25">
        <v>9270</v>
      </c>
      <c r="W32" s="25">
        <v>3521</v>
      </c>
      <c r="X32" s="25">
        <v>2035</v>
      </c>
      <c r="Y32" s="25">
        <v>14</v>
      </c>
    </row>
    <row r="33" spans="1:25" x14ac:dyDescent="0.35">
      <c r="A33" s="17" t="s">
        <v>99</v>
      </c>
      <c r="B33" s="17" t="s">
        <v>100</v>
      </c>
      <c r="C33" s="25">
        <v>34475</v>
      </c>
      <c r="D33" s="19">
        <v>0.52</v>
      </c>
      <c r="E33" s="25">
        <v>819</v>
      </c>
      <c r="F33" s="25">
        <v>5872</v>
      </c>
      <c r="G33" s="25">
        <v>10913</v>
      </c>
      <c r="H33" s="25">
        <v>4325</v>
      </c>
      <c r="I33" s="25">
        <v>4546</v>
      </c>
      <c r="J33" s="25">
        <v>4086</v>
      </c>
      <c r="K33" s="25">
        <v>3350</v>
      </c>
      <c r="L33" s="25">
        <v>564</v>
      </c>
      <c r="M33" s="25">
        <v>9069</v>
      </c>
      <c r="N33" s="25">
        <v>8541</v>
      </c>
      <c r="O33" s="25">
        <v>9491</v>
      </c>
      <c r="P33" s="25">
        <v>7341</v>
      </c>
      <c r="Q33" s="25">
        <v>33</v>
      </c>
      <c r="R33" s="25">
        <v>88</v>
      </c>
      <c r="S33" s="25">
        <v>3079</v>
      </c>
      <c r="T33" s="25">
        <v>8335</v>
      </c>
      <c r="U33" s="25">
        <v>9446</v>
      </c>
      <c r="V33" s="25">
        <v>6270</v>
      </c>
      <c r="W33" s="25">
        <v>3674</v>
      </c>
      <c r="X33" s="25">
        <v>3554</v>
      </c>
      <c r="Y33" s="25">
        <v>29</v>
      </c>
    </row>
    <row r="34" spans="1:25" x14ac:dyDescent="0.35">
      <c r="A34" s="17" t="s">
        <v>101</v>
      </c>
      <c r="B34" s="17" t="s">
        <v>102</v>
      </c>
      <c r="C34" s="25">
        <v>27345</v>
      </c>
      <c r="D34" s="19">
        <v>2.25</v>
      </c>
      <c r="E34" s="25">
        <v>293</v>
      </c>
      <c r="F34" s="25">
        <v>1670</v>
      </c>
      <c r="G34" s="25">
        <v>2117</v>
      </c>
      <c r="H34" s="25">
        <v>4637</v>
      </c>
      <c r="I34" s="25">
        <v>6746</v>
      </c>
      <c r="J34" s="25">
        <v>5320</v>
      </c>
      <c r="K34" s="25">
        <v>5888</v>
      </c>
      <c r="L34" s="25">
        <v>674</v>
      </c>
      <c r="M34" s="25">
        <v>8755</v>
      </c>
      <c r="N34" s="25">
        <v>7988</v>
      </c>
      <c r="O34" s="25">
        <v>4782</v>
      </c>
      <c r="P34" s="25">
        <v>5789</v>
      </c>
      <c r="Q34" s="25">
        <v>31</v>
      </c>
      <c r="R34" s="25">
        <v>125</v>
      </c>
      <c r="S34" s="25">
        <v>1905</v>
      </c>
      <c r="T34" s="25">
        <v>4688</v>
      </c>
      <c r="U34" s="25">
        <v>6744</v>
      </c>
      <c r="V34" s="25">
        <v>7250</v>
      </c>
      <c r="W34" s="25">
        <v>3526</v>
      </c>
      <c r="X34" s="25">
        <v>3094</v>
      </c>
      <c r="Y34" s="25">
        <v>13</v>
      </c>
    </row>
    <row r="35" spans="1:25" x14ac:dyDescent="0.35">
      <c r="A35" s="17" t="s">
        <v>103</v>
      </c>
      <c r="B35" s="17" t="s">
        <v>104</v>
      </c>
      <c r="C35" s="25">
        <v>47445</v>
      </c>
      <c r="D35" s="19">
        <v>29.58</v>
      </c>
      <c r="E35" s="25">
        <v>1952</v>
      </c>
      <c r="F35" s="25">
        <v>8307</v>
      </c>
      <c r="G35" s="25">
        <v>9375</v>
      </c>
      <c r="H35" s="25">
        <v>8600</v>
      </c>
      <c r="I35" s="25">
        <v>8647</v>
      </c>
      <c r="J35" s="25">
        <v>5357</v>
      </c>
      <c r="K35" s="25">
        <v>4006</v>
      </c>
      <c r="L35" s="25">
        <v>1201</v>
      </c>
      <c r="M35" s="25">
        <v>1171</v>
      </c>
      <c r="N35" s="25">
        <v>1002</v>
      </c>
      <c r="O35" s="25">
        <v>2256</v>
      </c>
      <c r="P35" s="25">
        <v>42896</v>
      </c>
      <c r="Q35" s="25">
        <v>120</v>
      </c>
      <c r="R35" s="25">
        <v>1420</v>
      </c>
      <c r="S35" s="25">
        <v>12517</v>
      </c>
      <c r="T35" s="25">
        <v>14537</v>
      </c>
      <c r="U35" s="25">
        <v>9083</v>
      </c>
      <c r="V35" s="25">
        <v>4630</v>
      </c>
      <c r="W35" s="25">
        <v>2600</v>
      </c>
      <c r="X35" s="25">
        <v>2636</v>
      </c>
      <c r="Y35" s="25">
        <v>22</v>
      </c>
    </row>
    <row r="36" spans="1:25" x14ac:dyDescent="0.35">
      <c r="A36" s="17" t="s">
        <v>105</v>
      </c>
      <c r="B36" s="17" t="s">
        <v>106</v>
      </c>
      <c r="C36" s="25">
        <v>40028</v>
      </c>
      <c r="D36" s="19">
        <v>13.13</v>
      </c>
      <c r="E36" s="25">
        <v>5231</v>
      </c>
      <c r="F36" s="25">
        <v>10988</v>
      </c>
      <c r="G36" s="25">
        <v>7029</v>
      </c>
      <c r="H36" s="25">
        <v>6019</v>
      </c>
      <c r="I36" s="25">
        <v>5513</v>
      </c>
      <c r="J36" s="25">
        <v>3776</v>
      </c>
      <c r="K36" s="25">
        <v>1432</v>
      </c>
      <c r="L36" s="25">
        <v>40</v>
      </c>
      <c r="M36" s="25">
        <v>4434</v>
      </c>
      <c r="N36" s="25">
        <v>5851</v>
      </c>
      <c r="O36" s="25">
        <v>8056</v>
      </c>
      <c r="P36" s="25">
        <v>21684</v>
      </c>
      <c r="Q36" s="25">
        <v>3</v>
      </c>
      <c r="R36" s="25">
        <v>113</v>
      </c>
      <c r="S36" s="25">
        <v>6270</v>
      </c>
      <c r="T36" s="25">
        <v>13830</v>
      </c>
      <c r="U36" s="25">
        <v>9452</v>
      </c>
      <c r="V36" s="25">
        <v>6993</v>
      </c>
      <c r="W36" s="25">
        <v>2027</v>
      </c>
      <c r="X36" s="25">
        <v>1337</v>
      </c>
      <c r="Y36" s="25">
        <v>6</v>
      </c>
    </row>
    <row r="37" spans="1:25" x14ac:dyDescent="0.35">
      <c r="A37" s="17" t="s">
        <v>107</v>
      </c>
      <c r="B37" s="17" t="s">
        <v>108</v>
      </c>
      <c r="C37" s="25">
        <v>47951</v>
      </c>
      <c r="D37" s="19">
        <v>33.450000000000003</v>
      </c>
      <c r="E37" s="25">
        <v>5757</v>
      </c>
      <c r="F37" s="25">
        <v>12153</v>
      </c>
      <c r="G37" s="25">
        <v>10112</v>
      </c>
      <c r="H37" s="25">
        <v>8309</v>
      </c>
      <c r="I37" s="25">
        <v>7178</v>
      </c>
      <c r="J37" s="25">
        <v>2673</v>
      </c>
      <c r="K37" s="25">
        <v>1495</v>
      </c>
      <c r="L37" s="25">
        <v>274</v>
      </c>
      <c r="M37" s="25">
        <v>461</v>
      </c>
      <c r="N37" s="25">
        <v>1642</v>
      </c>
      <c r="O37" s="25">
        <v>3628</v>
      </c>
      <c r="P37" s="25">
        <v>42211</v>
      </c>
      <c r="Q37" s="25">
        <v>9</v>
      </c>
      <c r="R37" s="25">
        <v>865</v>
      </c>
      <c r="S37" s="25">
        <v>10453</v>
      </c>
      <c r="T37" s="25">
        <v>20142</v>
      </c>
      <c r="U37" s="25">
        <v>10204</v>
      </c>
      <c r="V37" s="25">
        <v>3643</v>
      </c>
      <c r="W37" s="25">
        <v>1303</v>
      </c>
      <c r="X37" s="25">
        <v>1341</v>
      </c>
      <c r="Y37" s="25">
        <v>0</v>
      </c>
    </row>
    <row r="38" spans="1:25" x14ac:dyDescent="0.35">
      <c r="A38" s="17" t="s">
        <v>109</v>
      </c>
      <c r="B38" s="17" t="s">
        <v>110</v>
      </c>
      <c r="C38" s="25">
        <v>32292</v>
      </c>
      <c r="D38" s="19">
        <v>3.49</v>
      </c>
      <c r="E38" s="25">
        <v>7514</v>
      </c>
      <c r="F38" s="25">
        <v>5423</v>
      </c>
      <c r="G38" s="25">
        <v>4932</v>
      </c>
      <c r="H38" s="25">
        <v>2844</v>
      </c>
      <c r="I38" s="25">
        <v>4602</v>
      </c>
      <c r="J38" s="25">
        <v>2911</v>
      </c>
      <c r="K38" s="25">
        <v>3501</v>
      </c>
      <c r="L38" s="25">
        <v>565</v>
      </c>
      <c r="M38" s="25">
        <v>6604</v>
      </c>
      <c r="N38" s="25">
        <v>5826</v>
      </c>
      <c r="O38" s="25">
        <v>4203</v>
      </c>
      <c r="P38" s="25">
        <v>15635</v>
      </c>
      <c r="Q38" s="25">
        <v>24</v>
      </c>
      <c r="R38" s="25">
        <v>96</v>
      </c>
      <c r="S38" s="25">
        <v>3221</v>
      </c>
      <c r="T38" s="25">
        <v>8385</v>
      </c>
      <c r="U38" s="25">
        <v>7657</v>
      </c>
      <c r="V38" s="25">
        <v>7672</v>
      </c>
      <c r="W38" s="25">
        <v>2787</v>
      </c>
      <c r="X38" s="25">
        <v>2459</v>
      </c>
      <c r="Y38" s="25">
        <v>15</v>
      </c>
    </row>
    <row r="39" spans="1:25" x14ac:dyDescent="0.35">
      <c r="A39" s="17" t="s">
        <v>111</v>
      </c>
      <c r="B39" s="17" t="s">
        <v>112</v>
      </c>
      <c r="C39" s="25">
        <v>36987</v>
      </c>
      <c r="D39" s="19">
        <v>19.13</v>
      </c>
      <c r="E39" s="25">
        <v>870</v>
      </c>
      <c r="F39" s="25">
        <v>5131</v>
      </c>
      <c r="G39" s="25">
        <v>6057</v>
      </c>
      <c r="H39" s="25">
        <v>5754</v>
      </c>
      <c r="I39" s="25">
        <v>7774</v>
      </c>
      <c r="J39" s="25">
        <v>4483</v>
      </c>
      <c r="K39" s="25">
        <v>5703</v>
      </c>
      <c r="L39" s="25">
        <v>1215</v>
      </c>
      <c r="M39" s="25">
        <v>3068</v>
      </c>
      <c r="N39" s="25">
        <v>2556</v>
      </c>
      <c r="O39" s="25">
        <v>3910</v>
      </c>
      <c r="P39" s="25">
        <v>27398</v>
      </c>
      <c r="Q39" s="25">
        <v>55</v>
      </c>
      <c r="R39" s="25">
        <v>464</v>
      </c>
      <c r="S39" s="25">
        <v>5405</v>
      </c>
      <c r="T39" s="25">
        <v>9838</v>
      </c>
      <c r="U39" s="25">
        <v>8573</v>
      </c>
      <c r="V39" s="25">
        <v>5828</v>
      </c>
      <c r="W39" s="25">
        <v>2707</v>
      </c>
      <c r="X39" s="25">
        <v>4127</v>
      </c>
      <c r="Y39" s="25">
        <v>45</v>
      </c>
    </row>
    <row r="40" spans="1:25" x14ac:dyDescent="0.35">
      <c r="A40" s="17" t="s">
        <v>113</v>
      </c>
      <c r="B40" s="17" t="s">
        <v>114</v>
      </c>
      <c r="C40" s="25">
        <v>35734</v>
      </c>
      <c r="D40" s="19">
        <v>3.95</v>
      </c>
      <c r="E40" s="25">
        <v>1896</v>
      </c>
      <c r="F40" s="25">
        <v>4972</v>
      </c>
      <c r="G40" s="25">
        <v>6283</v>
      </c>
      <c r="H40" s="25">
        <v>6128</v>
      </c>
      <c r="I40" s="25">
        <v>6267</v>
      </c>
      <c r="J40" s="25">
        <v>5000</v>
      </c>
      <c r="K40" s="25">
        <v>4612</v>
      </c>
      <c r="L40" s="25">
        <v>576</v>
      </c>
      <c r="M40" s="25">
        <v>7538</v>
      </c>
      <c r="N40" s="25">
        <v>7464</v>
      </c>
      <c r="O40" s="25">
        <v>7555</v>
      </c>
      <c r="P40" s="25">
        <v>13163</v>
      </c>
      <c r="Q40" s="25">
        <v>14</v>
      </c>
      <c r="R40" s="25">
        <v>141</v>
      </c>
      <c r="S40" s="25">
        <v>2331</v>
      </c>
      <c r="T40" s="25">
        <v>9048</v>
      </c>
      <c r="U40" s="25">
        <v>9153</v>
      </c>
      <c r="V40" s="25">
        <v>8433</v>
      </c>
      <c r="W40" s="25">
        <v>3791</v>
      </c>
      <c r="X40" s="25">
        <v>2822</v>
      </c>
      <c r="Y40" s="25">
        <v>15</v>
      </c>
    </row>
    <row r="41" spans="1:25" x14ac:dyDescent="0.35">
      <c r="A41" s="17" t="s">
        <v>115</v>
      </c>
      <c r="B41" s="17" t="s">
        <v>116</v>
      </c>
      <c r="C41" s="25">
        <v>14547</v>
      </c>
      <c r="D41" s="19">
        <v>0.05</v>
      </c>
      <c r="E41" s="25">
        <v>4780</v>
      </c>
      <c r="F41" s="25">
        <v>3813</v>
      </c>
      <c r="G41" s="25">
        <v>2815</v>
      </c>
      <c r="H41" s="25">
        <v>1720</v>
      </c>
      <c r="I41" s="25">
        <v>1207</v>
      </c>
      <c r="J41" s="25">
        <v>174</v>
      </c>
      <c r="K41" s="25">
        <v>33</v>
      </c>
      <c r="L41" s="25">
        <v>5</v>
      </c>
      <c r="M41" s="25">
        <v>9254</v>
      </c>
      <c r="N41" s="25">
        <v>2138</v>
      </c>
      <c r="O41" s="25">
        <v>1418</v>
      </c>
      <c r="P41" s="25">
        <v>741</v>
      </c>
      <c r="Q41" s="25">
        <v>996</v>
      </c>
      <c r="R41" s="25">
        <v>85</v>
      </c>
      <c r="S41" s="25">
        <v>962</v>
      </c>
      <c r="T41" s="25">
        <v>2577</v>
      </c>
      <c r="U41" s="25">
        <v>5483</v>
      </c>
      <c r="V41" s="25">
        <v>2307</v>
      </c>
      <c r="W41" s="25">
        <v>1175</v>
      </c>
      <c r="X41" s="25">
        <v>751</v>
      </c>
      <c r="Y41" s="25">
        <v>1207</v>
      </c>
    </row>
    <row r="42" spans="1:25" x14ac:dyDescent="0.35">
      <c r="A42" s="17" t="s">
        <v>117</v>
      </c>
      <c r="B42" s="17" t="s">
        <v>118</v>
      </c>
      <c r="C42" s="25">
        <v>34993</v>
      </c>
      <c r="D42" s="19">
        <v>0.11</v>
      </c>
      <c r="E42" s="25">
        <v>11037</v>
      </c>
      <c r="F42" s="25">
        <v>8136</v>
      </c>
      <c r="G42" s="25">
        <v>4380</v>
      </c>
      <c r="H42" s="25">
        <v>3569</v>
      </c>
      <c r="I42" s="25">
        <v>3428</v>
      </c>
      <c r="J42" s="25">
        <v>2420</v>
      </c>
      <c r="K42" s="25">
        <v>1821</v>
      </c>
      <c r="L42" s="25">
        <v>202</v>
      </c>
      <c r="M42" s="25">
        <v>9471</v>
      </c>
      <c r="N42" s="25">
        <v>7996</v>
      </c>
      <c r="O42" s="25">
        <v>8280</v>
      </c>
      <c r="P42" s="25">
        <v>8845</v>
      </c>
      <c r="Q42" s="25">
        <v>401</v>
      </c>
      <c r="R42" s="25">
        <v>275</v>
      </c>
      <c r="S42" s="25">
        <v>4388</v>
      </c>
      <c r="T42" s="25">
        <v>10487</v>
      </c>
      <c r="U42" s="25">
        <v>10000</v>
      </c>
      <c r="V42" s="25">
        <v>4673</v>
      </c>
      <c r="W42" s="25">
        <v>2409</v>
      </c>
      <c r="X42" s="25">
        <v>2378</v>
      </c>
      <c r="Y42" s="25">
        <v>383</v>
      </c>
    </row>
    <row r="43" spans="1:25" x14ac:dyDescent="0.35">
      <c r="A43" s="17" t="s">
        <v>119</v>
      </c>
      <c r="B43" s="17" t="s">
        <v>120</v>
      </c>
      <c r="C43" s="25">
        <v>36169</v>
      </c>
      <c r="D43" s="19">
        <v>2.0499999999999998</v>
      </c>
      <c r="E43" s="25">
        <v>11765</v>
      </c>
      <c r="F43" s="25">
        <v>8886</v>
      </c>
      <c r="G43" s="25">
        <v>2965</v>
      </c>
      <c r="H43" s="25">
        <v>4516</v>
      </c>
      <c r="I43" s="25">
        <v>4606</v>
      </c>
      <c r="J43" s="25">
        <v>2298</v>
      </c>
      <c r="K43" s="25">
        <v>1094</v>
      </c>
      <c r="L43" s="25">
        <v>39</v>
      </c>
      <c r="M43" s="25">
        <v>7537</v>
      </c>
      <c r="N43" s="25">
        <v>9277</v>
      </c>
      <c r="O43" s="25">
        <v>8974</v>
      </c>
      <c r="P43" s="25">
        <v>9828</v>
      </c>
      <c r="Q43" s="25">
        <v>553</v>
      </c>
      <c r="R43" s="25">
        <v>168</v>
      </c>
      <c r="S43" s="25">
        <v>2936</v>
      </c>
      <c r="T43" s="25">
        <v>13232</v>
      </c>
      <c r="U43" s="25">
        <v>12609</v>
      </c>
      <c r="V43" s="25">
        <v>3546</v>
      </c>
      <c r="W43" s="25">
        <v>2209</v>
      </c>
      <c r="X43" s="25">
        <v>889</v>
      </c>
      <c r="Y43" s="25">
        <v>580</v>
      </c>
    </row>
    <row r="44" spans="1:25" x14ac:dyDescent="0.35">
      <c r="A44" s="17" t="s">
        <v>121</v>
      </c>
      <c r="B44" s="17" t="s">
        <v>122</v>
      </c>
      <c r="C44" s="25">
        <v>36698</v>
      </c>
      <c r="D44" s="19">
        <v>3.05</v>
      </c>
      <c r="E44" s="25">
        <v>10461</v>
      </c>
      <c r="F44" s="25">
        <v>10441</v>
      </c>
      <c r="G44" s="25">
        <v>3625</v>
      </c>
      <c r="H44" s="25">
        <v>4084</v>
      </c>
      <c r="I44" s="25">
        <v>3886</v>
      </c>
      <c r="J44" s="25">
        <v>2798</v>
      </c>
      <c r="K44" s="25">
        <v>1380</v>
      </c>
      <c r="L44" s="25">
        <v>23</v>
      </c>
      <c r="M44" s="25">
        <v>6900</v>
      </c>
      <c r="N44" s="25">
        <v>7750</v>
      </c>
      <c r="O44" s="25">
        <v>8678</v>
      </c>
      <c r="P44" s="25">
        <v>12437</v>
      </c>
      <c r="Q44" s="25">
        <v>933</v>
      </c>
      <c r="R44" s="25">
        <v>340</v>
      </c>
      <c r="S44" s="25">
        <v>3649</v>
      </c>
      <c r="T44" s="25">
        <v>13329</v>
      </c>
      <c r="U44" s="25">
        <v>11379</v>
      </c>
      <c r="V44" s="25">
        <v>3437</v>
      </c>
      <c r="W44" s="25">
        <v>2469</v>
      </c>
      <c r="X44" s="25">
        <v>1135</v>
      </c>
      <c r="Y44" s="25">
        <v>960</v>
      </c>
    </row>
    <row r="45" spans="1:25" x14ac:dyDescent="0.35">
      <c r="A45" s="17" t="s">
        <v>123</v>
      </c>
      <c r="B45" s="17" t="s">
        <v>124</v>
      </c>
      <c r="C45" s="25">
        <v>37103</v>
      </c>
      <c r="D45" s="19">
        <v>0.1</v>
      </c>
      <c r="E45" s="25">
        <v>5989</v>
      </c>
      <c r="F45" s="25">
        <v>11830</v>
      </c>
      <c r="G45" s="25">
        <v>5545</v>
      </c>
      <c r="H45" s="25">
        <v>4738</v>
      </c>
      <c r="I45" s="25">
        <v>5214</v>
      </c>
      <c r="J45" s="25">
        <v>2412</v>
      </c>
      <c r="K45" s="25">
        <v>1290</v>
      </c>
      <c r="L45" s="25">
        <v>85</v>
      </c>
      <c r="M45" s="25">
        <v>12462</v>
      </c>
      <c r="N45" s="25">
        <v>9356</v>
      </c>
      <c r="O45" s="25">
        <v>9343</v>
      </c>
      <c r="P45" s="25">
        <v>5787</v>
      </c>
      <c r="Q45" s="25">
        <v>155</v>
      </c>
      <c r="R45" s="25">
        <v>165</v>
      </c>
      <c r="S45" s="25">
        <v>3253</v>
      </c>
      <c r="T45" s="25">
        <v>10154</v>
      </c>
      <c r="U45" s="25">
        <v>10813</v>
      </c>
      <c r="V45" s="25">
        <v>6174</v>
      </c>
      <c r="W45" s="25">
        <v>6298</v>
      </c>
      <c r="X45" s="25">
        <v>0</v>
      </c>
      <c r="Y45" s="25">
        <v>246</v>
      </c>
    </row>
    <row r="46" spans="1:25" x14ac:dyDescent="0.35">
      <c r="A46" s="17" t="s">
        <v>125</v>
      </c>
      <c r="B46" s="17" t="s">
        <v>126</v>
      </c>
      <c r="C46" s="25">
        <v>36128</v>
      </c>
      <c r="D46" s="19">
        <v>21.77</v>
      </c>
      <c r="E46" s="25">
        <v>5092</v>
      </c>
      <c r="F46" s="25">
        <v>7802</v>
      </c>
      <c r="G46" s="25">
        <v>9825</v>
      </c>
      <c r="H46" s="25">
        <v>6943</v>
      </c>
      <c r="I46" s="25">
        <v>3703</v>
      </c>
      <c r="J46" s="25">
        <v>1633</v>
      </c>
      <c r="K46" s="25">
        <v>1085</v>
      </c>
      <c r="L46" s="25">
        <v>45</v>
      </c>
      <c r="M46" s="25">
        <v>741</v>
      </c>
      <c r="N46" s="25">
        <v>4959</v>
      </c>
      <c r="O46" s="25">
        <v>6864</v>
      </c>
      <c r="P46" s="25">
        <v>23457</v>
      </c>
      <c r="Q46" s="25">
        <v>107</v>
      </c>
      <c r="R46" s="25">
        <v>60</v>
      </c>
      <c r="S46" s="25">
        <v>4643</v>
      </c>
      <c r="T46" s="25">
        <v>15992</v>
      </c>
      <c r="U46" s="25">
        <v>9486</v>
      </c>
      <c r="V46" s="25">
        <v>2869</v>
      </c>
      <c r="W46" s="25">
        <v>1440</v>
      </c>
      <c r="X46" s="25">
        <v>1208</v>
      </c>
      <c r="Y46" s="25">
        <v>430</v>
      </c>
    </row>
    <row r="47" spans="1:25" x14ac:dyDescent="0.35">
      <c r="A47" s="17" t="s">
        <v>127</v>
      </c>
      <c r="B47" s="17" t="s">
        <v>128</v>
      </c>
      <c r="C47" s="25">
        <v>37014</v>
      </c>
      <c r="D47" s="19">
        <v>16.920000000000002</v>
      </c>
      <c r="E47" s="25">
        <v>5665</v>
      </c>
      <c r="F47" s="25">
        <v>11559</v>
      </c>
      <c r="G47" s="25">
        <v>8499</v>
      </c>
      <c r="H47" s="25">
        <v>3505</v>
      </c>
      <c r="I47" s="25">
        <v>4860</v>
      </c>
      <c r="J47" s="25">
        <v>1759</v>
      </c>
      <c r="K47" s="25">
        <v>1048</v>
      </c>
      <c r="L47" s="25">
        <v>119</v>
      </c>
      <c r="M47" s="25">
        <v>1422</v>
      </c>
      <c r="N47" s="25">
        <v>3768</v>
      </c>
      <c r="O47" s="25">
        <v>4900</v>
      </c>
      <c r="P47" s="25">
        <v>26815</v>
      </c>
      <c r="Q47" s="25">
        <v>109</v>
      </c>
      <c r="R47" s="25">
        <v>91</v>
      </c>
      <c r="S47" s="25">
        <v>4623</v>
      </c>
      <c r="T47" s="25">
        <v>13284</v>
      </c>
      <c r="U47" s="25">
        <v>10802</v>
      </c>
      <c r="V47" s="25">
        <v>3903</v>
      </c>
      <c r="W47" s="25">
        <v>1582</v>
      </c>
      <c r="X47" s="25">
        <v>1648</v>
      </c>
      <c r="Y47" s="25">
        <v>1081</v>
      </c>
    </row>
    <row r="48" spans="1:25" x14ac:dyDescent="0.35">
      <c r="A48" s="17" t="s">
        <v>129</v>
      </c>
      <c r="B48" s="17" t="s">
        <v>130</v>
      </c>
      <c r="C48" s="25">
        <v>48546</v>
      </c>
      <c r="D48" s="19">
        <v>39.159999999999997</v>
      </c>
      <c r="E48" s="25">
        <v>7195</v>
      </c>
      <c r="F48" s="25">
        <v>6924</v>
      </c>
      <c r="G48" s="25">
        <v>10503</v>
      </c>
      <c r="H48" s="25">
        <v>10053</v>
      </c>
      <c r="I48" s="25">
        <v>7990</v>
      </c>
      <c r="J48" s="25">
        <v>4150</v>
      </c>
      <c r="K48" s="25">
        <v>1559</v>
      </c>
      <c r="L48" s="25">
        <v>172</v>
      </c>
      <c r="M48" s="25">
        <v>135</v>
      </c>
      <c r="N48" s="25">
        <v>162</v>
      </c>
      <c r="O48" s="25">
        <v>1063</v>
      </c>
      <c r="P48" s="25">
        <v>46942</v>
      </c>
      <c r="Q48" s="25">
        <v>244</v>
      </c>
      <c r="R48" s="25">
        <v>3282</v>
      </c>
      <c r="S48" s="25">
        <v>9171</v>
      </c>
      <c r="T48" s="25">
        <v>16459</v>
      </c>
      <c r="U48" s="25">
        <v>11279</v>
      </c>
      <c r="V48" s="25">
        <v>4087</v>
      </c>
      <c r="W48" s="25">
        <v>1899</v>
      </c>
      <c r="X48" s="25">
        <v>1533</v>
      </c>
      <c r="Y48" s="25">
        <v>836</v>
      </c>
    </row>
    <row r="49" spans="1:25" x14ac:dyDescent="0.35">
      <c r="A49" s="17" t="s">
        <v>131</v>
      </c>
      <c r="B49" s="17" t="s">
        <v>132</v>
      </c>
      <c r="C49" s="25">
        <v>36599</v>
      </c>
      <c r="D49" s="19">
        <v>13.95</v>
      </c>
      <c r="E49" s="25">
        <v>13458</v>
      </c>
      <c r="F49" s="25">
        <v>9892</v>
      </c>
      <c r="G49" s="25">
        <v>6491</v>
      </c>
      <c r="H49" s="25">
        <v>3273</v>
      </c>
      <c r="I49" s="25">
        <v>2014</v>
      </c>
      <c r="J49" s="25">
        <v>853</v>
      </c>
      <c r="K49" s="25">
        <v>553</v>
      </c>
      <c r="L49" s="25">
        <v>65</v>
      </c>
      <c r="M49" s="25">
        <v>907</v>
      </c>
      <c r="N49" s="25">
        <v>3987</v>
      </c>
      <c r="O49" s="25">
        <v>4262</v>
      </c>
      <c r="P49" s="25">
        <v>27412</v>
      </c>
      <c r="Q49" s="25">
        <v>31</v>
      </c>
      <c r="R49" s="25">
        <v>36</v>
      </c>
      <c r="S49" s="25">
        <v>6551</v>
      </c>
      <c r="T49" s="25">
        <v>16718</v>
      </c>
      <c r="U49" s="25">
        <v>8869</v>
      </c>
      <c r="V49" s="25">
        <v>2518</v>
      </c>
      <c r="W49" s="25">
        <v>773</v>
      </c>
      <c r="X49" s="25">
        <v>467</v>
      </c>
      <c r="Y49" s="25">
        <v>667</v>
      </c>
    </row>
    <row r="50" spans="1:25" x14ac:dyDescent="0.35">
      <c r="A50" s="17" t="s">
        <v>133</v>
      </c>
      <c r="B50" s="17" t="s">
        <v>134</v>
      </c>
      <c r="C50" s="25">
        <v>36529</v>
      </c>
      <c r="D50" s="19">
        <v>14.38</v>
      </c>
      <c r="E50" s="25">
        <v>6731</v>
      </c>
      <c r="F50" s="25">
        <v>9982</v>
      </c>
      <c r="G50" s="25">
        <v>11633</v>
      </c>
      <c r="H50" s="25">
        <v>4352</v>
      </c>
      <c r="I50" s="25">
        <v>2659</v>
      </c>
      <c r="J50" s="25">
        <v>900</v>
      </c>
      <c r="K50" s="25">
        <v>272</v>
      </c>
      <c r="L50" s="25">
        <v>0</v>
      </c>
      <c r="M50" s="25">
        <v>2365</v>
      </c>
      <c r="N50" s="25">
        <v>6945</v>
      </c>
      <c r="O50" s="25">
        <v>6093</v>
      </c>
      <c r="P50" s="25">
        <v>21045</v>
      </c>
      <c r="Q50" s="25">
        <v>81</v>
      </c>
      <c r="R50" s="25">
        <v>22</v>
      </c>
      <c r="S50" s="25">
        <v>3892</v>
      </c>
      <c r="T50" s="25">
        <v>12012</v>
      </c>
      <c r="U50" s="25">
        <v>13135</v>
      </c>
      <c r="V50" s="25">
        <v>3822</v>
      </c>
      <c r="W50" s="25">
        <v>1309</v>
      </c>
      <c r="X50" s="25">
        <v>471</v>
      </c>
      <c r="Y50" s="25">
        <v>1866</v>
      </c>
    </row>
    <row r="51" spans="1:25" x14ac:dyDescent="0.35">
      <c r="A51" s="17" t="s">
        <v>135</v>
      </c>
      <c r="B51" s="17" t="s">
        <v>136</v>
      </c>
      <c r="C51" s="25">
        <v>37419</v>
      </c>
      <c r="D51" s="19">
        <v>13.97</v>
      </c>
      <c r="E51" s="25">
        <v>9328</v>
      </c>
      <c r="F51" s="25">
        <v>10369</v>
      </c>
      <c r="G51" s="25">
        <v>6592</v>
      </c>
      <c r="H51" s="25">
        <v>5896</v>
      </c>
      <c r="I51" s="25">
        <v>3284</v>
      </c>
      <c r="J51" s="25">
        <v>1629</v>
      </c>
      <c r="K51" s="25">
        <v>310</v>
      </c>
      <c r="L51" s="25">
        <v>11</v>
      </c>
      <c r="M51" s="25">
        <v>2469</v>
      </c>
      <c r="N51" s="25">
        <v>6115</v>
      </c>
      <c r="O51" s="25">
        <v>5481</v>
      </c>
      <c r="P51" s="25">
        <v>22936</v>
      </c>
      <c r="Q51" s="25">
        <v>418</v>
      </c>
      <c r="R51" s="25">
        <v>420</v>
      </c>
      <c r="S51" s="25">
        <v>6128</v>
      </c>
      <c r="T51" s="25">
        <v>15977</v>
      </c>
      <c r="U51" s="25">
        <v>8259</v>
      </c>
      <c r="V51" s="25">
        <v>3755</v>
      </c>
      <c r="W51" s="25">
        <v>1265</v>
      </c>
      <c r="X51" s="25">
        <v>440</v>
      </c>
      <c r="Y51" s="25">
        <v>1175</v>
      </c>
    </row>
    <row r="52" spans="1:25" x14ac:dyDescent="0.35">
      <c r="A52" s="17" t="s">
        <v>137</v>
      </c>
      <c r="B52" s="17" t="s">
        <v>138</v>
      </c>
      <c r="C52" s="25">
        <v>35020</v>
      </c>
      <c r="D52" s="19">
        <v>21.65</v>
      </c>
      <c r="E52" s="25">
        <v>7824</v>
      </c>
      <c r="F52" s="25">
        <v>9630</v>
      </c>
      <c r="G52" s="25">
        <v>7120</v>
      </c>
      <c r="H52" s="25">
        <v>4044</v>
      </c>
      <c r="I52" s="25">
        <v>3449</v>
      </c>
      <c r="J52" s="25">
        <v>1471</v>
      </c>
      <c r="K52" s="25">
        <v>1232</v>
      </c>
      <c r="L52" s="25">
        <v>250</v>
      </c>
      <c r="M52" s="25">
        <v>933</v>
      </c>
      <c r="N52" s="25">
        <v>1133</v>
      </c>
      <c r="O52" s="25">
        <v>2172</v>
      </c>
      <c r="P52" s="25">
        <v>30662</v>
      </c>
      <c r="Q52" s="25">
        <v>120</v>
      </c>
      <c r="R52" s="25">
        <v>63</v>
      </c>
      <c r="S52" s="25">
        <v>6269</v>
      </c>
      <c r="T52" s="25">
        <v>14307</v>
      </c>
      <c r="U52" s="25">
        <v>7720</v>
      </c>
      <c r="V52" s="25">
        <v>3176</v>
      </c>
      <c r="W52" s="25">
        <v>1350</v>
      </c>
      <c r="X52" s="25">
        <v>1631</v>
      </c>
      <c r="Y52" s="25">
        <v>504</v>
      </c>
    </row>
    <row r="53" spans="1:25" x14ac:dyDescent="0.35">
      <c r="A53" s="17" t="s">
        <v>139</v>
      </c>
      <c r="B53" s="17" t="s">
        <v>140</v>
      </c>
      <c r="C53" s="25">
        <v>36298</v>
      </c>
      <c r="D53" s="19">
        <v>4.8600000000000003</v>
      </c>
      <c r="E53" s="25">
        <v>18877</v>
      </c>
      <c r="F53" s="25">
        <v>5566</v>
      </c>
      <c r="G53" s="25">
        <v>3325</v>
      </c>
      <c r="H53" s="25">
        <v>3068</v>
      </c>
      <c r="I53" s="25">
        <v>3149</v>
      </c>
      <c r="J53" s="25">
        <v>1536</v>
      </c>
      <c r="K53" s="25">
        <v>742</v>
      </c>
      <c r="L53" s="25">
        <v>35</v>
      </c>
      <c r="M53" s="25">
        <v>3407</v>
      </c>
      <c r="N53" s="25">
        <v>6792</v>
      </c>
      <c r="O53" s="25">
        <v>7641</v>
      </c>
      <c r="P53" s="25">
        <v>18367</v>
      </c>
      <c r="Q53" s="25">
        <v>91</v>
      </c>
      <c r="R53" s="25">
        <v>159</v>
      </c>
      <c r="S53" s="25">
        <v>4137</v>
      </c>
      <c r="T53" s="25">
        <v>11264</v>
      </c>
      <c r="U53" s="25">
        <v>10903</v>
      </c>
      <c r="V53" s="25">
        <v>6643</v>
      </c>
      <c r="W53" s="25">
        <v>1973</v>
      </c>
      <c r="X53" s="25">
        <v>1195</v>
      </c>
      <c r="Y53" s="25">
        <v>24</v>
      </c>
    </row>
    <row r="54" spans="1:25" x14ac:dyDescent="0.35">
      <c r="A54" s="17" t="s">
        <v>141</v>
      </c>
      <c r="B54" s="17" t="s">
        <v>142</v>
      </c>
      <c r="C54" s="25">
        <v>34285</v>
      </c>
      <c r="D54" s="19">
        <v>3.22</v>
      </c>
      <c r="E54" s="25">
        <v>11890</v>
      </c>
      <c r="F54" s="25">
        <v>6196</v>
      </c>
      <c r="G54" s="25">
        <v>4101</v>
      </c>
      <c r="H54" s="25">
        <v>5128</v>
      </c>
      <c r="I54" s="25">
        <v>3797</v>
      </c>
      <c r="J54" s="25">
        <v>2224</v>
      </c>
      <c r="K54" s="25">
        <v>911</v>
      </c>
      <c r="L54" s="25">
        <v>38</v>
      </c>
      <c r="M54" s="25">
        <v>6469</v>
      </c>
      <c r="N54" s="25">
        <v>8502</v>
      </c>
      <c r="O54" s="25">
        <v>9197</v>
      </c>
      <c r="P54" s="25">
        <v>10018</v>
      </c>
      <c r="Q54" s="25">
        <v>99</v>
      </c>
      <c r="R54" s="25">
        <v>112</v>
      </c>
      <c r="S54" s="25">
        <v>3324</v>
      </c>
      <c r="T54" s="25">
        <v>9218</v>
      </c>
      <c r="U54" s="25">
        <v>8743</v>
      </c>
      <c r="V54" s="25">
        <v>8712</v>
      </c>
      <c r="W54" s="25">
        <v>2379</v>
      </c>
      <c r="X54" s="25">
        <v>1706</v>
      </c>
      <c r="Y54" s="25">
        <v>91</v>
      </c>
    </row>
    <row r="55" spans="1:25" x14ac:dyDescent="0.35">
      <c r="A55" s="17" t="s">
        <v>143</v>
      </c>
      <c r="B55" s="17" t="s">
        <v>144</v>
      </c>
      <c r="C55" s="25">
        <v>41291</v>
      </c>
      <c r="D55" s="19">
        <v>0.21</v>
      </c>
      <c r="E55" s="25">
        <v>4204</v>
      </c>
      <c r="F55" s="25">
        <v>9568</v>
      </c>
      <c r="G55" s="25">
        <v>8116</v>
      </c>
      <c r="H55" s="25">
        <v>7106</v>
      </c>
      <c r="I55" s="25">
        <v>6654</v>
      </c>
      <c r="J55" s="25">
        <v>3653</v>
      </c>
      <c r="K55" s="25">
        <v>1869</v>
      </c>
      <c r="L55" s="25">
        <v>121</v>
      </c>
      <c r="M55" s="25">
        <v>13313</v>
      </c>
      <c r="N55" s="25">
        <v>10310</v>
      </c>
      <c r="O55" s="25">
        <v>7707</v>
      </c>
      <c r="P55" s="25">
        <v>8859</v>
      </c>
      <c r="Q55" s="25">
        <v>1102</v>
      </c>
      <c r="R55" s="25">
        <v>504</v>
      </c>
      <c r="S55" s="25">
        <v>4224</v>
      </c>
      <c r="T55" s="25">
        <v>11234</v>
      </c>
      <c r="U55" s="25">
        <v>10524</v>
      </c>
      <c r="V55" s="25">
        <v>6764</v>
      </c>
      <c r="W55" s="25">
        <v>3254</v>
      </c>
      <c r="X55" s="25">
        <v>3226</v>
      </c>
      <c r="Y55" s="25">
        <v>1561</v>
      </c>
    </row>
    <row r="56" spans="1:25" x14ac:dyDescent="0.35">
      <c r="A56" s="17" t="s">
        <v>145</v>
      </c>
      <c r="B56" s="17" t="s">
        <v>146</v>
      </c>
      <c r="C56" s="25">
        <v>38683</v>
      </c>
      <c r="D56" s="19">
        <v>1.03</v>
      </c>
      <c r="E56" s="25">
        <v>14870</v>
      </c>
      <c r="F56" s="25">
        <v>7496</v>
      </c>
      <c r="G56" s="25">
        <v>3668</v>
      </c>
      <c r="H56" s="25">
        <v>4613</v>
      </c>
      <c r="I56" s="25">
        <v>4513</v>
      </c>
      <c r="J56" s="25">
        <v>2682</v>
      </c>
      <c r="K56" s="25">
        <v>811</v>
      </c>
      <c r="L56" s="25">
        <v>30</v>
      </c>
      <c r="M56" s="25">
        <v>7547</v>
      </c>
      <c r="N56" s="25">
        <v>11144</v>
      </c>
      <c r="O56" s="25">
        <v>9288</v>
      </c>
      <c r="P56" s="25">
        <v>10676</v>
      </c>
      <c r="Q56" s="25">
        <v>28</v>
      </c>
      <c r="R56" s="25">
        <v>52</v>
      </c>
      <c r="S56" s="25">
        <v>3954</v>
      </c>
      <c r="T56" s="25">
        <v>10565</v>
      </c>
      <c r="U56" s="25">
        <v>11451</v>
      </c>
      <c r="V56" s="25">
        <v>7729</v>
      </c>
      <c r="W56" s="25">
        <v>2903</v>
      </c>
      <c r="X56" s="25">
        <v>2001</v>
      </c>
      <c r="Y56" s="25">
        <v>28</v>
      </c>
    </row>
    <row r="57" spans="1:25" x14ac:dyDescent="0.35">
      <c r="A57" s="17" t="s">
        <v>147</v>
      </c>
      <c r="B57" s="17" t="s">
        <v>148</v>
      </c>
      <c r="C57" s="25">
        <v>38777</v>
      </c>
      <c r="D57" s="19">
        <v>3.75</v>
      </c>
      <c r="E57" s="25">
        <v>13101</v>
      </c>
      <c r="F57" s="25">
        <v>11004</v>
      </c>
      <c r="G57" s="25">
        <v>4682</v>
      </c>
      <c r="H57" s="25">
        <v>3746</v>
      </c>
      <c r="I57" s="25">
        <v>3454</v>
      </c>
      <c r="J57" s="25">
        <v>2089</v>
      </c>
      <c r="K57" s="25">
        <v>661</v>
      </c>
      <c r="L57" s="25">
        <v>40</v>
      </c>
      <c r="M57" s="25">
        <v>5564</v>
      </c>
      <c r="N57" s="25">
        <v>7632</v>
      </c>
      <c r="O57" s="25">
        <v>9169</v>
      </c>
      <c r="P57" s="25">
        <v>16359</v>
      </c>
      <c r="Q57" s="25">
        <v>53</v>
      </c>
      <c r="R57" s="25">
        <v>184</v>
      </c>
      <c r="S57" s="25">
        <v>4995</v>
      </c>
      <c r="T57" s="25">
        <v>15312</v>
      </c>
      <c r="U57" s="25">
        <v>11461</v>
      </c>
      <c r="V57" s="25">
        <v>3840</v>
      </c>
      <c r="W57" s="25">
        <v>1848</v>
      </c>
      <c r="X57" s="25">
        <v>1082</v>
      </c>
      <c r="Y57" s="25">
        <v>55</v>
      </c>
    </row>
    <row r="58" spans="1:25" x14ac:dyDescent="0.35">
      <c r="A58" s="17" t="s">
        <v>149</v>
      </c>
      <c r="B58" s="17" t="s">
        <v>150</v>
      </c>
      <c r="C58" s="25">
        <v>41184</v>
      </c>
      <c r="D58" s="19">
        <v>1.92</v>
      </c>
      <c r="E58" s="25">
        <v>10195</v>
      </c>
      <c r="F58" s="25">
        <v>11813</v>
      </c>
      <c r="G58" s="25">
        <v>4809</v>
      </c>
      <c r="H58" s="25">
        <v>4400</v>
      </c>
      <c r="I58" s="25">
        <v>5030</v>
      </c>
      <c r="J58" s="25">
        <v>3315</v>
      </c>
      <c r="K58" s="25">
        <v>1496</v>
      </c>
      <c r="L58" s="25">
        <v>126</v>
      </c>
      <c r="M58" s="25">
        <v>9552</v>
      </c>
      <c r="N58" s="25">
        <v>9973</v>
      </c>
      <c r="O58" s="25">
        <v>10502</v>
      </c>
      <c r="P58" s="25">
        <v>11127</v>
      </c>
      <c r="Q58" s="25">
        <v>30</v>
      </c>
      <c r="R58" s="25">
        <v>117</v>
      </c>
      <c r="S58" s="25">
        <v>3913</v>
      </c>
      <c r="T58" s="25">
        <v>10421</v>
      </c>
      <c r="U58" s="25">
        <v>10469</v>
      </c>
      <c r="V58" s="25">
        <v>9889</v>
      </c>
      <c r="W58" s="25">
        <v>3761</v>
      </c>
      <c r="X58" s="25">
        <v>2557</v>
      </c>
      <c r="Y58" s="25">
        <v>57</v>
      </c>
    </row>
    <row r="59" spans="1:25" x14ac:dyDescent="0.35">
      <c r="A59" s="17" t="s">
        <v>151</v>
      </c>
      <c r="B59" s="17" t="s">
        <v>152</v>
      </c>
      <c r="C59" s="25">
        <v>32495</v>
      </c>
      <c r="D59" s="19">
        <v>1.74</v>
      </c>
      <c r="E59" s="25">
        <v>9184</v>
      </c>
      <c r="F59" s="25">
        <v>11545</v>
      </c>
      <c r="G59" s="25">
        <v>2557</v>
      </c>
      <c r="H59" s="25">
        <v>3006</v>
      </c>
      <c r="I59" s="25">
        <v>3789</v>
      </c>
      <c r="J59" s="25">
        <v>1843</v>
      </c>
      <c r="K59" s="25">
        <v>532</v>
      </c>
      <c r="L59" s="25">
        <v>39</v>
      </c>
      <c r="M59" s="25">
        <v>6987</v>
      </c>
      <c r="N59" s="25">
        <v>5861</v>
      </c>
      <c r="O59" s="25">
        <v>13479</v>
      </c>
      <c r="P59" s="25">
        <v>6127</v>
      </c>
      <c r="Q59" s="25">
        <v>41</v>
      </c>
      <c r="R59" s="25">
        <v>235</v>
      </c>
      <c r="S59" s="25">
        <v>3256</v>
      </c>
      <c r="T59" s="25">
        <v>10294</v>
      </c>
      <c r="U59" s="25">
        <v>11088</v>
      </c>
      <c r="V59" s="25">
        <v>5107</v>
      </c>
      <c r="W59" s="25">
        <v>1515</v>
      </c>
      <c r="X59" s="25">
        <v>958</v>
      </c>
      <c r="Y59" s="25">
        <v>42</v>
      </c>
    </row>
    <row r="60" spans="1:25" x14ac:dyDescent="0.35">
      <c r="A60" s="17" t="s">
        <v>153</v>
      </c>
      <c r="B60" s="17" t="s">
        <v>154</v>
      </c>
      <c r="C60" s="25">
        <v>36499</v>
      </c>
      <c r="D60" s="19">
        <v>2.13</v>
      </c>
      <c r="E60" s="25">
        <v>1213</v>
      </c>
      <c r="F60" s="25">
        <v>12036</v>
      </c>
      <c r="G60" s="25">
        <v>10302</v>
      </c>
      <c r="H60" s="25">
        <v>4332</v>
      </c>
      <c r="I60" s="25">
        <v>4140</v>
      </c>
      <c r="J60" s="25">
        <v>2619</v>
      </c>
      <c r="K60" s="25">
        <v>1672</v>
      </c>
      <c r="L60" s="25">
        <v>185</v>
      </c>
      <c r="M60" s="25">
        <v>5847</v>
      </c>
      <c r="N60" s="25">
        <v>7708</v>
      </c>
      <c r="O60" s="25">
        <v>11421</v>
      </c>
      <c r="P60" s="25">
        <v>11429</v>
      </c>
      <c r="Q60" s="25">
        <v>94</v>
      </c>
      <c r="R60" s="25">
        <v>362</v>
      </c>
      <c r="S60" s="25">
        <v>3280</v>
      </c>
      <c r="T60" s="25">
        <v>9562</v>
      </c>
      <c r="U60" s="25">
        <v>10939</v>
      </c>
      <c r="V60" s="25">
        <v>7690</v>
      </c>
      <c r="W60" s="25">
        <v>2351</v>
      </c>
      <c r="X60" s="25">
        <v>2197</v>
      </c>
      <c r="Y60" s="25">
        <v>118</v>
      </c>
    </row>
    <row r="61" spans="1:25" x14ac:dyDescent="0.35">
      <c r="A61" s="17" t="s">
        <v>155</v>
      </c>
      <c r="B61" s="17" t="s">
        <v>156</v>
      </c>
      <c r="C61" s="25">
        <v>35831</v>
      </c>
      <c r="D61" s="19">
        <v>0.2</v>
      </c>
      <c r="E61" s="25">
        <v>5694</v>
      </c>
      <c r="F61" s="25">
        <v>8400</v>
      </c>
      <c r="G61" s="25">
        <v>6548</v>
      </c>
      <c r="H61" s="25">
        <v>4299</v>
      </c>
      <c r="I61" s="25">
        <v>4674</v>
      </c>
      <c r="J61" s="25">
        <v>2982</v>
      </c>
      <c r="K61" s="25">
        <v>2935</v>
      </c>
      <c r="L61" s="25">
        <v>299</v>
      </c>
      <c r="M61" s="25">
        <v>9487</v>
      </c>
      <c r="N61" s="25">
        <v>7617</v>
      </c>
      <c r="O61" s="25">
        <v>8140</v>
      </c>
      <c r="P61" s="25">
        <v>10343</v>
      </c>
      <c r="Q61" s="25">
        <v>244</v>
      </c>
      <c r="R61" s="25">
        <v>262</v>
      </c>
      <c r="S61" s="25">
        <v>3995</v>
      </c>
      <c r="T61" s="25">
        <v>9535</v>
      </c>
      <c r="U61" s="25">
        <v>9273</v>
      </c>
      <c r="V61" s="25">
        <v>7133</v>
      </c>
      <c r="W61" s="25">
        <v>2741</v>
      </c>
      <c r="X61" s="25">
        <v>2667</v>
      </c>
      <c r="Y61" s="25">
        <v>225</v>
      </c>
    </row>
    <row r="62" spans="1:25" x14ac:dyDescent="0.35">
      <c r="A62" s="17" t="s">
        <v>157</v>
      </c>
      <c r="B62" s="17" t="s">
        <v>158</v>
      </c>
      <c r="C62" s="25">
        <v>36812</v>
      </c>
      <c r="D62" s="19">
        <v>0.18</v>
      </c>
      <c r="E62" s="25">
        <v>9183</v>
      </c>
      <c r="F62" s="25">
        <v>9150</v>
      </c>
      <c r="G62" s="25">
        <v>5609</v>
      </c>
      <c r="H62" s="25">
        <v>5374</v>
      </c>
      <c r="I62" s="25">
        <v>4937</v>
      </c>
      <c r="J62" s="25">
        <v>1864</v>
      </c>
      <c r="K62" s="25">
        <v>592</v>
      </c>
      <c r="L62" s="25">
        <v>103</v>
      </c>
      <c r="M62" s="25">
        <v>13489</v>
      </c>
      <c r="N62" s="25">
        <v>10710</v>
      </c>
      <c r="O62" s="25">
        <v>7417</v>
      </c>
      <c r="P62" s="25">
        <v>5196</v>
      </c>
      <c r="Q62" s="25">
        <v>0</v>
      </c>
      <c r="R62" s="25">
        <v>599</v>
      </c>
      <c r="S62" s="25">
        <v>3662</v>
      </c>
      <c r="T62" s="25">
        <v>7504</v>
      </c>
      <c r="U62" s="25">
        <v>8839</v>
      </c>
      <c r="V62" s="25">
        <v>7088</v>
      </c>
      <c r="W62" s="25">
        <v>4385</v>
      </c>
      <c r="X62" s="25">
        <v>4735</v>
      </c>
      <c r="Y62" s="25">
        <v>0</v>
      </c>
    </row>
    <row r="63" spans="1:25" x14ac:dyDescent="0.35">
      <c r="A63" s="17" t="s">
        <v>159</v>
      </c>
      <c r="B63" s="17" t="s">
        <v>160</v>
      </c>
      <c r="C63" s="25">
        <v>35397</v>
      </c>
      <c r="D63" s="19">
        <v>5.17</v>
      </c>
      <c r="E63" s="25">
        <v>16477</v>
      </c>
      <c r="F63" s="25">
        <v>5630</v>
      </c>
      <c r="G63" s="25">
        <v>3953</v>
      </c>
      <c r="H63" s="25">
        <v>3602</v>
      </c>
      <c r="I63" s="25">
        <v>3593</v>
      </c>
      <c r="J63" s="25">
        <v>1616</v>
      </c>
      <c r="K63" s="25">
        <v>500</v>
      </c>
      <c r="L63" s="25">
        <v>26</v>
      </c>
      <c r="M63" s="25">
        <v>5195</v>
      </c>
      <c r="N63" s="25">
        <v>7746</v>
      </c>
      <c r="O63" s="25">
        <v>8925</v>
      </c>
      <c r="P63" s="25">
        <v>13489</v>
      </c>
      <c r="Q63" s="25">
        <v>42</v>
      </c>
      <c r="R63" s="25">
        <v>273</v>
      </c>
      <c r="S63" s="25">
        <v>3784</v>
      </c>
      <c r="T63" s="25">
        <v>10759</v>
      </c>
      <c r="U63" s="25">
        <v>9986</v>
      </c>
      <c r="V63" s="25">
        <v>7088</v>
      </c>
      <c r="W63" s="25">
        <v>2029</v>
      </c>
      <c r="X63" s="25">
        <v>1440</v>
      </c>
      <c r="Y63" s="25">
        <v>38</v>
      </c>
    </row>
    <row r="64" spans="1:25" x14ac:dyDescent="0.35">
      <c r="A64" s="17" t="s">
        <v>161</v>
      </c>
      <c r="B64" s="17" t="s">
        <v>162</v>
      </c>
      <c r="C64" s="25">
        <v>34206</v>
      </c>
      <c r="D64" s="19">
        <v>0.48</v>
      </c>
      <c r="E64" s="25">
        <v>3647</v>
      </c>
      <c r="F64" s="25">
        <v>6210</v>
      </c>
      <c r="G64" s="25">
        <v>6186</v>
      </c>
      <c r="H64" s="25">
        <v>5743</v>
      </c>
      <c r="I64" s="25">
        <v>5947</v>
      </c>
      <c r="J64" s="25">
        <v>3611</v>
      </c>
      <c r="K64" s="25">
        <v>2549</v>
      </c>
      <c r="L64" s="25">
        <v>313</v>
      </c>
      <c r="M64" s="25">
        <v>10167</v>
      </c>
      <c r="N64" s="25">
        <v>7795</v>
      </c>
      <c r="O64" s="25">
        <v>7463</v>
      </c>
      <c r="P64" s="25">
        <v>7988</v>
      </c>
      <c r="Q64" s="25">
        <v>793</v>
      </c>
      <c r="R64" s="25">
        <v>192</v>
      </c>
      <c r="S64" s="25">
        <v>3213</v>
      </c>
      <c r="T64" s="25">
        <v>9786</v>
      </c>
      <c r="U64" s="25">
        <v>9494</v>
      </c>
      <c r="V64" s="25">
        <v>4981</v>
      </c>
      <c r="W64" s="25">
        <v>2954</v>
      </c>
      <c r="X64" s="25">
        <v>2753</v>
      </c>
      <c r="Y64" s="25">
        <v>833</v>
      </c>
    </row>
    <row r="65" spans="1:25" x14ac:dyDescent="0.35">
      <c r="A65" s="17" t="s">
        <v>163</v>
      </c>
      <c r="B65" s="17" t="s">
        <v>164</v>
      </c>
      <c r="C65" s="25">
        <v>10861</v>
      </c>
      <c r="D65" s="19">
        <v>0.11</v>
      </c>
      <c r="E65" s="25">
        <v>2485</v>
      </c>
      <c r="F65" s="25">
        <v>2835</v>
      </c>
      <c r="G65" s="25">
        <v>2298</v>
      </c>
      <c r="H65" s="25">
        <v>1704</v>
      </c>
      <c r="I65" s="25">
        <v>1235</v>
      </c>
      <c r="J65" s="25">
        <v>278</v>
      </c>
      <c r="K65" s="25">
        <v>22</v>
      </c>
      <c r="L65" s="25">
        <v>4</v>
      </c>
      <c r="M65" s="25">
        <v>6518</v>
      </c>
      <c r="N65" s="25">
        <v>2364</v>
      </c>
      <c r="O65" s="25">
        <v>1193</v>
      </c>
      <c r="P65" s="25">
        <v>769</v>
      </c>
      <c r="Q65" s="25">
        <v>17</v>
      </c>
      <c r="R65" s="25">
        <v>138</v>
      </c>
      <c r="S65" s="25">
        <v>1363</v>
      </c>
      <c r="T65" s="25">
        <v>2901</v>
      </c>
      <c r="U65" s="25">
        <v>3482</v>
      </c>
      <c r="V65" s="25">
        <v>1682</v>
      </c>
      <c r="W65" s="25">
        <v>779</v>
      </c>
      <c r="X65" s="25">
        <v>490</v>
      </c>
      <c r="Y65" s="25">
        <v>26</v>
      </c>
    </row>
    <row r="66" spans="1:25" x14ac:dyDescent="0.35">
      <c r="A66" s="17" t="s">
        <v>165</v>
      </c>
      <c r="B66" s="17" t="s">
        <v>166</v>
      </c>
      <c r="C66" s="25">
        <v>37020</v>
      </c>
      <c r="D66" s="19">
        <v>5.8</v>
      </c>
      <c r="E66" s="25">
        <v>7514</v>
      </c>
      <c r="F66" s="25">
        <v>11427</v>
      </c>
      <c r="G66" s="25">
        <v>5788</v>
      </c>
      <c r="H66" s="25">
        <v>4666</v>
      </c>
      <c r="I66" s="25">
        <v>4187</v>
      </c>
      <c r="J66" s="25">
        <v>2257</v>
      </c>
      <c r="K66" s="25">
        <v>1128</v>
      </c>
      <c r="L66" s="25">
        <v>53</v>
      </c>
      <c r="M66" s="25">
        <v>4114</v>
      </c>
      <c r="N66" s="25">
        <v>6503</v>
      </c>
      <c r="O66" s="25">
        <v>6436</v>
      </c>
      <c r="P66" s="25">
        <v>19893</v>
      </c>
      <c r="Q66" s="25">
        <v>74</v>
      </c>
      <c r="R66" s="25">
        <v>516</v>
      </c>
      <c r="S66" s="25">
        <v>6277</v>
      </c>
      <c r="T66" s="25">
        <v>12325</v>
      </c>
      <c r="U66" s="25">
        <v>8907</v>
      </c>
      <c r="V66" s="25">
        <v>6161</v>
      </c>
      <c r="W66" s="25">
        <v>1679</v>
      </c>
      <c r="X66" s="25">
        <v>1124</v>
      </c>
      <c r="Y66" s="25">
        <v>31</v>
      </c>
    </row>
    <row r="67" spans="1:25" x14ac:dyDescent="0.35">
      <c r="A67" s="17" t="s">
        <v>167</v>
      </c>
      <c r="B67" s="17" t="s">
        <v>168</v>
      </c>
      <c r="C67" s="25">
        <v>35348</v>
      </c>
      <c r="D67" s="19">
        <v>0.09</v>
      </c>
      <c r="E67" s="25">
        <v>4874</v>
      </c>
      <c r="F67" s="25">
        <v>7907</v>
      </c>
      <c r="G67" s="25">
        <v>6064</v>
      </c>
      <c r="H67" s="25">
        <v>5108</v>
      </c>
      <c r="I67" s="25">
        <v>5244</v>
      </c>
      <c r="J67" s="25">
        <v>3314</v>
      </c>
      <c r="K67" s="25">
        <v>2488</v>
      </c>
      <c r="L67" s="25">
        <v>349</v>
      </c>
      <c r="M67" s="25">
        <v>13259</v>
      </c>
      <c r="N67" s="25">
        <v>6805</v>
      </c>
      <c r="O67" s="25">
        <v>5570</v>
      </c>
      <c r="P67" s="25">
        <v>9601</v>
      </c>
      <c r="Q67" s="25">
        <v>113</v>
      </c>
      <c r="R67" s="25">
        <v>365</v>
      </c>
      <c r="S67" s="25">
        <v>4878</v>
      </c>
      <c r="T67" s="25">
        <v>9448</v>
      </c>
      <c r="U67" s="25">
        <v>7762</v>
      </c>
      <c r="V67" s="25">
        <v>5237</v>
      </c>
      <c r="W67" s="25">
        <v>3386</v>
      </c>
      <c r="X67" s="25">
        <v>4144</v>
      </c>
      <c r="Y67" s="25">
        <v>128</v>
      </c>
    </row>
    <row r="68" spans="1:25" x14ac:dyDescent="0.35">
      <c r="A68" s="17" t="s">
        <v>169</v>
      </c>
      <c r="B68" s="17" t="s">
        <v>170</v>
      </c>
      <c r="C68" s="25">
        <v>35070</v>
      </c>
      <c r="D68" s="19">
        <v>0.26</v>
      </c>
      <c r="E68" s="25">
        <v>4068</v>
      </c>
      <c r="F68" s="25">
        <v>6731</v>
      </c>
      <c r="G68" s="25">
        <v>5520</v>
      </c>
      <c r="H68" s="25">
        <v>5216</v>
      </c>
      <c r="I68" s="25">
        <v>6100</v>
      </c>
      <c r="J68" s="25">
        <v>3851</v>
      </c>
      <c r="K68" s="25">
        <v>3262</v>
      </c>
      <c r="L68" s="25">
        <v>322</v>
      </c>
      <c r="M68" s="25">
        <v>13425</v>
      </c>
      <c r="N68" s="25">
        <v>7863</v>
      </c>
      <c r="O68" s="25">
        <v>5292</v>
      </c>
      <c r="P68" s="25">
        <v>8402</v>
      </c>
      <c r="Q68" s="25">
        <v>88</v>
      </c>
      <c r="R68" s="25">
        <v>148</v>
      </c>
      <c r="S68" s="25">
        <v>3343</v>
      </c>
      <c r="T68" s="25">
        <v>9517</v>
      </c>
      <c r="U68" s="25">
        <v>7878</v>
      </c>
      <c r="V68" s="25">
        <v>6130</v>
      </c>
      <c r="W68" s="25">
        <v>3616</v>
      </c>
      <c r="X68" s="25">
        <v>4352</v>
      </c>
      <c r="Y68" s="25">
        <v>86</v>
      </c>
    </row>
    <row r="69" spans="1:25" x14ac:dyDescent="0.35">
      <c r="A69" s="17" t="s">
        <v>171</v>
      </c>
      <c r="B69" s="17" t="s">
        <v>172</v>
      </c>
      <c r="C69" s="25">
        <v>29203</v>
      </c>
      <c r="D69" s="19">
        <v>2.06</v>
      </c>
      <c r="E69" s="25">
        <v>3185</v>
      </c>
      <c r="F69" s="25">
        <v>6992</v>
      </c>
      <c r="G69" s="25">
        <v>5342</v>
      </c>
      <c r="H69" s="25">
        <v>4760</v>
      </c>
      <c r="I69" s="25">
        <v>4216</v>
      </c>
      <c r="J69" s="25">
        <v>2474</v>
      </c>
      <c r="K69" s="25">
        <v>1957</v>
      </c>
      <c r="L69" s="25">
        <v>277</v>
      </c>
      <c r="M69" s="25">
        <v>5871</v>
      </c>
      <c r="N69" s="25">
        <v>5905</v>
      </c>
      <c r="O69" s="25">
        <v>7017</v>
      </c>
      <c r="P69" s="25">
        <v>10286</v>
      </c>
      <c r="Q69" s="25">
        <v>124</v>
      </c>
      <c r="R69" s="25">
        <v>78</v>
      </c>
      <c r="S69" s="25">
        <v>2852</v>
      </c>
      <c r="T69" s="25">
        <v>8699</v>
      </c>
      <c r="U69" s="25">
        <v>7225</v>
      </c>
      <c r="V69" s="25">
        <v>6179</v>
      </c>
      <c r="W69" s="25">
        <v>2389</v>
      </c>
      <c r="X69" s="25">
        <v>1679</v>
      </c>
      <c r="Y69" s="25">
        <v>102</v>
      </c>
    </row>
    <row r="70" spans="1:25" x14ac:dyDescent="0.35">
      <c r="A70" s="17" t="s">
        <v>173</v>
      </c>
      <c r="B70" s="17" t="s">
        <v>174</v>
      </c>
      <c r="C70" s="25">
        <v>31204</v>
      </c>
      <c r="D70" s="19">
        <v>1.61</v>
      </c>
      <c r="E70" s="25">
        <v>4101</v>
      </c>
      <c r="F70" s="25">
        <v>10945</v>
      </c>
      <c r="G70" s="25">
        <v>5281</v>
      </c>
      <c r="H70" s="25">
        <v>3998</v>
      </c>
      <c r="I70" s="25">
        <v>3505</v>
      </c>
      <c r="J70" s="25">
        <v>2029</v>
      </c>
      <c r="K70" s="25">
        <v>1270</v>
      </c>
      <c r="L70" s="25">
        <v>75</v>
      </c>
      <c r="M70" s="25">
        <v>4947</v>
      </c>
      <c r="N70" s="25">
        <v>7182</v>
      </c>
      <c r="O70" s="25">
        <v>7671</v>
      </c>
      <c r="P70" s="25">
        <v>11263</v>
      </c>
      <c r="Q70" s="25">
        <v>141</v>
      </c>
      <c r="R70" s="25">
        <v>129</v>
      </c>
      <c r="S70" s="25">
        <v>3408</v>
      </c>
      <c r="T70" s="25">
        <v>8901</v>
      </c>
      <c r="U70" s="25">
        <v>9497</v>
      </c>
      <c r="V70" s="25">
        <v>5944</v>
      </c>
      <c r="W70" s="25">
        <v>2045</v>
      </c>
      <c r="X70" s="25">
        <v>1213</v>
      </c>
      <c r="Y70" s="25">
        <v>67</v>
      </c>
    </row>
    <row r="71" spans="1:25" x14ac:dyDescent="0.35">
      <c r="A71" s="17" t="s">
        <v>175</v>
      </c>
      <c r="B71" s="17" t="s">
        <v>176</v>
      </c>
      <c r="C71" s="25">
        <v>36593</v>
      </c>
      <c r="D71" s="19">
        <v>12.39</v>
      </c>
      <c r="E71" s="25">
        <v>8979</v>
      </c>
      <c r="F71" s="25">
        <v>7852</v>
      </c>
      <c r="G71" s="25">
        <v>6783</v>
      </c>
      <c r="H71" s="25">
        <v>4476</v>
      </c>
      <c r="I71" s="25">
        <v>5180</v>
      </c>
      <c r="J71" s="25">
        <v>2608</v>
      </c>
      <c r="K71" s="25">
        <v>712</v>
      </c>
      <c r="L71" s="25">
        <v>3</v>
      </c>
      <c r="M71" s="25">
        <v>4786</v>
      </c>
      <c r="N71" s="25">
        <v>8356</v>
      </c>
      <c r="O71" s="25">
        <v>8302</v>
      </c>
      <c r="P71" s="25">
        <v>15076</v>
      </c>
      <c r="Q71" s="25">
        <v>73</v>
      </c>
      <c r="R71" s="25">
        <v>177</v>
      </c>
      <c r="S71" s="25">
        <v>3187</v>
      </c>
      <c r="T71" s="25">
        <v>12606</v>
      </c>
      <c r="U71" s="25">
        <v>9870</v>
      </c>
      <c r="V71" s="25">
        <v>6490</v>
      </c>
      <c r="W71" s="25">
        <v>2504</v>
      </c>
      <c r="X71" s="25">
        <v>1690</v>
      </c>
      <c r="Y71" s="25">
        <v>69</v>
      </c>
    </row>
    <row r="72" spans="1:25" x14ac:dyDescent="0.35">
      <c r="A72" s="17" t="s">
        <v>177</v>
      </c>
      <c r="B72" s="17" t="s">
        <v>178</v>
      </c>
      <c r="C72" s="25">
        <v>10974</v>
      </c>
      <c r="D72" s="19">
        <v>7.0000000000000007E-2</v>
      </c>
      <c r="E72" s="25">
        <v>2977</v>
      </c>
      <c r="F72" s="25">
        <v>1825</v>
      </c>
      <c r="G72" s="25">
        <v>2747</v>
      </c>
      <c r="H72" s="25">
        <v>1772</v>
      </c>
      <c r="I72" s="25">
        <v>1332</v>
      </c>
      <c r="J72" s="25">
        <v>259</v>
      </c>
      <c r="K72" s="25">
        <v>61</v>
      </c>
      <c r="L72" s="25">
        <v>1</v>
      </c>
      <c r="M72" s="25">
        <v>6331</v>
      </c>
      <c r="N72" s="25">
        <v>2885</v>
      </c>
      <c r="O72" s="25">
        <v>821</v>
      </c>
      <c r="P72" s="25">
        <v>937</v>
      </c>
      <c r="Q72" s="25">
        <v>0</v>
      </c>
      <c r="R72" s="25">
        <v>1</v>
      </c>
      <c r="S72" s="25">
        <v>2</v>
      </c>
      <c r="T72" s="25">
        <v>9</v>
      </c>
      <c r="U72" s="25">
        <v>19</v>
      </c>
      <c r="V72" s="25">
        <v>40</v>
      </c>
      <c r="W72" s="25">
        <v>61</v>
      </c>
      <c r="X72" s="25">
        <v>41</v>
      </c>
      <c r="Y72" s="25">
        <v>10801</v>
      </c>
    </row>
    <row r="73" spans="1:25" x14ac:dyDescent="0.35">
      <c r="A73" s="17" t="s">
        <v>179</v>
      </c>
      <c r="B73" s="17" t="s">
        <v>180</v>
      </c>
      <c r="C73" s="25">
        <v>37247</v>
      </c>
      <c r="D73" s="19">
        <v>0.03</v>
      </c>
      <c r="E73" s="25">
        <v>2735</v>
      </c>
      <c r="F73" s="25">
        <v>6742</v>
      </c>
      <c r="G73" s="25">
        <v>9465</v>
      </c>
      <c r="H73" s="25">
        <v>5731</v>
      </c>
      <c r="I73" s="25">
        <v>7221</v>
      </c>
      <c r="J73" s="25">
        <v>3529</v>
      </c>
      <c r="K73" s="25">
        <v>1690</v>
      </c>
      <c r="L73" s="25">
        <v>134</v>
      </c>
      <c r="M73" s="25">
        <v>18066</v>
      </c>
      <c r="N73" s="25">
        <v>7637</v>
      </c>
      <c r="O73" s="25">
        <v>5786</v>
      </c>
      <c r="P73" s="25">
        <v>3297</v>
      </c>
      <c r="Q73" s="25">
        <v>2461</v>
      </c>
      <c r="R73" s="25">
        <v>148</v>
      </c>
      <c r="S73" s="25">
        <v>2441</v>
      </c>
      <c r="T73" s="25">
        <v>7721</v>
      </c>
      <c r="U73" s="25">
        <v>11043</v>
      </c>
      <c r="V73" s="25">
        <v>5980</v>
      </c>
      <c r="W73" s="25">
        <v>3444</v>
      </c>
      <c r="X73" s="25">
        <v>3532</v>
      </c>
      <c r="Y73" s="25">
        <v>2938</v>
      </c>
    </row>
    <row r="74" spans="1:25" x14ac:dyDescent="0.35">
      <c r="A74" s="17" t="s">
        <v>181</v>
      </c>
      <c r="B74" s="17" t="s">
        <v>182</v>
      </c>
      <c r="C74" s="25">
        <v>33997</v>
      </c>
      <c r="D74" s="19">
        <v>0.16</v>
      </c>
      <c r="E74" s="25">
        <v>5373</v>
      </c>
      <c r="F74" s="25">
        <v>7812</v>
      </c>
      <c r="G74" s="25">
        <v>3926</v>
      </c>
      <c r="H74" s="25">
        <v>3962</v>
      </c>
      <c r="I74" s="25">
        <v>4894</v>
      </c>
      <c r="J74" s="25">
        <v>3973</v>
      </c>
      <c r="K74" s="25">
        <v>3610</v>
      </c>
      <c r="L74" s="25">
        <v>447</v>
      </c>
      <c r="M74" s="25">
        <v>9390</v>
      </c>
      <c r="N74" s="25">
        <v>7768</v>
      </c>
      <c r="O74" s="25">
        <v>6931</v>
      </c>
      <c r="P74" s="25">
        <v>9199</v>
      </c>
      <c r="Q74" s="25">
        <v>709</v>
      </c>
      <c r="R74" s="25">
        <v>264</v>
      </c>
      <c r="S74" s="25">
        <v>3385</v>
      </c>
      <c r="T74" s="25">
        <v>10163</v>
      </c>
      <c r="U74" s="25">
        <v>10096</v>
      </c>
      <c r="V74" s="25">
        <v>4081</v>
      </c>
      <c r="W74" s="25">
        <v>2865</v>
      </c>
      <c r="X74" s="25">
        <v>2387</v>
      </c>
      <c r="Y74" s="25">
        <v>756</v>
      </c>
    </row>
    <row r="75" spans="1:25" x14ac:dyDescent="0.35">
      <c r="A75" s="17" t="s">
        <v>183</v>
      </c>
      <c r="B75" s="17" t="s">
        <v>184</v>
      </c>
      <c r="C75" s="25">
        <v>33373</v>
      </c>
      <c r="D75" s="19">
        <v>7.96</v>
      </c>
      <c r="E75" s="25">
        <v>15355</v>
      </c>
      <c r="F75" s="25">
        <v>5384</v>
      </c>
      <c r="G75" s="25">
        <v>3251</v>
      </c>
      <c r="H75" s="25">
        <v>3208</v>
      </c>
      <c r="I75" s="25">
        <v>3245</v>
      </c>
      <c r="J75" s="25">
        <v>1552</v>
      </c>
      <c r="K75" s="25">
        <v>1181</v>
      </c>
      <c r="L75" s="25">
        <v>197</v>
      </c>
      <c r="M75" s="25">
        <v>4992</v>
      </c>
      <c r="N75" s="25">
        <v>7002</v>
      </c>
      <c r="O75" s="25">
        <v>11321</v>
      </c>
      <c r="P75" s="25">
        <v>10007</v>
      </c>
      <c r="Q75" s="25">
        <v>51</v>
      </c>
      <c r="R75" s="25">
        <v>138</v>
      </c>
      <c r="S75" s="25">
        <v>3541</v>
      </c>
      <c r="T75" s="25">
        <v>10069</v>
      </c>
      <c r="U75" s="25">
        <v>10118</v>
      </c>
      <c r="V75" s="25">
        <v>5817</v>
      </c>
      <c r="W75" s="25">
        <v>1915</v>
      </c>
      <c r="X75" s="25">
        <v>1721</v>
      </c>
      <c r="Y75" s="25">
        <v>54</v>
      </c>
    </row>
    <row r="76" spans="1:25" x14ac:dyDescent="0.35">
      <c r="A76" s="17" t="s">
        <v>185</v>
      </c>
      <c r="B76" s="17" t="s">
        <v>186</v>
      </c>
      <c r="C76" s="25">
        <v>33716</v>
      </c>
      <c r="D76" s="19">
        <v>2.5299999999999998</v>
      </c>
      <c r="E76" s="25">
        <v>1015</v>
      </c>
      <c r="F76" s="25">
        <v>3564</v>
      </c>
      <c r="G76" s="25">
        <v>6682</v>
      </c>
      <c r="H76" s="25">
        <v>6596</v>
      </c>
      <c r="I76" s="25">
        <v>7426</v>
      </c>
      <c r="J76" s="25">
        <v>4793</v>
      </c>
      <c r="K76" s="25">
        <v>3427</v>
      </c>
      <c r="L76" s="25">
        <v>213</v>
      </c>
      <c r="M76" s="25">
        <v>9504</v>
      </c>
      <c r="N76" s="25">
        <v>11429</v>
      </c>
      <c r="O76" s="25">
        <v>5575</v>
      </c>
      <c r="P76" s="25">
        <v>7089</v>
      </c>
      <c r="Q76" s="25">
        <v>119</v>
      </c>
      <c r="R76" s="25">
        <v>72</v>
      </c>
      <c r="S76" s="25">
        <v>2416</v>
      </c>
      <c r="T76" s="25">
        <v>7296</v>
      </c>
      <c r="U76" s="25">
        <v>8659</v>
      </c>
      <c r="V76" s="25">
        <v>8892</v>
      </c>
      <c r="W76" s="25">
        <v>3557</v>
      </c>
      <c r="X76" s="25">
        <v>2120</v>
      </c>
      <c r="Y76" s="25">
        <v>704</v>
      </c>
    </row>
    <row r="77" spans="1:25" x14ac:dyDescent="0.35">
      <c r="A77" s="10" t="s">
        <v>187</v>
      </c>
      <c r="B77" s="17" t="s">
        <v>188</v>
      </c>
      <c r="C77" s="25">
        <v>31170</v>
      </c>
      <c r="D77" s="19">
        <v>5.04</v>
      </c>
      <c r="E77" s="25">
        <v>5715</v>
      </c>
      <c r="F77" s="25">
        <v>9529</v>
      </c>
      <c r="G77" s="25">
        <v>5967</v>
      </c>
      <c r="H77" s="25">
        <v>3600</v>
      </c>
      <c r="I77" s="25">
        <v>3544</v>
      </c>
      <c r="J77" s="25">
        <v>2134</v>
      </c>
      <c r="K77" s="25">
        <v>675</v>
      </c>
      <c r="L77" s="25">
        <v>6</v>
      </c>
      <c r="M77" s="25">
        <v>4913</v>
      </c>
      <c r="N77" s="25">
        <v>6730</v>
      </c>
      <c r="O77" s="25">
        <v>7708</v>
      </c>
      <c r="P77" s="25">
        <v>11788</v>
      </c>
      <c r="Q77" s="25">
        <v>31</v>
      </c>
      <c r="R77" s="25">
        <v>152</v>
      </c>
      <c r="S77" s="25">
        <v>2792</v>
      </c>
      <c r="T77" s="25">
        <v>9169</v>
      </c>
      <c r="U77" s="25">
        <v>8662</v>
      </c>
      <c r="V77" s="25">
        <v>6629</v>
      </c>
      <c r="W77" s="25">
        <v>2208</v>
      </c>
      <c r="X77" s="25">
        <v>1531</v>
      </c>
      <c r="Y77" s="25">
        <v>27</v>
      </c>
    </row>
    <row r="78" spans="1:25" x14ac:dyDescent="0.35">
      <c r="A78" s="17" t="s">
        <v>189</v>
      </c>
      <c r="B78" s="17" t="s">
        <v>190</v>
      </c>
      <c r="C78" s="25">
        <v>35853</v>
      </c>
      <c r="D78" s="19">
        <v>12.28</v>
      </c>
      <c r="E78" s="25">
        <v>11218</v>
      </c>
      <c r="F78" s="25">
        <v>12957</v>
      </c>
      <c r="G78" s="25">
        <v>6449</v>
      </c>
      <c r="H78" s="25">
        <v>3173</v>
      </c>
      <c r="I78" s="25">
        <v>1275</v>
      </c>
      <c r="J78" s="25">
        <v>668</v>
      </c>
      <c r="K78" s="25">
        <v>110</v>
      </c>
      <c r="L78" s="25">
        <v>3</v>
      </c>
      <c r="M78" s="25">
        <v>1764</v>
      </c>
      <c r="N78" s="25">
        <v>6513</v>
      </c>
      <c r="O78" s="25">
        <v>5130</v>
      </c>
      <c r="P78" s="25">
        <v>22180</v>
      </c>
      <c r="Q78" s="25">
        <v>266</v>
      </c>
      <c r="R78" s="25">
        <v>70</v>
      </c>
      <c r="S78" s="25">
        <v>3647</v>
      </c>
      <c r="T78" s="25">
        <v>16609</v>
      </c>
      <c r="U78" s="25">
        <v>9110</v>
      </c>
      <c r="V78" s="25">
        <v>3276</v>
      </c>
      <c r="W78" s="25">
        <v>766</v>
      </c>
      <c r="X78" s="25">
        <v>330</v>
      </c>
      <c r="Y78" s="25">
        <v>2045</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192</v>
      </c>
      <c r="B1" s="11"/>
      <c r="C1" s="11"/>
      <c r="E1" s="11"/>
      <c r="F1" s="11"/>
      <c r="G1" s="11"/>
      <c r="K1" s="18"/>
      <c r="L1" s="18"/>
    </row>
    <row r="2" spans="1:25" ht="18" customHeight="1" x14ac:dyDescent="0.35">
      <c r="A2" t="s">
        <v>393</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2564522</v>
      </c>
      <c r="D5" s="29">
        <v>0.32905017904820949</v>
      </c>
      <c r="E5" s="26">
        <v>545892</v>
      </c>
      <c r="F5" s="26">
        <v>596978</v>
      </c>
      <c r="G5" s="26">
        <v>413531</v>
      </c>
      <c r="H5" s="26">
        <v>339654</v>
      </c>
      <c r="I5" s="26">
        <v>339725</v>
      </c>
      <c r="J5" s="26">
        <v>192347</v>
      </c>
      <c r="K5" s="26">
        <v>123009</v>
      </c>
      <c r="L5" s="26">
        <v>13386</v>
      </c>
      <c r="M5" s="26">
        <v>546032</v>
      </c>
      <c r="N5" s="26">
        <v>506567</v>
      </c>
      <c r="O5" s="26">
        <v>527645</v>
      </c>
      <c r="P5" s="26">
        <v>969050</v>
      </c>
      <c r="Q5" s="26">
        <v>15228</v>
      </c>
      <c r="R5" s="26">
        <v>24138</v>
      </c>
      <c r="S5" s="26">
        <v>302701</v>
      </c>
      <c r="T5" s="26">
        <v>746761</v>
      </c>
      <c r="U5" s="26">
        <v>679527</v>
      </c>
      <c r="V5" s="26">
        <v>419537</v>
      </c>
      <c r="W5" s="26">
        <v>194309</v>
      </c>
      <c r="X5" s="26">
        <v>159854</v>
      </c>
      <c r="Y5" s="26">
        <v>37695</v>
      </c>
    </row>
    <row r="6" spans="1:25" x14ac:dyDescent="0.35">
      <c r="A6" s="17" t="s">
        <v>45</v>
      </c>
      <c r="B6" s="17" t="s">
        <v>46</v>
      </c>
      <c r="C6" s="25">
        <v>47456</v>
      </c>
      <c r="D6" s="19">
        <v>27.88</v>
      </c>
      <c r="E6" s="25">
        <v>13828</v>
      </c>
      <c r="F6" s="25">
        <v>9361</v>
      </c>
      <c r="G6" s="25">
        <v>6157</v>
      </c>
      <c r="H6" s="25">
        <v>8359</v>
      </c>
      <c r="I6" s="25">
        <v>4680</v>
      </c>
      <c r="J6" s="25">
        <v>2494</v>
      </c>
      <c r="K6" s="25">
        <v>2371</v>
      </c>
      <c r="L6" s="25">
        <v>206</v>
      </c>
      <c r="M6" s="25">
        <v>1515</v>
      </c>
      <c r="N6" s="25">
        <v>3221</v>
      </c>
      <c r="O6" s="25">
        <v>3610</v>
      </c>
      <c r="P6" s="25">
        <v>39110</v>
      </c>
      <c r="Q6" s="25">
        <v>0</v>
      </c>
      <c r="R6" s="25">
        <v>2509</v>
      </c>
      <c r="S6" s="25">
        <v>14302</v>
      </c>
      <c r="T6" s="25">
        <v>17923</v>
      </c>
      <c r="U6" s="25">
        <v>5059</v>
      </c>
      <c r="V6" s="25">
        <v>3153</v>
      </c>
      <c r="W6" s="25">
        <v>2196</v>
      </c>
      <c r="X6" s="25">
        <v>2314</v>
      </c>
      <c r="Y6" s="25">
        <v>0</v>
      </c>
    </row>
    <row r="7" spans="1:25" x14ac:dyDescent="0.35">
      <c r="A7" s="17" t="s">
        <v>47</v>
      </c>
      <c r="B7" s="17" t="s">
        <v>48</v>
      </c>
      <c r="C7" s="25">
        <v>37327</v>
      </c>
      <c r="D7" s="19">
        <v>4.03</v>
      </c>
      <c r="E7" s="25">
        <v>4263</v>
      </c>
      <c r="F7" s="25">
        <v>12224</v>
      </c>
      <c r="G7" s="25">
        <v>7928</v>
      </c>
      <c r="H7" s="25">
        <v>4111</v>
      </c>
      <c r="I7" s="25">
        <v>5004</v>
      </c>
      <c r="J7" s="25">
        <v>2402</v>
      </c>
      <c r="K7" s="25">
        <v>1369</v>
      </c>
      <c r="L7" s="25">
        <v>26</v>
      </c>
      <c r="M7" s="25">
        <v>5167</v>
      </c>
      <c r="N7" s="25">
        <v>8810</v>
      </c>
      <c r="O7" s="25">
        <v>11076</v>
      </c>
      <c r="P7" s="25">
        <v>12274</v>
      </c>
      <c r="Q7" s="25">
        <v>0</v>
      </c>
      <c r="R7" s="25">
        <v>506</v>
      </c>
      <c r="S7" s="25">
        <v>5336</v>
      </c>
      <c r="T7" s="25">
        <v>10171</v>
      </c>
      <c r="U7" s="25">
        <v>10622</v>
      </c>
      <c r="V7" s="25">
        <v>6276</v>
      </c>
      <c r="W7" s="25">
        <v>2550</v>
      </c>
      <c r="X7" s="25">
        <v>1866</v>
      </c>
      <c r="Y7" s="25">
        <v>0</v>
      </c>
    </row>
    <row r="8" spans="1:25" x14ac:dyDescent="0.35">
      <c r="A8" s="17" t="s">
        <v>49</v>
      </c>
      <c r="B8" s="17" t="s">
        <v>50</v>
      </c>
      <c r="C8" s="25">
        <v>35996</v>
      </c>
      <c r="D8" s="19">
        <v>2.14</v>
      </c>
      <c r="E8" s="25">
        <v>4278</v>
      </c>
      <c r="F8" s="25">
        <v>6744</v>
      </c>
      <c r="G8" s="25">
        <v>5592</v>
      </c>
      <c r="H8" s="25">
        <v>3612</v>
      </c>
      <c r="I8" s="25">
        <v>6040</v>
      </c>
      <c r="J8" s="25">
        <v>4732</v>
      </c>
      <c r="K8" s="25">
        <v>4210</v>
      </c>
      <c r="L8" s="25">
        <v>788</v>
      </c>
      <c r="M8" s="25">
        <v>8918</v>
      </c>
      <c r="N8" s="25">
        <v>9240</v>
      </c>
      <c r="O8" s="25">
        <v>6394</v>
      </c>
      <c r="P8" s="25">
        <v>11443</v>
      </c>
      <c r="Q8" s="25">
        <v>1</v>
      </c>
      <c r="R8" s="25">
        <v>845</v>
      </c>
      <c r="S8" s="25">
        <v>4725</v>
      </c>
      <c r="T8" s="25">
        <v>8396</v>
      </c>
      <c r="U8" s="25">
        <v>7724</v>
      </c>
      <c r="V8" s="25">
        <v>6145</v>
      </c>
      <c r="W8" s="25">
        <v>3533</v>
      </c>
      <c r="X8" s="25">
        <v>4627</v>
      </c>
      <c r="Y8" s="25">
        <v>1</v>
      </c>
    </row>
    <row r="9" spans="1:25" x14ac:dyDescent="0.35">
      <c r="A9" s="17" t="s">
        <v>51</v>
      </c>
      <c r="B9" s="17" t="s">
        <v>52</v>
      </c>
      <c r="C9" s="25">
        <v>35270</v>
      </c>
      <c r="D9" s="19">
        <v>0.24</v>
      </c>
      <c r="E9" s="25">
        <v>5128</v>
      </c>
      <c r="F9" s="25">
        <v>4717</v>
      </c>
      <c r="G9" s="25">
        <v>4933</v>
      </c>
      <c r="H9" s="25">
        <v>6086</v>
      </c>
      <c r="I9" s="25">
        <v>6843</v>
      </c>
      <c r="J9" s="25">
        <v>5179</v>
      </c>
      <c r="K9" s="25">
        <v>2298</v>
      </c>
      <c r="L9" s="25">
        <v>86</v>
      </c>
      <c r="M9" s="25">
        <v>17541</v>
      </c>
      <c r="N9" s="25">
        <v>10699</v>
      </c>
      <c r="O9" s="25">
        <v>3220</v>
      </c>
      <c r="P9" s="25">
        <v>3807</v>
      </c>
      <c r="Q9" s="25">
        <v>3</v>
      </c>
      <c r="R9" s="25">
        <v>254</v>
      </c>
      <c r="S9" s="25">
        <v>3242</v>
      </c>
      <c r="T9" s="25">
        <v>6054</v>
      </c>
      <c r="U9" s="25">
        <v>7106</v>
      </c>
      <c r="V9" s="25">
        <v>7261</v>
      </c>
      <c r="W9" s="25">
        <v>4911</v>
      </c>
      <c r="X9" s="25">
        <v>6439</v>
      </c>
      <c r="Y9" s="25">
        <v>3</v>
      </c>
    </row>
    <row r="10" spans="1:25" x14ac:dyDescent="0.35">
      <c r="A10" s="17" t="s">
        <v>53</v>
      </c>
      <c r="B10" s="17" t="s">
        <v>54</v>
      </c>
      <c r="C10" s="25">
        <v>33222</v>
      </c>
      <c r="D10" s="19">
        <v>0.09</v>
      </c>
      <c r="E10" s="25">
        <v>2576</v>
      </c>
      <c r="F10" s="25">
        <v>3983</v>
      </c>
      <c r="G10" s="25">
        <v>3013</v>
      </c>
      <c r="H10" s="25">
        <v>4859</v>
      </c>
      <c r="I10" s="25">
        <v>6597</v>
      </c>
      <c r="J10" s="25">
        <v>6375</v>
      </c>
      <c r="K10" s="25">
        <v>5511</v>
      </c>
      <c r="L10" s="25">
        <v>308</v>
      </c>
      <c r="M10" s="25">
        <v>19221</v>
      </c>
      <c r="N10" s="25">
        <v>8223</v>
      </c>
      <c r="O10" s="25">
        <v>3000</v>
      </c>
      <c r="P10" s="25">
        <v>2771</v>
      </c>
      <c r="Q10" s="25">
        <v>7</v>
      </c>
      <c r="R10" s="25">
        <v>324</v>
      </c>
      <c r="S10" s="25">
        <v>2712</v>
      </c>
      <c r="T10" s="25">
        <v>4564</v>
      </c>
      <c r="U10" s="25">
        <v>6052</v>
      </c>
      <c r="V10" s="25">
        <v>6956</v>
      </c>
      <c r="W10" s="25">
        <v>4950</v>
      </c>
      <c r="X10" s="25">
        <v>7657</v>
      </c>
      <c r="Y10" s="25">
        <v>7</v>
      </c>
    </row>
    <row r="11" spans="1:25" x14ac:dyDescent="0.35">
      <c r="A11" s="17" t="s">
        <v>55</v>
      </c>
      <c r="B11" s="17" t="s">
        <v>56</v>
      </c>
      <c r="C11" s="25">
        <v>31373</v>
      </c>
      <c r="D11" s="19">
        <v>1.52</v>
      </c>
      <c r="E11" s="25">
        <v>11183</v>
      </c>
      <c r="F11" s="25">
        <v>7178</v>
      </c>
      <c r="G11" s="25">
        <v>4092</v>
      </c>
      <c r="H11" s="25">
        <v>3627</v>
      </c>
      <c r="I11" s="25">
        <v>3127</v>
      </c>
      <c r="J11" s="25">
        <v>1706</v>
      </c>
      <c r="K11" s="25">
        <v>452</v>
      </c>
      <c r="L11" s="25">
        <v>8</v>
      </c>
      <c r="M11" s="25">
        <v>5342</v>
      </c>
      <c r="N11" s="25">
        <v>7012</v>
      </c>
      <c r="O11" s="25">
        <v>9209</v>
      </c>
      <c r="P11" s="25">
        <v>9758</v>
      </c>
      <c r="Q11" s="25">
        <v>52</v>
      </c>
      <c r="R11" s="25">
        <v>144</v>
      </c>
      <c r="S11" s="25">
        <v>2424</v>
      </c>
      <c r="T11" s="25">
        <v>9037</v>
      </c>
      <c r="U11" s="25">
        <v>9956</v>
      </c>
      <c r="V11" s="25">
        <v>6422</v>
      </c>
      <c r="W11" s="25">
        <v>2063</v>
      </c>
      <c r="X11" s="25">
        <v>1270</v>
      </c>
      <c r="Y11" s="25">
        <v>57</v>
      </c>
    </row>
    <row r="12" spans="1:25" x14ac:dyDescent="0.35">
      <c r="A12" s="17" t="s">
        <v>57</v>
      </c>
      <c r="B12" s="17" t="s">
        <v>58</v>
      </c>
      <c r="C12" s="25">
        <v>36239</v>
      </c>
      <c r="D12" s="19">
        <v>1.7</v>
      </c>
      <c r="E12" s="25">
        <v>7561</v>
      </c>
      <c r="F12" s="25">
        <v>12825</v>
      </c>
      <c r="G12" s="25">
        <v>4982</v>
      </c>
      <c r="H12" s="25">
        <v>3474</v>
      </c>
      <c r="I12" s="25">
        <v>4141</v>
      </c>
      <c r="J12" s="25">
        <v>2136</v>
      </c>
      <c r="K12" s="25">
        <v>1066</v>
      </c>
      <c r="L12" s="25">
        <v>54</v>
      </c>
      <c r="M12" s="25">
        <v>8665</v>
      </c>
      <c r="N12" s="25">
        <v>6113</v>
      </c>
      <c r="O12" s="25">
        <v>15195</v>
      </c>
      <c r="P12" s="25">
        <v>6248</v>
      </c>
      <c r="Q12" s="25">
        <v>18</v>
      </c>
      <c r="R12" s="25">
        <v>120</v>
      </c>
      <c r="S12" s="25">
        <v>2217</v>
      </c>
      <c r="T12" s="25">
        <v>6996</v>
      </c>
      <c r="U12" s="25">
        <v>8849</v>
      </c>
      <c r="V12" s="25">
        <v>12107</v>
      </c>
      <c r="W12" s="25">
        <v>3522</v>
      </c>
      <c r="X12" s="25">
        <v>2371</v>
      </c>
      <c r="Y12" s="25">
        <v>57</v>
      </c>
    </row>
    <row r="13" spans="1:25" x14ac:dyDescent="0.35">
      <c r="A13" s="17" t="s">
        <v>59</v>
      </c>
      <c r="B13" s="17" t="s">
        <v>60</v>
      </c>
      <c r="C13" s="25">
        <v>33933</v>
      </c>
      <c r="D13" s="19">
        <v>0.23</v>
      </c>
      <c r="E13" s="25">
        <v>8615</v>
      </c>
      <c r="F13" s="25">
        <v>7186</v>
      </c>
      <c r="G13" s="25">
        <v>4549</v>
      </c>
      <c r="H13" s="25">
        <v>4265</v>
      </c>
      <c r="I13" s="25">
        <v>4655</v>
      </c>
      <c r="J13" s="25">
        <v>2711</v>
      </c>
      <c r="K13" s="25">
        <v>1838</v>
      </c>
      <c r="L13" s="25">
        <v>114</v>
      </c>
      <c r="M13" s="25">
        <v>11020</v>
      </c>
      <c r="N13" s="25">
        <v>7077</v>
      </c>
      <c r="O13" s="25">
        <v>6818</v>
      </c>
      <c r="P13" s="25">
        <v>8957</v>
      </c>
      <c r="Q13" s="25">
        <v>61</v>
      </c>
      <c r="R13" s="25">
        <v>245</v>
      </c>
      <c r="S13" s="25">
        <v>4872</v>
      </c>
      <c r="T13" s="25">
        <v>8685</v>
      </c>
      <c r="U13" s="25">
        <v>7346</v>
      </c>
      <c r="V13" s="25">
        <v>5568</v>
      </c>
      <c r="W13" s="25">
        <v>3218</v>
      </c>
      <c r="X13" s="25">
        <v>3953</v>
      </c>
      <c r="Y13" s="25">
        <v>46</v>
      </c>
    </row>
    <row r="14" spans="1:25" x14ac:dyDescent="0.35">
      <c r="A14" s="17" t="s">
        <v>61</v>
      </c>
      <c r="B14" s="17" t="s">
        <v>62</v>
      </c>
      <c r="C14" s="25">
        <v>33907</v>
      </c>
      <c r="D14" s="19">
        <v>0.26</v>
      </c>
      <c r="E14" s="25">
        <v>7364</v>
      </c>
      <c r="F14" s="25">
        <v>7637</v>
      </c>
      <c r="G14" s="25">
        <v>4706</v>
      </c>
      <c r="H14" s="25">
        <v>5767</v>
      </c>
      <c r="I14" s="25">
        <v>5214</v>
      </c>
      <c r="J14" s="25">
        <v>2061</v>
      </c>
      <c r="K14" s="25">
        <v>1046</v>
      </c>
      <c r="L14" s="25">
        <v>112</v>
      </c>
      <c r="M14" s="25">
        <v>12188</v>
      </c>
      <c r="N14" s="25">
        <v>7394</v>
      </c>
      <c r="O14" s="25">
        <v>6900</v>
      </c>
      <c r="P14" s="25">
        <v>7202</v>
      </c>
      <c r="Q14" s="25">
        <v>223</v>
      </c>
      <c r="R14" s="25">
        <v>207</v>
      </c>
      <c r="S14" s="25">
        <v>3926</v>
      </c>
      <c r="T14" s="25">
        <v>8820</v>
      </c>
      <c r="U14" s="25">
        <v>7524</v>
      </c>
      <c r="V14" s="25">
        <v>6097</v>
      </c>
      <c r="W14" s="25">
        <v>3535</v>
      </c>
      <c r="X14" s="25">
        <v>3585</v>
      </c>
      <c r="Y14" s="25">
        <v>213</v>
      </c>
    </row>
    <row r="15" spans="1:25" x14ac:dyDescent="0.35">
      <c r="A15" s="17" t="s">
        <v>63</v>
      </c>
      <c r="B15" s="17" t="s">
        <v>64</v>
      </c>
      <c r="C15" s="25">
        <v>35755</v>
      </c>
      <c r="D15" s="19">
        <v>0.06</v>
      </c>
      <c r="E15" s="25">
        <v>7292</v>
      </c>
      <c r="F15" s="25">
        <v>8321</v>
      </c>
      <c r="G15" s="25">
        <v>6476</v>
      </c>
      <c r="H15" s="25">
        <v>4768</v>
      </c>
      <c r="I15" s="25">
        <v>5064</v>
      </c>
      <c r="J15" s="25">
        <v>2552</v>
      </c>
      <c r="K15" s="25">
        <v>1172</v>
      </c>
      <c r="L15" s="25">
        <v>110</v>
      </c>
      <c r="M15" s="25">
        <v>12204</v>
      </c>
      <c r="N15" s="25">
        <v>7120</v>
      </c>
      <c r="O15" s="25">
        <v>4971</v>
      </c>
      <c r="P15" s="25">
        <v>11139</v>
      </c>
      <c r="Q15" s="25">
        <v>321</v>
      </c>
      <c r="R15" s="25">
        <v>113</v>
      </c>
      <c r="S15" s="25">
        <v>3681</v>
      </c>
      <c r="T15" s="25">
        <v>9192</v>
      </c>
      <c r="U15" s="25">
        <v>10109</v>
      </c>
      <c r="V15" s="25">
        <v>5729</v>
      </c>
      <c r="W15" s="25">
        <v>2915</v>
      </c>
      <c r="X15" s="25">
        <v>3588</v>
      </c>
      <c r="Y15" s="25">
        <v>428</v>
      </c>
    </row>
    <row r="16" spans="1:25" x14ac:dyDescent="0.35">
      <c r="A16" s="17" t="s">
        <v>65</v>
      </c>
      <c r="B16" s="17" t="s">
        <v>66</v>
      </c>
      <c r="C16" s="25">
        <v>37312</v>
      </c>
      <c r="D16" s="19">
        <v>8.57</v>
      </c>
      <c r="E16" s="25">
        <v>3329</v>
      </c>
      <c r="F16" s="25">
        <v>8012</v>
      </c>
      <c r="G16" s="25">
        <v>6707</v>
      </c>
      <c r="H16" s="25">
        <v>5941</v>
      </c>
      <c r="I16" s="25">
        <v>6992</v>
      </c>
      <c r="J16" s="25">
        <v>3647</v>
      </c>
      <c r="K16" s="25">
        <v>2478</v>
      </c>
      <c r="L16" s="25">
        <v>206</v>
      </c>
      <c r="M16" s="25">
        <v>8857</v>
      </c>
      <c r="N16" s="25">
        <v>9426</v>
      </c>
      <c r="O16" s="25">
        <v>6838</v>
      </c>
      <c r="P16" s="25">
        <v>12127</v>
      </c>
      <c r="Q16" s="25">
        <v>64</v>
      </c>
      <c r="R16" s="25">
        <v>55</v>
      </c>
      <c r="S16" s="25">
        <v>4452</v>
      </c>
      <c r="T16" s="25">
        <v>9068</v>
      </c>
      <c r="U16" s="25">
        <v>9957</v>
      </c>
      <c r="V16" s="25">
        <v>7417</v>
      </c>
      <c r="W16" s="25">
        <v>3362</v>
      </c>
      <c r="X16" s="25">
        <v>2940</v>
      </c>
      <c r="Y16" s="25">
        <v>61</v>
      </c>
    </row>
    <row r="17" spans="1:25" x14ac:dyDescent="0.35">
      <c r="A17" s="17" t="s">
        <v>67</v>
      </c>
      <c r="B17" s="17" t="s">
        <v>68</v>
      </c>
      <c r="C17" s="25">
        <v>35804</v>
      </c>
      <c r="D17" s="19">
        <v>0.42</v>
      </c>
      <c r="E17" s="25">
        <v>14715</v>
      </c>
      <c r="F17" s="25">
        <v>6387</v>
      </c>
      <c r="G17" s="25">
        <v>4256</v>
      </c>
      <c r="H17" s="25">
        <v>4270</v>
      </c>
      <c r="I17" s="25">
        <v>4445</v>
      </c>
      <c r="J17" s="25">
        <v>1386</v>
      </c>
      <c r="K17" s="25">
        <v>319</v>
      </c>
      <c r="L17" s="25">
        <v>26</v>
      </c>
      <c r="M17" s="25">
        <v>11295</v>
      </c>
      <c r="N17" s="25">
        <v>11946</v>
      </c>
      <c r="O17" s="25">
        <v>6155</v>
      </c>
      <c r="P17" s="25">
        <v>6404</v>
      </c>
      <c r="Q17" s="25">
        <v>4</v>
      </c>
      <c r="R17" s="25">
        <v>311</v>
      </c>
      <c r="S17" s="25">
        <v>3933</v>
      </c>
      <c r="T17" s="25">
        <v>7115</v>
      </c>
      <c r="U17" s="25">
        <v>9834</v>
      </c>
      <c r="V17" s="25">
        <v>7164</v>
      </c>
      <c r="W17" s="25">
        <v>3681</v>
      </c>
      <c r="X17" s="25">
        <v>3762</v>
      </c>
      <c r="Y17" s="25">
        <v>4</v>
      </c>
    </row>
    <row r="18" spans="1:25" x14ac:dyDescent="0.35">
      <c r="A18" s="17" t="s">
        <v>69</v>
      </c>
      <c r="B18" s="17" t="s">
        <v>70</v>
      </c>
      <c r="C18" s="25">
        <v>36574</v>
      </c>
      <c r="D18" s="19">
        <v>0.03</v>
      </c>
      <c r="E18" s="25">
        <v>12676</v>
      </c>
      <c r="F18" s="25">
        <v>6744</v>
      </c>
      <c r="G18" s="25">
        <v>5574</v>
      </c>
      <c r="H18" s="25">
        <v>5313</v>
      </c>
      <c r="I18" s="25">
        <v>3990</v>
      </c>
      <c r="J18" s="25">
        <v>1543</v>
      </c>
      <c r="K18" s="25">
        <v>668</v>
      </c>
      <c r="L18" s="25">
        <v>66</v>
      </c>
      <c r="M18" s="25">
        <v>16074</v>
      </c>
      <c r="N18" s="25">
        <v>9585</v>
      </c>
      <c r="O18" s="25">
        <v>7310</v>
      </c>
      <c r="P18" s="25">
        <v>2858</v>
      </c>
      <c r="Q18" s="25">
        <v>747</v>
      </c>
      <c r="R18" s="25">
        <v>228</v>
      </c>
      <c r="S18" s="25">
        <v>2789</v>
      </c>
      <c r="T18" s="25">
        <v>8090</v>
      </c>
      <c r="U18" s="25">
        <v>12755</v>
      </c>
      <c r="V18" s="25">
        <v>6062</v>
      </c>
      <c r="W18" s="25">
        <v>2894</v>
      </c>
      <c r="X18" s="25">
        <v>2400</v>
      </c>
      <c r="Y18" s="25">
        <v>1356</v>
      </c>
    </row>
    <row r="19" spans="1:25" x14ac:dyDescent="0.35">
      <c r="A19" s="17" t="s">
        <v>71</v>
      </c>
      <c r="B19" s="17" t="s">
        <v>72</v>
      </c>
      <c r="C19" s="25">
        <v>36158</v>
      </c>
      <c r="D19" s="19">
        <v>0.18</v>
      </c>
      <c r="E19" s="25">
        <v>15427</v>
      </c>
      <c r="F19" s="25">
        <v>6463</v>
      </c>
      <c r="G19" s="25">
        <v>3526</v>
      </c>
      <c r="H19" s="25">
        <v>4242</v>
      </c>
      <c r="I19" s="25">
        <v>4067</v>
      </c>
      <c r="J19" s="25">
        <v>1646</v>
      </c>
      <c r="K19" s="25">
        <v>689</v>
      </c>
      <c r="L19" s="25">
        <v>98</v>
      </c>
      <c r="M19" s="25">
        <v>8765</v>
      </c>
      <c r="N19" s="25">
        <v>9357</v>
      </c>
      <c r="O19" s="25">
        <v>11508</v>
      </c>
      <c r="P19" s="25">
        <v>6478</v>
      </c>
      <c r="Q19" s="25">
        <v>50</v>
      </c>
      <c r="R19" s="25">
        <v>105</v>
      </c>
      <c r="S19" s="25">
        <v>2482</v>
      </c>
      <c r="T19" s="25">
        <v>9478</v>
      </c>
      <c r="U19" s="25">
        <v>12833</v>
      </c>
      <c r="V19" s="25">
        <v>6607</v>
      </c>
      <c r="W19" s="25">
        <v>2216</v>
      </c>
      <c r="X19" s="25">
        <v>2382</v>
      </c>
      <c r="Y19" s="25">
        <v>55</v>
      </c>
    </row>
    <row r="20" spans="1:25" x14ac:dyDescent="0.35">
      <c r="A20" s="17" t="s">
        <v>73</v>
      </c>
      <c r="B20" s="17" t="s">
        <v>74</v>
      </c>
      <c r="C20" s="25">
        <v>30547</v>
      </c>
      <c r="D20" s="19">
        <v>1.27</v>
      </c>
      <c r="E20" s="25">
        <v>6609</v>
      </c>
      <c r="F20" s="25">
        <v>8142</v>
      </c>
      <c r="G20" s="25">
        <v>2515</v>
      </c>
      <c r="H20" s="25">
        <v>3184</v>
      </c>
      <c r="I20" s="25">
        <v>4519</v>
      </c>
      <c r="J20" s="25">
        <v>3031</v>
      </c>
      <c r="K20" s="25">
        <v>2250</v>
      </c>
      <c r="L20" s="25">
        <v>297</v>
      </c>
      <c r="M20" s="25">
        <v>8182</v>
      </c>
      <c r="N20" s="25">
        <v>6827</v>
      </c>
      <c r="O20" s="25">
        <v>6977</v>
      </c>
      <c r="P20" s="25">
        <v>8041</v>
      </c>
      <c r="Q20" s="25">
        <v>520</v>
      </c>
      <c r="R20" s="25">
        <v>178</v>
      </c>
      <c r="S20" s="25">
        <v>3543</v>
      </c>
      <c r="T20" s="25">
        <v>9673</v>
      </c>
      <c r="U20" s="25">
        <v>9144</v>
      </c>
      <c r="V20" s="25">
        <v>3145</v>
      </c>
      <c r="W20" s="25">
        <v>2646</v>
      </c>
      <c r="X20" s="25">
        <v>1693</v>
      </c>
      <c r="Y20" s="25">
        <v>525</v>
      </c>
    </row>
    <row r="21" spans="1:25" x14ac:dyDescent="0.35">
      <c r="A21" s="17" t="s">
        <v>75</v>
      </c>
      <c r="B21" s="17" t="s">
        <v>76</v>
      </c>
      <c r="C21" s="25">
        <v>33447</v>
      </c>
      <c r="D21" s="19">
        <v>4.3099999999999996</v>
      </c>
      <c r="E21" s="25">
        <v>5732</v>
      </c>
      <c r="F21" s="25">
        <v>8265</v>
      </c>
      <c r="G21" s="25">
        <v>4676</v>
      </c>
      <c r="H21" s="25">
        <v>3877</v>
      </c>
      <c r="I21" s="25">
        <v>4668</v>
      </c>
      <c r="J21" s="25">
        <v>2719</v>
      </c>
      <c r="K21" s="25">
        <v>3110</v>
      </c>
      <c r="L21" s="25">
        <v>400</v>
      </c>
      <c r="M21" s="25">
        <v>5867</v>
      </c>
      <c r="N21" s="25">
        <v>7070</v>
      </c>
      <c r="O21" s="25">
        <v>5033</v>
      </c>
      <c r="P21" s="25">
        <v>15462</v>
      </c>
      <c r="Q21" s="25">
        <v>15</v>
      </c>
      <c r="R21" s="25">
        <v>121</v>
      </c>
      <c r="S21" s="25">
        <v>3959</v>
      </c>
      <c r="T21" s="25">
        <v>10068</v>
      </c>
      <c r="U21" s="25">
        <v>9068</v>
      </c>
      <c r="V21" s="25">
        <v>5074</v>
      </c>
      <c r="W21" s="25">
        <v>2365</v>
      </c>
      <c r="X21" s="25">
        <v>1869</v>
      </c>
      <c r="Y21" s="25">
        <v>923</v>
      </c>
    </row>
    <row r="22" spans="1:25" x14ac:dyDescent="0.35">
      <c r="A22" s="17" t="s">
        <v>77</v>
      </c>
      <c r="B22" s="17" t="s">
        <v>78</v>
      </c>
      <c r="C22" s="25">
        <v>33454</v>
      </c>
      <c r="D22" s="19">
        <v>0.22</v>
      </c>
      <c r="E22" s="25">
        <v>11372</v>
      </c>
      <c r="F22" s="25">
        <v>4749</v>
      </c>
      <c r="G22" s="25">
        <v>3639</v>
      </c>
      <c r="H22" s="25">
        <v>4124</v>
      </c>
      <c r="I22" s="25">
        <v>5278</v>
      </c>
      <c r="J22" s="25">
        <v>2691</v>
      </c>
      <c r="K22" s="25">
        <v>1502</v>
      </c>
      <c r="L22" s="25">
        <v>99</v>
      </c>
      <c r="M22" s="25">
        <v>11348</v>
      </c>
      <c r="N22" s="25">
        <v>7441</v>
      </c>
      <c r="O22" s="25">
        <v>8153</v>
      </c>
      <c r="P22" s="25">
        <v>6233</v>
      </c>
      <c r="Q22" s="25">
        <v>279</v>
      </c>
      <c r="R22" s="25">
        <v>286</v>
      </c>
      <c r="S22" s="25">
        <v>3108</v>
      </c>
      <c r="T22" s="25">
        <v>7115</v>
      </c>
      <c r="U22" s="25">
        <v>8760</v>
      </c>
      <c r="V22" s="25">
        <v>7140</v>
      </c>
      <c r="W22" s="25">
        <v>3331</v>
      </c>
      <c r="X22" s="25">
        <v>3409</v>
      </c>
      <c r="Y22" s="25">
        <v>305</v>
      </c>
    </row>
    <row r="23" spans="1:25" x14ac:dyDescent="0.35">
      <c r="A23" s="17" t="s">
        <v>79</v>
      </c>
      <c r="B23" s="17" t="s">
        <v>80</v>
      </c>
      <c r="C23" s="25">
        <v>33292</v>
      </c>
      <c r="D23" s="19">
        <v>2.4700000000000002</v>
      </c>
      <c r="E23" s="25">
        <v>8739</v>
      </c>
      <c r="F23" s="25">
        <v>11510</v>
      </c>
      <c r="G23" s="25">
        <v>4140</v>
      </c>
      <c r="H23" s="25">
        <v>2951</v>
      </c>
      <c r="I23" s="25">
        <v>3630</v>
      </c>
      <c r="J23" s="25">
        <v>1544</v>
      </c>
      <c r="K23" s="25">
        <v>718</v>
      </c>
      <c r="L23" s="25">
        <v>60</v>
      </c>
      <c r="M23" s="25">
        <v>6611</v>
      </c>
      <c r="N23" s="25">
        <v>7400</v>
      </c>
      <c r="O23" s="25">
        <v>11184</v>
      </c>
      <c r="P23" s="25">
        <v>8041</v>
      </c>
      <c r="Q23" s="25">
        <v>56</v>
      </c>
      <c r="R23" s="25">
        <v>113</v>
      </c>
      <c r="S23" s="25">
        <v>2598</v>
      </c>
      <c r="T23" s="25">
        <v>12633</v>
      </c>
      <c r="U23" s="25">
        <v>11660</v>
      </c>
      <c r="V23" s="25">
        <v>3573</v>
      </c>
      <c r="W23" s="25">
        <v>1647</v>
      </c>
      <c r="X23" s="25">
        <v>974</v>
      </c>
      <c r="Y23" s="25">
        <v>94</v>
      </c>
    </row>
    <row r="24" spans="1:25" x14ac:dyDescent="0.35">
      <c r="A24" s="17" t="s">
        <v>81</v>
      </c>
      <c r="B24" s="17" t="s">
        <v>82</v>
      </c>
      <c r="C24" s="25">
        <v>28849</v>
      </c>
      <c r="D24" s="19">
        <v>2.82</v>
      </c>
      <c r="E24" s="25">
        <v>6922</v>
      </c>
      <c r="F24" s="25">
        <v>11018</v>
      </c>
      <c r="G24" s="25">
        <v>2570</v>
      </c>
      <c r="H24" s="25">
        <v>2510</v>
      </c>
      <c r="I24" s="25">
        <v>2850</v>
      </c>
      <c r="J24" s="25">
        <v>1866</v>
      </c>
      <c r="K24" s="25">
        <v>1023</v>
      </c>
      <c r="L24" s="25">
        <v>90</v>
      </c>
      <c r="M24" s="25">
        <v>5722</v>
      </c>
      <c r="N24" s="25">
        <v>3472</v>
      </c>
      <c r="O24" s="25">
        <v>11603</v>
      </c>
      <c r="P24" s="25">
        <v>8028</v>
      </c>
      <c r="Q24" s="25">
        <v>24</v>
      </c>
      <c r="R24" s="25">
        <v>180</v>
      </c>
      <c r="S24" s="25">
        <v>2404</v>
      </c>
      <c r="T24" s="25">
        <v>6736</v>
      </c>
      <c r="U24" s="25">
        <v>8265</v>
      </c>
      <c r="V24" s="25">
        <v>6948</v>
      </c>
      <c r="W24" s="25">
        <v>2510</v>
      </c>
      <c r="X24" s="25">
        <v>1691</v>
      </c>
      <c r="Y24" s="25">
        <v>115</v>
      </c>
    </row>
    <row r="25" spans="1:25" x14ac:dyDescent="0.35">
      <c r="A25" s="17" t="s">
        <v>83</v>
      </c>
      <c r="B25" s="17" t="s">
        <v>84</v>
      </c>
      <c r="C25" s="25">
        <v>36718</v>
      </c>
      <c r="D25" s="19">
        <v>0.48</v>
      </c>
      <c r="E25" s="25">
        <v>13613</v>
      </c>
      <c r="F25" s="25">
        <v>5558</v>
      </c>
      <c r="G25" s="25">
        <v>3899</v>
      </c>
      <c r="H25" s="25">
        <v>4159</v>
      </c>
      <c r="I25" s="25">
        <v>6018</v>
      </c>
      <c r="J25" s="25">
        <v>2536</v>
      </c>
      <c r="K25" s="25">
        <v>879</v>
      </c>
      <c r="L25" s="25">
        <v>56</v>
      </c>
      <c r="M25" s="25">
        <v>8701</v>
      </c>
      <c r="N25" s="25">
        <v>8112</v>
      </c>
      <c r="O25" s="25">
        <v>7962</v>
      </c>
      <c r="P25" s="25">
        <v>11823</v>
      </c>
      <c r="Q25" s="25">
        <v>120</v>
      </c>
      <c r="R25" s="25">
        <v>100</v>
      </c>
      <c r="S25" s="25">
        <v>4256</v>
      </c>
      <c r="T25" s="25">
        <v>8826</v>
      </c>
      <c r="U25" s="25">
        <v>11377</v>
      </c>
      <c r="V25" s="25">
        <v>6974</v>
      </c>
      <c r="W25" s="25">
        <v>2890</v>
      </c>
      <c r="X25" s="25">
        <v>2173</v>
      </c>
      <c r="Y25" s="25">
        <v>122</v>
      </c>
    </row>
    <row r="26" spans="1:25" x14ac:dyDescent="0.35">
      <c r="A26" s="17" t="s">
        <v>85</v>
      </c>
      <c r="B26" s="17" t="s">
        <v>86</v>
      </c>
      <c r="C26" s="25">
        <v>30948</v>
      </c>
      <c r="D26" s="19">
        <v>2.41</v>
      </c>
      <c r="E26" s="25">
        <v>8169</v>
      </c>
      <c r="F26" s="25">
        <v>12736</v>
      </c>
      <c r="G26" s="25">
        <v>3084</v>
      </c>
      <c r="H26" s="25">
        <v>2620</v>
      </c>
      <c r="I26" s="25">
        <v>2799</v>
      </c>
      <c r="J26" s="25">
        <v>1257</v>
      </c>
      <c r="K26" s="25">
        <v>281</v>
      </c>
      <c r="L26" s="25">
        <v>2</v>
      </c>
      <c r="M26" s="25">
        <v>4857</v>
      </c>
      <c r="N26" s="25">
        <v>6123</v>
      </c>
      <c r="O26" s="25">
        <v>13178</v>
      </c>
      <c r="P26" s="25">
        <v>6604</v>
      </c>
      <c r="Q26" s="25">
        <v>186</v>
      </c>
      <c r="R26" s="25">
        <v>73</v>
      </c>
      <c r="S26" s="25">
        <v>2696</v>
      </c>
      <c r="T26" s="25">
        <v>7587</v>
      </c>
      <c r="U26" s="25">
        <v>10876</v>
      </c>
      <c r="V26" s="25">
        <v>6762</v>
      </c>
      <c r="W26" s="25">
        <v>1975</v>
      </c>
      <c r="X26" s="25">
        <v>792</v>
      </c>
      <c r="Y26" s="25">
        <v>187</v>
      </c>
    </row>
    <row r="27" spans="1:25" x14ac:dyDescent="0.35">
      <c r="A27" s="17" t="s">
        <v>87</v>
      </c>
      <c r="B27" s="17" t="s">
        <v>88</v>
      </c>
      <c r="C27" s="25">
        <v>35421</v>
      </c>
      <c r="D27" s="19">
        <v>0.66</v>
      </c>
      <c r="E27" s="25">
        <v>2792</v>
      </c>
      <c r="F27" s="25">
        <v>10471</v>
      </c>
      <c r="G27" s="25">
        <v>7365</v>
      </c>
      <c r="H27" s="25">
        <v>4721</v>
      </c>
      <c r="I27" s="25">
        <v>5015</v>
      </c>
      <c r="J27" s="25">
        <v>2592</v>
      </c>
      <c r="K27" s="25">
        <v>2264</v>
      </c>
      <c r="L27" s="25">
        <v>201</v>
      </c>
      <c r="M27" s="25">
        <v>6705</v>
      </c>
      <c r="N27" s="25">
        <v>6902</v>
      </c>
      <c r="O27" s="25">
        <v>7534</v>
      </c>
      <c r="P27" s="25">
        <v>13971</v>
      </c>
      <c r="Q27" s="25">
        <v>309</v>
      </c>
      <c r="R27" s="25">
        <v>151</v>
      </c>
      <c r="S27" s="25">
        <v>3981</v>
      </c>
      <c r="T27" s="25">
        <v>10817</v>
      </c>
      <c r="U27" s="25">
        <v>9576</v>
      </c>
      <c r="V27" s="25">
        <v>5313</v>
      </c>
      <c r="W27" s="25">
        <v>2271</v>
      </c>
      <c r="X27" s="25">
        <v>2067</v>
      </c>
      <c r="Y27" s="25">
        <v>1245</v>
      </c>
    </row>
    <row r="28" spans="1:25" x14ac:dyDescent="0.35">
      <c r="A28" s="17" t="s">
        <v>89</v>
      </c>
      <c r="B28" s="17" t="s">
        <v>90</v>
      </c>
      <c r="C28" s="25">
        <v>37022</v>
      </c>
      <c r="D28" s="19">
        <v>0.13</v>
      </c>
      <c r="E28" s="25">
        <v>5293</v>
      </c>
      <c r="F28" s="25">
        <v>10953</v>
      </c>
      <c r="G28" s="25">
        <v>6341</v>
      </c>
      <c r="H28" s="25">
        <v>5224</v>
      </c>
      <c r="I28" s="25">
        <v>5284</v>
      </c>
      <c r="J28" s="25">
        <v>2721</v>
      </c>
      <c r="K28" s="25">
        <v>1134</v>
      </c>
      <c r="L28" s="25">
        <v>72</v>
      </c>
      <c r="M28" s="25">
        <v>12360</v>
      </c>
      <c r="N28" s="25">
        <v>9579</v>
      </c>
      <c r="O28" s="25">
        <v>10075</v>
      </c>
      <c r="P28" s="25">
        <v>4904</v>
      </c>
      <c r="Q28" s="25">
        <v>104</v>
      </c>
      <c r="R28" s="25">
        <v>161</v>
      </c>
      <c r="S28" s="25">
        <v>3593</v>
      </c>
      <c r="T28" s="25">
        <v>9735</v>
      </c>
      <c r="U28" s="25">
        <v>10779</v>
      </c>
      <c r="V28" s="25">
        <v>6456</v>
      </c>
      <c r="W28" s="25">
        <v>6104</v>
      </c>
      <c r="X28" s="25">
        <v>0</v>
      </c>
      <c r="Y28" s="25">
        <v>194</v>
      </c>
    </row>
    <row r="29" spans="1:25" x14ac:dyDescent="0.35">
      <c r="A29" s="17" t="s">
        <v>91</v>
      </c>
      <c r="B29" s="17" t="s">
        <v>92</v>
      </c>
      <c r="C29" s="25">
        <v>35959</v>
      </c>
      <c r="D29" s="19">
        <v>13.59</v>
      </c>
      <c r="E29" s="25">
        <v>13600</v>
      </c>
      <c r="F29" s="25">
        <v>8208</v>
      </c>
      <c r="G29" s="25">
        <v>4099</v>
      </c>
      <c r="H29" s="25">
        <v>4276</v>
      </c>
      <c r="I29" s="25">
        <v>3515</v>
      </c>
      <c r="J29" s="25">
        <v>1520</v>
      </c>
      <c r="K29" s="25">
        <v>715</v>
      </c>
      <c r="L29" s="25">
        <v>26</v>
      </c>
      <c r="M29" s="25">
        <v>4634</v>
      </c>
      <c r="N29" s="25">
        <v>6701</v>
      </c>
      <c r="O29" s="25">
        <v>6423</v>
      </c>
      <c r="P29" s="25">
        <v>18189</v>
      </c>
      <c r="Q29" s="25">
        <v>12</v>
      </c>
      <c r="R29" s="25">
        <v>483</v>
      </c>
      <c r="S29" s="25">
        <v>6502</v>
      </c>
      <c r="T29" s="25">
        <v>12949</v>
      </c>
      <c r="U29" s="25">
        <v>7343</v>
      </c>
      <c r="V29" s="25">
        <v>4407</v>
      </c>
      <c r="W29" s="25">
        <v>2311</v>
      </c>
      <c r="X29" s="25">
        <v>1954</v>
      </c>
      <c r="Y29" s="25">
        <v>10</v>
      </c>
    </row>
    <row r="30" spans="1:25" x14ac:dyDescent="0.35">
      <c r="A30" s="17" t="s">
        <v>93</v>
      </c>
      <c r="B30" s="17" t="s">
        <v>94</v>
      </c>
      <c r="C30" s="25">
        <v>37793</v>
      </c>
      <c r="D30" s="19">
        <v>11.34</v>
      </c>
      <c r="E30" s="25">
        <v>14644</v>
      </c>
      <c r="F30" s="25">
        <v>8822</v>
      </c>
      <c r="G30" s="25">
        <v>5005</v>
      </c>
      <c r="H30" s="25">
        <v>4555</v>
      </c>
      <c r="I30" s="25">
        <v>3612</v>
      </c>
      <c r="J30" s="25">
        <v>807</v>
      </c>
      <c r="K30" s="25">
        <v>337</v>
      </c>
      <c r="L30" s="25">
        <v>11</v>
      </c>
      <c r="M30" s="25">
        <v>3531</v>
      </c>
      <c r="N30" s="25">
        <v>7084</v>
      </c>
      <c r="O30" s="25">
        <v>6810</v>
      </c>
      <c r="P30" s="25">
        <v>20341</v>
      </c>
      <c r="Q30" s="25">
        <v>27</v>
      </c>
      <c r="R30" s="25">
        <v>544</v>
      </c>
      <c r="S30" s="25">
        <v>6448</v>
      </c>
      <c r="T30" s="25">
        <v>13782</v>
      </c>
      <c r="U30" s="25">
        <v>8332</v>
      </c>
      <c r="V30" s="25">
        <v>4765</v>
      </c>
      <c r="W30" s="25">
        <v>2273</v>
      </c>
      <c r="X30" s="25">
        <v>1644</v>
      </c>
      <c r="Y30" s="25">
        <v>5</v>
      </c>
    </row>
    <row r="31" spans="1:25" x14ac:dyDescent="0.35">
      <c r="A31" s="17" t="s">
        <v>95</v>
      </c>
      <c r="B31" s="17" t="s">
        <v>96</v>
      </c>
      <c r="C31" s="25">
        <v>34507</v>
      </c>
      <c r="D31" s="19">
        <v>1.78</v>
      </c>
      <c r="E31" s="25">
        <v>5694</v>
      </c>
      <c r="F31" s="25">
        <v>7977</v>
      </c>
      <c r="G31" s="25">
        <v>4718</v>
      </c>
      <c r="H31" s="25">
        <v>4618</v>
      </c>
      <c r="I31" s="25">
        <v>5904</v>
      </c>
      <c r="J31" s="25">
        <v>3803</v>
      </c>
      <c r="K31" s="25">
        <v>1761</v>
      </c>
      <c r="L31" s="25">
        <v>32</v>
      </c>
      <c r="M31" s="25">
        <v>10569</v>
      </c>
      <c r="N31" s="25">
        <v>7085</v>
      </c>
      <c r="O31" s="25">
        <v>7683</v>
      </c>
      <c r="P31" s="25">
        <v>9161</v>
      </c>
      <c r="Q31" s="25">
        <v>9</v>
      </c>
      <c r="R31" s="25">
        <v>54</v>
      </c>
      <c r="S31" s="25">
        <v>3134</v>
      </c>
      <c r="T31" s="25">
        <v>10489</v>
      </c>
      <c r="U31" s="25">
        <v>11148</v>
      </c>
      <c r="V31" s="25">
        <v>5012</v>
      </c>
      <c r="W31" s="25">
        <v>3020</v>
      </c>
      <c r="X31" s="25">
        <v>1640</v>
      </c>
      <c r="Y31" s="25">
        <v>10</v>
      </c>
    </row>
    <row r="32" spans="1:25" x14ac:dyDescent="0.35">
      <c r="A32" s="17" t="s">
        <v>97</v>
      </c>
      <c r="B32" s="17" t="s">
        <v>98</v>
      </c>
      <c r="C32" s="25">
        <v>35187</v>
      </c>
      <c r="D32" s="19">
        <v>4.1399999999999997</v>
      </c>
      <c r="E32" s="25">
        <v>2180</v>
      </c>
      <c r="F32" s="25">
        <v>9674</v>
      </c>
      <c r="G32" s="25">
        <v>10061</v>
      </c>
      <c r="H32" s="25">
        <v>5354</v>
      </c>
      <c r="I32" s="25">
        <v>3490</v>
      </c>
      <c r="J32" s="25">
        <v>2682</v>
      </c>
      <c r="K32" s="25">
        <v>1605</v>
      </c>
      <c r="L32" s="25">
        <v>141</v>
      </c>
      <c r="M32" s="25">
        <v>5974</v>
      </c>
      <c r="N32" s="25">
        <v>4395</v>
      </c>
      <c r="O32" s="25">
        <v>13843</v>
      </c>
      <c r="P32" s="25">
        <v>10961</v>
      </c>
      <c r="Q32" s="25">
        <v>14</v>
      </c>
      <c r="R32" s="25">
        <v>126</v>
      </c>
      <c r="S32" s="25">
        <v>4194</v>
      </c>
      <c r="T32" s="25">
        <v>6326</v>
      </c>
      <c r="U32" s="25">
        <v>9526</v>
      </c>
      <c r="V32" s="25">
        <v>9273</v>
      </c>
      <c r="W32" s="25">
        <v>3602</v>
      </c>
      <c r="X32" s="25">
        <v>2124</v>
      </c>
      <c r="Y32" s="25">
        <v>16</v>
      </c>
    </row>
    <row r="33" spans="1:25" x14ac:dyDescent="0.35">
      <c r="A33" s="17" t="s">
        <v>99</v>
      </c>
      <c r="B33" s="17" t="s">
        <v>100</v>
      </c>
      <c r="C33" s="25">
        <v>34731</v>
      </c>
      <c r="D33" s="19">
        <v>0.53</v>
      </c>
      <c r="E33" s="25">
        <v>818</v>
      </c>
      <c r="F33" s="25">
        <v>5907</v>
      </c>
      <c r="G33" s="25">
        <v>10941</v>
      </c>
      <c r="H33" s="25">
        <v>4366</v>
      </c>
      <c r="I33" s="25">
        <v>4568</v>
      </c>
      <c r="J33" s="25">
        <v>4123</v>
      </c>
      <c r="K33" s="25">
        <v>3430</v>
      </c>
      <c r="L33" s="25">
        <v>578</v>
      </c>
      <c r="M33" s="25">
        <v>9202</v>
      </c>
      <c r="N33" s="25">
        <v>8561</v>
      </c>
      <c r="O33" s="25">
        <v>9549</v>
      </c>
      <c r="P33" s="25">
        <v>7387</v>
      </c>
      <c r="Q33" s="25">
        <v>32</v>
      </c>
      <c r="R33" s="25">
        <v>89</v>
      </c>
      <c r="S33" s="25">
        <v>3082</v>
      </c>
      <c r="T33" s="25">
        <v>8357</v>
      </c>
      <c r="U33" s="25">
        <v>9491</v>
      </c>
      <c r="V33" s="25">
        <v>6288</v>
      </c>
      <c r="W33" s="25">
        <v>3714</v>
      </c>
      <c r="X33" s="25">
        <v>3681</v>
      </c>
      <c r="Y33" s="25">
        <v>29</v>
      </c>
    </row>
    <row r="34" spans="1:25" x14ac:dyDescent="0.35">
      <c r="A34" s="17" t="s">
        <v>101</v>
      </c>
      <c r="B34" s="17" t="s">
        <v>102</v>
      </c>
      <c r="C34" s="25">
        <v>27533</v>
      </c>
      <c r="D34" s="19">
        <v>2.27</v>
      </c>
      <c r="E34" s="25">
        <v>292</v>
      </c>
      <c r="F34" s="25">
        <v>1671</v>
      </c>
      <c r="G34" s="25">
        <v>2115</v>
      </c>
      <c r="H34" s="25">
        <v>4653</v>
      </c>
      <c r="I34" s="25">
        <v>6790</v>
      </c>
      <c r="J34" s="25">
        <v>5365</v>
      </c>
      <c r="K34" s="25">
        <v>5963</v>
      </c>
      <c r="L34" s="25">
        <v>684</v>
      </c>
      <c r="M34" s="25">
        <v>8845</v>
      </c>
      <c r="N34" s="25">
        <v>8008</v>
      </c>
      <c r="O34" s="25">
        <v>4828</v>
      </c>
      <c r="P34" s="25">
        <v>5821</v>
      </c>
      <c r="Q34" s="25">
        <v>31</v>
      </c>
      <c r="R34" s="25">
        <v>124</v>
      </c>
      <c r="S34" s="25">
        <v>1917</v>
      </c>
      <c r="T34" s="25">
        <v>4708</v>
      </c>
      <c r="U34" s="25">
        <v>6791</v>
      </c>
      <c r="V34" s="25">
        <v>7296</v>
      </c>
      <c r="W34" s="25">
        <v>3546</v>
      </c>
      <c r="X34" s="25">
        <v>3138</v>
      </c>
      <c r="Y34" s="25">
        <v>13</v>
      </c>
    </row>
    <row r="35" spans="1:25" x14ac:dyDescent="0.35">
      <c r="A35" s="17" t="s">
        <v>103</v>
      </c>
      <c r="B35" s="17" t="s">
        <v>104</v>
      </c>
      <c r="C35" s="25">
        <v>47941</v>
      </c>
      <c r="D35" s="19">
        <v>29.89</v>
      </c>
      <c r="E35" s="25">
        <v>2116</v>
      </c>
      <c r="F35" s="25">
        <v>8327</v>
      </c>
      <c r="G35" s="25">
        <v>9405</v>
      </c>
      <c r="H35" s="25">
        <v>8642</v>
      </c>
      <c r="I35" s="25">
        <v>8740</v>
      </c>
      <c r="J35" s="25">
        <v>5402</v>
      </c>
      <c r="K35" s="25">
        <v>4086</v>
      </c>
      <c r="L35" s="25">
        <v>1223</v>
      </c>
      <c r="M35" s="25">
        <v>1170</v>
      </c>
      <c r="N35" s="25">
        <v>1006</v>
      </c>
      <c r="O35" s="25">
        <v>2311</v>
      </c>
      <c r="P35" s="25">
        <v>43333</v>
      </c>
      <c r="Q35" s="25">
        <v>121</v>
      </c>
      <c r="R35" s="25">
        <v>1625</v>
      </c>
      <c r="S35" s="25">
        <v>12586</v>
      </c>
      <c r="T35" s="25">
        <v>14585</v>
      </c>
      <c r="U35" s="25">
        <v>9113</v>
      </c>
      <c r="V35" s="25">
        <v>4660</v>
      </c>
      <c r="W35" s="25">
        <v>2651</v>
      </c>
      <c r="X35" s="25">
        <v>2698</v>
      </c>
      <c r="Y35" s="25">
        <v>23</v>
      </c>
    </row>
    <row r="36" spans="1:25" x14ac:dyDescent="0.35">
      <c r="A36" s="17" t="s">
        <v>105</v>
      </c>
      <c r="B36" s="17" t="s">
        <v>106</v>
      </c>
      <c r="C36" s="25">
        <v>40545</v>
      </c>
      <c r="D36" s="19">
        <v>13.3</v>
      </c>
      <c r="E36" s="25">
        <v>5283</v>
      </c>
      <c r="F36" s="25">
        <v>11087</v>
      </c>
      <c r="G36" s="25">
        <v>7156</v>
      </c>
      <c r="H36" s="25">
        <v>6075</v>
      </c>
      <c r="I36" s="25">
        <v>5590</v>
      </c>
      <c r="J36" s="25">
        <v>3857</v>
      </c>
      <c r="K36" s="25">
        <v>1457</v>
      </c>
      <c r="L36" s="25">
        <v>40</v>
      </c>
      <c r="M36" s="25">
        <v>4484</v>
      </c>
      <c r="N36" s="25">
        <v>5877</v>
      </c>
      <c r="O36" s="25">
        <v>8106</v>
      </c>
      <c r="P36" s="25">
        <v>22075</v>
      </c>
      <c r="Q36" s="25">
        <v>3</v>
      </c>
      <c r="R36" s="25">
        <v>138</v>
      </c>
      <c r="S36" s="25">
        <v>6358</v>
      </c>
      <c r="T36" s="25">
        <v>14021</v>
      </c>
      <c r="U36" s="25">
        <v>9488</v>
      </c>
      <c r="V36" s="25">
        <v>7030</v>
      </c>
      <c r="W36" s="25">
        <v>2104</v>
      </c>
      <c r="X36" s="25">
        <v>1400</v>
      </c>
      <c r="Y36" s="25">
        <v>6</v>
      </c>
    </row>
    <row r="37" spans="1:25" x14ac:dyDescent="0.35">
      <c r="A37" s="17" t="s">
        <v>107</v>
      </c>
      <c r="B37" s="17" t="s">
        <v>108</v>
      </c>
      <c r="C37" s="25">
        <v>48359</v>
      </c>
      <c r="D37" s="19">
        <v>33.729999999999997</v>
      </c>
      <c r="E37" s="25">
        <v>5792</v>
      </c>
      <c r="F37" s="25">
        <v>12147</v>
      </c>
      <c r="G37" s="25">
        <v>10138</v>
      </c>
      <c r="H37" s="25">
        <v>8411</v>
      </c>
      <c r="I37" s="25">
        <v>7285</v>
      </c>
      <c r="J37" s="25">
        <v>2807</v>
      </c>
      <c r="K37" s="25">
        <v>1489</v>
      </c>
      <c r="L37" s="25">
        <v>290</v>
      </c>
      <c r="M37" s="25">
        <v>464</v>
      </c>
      <c r="N37" s="25">
        <v>1656</v>
      </c>
      <c r="O37" s="25">
        <v>3665</v>
      </c>
      <c r="P37" s="25">
        <v>42566</v>
      </c>
      <c r="Q37" s="25">
        <v>8</v>
      </c>
      <c r="R37" s="25">
        <v>897</v>
      </c>
      <c r="S37" s="25">
        <v>10480</v>
      </c>
      <c r="T37" s="25">
        <v>20263</v>
      </c>
      <c r="U37" s="25">
        <v>10247</v>
      </c>
      <c r="V37" s="25">
        <v>3690</v>
      </c>
      <c r="W37" s="25">
        <v>1391</v>
      </c>
      <c r="X37" s="25">
        <v>1390</v>
      </c>
      <c r="Y37" s="25">
        <v>1</v>
      </c>
    </row>
    <row r="38" spans="1:25" x14ac:dyDescent="0.35">
      <c r="A38" s="17" t="s">
        <v>109</v>
      </c>
      <c r="B38" s="17" t="s">
        <v>110</v>
      </c>
      <c r="C38" s="25">
        <v>32558</v>
      </c>
      <c r="D38" s="19">
        <v>3.52</v>
      </c>
      <c r="E38" s="25">
        <v>7519</v>
      </c>
      <c r="F38" s="25">
        <v>5439</v>
      </c>
      <c r="G38" s="25">
        <v>4932</v>
      </c>
      <c r="H38" s="25">
        <v>2863</v>
      </c>
      <c r="I38" s="25">
        <v>4713</v>
      </c>
      <c r="J38" s="25">
        <v>2960</v>
      </c>
      <c r="K38" s="25">
        <v>3552</v>
      </c>
      <c r="L38" s="25">
        <v>580</v>
      </c>
      <c r="M38" s="25">
        <v>6663</v>
      </c>
      <c r="N38" s="25">
        <v>5853</v>
      </c>
      <c r="O38" s="25">
        <v>4274</v>
      </c>
      <c r="P38" s="25">
        <v>15745</v>
      </c>
      <c r="Q38" s="25">
        <v>23</v>
      </c>
      <c r="R38" s="25">
        <v>96</v>
      </c>
      <c r="S38" s="25">
        <v>3223</v>
      </c>
      <c r="T38" s="25">
        <v>8471</v>
      </c>
      <c r="U38" s="25">
        <v>7716</v>
      </c>
      <c r="V38" s="25">
        <v>7681</v>
      </c>
      <c r="W38" s="25">
        <v>2826</v>
      </c>
      <c r="X38" s="25">
        <v>2531</v>
      </c>
      <c r="Y38" s="25">
        <v>14</v>
      </c>
    </row>
    <row r="39" spans="1:25" x14ac:dyDescent="0.35">
      <c r="A39" s="17" t="s">
        <v>111</v>
      </c>
      <c r="B39" s="17" t="s">
        <v>112</v>
      </c>
      <c r="C39" s="25">
        <v>37194</v>
      </c>
      <c r="D39" s="19">
        <v>19.239999999999998</v>
      </c>
      <c r="E39" s="25">
        <v>870</v>
      </c>
      <c r="F39" s="25">
        <v>5149</v>
      </c>
      <c r="G39" s="25">
        <v>6059</v>
      </c>
      <c r="H39" s="25">
        <v>5809</v>
      </c>
      <c r="I39" s="25">
        <v>7865</v>
      </c>
      <c r="J39" s="25">
        <v>4510</v>
      </c>
      <c r="K39" s="25">
        <v>5713</v>
      </c>
      <c r="L39" s="25">
        <v>1219</v>
      </c>
      <c r="M39" s="25">
        <v>3070</v>
      </c>
      <c r="N39" s="25">
        <v>2563</v>
      </c>
      <c r="O39" s="25">
        <v>3913</v>
      </c>
      <c r="P39" s="25">
        <v>27594</v>
      </c>
      <c r="Q39" s="25">
        <v>54</v>
      </c>
      <c r="R39" s="25">
        <v>468</v>
      </c>
      <c r="S39" s="25">
        <v>5422</v>
      </c>
      <c r="T39" s="25">
        <v>9884</v>
      </c>
      <c r="U39" s="25">
        <v>8585</v>
      </c>
      <c r="V39" s="25">
        <v>5833</v>
      </c>
      <c r="W39" s="25">
        <v>2751</v>
      </c>
      <c r="X39" s="25">
        <v>4205</v>
      </c>
      <c r="Y39" s="25">
        <v>46</v>
      </c>
    </row>
    <row r="40" spans="1:25" x14ac:dyDescent="0.35">
      <c r="A40" s="17" t="s">
        <v>113</v>
      </c>
      <c r="B40" s="17" t="s">
        <v>114</v>
      </c>
      <c r="C40" s="25">
        <v>36208</v>
      </c>
      <c r="D40" s="19">
        <v>4</v>
      </c>
      <c r="E40" s="25">
        <v>1895</v>
      </c>
      <c r="F40" s="25">
        <v>4992</v>
      </c>
      <c r="G40" s="25">
        <v>6363</v>
      </c>
      <c r="H40" s="25">
        <v>6175</v>
      </c>
      <c r="I40" s="25">
        <v>6324</v>
      </c>
      <c r="J40" s="25">
        <v>5152</v>
      </c>
      <c r="K40" s="25">
        <v>4724</v>
      </c>
      <c r="L40" s="25">
        <v>583</v>
      </c>
      <c r="M40" s="25">
        <v>7614</v>
      </c>
      <c r="N40" s="25">
        <v>7490</v>
      </c>
      <c r="O40" s="25">
        <v>7637</v>
      </c>
      <c r="P40" s="25">
        <v>13454</v>
      </c>
      <c r="Q40" s="25">
        <v>13</v>
      </c>
      <c r="R40" s="25">
        <v>141</v>
      </c>
      <c r="S40" s="25">
        <v>2409</v>
      </c>
      <c r="T40" s="25">
        <v>9180</v>
      </c>
      <c r="U40" s="25">
        <v>9199</v>
      </c>
      <c r="V40" s="25">
        <v>8469</v>
      </c>
      <c r="W40" s="25">
        <v>3867</v>
      </c>
      <c r="X40" s="25">
        <v>2930</v>
      </c>
      <c r="Y40" s="25">
        <v>13</v>
      </c>
    </row>
    <row r="41" spans="1:25" x14ac:dyDescent="0.35">
      <c r="A41" s="17" t="s">
        <v>115</v>
      </c>
      <c r="B41" s="17" t="s">
        <v>116</v>
      </c>
      <c r="C41" s="25">
        <v>14590</v>
      </c>
      <c r="D41" s="19">
        <v>0.05</v>
      </c>
      <c r="E41" s="25">
        <v>4781</v>
      </c>
      <c r="F41" s="25">
        <v>3819</v>
      </c>
      <c r="G41" s="25">
        <v>2825</v>
      </c>
      <c r="H41" s="25">
        <v>1728</v>
      </c>
      <c r="I41" s="25">
        <v>1223</v>
      </c>
      <c r="J41" s="25">
        <v>176</v>
      </c>
      <c r="K41" s="25">
        <v>33</v>
      </c>
      <c r="L41" s="25">
        <v>5</v>
      </c>
      <c r="M41" s="25">
        <v>9279</v>
      </c>
      <c r="N41" s="25">
        <v>2170</v>
      </c>
      <c r="O41" s="25">
        <v>1416</v>
      </c>
      <c r="P41" s="25">
        <v>743</v>
      </c>
      <c r="Q41" s="25">
        <v>982</v>
      </c>
      <c r="R41" s="25">
        <v>85</v>
      </c>
      <c r="S41" s="25">
        <v>974</v>
      </c>
      <c r="T41" s="25">
        <v>2593</v>
      </c>
      <c r="U41" s="25">
        <v>5497</v>
      </c>
      <c r="V41" s="25">
        <v>2314</v>
      </c>
      <c r="W41" s="25">
        <v>1180</v>
      </c>
      <c r="X41" s="25">
        <v>756</v>
      </c>
      <c r="Y41" s="25">
        <v>1191</v>
      </c>
    </row>
    <row r="42" spans="1:25" x14ac:dyDescent="0.35">
      <c r="A42" s="17" t="s">
        <v>117</v>
      </c>
      <c r="B42" s="17" t="s">
        <v>118</v>
      </c>
      <c r="C42" s="25">
        <v>35138</v>
      </c>
      <c r="D42" s="19">
        <v>0.11</v>
      </c>
      <c r="E42" s="25">
        <v>11043</v>
      </c>
      <c r="F42" s="25">
        <v>8139</v>
      </c>
      <c r="G42" s="25">
        <v>4421</v>
      </c>
      <c r="H42" s="25">
        <v>3585</v>
      </c>
      <c r="I42" s="25">
        <v>3453</v>
      </c>
      <c r="J42" s="25">
        <v>2448</v>
      </c>
      <c r="K42" s="25">
        <v>1844</v>
      </c>
      <c r="L42" s="25">
        <v>205</v>
      </c>
      <c r="M42" s="25">
        <v>9530</v>
      </c>
      <c r="N42" s="25">
        <v>8043</v>
      </c>
      <c r="O42" s="25">
        <v>8303</v>
      </c>
      <c r="P42" s="25">
        <v>8856</v>
      </c>
      <c r="Q42" s="25">
        <v>406</v>
      </c>
      <c r="R42" s="25">
        <v>277</v>
      </c>
      <c r="S42" s="25">
        <v>4402</v>
      </c>
      <c r="T42" s="25">
        <v>10496</v>
      </c>
      <c r="U42" s="25">
        <v>10033</v>
      </c>
      <c r="V42" s="25">
        <v>4717</v>
      </c>
      <c r="W42" s="25">
        <v>2430</v>
      </c>
      <c r="X42" s="25">
        <v>2397</v>
      </c>
      <c r="Y42" s="25">
        <v>386</v>
      </c>
    </row>
    <row r="43" spans="1:25" x14ac:dyDescent="0.35">
      <c r="A43" s="17" t="s">
        <v>119</v>
      </c>
      <c r="B43" s="17" t="s">
        <v>120</v>
      </c>
      <c r="C43" s="25">
        <v>36494</v>
      </c>
      <c r="D43" s="19">
        <v>2.06</v>
      </c>
      <c r="E43" s="25">
        <v>11758</v>
      </c>
      <c r="F43" s="25">
        <v>8917</v>
      </c>
      <c r="G43" s="25">
        <v>2974</v>
      </c>
      <c r="H43" s="25">
        <v>4571</v>
      </c>
      <c r="I43" s="25">
        <v>4683</v>
      </c>
      <c r="J43" s="25">
        <v>2383</v>
      </c>
      <c r="K43" s="25">
        <v>1168</v>
      </c>
      <c r="L43" s="25">
        <v>40</v>
      </c>
      <c r="M43" s="25">
        <v>7534</v>
      </c>
      <c r="N43" s="25">
        <v>9276</v>
      </c>
      <c r="O43" s="25">
        <v>8973</v>
      </c>
      <c r="P43" s="25">
        <v>9822</v>
      </c>
      <c r="Q43" s="25">
        <v>889</v>
      </c>
      <c r="R43" s="25">
        <v>167</v>
      </c>
      <c r="S43" s="25">
        <v>2936</v>
      </c>
      <c r="T43" s="25">
        <v>13227</v>
      </c>
      <c r="U43" s="25">
        <v>12606</v>
      </c>
      <c r="V43" s="25">
        <v>3545</v>
      </c>
      <c r="W43" s="25">
        <v>2208</v>
      </c>
      <c r="X43" s="25">
        <v>889</v>
      </c>
      <c r="Y43" s="25">
        <v>916</v>
      </c>
    </row>
    <row r="44" spans="1:25" x14ac:dyDescent="0.35">
      <c r="A44" s="17" t="s">
        <v>121</v>
      </c>
      <c r="B44" s="17" t="s">
        <v>122</v>
      </c>
      <c r="C44" s="25">
        <v>37016</v>
      </c>
      <c r="D44" s="19">
        <v>3.07</v>
      </c>
      <c r="E44" s="25">
        <v>10475</v>
      </c>
      <c r="F44" s="25">
        <v>10472</v>
      </c>
      <c r="G44" s="25">
        <v>3750</v>
      </c>
      <c r="H44" s="25">
        <v>4161</v>
      </c>
      <c r="I44" s="25">
        <v>3907</v>
      </c>
      <c r="J44" s="25">
        <v>2839</v>
      </c>
      <c r="K44" s="25">
        <v>1389</v>
      </c>
      <c r="L44" s="25">
        <v>23</v>
      </c>
      <c r="M44" s="25">
        <v>6897</v>
      </c>
      <c r="N44" s="25">
        <v>7748</v>
      </c>
      <c r="O44" s="25">
        <v>8678</v>
      </c>
      <c r="P44" s="25">
        <v>12436</v>
      </c>
      <c r="Q44" s="25">
        <v>1257</v>
      </c>
      <c r="R44" s="25">
        <v>339</v>
      </c>
      <c r="S44" s="25">
        <v>3649</v>
      </c>
      <c r="T44" s="25">
        <v>13326</v>
      </c>
      <c r="U44" s="25">
        <v>11379</v>
      </c>
      <c r="V44" s="25">
        <v>3436</v>
      </c>
      <c r="W44" s="25">
        <v>2469</v>
      </c>
      <c r="X44" s="25">
        <v>1134</v>
      </c>
      <c r="Y44" s="25">
        <v>1284</v>
      </c>
    </row>
    <row r="45" spans="1:25" x14ac:dyDescent="0.35">
      <c r="A45" s="17" t="s">
        <v>123</v>
      </c>
      <c r="B45" s="17" t="s">
        <v>124</v>
      </c>
      <c r="C45" s="25">
        <v>37257</v>
      </c>
      <c r="D45" s="19">
        <v>0.1</v>
      </c>
      <c r="E45" s="25">
        <v>5984</v>
      </c>
      <c r="F45" s="25">
        <v>11825</v>
      </c>
      <c r="G45" s="25">
        <v>5617</v>
      </c>
      <c r="H45" s="25">
        <v>4770</v>
      </c>
      <c r="I45" s="25">
        <v>5245</v>
      </c>
      <c r="J45" s="25">
        <v>2436</v>
      </c>
      <c r="K45" s="25">
        <v>1295</v>
      </c>
      <c r="L45" s="25">
        <v>85</v>
      </c>
      <c r="M45" s="25">
        <v>12506</v>
      </c>
      <c r="N45" s="25">
        <v>9421</v>
      </c>
      <c r="O45" s="25">
        <v>9378</v>
      </c>
      <c r="P45" s="25">
        <v>5794</v>
      </c>
      <c r="Q45" s="25">
        <v>158</v>
      </c>
      <c r="R45" s="25">
        <v>164</v>
      </c>
      <c r="S45" s="25">
        <v>3258</v>
      </c>
      <c r="T45" s="25">
        <v>10157</v>
      </c>
      <c r="U45" s="25">
        <v>10867</v>
      </c>
      <c r="V45" s="25">
        <v>6199</v>
      </c>
      <c r="W45" s="25">
        <v>6368</v>
      </c>
      <c r="X45" s="25">
        <v>0</v>
      </c>
      <c r="Y45" s="25">
        <v>244</v>
      </c>
    </row>
    <row r="46" spans="1:25" x14ac:dyDescent="0.35">
      <c r="A46" s="17" t="s">
        <v>125</v>
      </c>
      <c r="B46" s="17" t="s">
        <v>126</v>
      </c>
      <c r="C46" s="25">
        <v>35985</v>
      </c>
      <c r="D46" s="19">
        <v>21.69</v>
      </c>
      <c r="E46" s="25">
        <v>5019</v>
      </c>
      <c r="F46" s="25">
        <v>7652</v>
      </c>
      <c r="G46" s="25">
        <v>9870</v>
      </c>
      <c r="H46" s="25">
        <v>6957</v>
      </c>
      <c r="I46" s="25">
        <v>3711</v>
      </c>
      <c r="J46" s="25">
        <v>1634</v>
      </c>
      <c r="K46" s="25">
        <v>1096</v>
      </c>
      <c r="L46" s="25">
        <v>46</v>
      </c>
      <c r="M46" s="25">
        <v>741</v>
      </c>
      <c r="N46" s="25">
        <v>4965</v>
      </c>
      <c r="O46" s="25">
        <v>6879</v>
      </c>
      <c r="P46" s="25">
        <v>23289</v>
      </c>
      <c r="Q46" s="25">
        <v>111</v>
      </c>
      <c r="R46" s="25">
        <v>64</v>
      </c>
      <c r="S46" s="25">
        <v>4571</v>
      </c>
      <c r="T46" s="25">
        <v>15885</v>
      </c>
      <c r="U46" s="25">
        <v>9514</v>
      </c>
      <c r="V46" s="25">
        <v>2873</v>
      </c>
      <c r="W46" s="25">
        <v>1440</v>
      </c>
      <c r="X46" s="25">
        <v>1208</v>
      </c>
      <c r="Y46" s="25">
        <v>430</v>
      </c>
    </row>
    <row r="47" spans="1:25" x14ac:dyDescent="0.35">
      <c r="A47" s="17" t="s">
        <v>127</v>
      </c>
      <c r="B47" s="17" t="s">
        <v>128</v>
      </c>
      <c r="C47" s="25">
        <v>37095</v>
      </c>
      <c r="D47" s="19">
        <v>16.96</v>
      </c>
      <c r="E47" s="25">
        <v>5665</v>
      </c>
      <c r="F47" s="25">
        <v>11568</v>
      </c>
      <c r="G47" s="25">
        <v>8518</v>
      </c>
      <c r="H47" s="25">
        <v>3549</v>
      </c>
      <c r="I47" s="25">
        <v>4868</v>
      </c>
      <c r="J47" s="25">
        <v>1760</v>
      </c>
      <c r="K47" s="25">
        <v>1048</v>
      </c>
      <c r="L47" s="25">
        <v>119</v>
      </c>
      <c r="M47" s="25">
        <v>1423</v>
      </c>
      <c r="N47" s="25">
        <v>3790</v>
      </c>
      <c r="O47" s="25">
        <v>4905</v>
      </c>
      <c r="P47" s="25">
        <v>26868</v>
      </c>
      <c r="Q47" s="25">
        <v>109</v>
      </c>
      <c r="R47" s="25">
        <v>91</v>
      </c>
      <c r="S47" s="25">
        <v>4627</v>
      </c>
      <c r="T47" s="25">
        <v>13340</v>
      </c>
      <c r="U47" s="25">
        <v>10800</v>
      </c>
      <c r="V47" s="25">
        <v>3911</v>
      </c>
      <c r="W47" s="25">
        <v>1582</v>
      </c>
      <c r="X47" s="25">
        <v>1649</v>
      </c>
      <c r="Y47" s="25">
        <v>1095</v>
      </c>
    </row>
    <row r="48" spans="1:25" x14ac:dyDescent="0.35">
      <c r="A48" s="17" t="s">
        <v>129</v>
      </c>
      <c r="B48" s="17" t="s">
        <v>130</v>
      </c>
      <c r="C48" s="25">
        <v>49671</v>
      </c>
      <c r="D48" s="19">
        <v>40.06</v>
      </c>
      <c r="E48" s="25">
        <v>8232</v>
      </c>
      <c r="F48" s="25">
        <v>6683</v>
      </c>
      <c r="G48" s="25">
        <v>10662</v>
      </c>
      <c r="H48" s="25">
        <v>10122</v>
      </c>
      <c r="I48" s="25">
        <v>8015</v>
      </c>
      <c r="J48" s="25">
        <v>4191</v>
      </c>
      <c r="K48" s="25">
        <v>1593</v>
      </c>
      <c r="L48" s="25">
        <v>173</v>
      </c>
      <c r="M48" s="25">
        <v>136</v>
      </c>
      <c r="N48" s="25">
        <v>165</v>
      </c>
      <c r="O48" s="25">
        <v>1087</v>
      </c>
      <c r="P48" s="25">
        <v>48041</v>
      </c>
      <c r="Q48" s="25">
        <v>242</v>
      </c>
      <c r="R48" s="25">
        <v>4237</v>
      </c>
      <c r="S48" s="25">
        <v>9213</v>
      </c>
      <c r="T48" s="25">
        <v>16580</v>
      </c>
      <c r="U48" s="25">
        <v>11186</v>
      </c>
      <c r="V48" s="25">
        <v>4104</v>
      </c>
      <c r="W48" s="25">
        <v>1922</v>
      </c>
      <c r="X48" s="25">
        <v>1593</v>
      </c>
      <c r="Y48" s="25">
        <v>836</v>
      </c>
    </row>
    <row r="49" spans="1:25" x14ac:dyDescent="0.35">
      <c r="A49" s="17" t="s">
        <v>131</v>
      </c>
      <c r="B49" s="17" t="s">
        <v>132</v>
      </c>
      <c r="C49" s="25">
        <v>36298</v>
      </c>
      <c r="D49" s="19">
        <v>13.83</v>
      </c>
      <c r="E49" s="25">
        <v>13090</v>
      </c>
      <c r="F49" s="25">
        <v>9766</v>
      </c>
      <c r="G49" s="25">
        <v>6563</v>
      </c>
      <c r="H49" s="25">
        <v>3364</v>
      </c>
      <c r="I49" s="25">
        <v>2045</v>
      </c>
      <c r="J49" s="25">
        <v>852</v>
      </c>
      <c r="K49" s="25">
        <v>553</v>
      </c>
      <c r="L49" s="25">
        <v>65</v>
      </c>
      <c r="M49" s="25">
        <v>904</v>
      </c>
      <c r="N49" s="25">
        <v>4004</v>
      </c>
      <c r="O49" s="25">
        <v>4358</v>
      </c>
      <c r="P49" s="25">
        <v>27001</v>
      </c>
      <c r="Q49" s="25">
        <v>31</v>
      </c>
      <c r="R49" s="25">
        <v>36</v>
      </c>
      <c r="S49" s="25">
        <v>6459</v>
      </c>
      <c r="T49" s="25">
        <v>16621</v>
      </c>
      <c r="U49" s="25">
        <v>8748</v>
      </c>
      <c r="V49" s="25">
        <v>2523</v>
      </c>
      <c r="W49" s="25">
        <v>774</v>
      </c>
      <c r="X49" s="25">
        <v>469</v>
      </c>
      <c r="Y49" s="25">
        <v>668</v>
      </c>
    </row>
    <row r="50" spans="1:25" x14ac:dyDescent="0.35">
      <c r="A50" s="17" t="s">
        <v>133</v>
      </c>
      <c r="B50" s="17" t="s">
        <v>134</v>
      </c>
      <c r="C50" s="25">
        <v>36729</v>
      </c>
      <c r="D50" s="19">
        <v>14.46</v>
      </c>
      <c r="E50" s="25">
        <v>6730</v>
      </c>
      <c r="F50" s="25">
        <v>9988</v>
      </c>
      <c r="G50" s="25">
        <v>11667</v>
      </c>
      <c r="H50" s="25">
        <v>4419</v>
      </c>
      <c r="I50" s="25">
        <v>2707</v>
      </c>
      <c r="J50" s="25">
        <v>933</v>
      </c>
      <c r="K50" s="25">
        <v>285</v>
      </c>
      <c r="L50" s="25">
        <v>0</v>
      </c>
      <c r="M50" s="25">
        <v>2459</v>
      </c>
      <c r="N50" s="25">
        <v>7001</v>
      </c>
      <c r="O50" s="25">
        <v>6135</v>
      </c>
      <c r="P50" s="25">
        <v>21053</v>
      </c>
      <c r="Q50" s="25">
        <v>81</v>
      </c>
      <c r="R50" s="25">
        <v>22</v>
      </c>
      <c r="S50" s="25">
        <v>3893</v>
      </c>
      <c r="T50" s="25">
        <v>12049</v>
      </c>
      <c r="U50" s="25">
        <v>13181</v>
      </c>
      <c r="V50" s="25">
        <v>3888</v>
      </c>
      <c r="W50" s="25">
        <v>1341</v>
      </c>
      <c r="X50" s="25">
        <v>488</v>
      </c>
      <c r="Y50" s="25">
        <v>1867</v>
      </c>
    </row>
    <row r="51" spans="1:25" x14ac:dyDescent="0.35">
      <c r="A51" s="17" t="s">
        <v>135</v>
      </c>
      <c r="B51" s="17" t="s">
        <v>136</v>
      </c>
      <c r="C51" s="25">
        <v>38123</v>
      </c>
      <c r="D51" s="19">
        <v>14.23</v>
      </c>
      <c r="E51" s="25">
        <v>9159</v>
      </c>
      <c r="F51" s="25">
        <v>10411</v>
      </c>
      <c r="G51" s="25">
        <v>6805</v>
      </c>
      <c r="H51" s="25">
        <v>6311</v>
      </c>
      <c r="I51" s="25">
        <v>3405</v>
      </c>
      <c r="J51" s="25">
        <v>1691</v>
      </c>
      <c r="K51" s="25">
        <v>330</v>
      </c>
      <c r="L51" s="25">
        <v>11</v>
      </c>
      <c r="M51" s="25">
        <v>2592</v>
      </c>
      <c r="N51" s="25">
        <v>6254</v>
      </c>
      <c r="O51" s="25">
        <v>5995</v>
      </c>
      <c r="P51" s="25">
        <v>22866</v>
      </c>
      <c r="Q51" s="25">
        <v>416</v>
      </c>
      <c r="R51" s="25">
        <v>684</v>
      </c>
      <c r="S51" s="25">
        <v>5868</v>
      </c>
      <c r="T51" s="25">
        <v>16097</v>
      </c>
      <c r="U51" s="25">
        <v>8697</v>
      </c>
      <c r="V51" s="25">
        <v>3832</v>
      </c>
      <c r="W51" s="25">
        <v>1321</v>
      </c>
      <c r="X51" s="25">
        <v>455</v>
      </c>
      <c r="Y51" s="25">
        <v>1169</v>
      </c>
    </row>
    <row r="52" spans="1:25" x14ac:dyDescent="0.35">
      <c r="A52" s="17" t="s">
        <v>137</v>
      </c>
      <c r="B52" s="17" t="s">
        <v>138</v>
      </c>
      <c r="C52" s="25">
        <v>35197</v>
      </c>
      <c r="D52" s="19">
        <v>21.76</v>
      </c>
      <c r="E52" s="25">
        <v>7822</v>
      </c>
      <c r="F52" s="25">
        <v>9638</v>
      </c>
      <c r="G52" s="25">
        <v>7241</v>
      </c>
      <c r="H52" s="25">
        <v>4077</v>
      </c>
      <c r="I52" s="25">
        <v>3465</v>
      </c>
      <c r="J52" s="25">
        <v>1470</v>
      </c>
      <c r="K52" s="25">
        <v>1231</v>
      </c>
      <c r="L52" s="25">
        <v>253</v>
      </c>
      <c r="M52" s="25">
        <v>937</v>
      </c>
      <c r="N52" s="25">
        <v>1154</v>
      </c>
      <c r="O52" s="25">
        <v>2242</v>
      </c>
      <c r="P52" s="25">
        <v>30746</v>
      </c>
      <c r="Q52" s="25">
        <v>118</v>
      </c>
      <c r="R52" s="25">
        <v>63</v>
      </c>
      <c r="S52" s="25">
        <v>6272</v>
      </c>
      <c r="T52" s="25">
        <v>14421</v>
      </c>
      <c r="U52" s="25">
        <v>7752</v>
      </c>
      <c r="V52" s="25">
        <v>3198</v>
      </c>
      <c r="W52" s="25">
        <v>1354</v>
      </c>
      <c r="X52" s="25">
        <v>1633</v>
      </c>
      <c r="Y52" s="25">
        <v>504</v>
      </c>
    </row>
    <row r="53" spans="1:25" x14ac:dyDescent="0.35">
      <c r="A53" s="17" t="s">
        <v>139</v>
      </c>
      <c r="B53" s="17" t="s">
        <v>140</v>
      </c>
      <c r="C53" s="25">
        <v>36393</v>
      </c>
      <c r="D53" s="19">
        <v>4.88</v>
      </c>
      <c r="E53" s="25">
        <v>18798</v>
      </c>
      <c r="F53" s="25">
        <v>5596</v>
      </c>
      <c r="G53" s="25">
        <v>3345</v>
      </c>
      <c r="H53" s="25">
        <v>3121</v>
      </c>
      <c r="I53" s="25">
        <v>3187</v>
      </c>
      <c r="J53" s="25">
        <v>1562</v>
      </c>
      <c r="K53" s="25">
        <v>749</v>
      </c>
      <c r="L53" s="25">
        <v>35</v>
      </c>
      <c r="M53" s="25">
        <v>3455</v>
      </c>
      <c r="N53" s="25">
        <v>6828</v>
      </c>
      <c r="O53" s="25">
        <v>7708</v>
      </c>
      <c r="P53" s="25">
        <v>18313</v>
      </c>
      <c r="Q53" s="25">
        <v>89</v>
      </c>
      <c r="R53" s="25">
        <v>155</v>
      </c>
      <c r="S53" s="25">
        <v>4120</v>
      </c>
      <c r="T53" s="25">
        <v>11238</v>
      </c>
      <c r="U53" s="25">
        <v>11008</v>
      </c>
      <c r="V53" s="25">
        <v>6649</v>
      </c>
      <c r="W53" s="25">
        <v>1992</v>
      </c>
      <c r="X53" s="25">
        <v>1208</v>
      </c>
      <c r="Y53" s="25">
        <v>23</v>
      </c>
    </row>
    <row r="54" spans="1:25" x14ac:dyDescent="0.35">
      <c r="A54" s="17" t="s">
        <v>141</v>
      </c>
      <c r="B54" s="17" t="s">
        <v>142</v>
      </c>
      <c r="C54" s="25">
        <v>34492</v>
      </c>
      <c r="D54" s="19">
        <v>3.24</v>
      </c>
      <c r="E54" s="25">
        <v>11898</v>
      </c>
      <c r="F54" s="25">
        <v>6226</v>
      </c>
      <c r="G54" s="25">
        <v>4148</v>
      </c>
      <c r="H54" s="25">
        <v>5191</v>
      </c>
      <c r="I54" s="25">
        <v>3811</v>
      </c>
      <c r="J54" s="25">
        <v>2261</v>
      </c>
      <c r="K54" s="25">
        <v>918</v>
      </c>
      <c r="L54" s="25">
        <v>39</v>
      </c>
      <c r="M54" s="25">
        <v>6519</v>
      </c>
      <c r="N54" s="25">
        <v>8536</v>
      </c>
      <c r="O54" s="25">
        <v>9249</v>
      </c>
      <c r="P54" s="25">
        <v>10086</v>
      </c>
      <c r="Q54" s="25">
        <v>102</v>
      </c>
      <c r="R54" s="25">
        <v>117</v>
      </c>
      <c r="S54" s="25">
        <v>3346</v>
      </c>
      <c r="T54" s="25">
        <v>9254</v>
      </c>
      <c r="U54" s="25">
        <v>8791</v>
      </c>
      <c r="V54" s="25">
        <v>8715</v>
      </c>
      <c r="W54" s="25">
        <v>2420</v>
      </c>
      <c r="X54" s="25">
        <v>1755</v>
      </c>
      <c r="Y54" s="25">
        <v>94</v>
      </c>
    </row>
    <row r="55" spans="1:25" x14ac:dyDescent="0.35">
      <c r="A55" s="17" t="s">
        <v>143</v>
      </c>
      <c r="B55" s="17" t="s">
        <v>144</v>
      </c>
      <c r="C55" s="25">
        <v>41782</v>
      </c>
      <c r="D55" s="19">
        <v>0.21</v>
      </c>
      <c r="E55" s="25">
        <v>4208</v>
      </c>
      <c r="F55" s="25">
        <v>9606</v>
      </c>
      <c r="G55" s="25">
        <v>8235</v>
      </c>
      <c r="H55" s="25">
        <v>7238</v>
      </c>
      <c r="I55" s="25">
        <v>6763</v>
      </c>
      <c r="J55" s="25">
        <v>3721</v>
      </c>
      <c r="K55" s="25">
        <v>1888</v>
      </c>
      <c r="L55" s="25">
        <v>123</v>
      </c>
      <c r="M55" s="25">
        <v>13476</v>
      </c>
      <c r="N55" s="25">
        <v>10429</v>
      </c>
      <c r="O55" s="25">
        <v>7782</v>
      </c>
      <c r="P55" s="25">
        <v>8966</v>
      </c>
      <c r="Q55" s="25">
        <v>1129</v>
      </c>
      <c r="R55" s="25">
        <v>509</v>
      </c>
      <c r="S55" s="25">
        <v>4239</v>
      </c>
      <c r="T55" s="25">
        <v>11426</v>
      </c>
      <c r="U55" s="25">
        <v>10636</v>
      </c>
      <c r="V55" s="25">
        <v>6823</v>
      </c>
      <c r="W55" s="25">
        <v>3297</v>
      </c>
      <c r="X55" s="25">
        <v>3270</v>
      </c>
      <c r="Y55" s="25">
        <v>1582</v>
      </c>
    </row>
    <row r="56" spans="1:25" x14ac:dyDescent="0.35">
      <c r="A56" s="17" t="s">
        <v>145</v>
      </c>
      <c r="B56" s="17" t="s">
        <v>146</v>
      </c>
      <c r="C56" s="25">
        <v>38992</v>
      </c>
      <c r="D56" s="19">
        <v>1.04</v>
      </c>
      <c r="E56" s="25">
        <v>14908</v>
      </c>
      <c r="F56" s="25">
        <v>7496</v>
      </c>
      <c r="G56" s="25">
        <v>3738</v>
      </c>
      <c r="H56" s="25">
        <v>4679</v>
      </c>
      <c r="I56" s="25">
        <v>4584</v>
      </c>
      <c r="J56" s="25">
        <v>2732</v>
      </c>
      <c r="K56" s="25">
        <v>824</v>
      </c>
      <c r="L56" s="25">
        <v>31</v>
      </c>
      <c r="M56" s="25">
        <v>7661</v>
      </c>
      <c r="N56" s="25">
        <v>11205</v>
      </c>
      <c r="O56" s="25">
        <v>9355</v>
      </c>
      <c r="P56" s="25">
        <v>10742</v>
      </c>
      <c r="Q56" s="25">
        <v>29</v>
      </c>
      <c r="R56" s="25">
        <v>60</v>
      </c>
      <c r="S56" s="25">
        <v>3996</v>
      </c>
      <c r="T56" s="25">
        <v>10609</v>
      </c>
      <c r="U56" s="25">
        <v>11532</v>
      </c>
      <c r="V56" s="25">
        <v>7771</v>
      </c>
      <c r="W56" s="25">
        <v>2963</v>
      </c>
      <c r="X56" s="25">
        <v>2032</v>
      </c>
      <c r="Y56" s="25">
        <v>29</v>
      </c>
    </row>
    <row r="57" spans="1:25" x14ac:dyDescent="0.35">
      <c r="A57" s="17" t="s">
        <v>147</v>
      </c>
      <c r="B57" s="17" t="s">
        <v>148</v>
      </c>
      <c r="C57" s="25">
        <v>38887</v>
      </c>
      <c r="D57" s="19">
        <v>3.76</v>
      </c>
      <c r="E57" s="25">
        <v>13095</v>
      </c>
      <c r="F57" s="25">
        <v>11011</v>
      </c>
      <c r="G57" s="25">
        <v>4711</v>
      </c>
      <c r="H57" s="25">
        <v>3759</v>
      </c>
      <c r="I57" s="25">
        <v>3475</v>
      </c>
      <c r="J57" s="25">
        <v>2114</v>
      </c>
      <c r="K57" s="25">
        <v>682</v>
      </c>
      <c r="L57" s="25">
        <v>40</v>
      </c>
      <c r="M57" s="25">
        <v>5627</v>
      </c>
      <c r="N57" s="25">
        <v>7639</v>
      </c>
      <c r="O57" s="25">
        <v>9177</v>
      </c>
      <c r="P57" s="25">
        <v>16389</v>
      </c>
      <c r="Q57" s="25">
        <v>55</v>
      </c>
      <c r="R57" s="25">
        <v>172</v>
      </c>
      <c r="S57" s="25">
        <v>5001</v>
      </c>
      <c r="T57" s="25">
        <v>15346</v>
      </c>
      <c r="U57" s="25">
        <v>11496</v>
      </c>
      <c r="V57" s="25">
        <v>3861</v>
      </c>
      <c r="W57" s="25">
        <v>1852</v>
      </c>
      <c r="X57" s="25">
        <v>1102</v>
      </c>
      <c r="Y57" s="25">
        <v>57</v>
      </c>
    </row>
    <row r="58" spans="1:25" x14ac:dyDescent="0.35">
      <c r="A58" s="17" t="s">
        <v>149</v>
      </c>
      <c r="B58" s="17" t="s">
        <v>150</v>
      </c>
      <c r="C58" s="25">
        <v>41655</v>
      </c>
      <c r="D58" s="19">
        <v>1.94</v>
      </c>
      <c r="E58" s="25">
        <v>10136</v>
      </c>
      <c r="F58" s="25">
        <v>11833</v>
      </c>
      <c r="G58" s="25">
        <v>4893</v>
      </c>
      <c r="H58" s="25">
        <v>4532</v>
      </c>
      <c r="I58" s="25">
        <v>5161</v>
      </c>
      <c r="J58" s="25">
        <v>3455</v>
      </c>
      <c r="K58" s="25">
        <v>1516</v>
      </c>
      <c r="L58" s="25">
        <v>129</v>
      </c>
      <c r="M58" s="25">
        <v>9799</v>
      </c>
      <c r="N58" s="25">
        <v>10084</v>
      </c>
      <c r="O58" s="25">
        <v>10570</v>
      </c>
      <c r="P58" s="25">
        <v>11174</v>
      </c>
      <c r="Q58" s="25">
        <v>28</v>
      </c>
      <c r="R58" s="25">
        <v>116</v>
      </c>
      <c r="S58" s="25">
        <v>3936</v>
      </c>
      <c r="T58" s="25">
        <v>10478</v>
      </c>
      <c r="U58" s="25">
        <v>10527</v>
      </c>
      <c r="V58" s="25">
        <v>9975</v>
      </c>
      <c r="W58" s="25">
        <v>3932</v>
      </c>
      <c r="X58" s="25">
        <v>2659</v>
      </c>
      <c r="Y58" s="25">
        <v>32</v>
      </c>
    </row>
    <row r="59" spans="1:25" x14ac:dyDescent="0.35">
      <c r="A59" s="17" t="s">
        <v>151</v>
      </c>
      <c r="B59" s="17" t="s">
        <v>152</v>
      </c>
      <c r="C59" s="25">
        <v>32586</v>
      </c>
      <c r="D59" s="19">
        <v>1.74</v>
      </c>
      <c r="E59" s="25">
        <v>9187</v>
      </c>
      <c r="F59" s="25">
        <v>11550</v>
      </c>
      <c r="G59" s="25">
        <v>2578</v>
      </c>
      <c r="H59" s="25">
        <v>3033</v>
      </c>
      <c r="I59" s="25">
        <v>3809</v>
      </c>
      <c r="J59" s="25">
        <v>1855</v>
      </c>
      <c r="K59" s="25">
        <v>535</v>
      </c>
      <c r="L59" s="25">
        <v>39</v>
      </c>
      <c r="M59" s="25">
        <v>7018</v>
      </c>
      <c r="N59" s="25">
        <v>5872</v>
      </c>
      <c r="O59" s="25">
        <v>13505</v>
      </c>
      <c r="P59" s="25">
        <v>6153</v>
      </c>
      <c r="Q59" s="25">
        <v>38</v>
      </c>
      <c r="R59" s="25">
        <v>235</v>
      </c>
      <c r="S59" s="25">
        <v>3260</v>
      </c>
      <c r="T59" s="25">
        <v>10312</v>
      </c>
      <c r="U59" s="25">
        <v>11126</v>
      </c>
      <c r="V59" s="25">
        <v>5121</v>
      </c>
      <c r="W59" s="25">
        <v>1531</v>
      </c>
      <c r="X59" s="25">
        <v>962</v>
      </c>
      <c r="Y59" s="25">
        <v>39</v>
      </c>
    </row>
    <row r="60" spans="1:25" x14ac:dyDescent="0.35">
      <c r="A60" s="17" t="s">
        <v>153</v>
      </c>
      <c r="B60" s="17" t="s">
        <v>154</v>
      </c>
      <c r="C60" s="25">
        <v>36944</v>
      </c>
      <c r="D60" s="19">
        <v>2.15</v>
      </c>
      <c r="E60" s="25">
        <v>1177</v>
      </c>
      <c r="F60" s="25">
        <v>12041</v>
      </c>
      <c r="G60" s="25">
        <v>10370</v>
      </c>
      <c r="H60" s="25">
        <v>4474</v>
      </c>
      <c r="I60" s="25">
        <v>4238</v>
      </c>
      <c r="J60" s="25">
        <v>2752</v>
      </c>
      <c r="K60" s="25">
        <v>1709</v>
      </c>
      <c r="L60" s="25">
        <v>183</v>
      </c>
      <c r="M60" s="25">
        <v>6024</v>
      </c>
      <c r="N60" s="25">
        <v>7788</v>
      </c>
      <c r="O60" s="25">
        <v>11553</v>
      </c>
      <c r="P60" s="25">
        <v>11519</v>
      </c>
      <c r="Q60" s="25">
        <v>60</v>
      </c>
      <c r="R60" s="25">
        <v>359</v>
      </c>
      <c r="S60" s="25">
        <v>3290</v>
      </c>
      <c r="T60" s="25">
        <v>9634</v>
      </c>
      <c r="U60" s="25">
        <v>11016</v>
      </c>
      <c r="V60" s="25">
        <v>7787</v>
      </c>
      <c r="W60" s="25">
        <v>2478</v>
      </c>
      <c r="X60" s="25">
        <v>2296</v>
      </c>
      <c r="Y60" s="25">
        <v>84</v>
      </c>
    </row>
    <row r="61" spans="1:25" x14ac:dyDescent="0.35">
      <c r="A61" s="17" t="s">
        <v>155</v>
      </c>
      <c r="B61" s="17" t="s">
        <v>156</v>
      </c>
      <c r="C61" s="25">
        <v>36275</v>
      </c>
      <c r="D61" s="19">
        <v>0.21</v>
      </c>
      <c r="E61" s="25">
        <v>5664</v>
      </c>
      <c r="F61" s="25">
        <v>8442</v>
      </c>
      <c r="G61" s="25">
        <v>6644</v>
      </c>
      <c r="H61" s="25">
        <v>4392</v>
      </c>
      <c r="I61" s="25">
        <v>4752</v>
      </c>
      <c r="J61" s="25">
        <v>3074</v>
      </c>
      <c r="K61" s="25">
        <v>3005</v>
      </c>
      <c r="L61" s="25">
        <v>302</v>
      </c>
      <c r="M61" s="25">
        <v>9646</v>
      </c>
      <c r="N61" s="25">
        <v>7687</v>
      </c>
      <c r="O61" s="25">
        <v>8280</v>
      </c>
      <c r="P61" s="25">
        <v>10404</v>
      </c>
      <c r="Q61" s="25">
        <v>258</v>
      </c>
      <c r="R61" s="25">
        <v>264</v>
      </c>
      <c r="S61" s="25">
        <v>4018</v>
      </c>
      <c r="T61" s="25">
        <v>9599</v>
      </c>
      <c r="U61" s="25">
        <v>9372</v>
      </c>
      <c r="V61" s="25">
        <v>7196</v>
      </c>
      <c r="W61" s="25">
        <v>2841</v>
      </c>
      <c r="X61" s="25">
        <v>2748</v>
      </c>
      <c r="Y61" s="25">
        <v>237</v>
      </c>
    </row>
    <row r="62" spans="1:25" x14ac:dyDescent="0.35">
      <c r="A62" s="17" t="s">
        <v>157</v>
      </c>
      <c r="B62" s="17" t="s">
        <v>158</v>
      </c>
      <c r="C62" s="25">
        <v>37149</v>
      </c>
      <c r="D62" s="19">
        <v>0.18</v>
      </c>
      <c r="E62" s="25">
        <v>9197</v>
      </c>
      <c r="F62" s="25">
        <v>9153</v>
      </c>
      <c r="G62" s="25">
        <v>5683</v>
      </c>
      <c r="H62" s="25">
        <v>5425</v>
      </c>
      <c r="I62" s="25">
        <v>5072</v>
      </c>
      <c r="J62" s="25">
        <v>1903</v>
      </c>
      <c r="K62" s="25">
        <v>613</v>
      </c>
      <c r="L62" s="25">
        <v>103</v>
      </c>
      <c r="M62" s="25">
        <v>13686</v>
      </c>
      <c r="N62" s="25">
        <v>10804</v>
      </c>
      <c r="O62" s="25">
        <v>7435</v>
      </c>
      <c r="P62" s="25">
        <v>5219</v>
      </c>
      <c r="Q62" s="25">
        <v>5</v>
      </c>
      <c r="R62" s="25">
        <v>602</v>
      </c>
      <c r="S62" s="25">
        <v>3663</v>
      </c>
      <c r="T62" s="25">
        <v>7536</v>
      </c>
      <c r="U62" s="25">
        <v>8898</v>
      </c>
      <c r="V62" s="25">
        <v>7167</v>
      </c>
      <c r="W62" s="25">
        <v>4450</v>
      </c>
      <c r="X62" s="25">
        <v>4828</v>
      </c>
      <c r="Y62" s="25">
        <v>5</v>
      </c>
    </row>
    <row r="63" spans="1:25" x14ac:dyDescent="0.35">
      <c r="A63" s="17" t="s">
        <v>159</v>
      </c>
      <c r="B63" s="17" t="s">
        <v>160</v>
      </c>
      <c r="C63" s="25">
        <v>35591</v>
      </c>
      <c r="D63" s="19">
        <v>5.2</v>
      </c>
      <c r="E63" s="25">
        <v>16505</v>
      </c>
      <c r="F63" s="25">
        <v>5607</v>
      </c>
      <c r="G63" s="25">
        <v>3972</v>
      </c>
      <c r="H63" s="25">
        <v>3655</v>
      </c>
      <c r="I63" s="25">
        <v>3652</v>
      </c>
      <c r="J63" s="25">
        <v>1668</v>
      </c>
      <c r="K63" s="25">
        <v>506</v>
      </c>
      <c r="L63" s="25">
        <v>26</v>
      </c>
      <c r="M63" s="25">
        <v>5281</v>
      </c>
      <c r="N63" s="25">
        <v>7796</v>
      </c>
      <c r="O63" s="25">
        <v>8972</v>
      </c>
      <c r="P63" s="25">
        <v>13499</v>
      </c>
      <c r="Q63" s="25">
        <v>43</v>
      </c>
      <c r="R63" s="25">
        <v>256</v>
      </c>
      <c r="S63" s="25">
        <v>3783</v>
      </c>
      <c r="T63" s="25">
        <v>10773</v>
      </c>
      <c r="U63" s="25">
        <v>10058</v>
      </c>
      <c r="V63" s="25">
        <v>7119</v>
      </c>
      <c r="W63" s="25">
        <v>2074</v>
      </c>
      <c r="X63" s="25">
        <v>1489</v>
      </c>
      <c r="Y63" s="25">
        <v>39</v>
      </c>
    </row>
    <row r="64" spans="1:25" x14ac:dyDescent="0.35">
      <c r="A64" s="17" t="s">
        <v>161</v>
      </c>
      <c r="B64" s="17" t="s">
        <v>162</v>
      </c>
      <c r="C64" s="25">
        <v>34626</v>
      </c>
      <c r="D64" s="19">
        <v>0.49</v>
      </c>
      <c r="E64" s="25">
        <v>3772</v>
      </c>
      <c r="F64" s="25">
        <v>6205</v>
      </c>
      <c r="G64" s="25">
        <v>6267</v>
      </c>
      <c r="H64" s="25">
        <v>5835</v>
      </c>
      <c r="I64" s="25">
        <v>5995</v>
      </c>
      <c r="J64" s="25">
        <v>3640</v>
      </c>
      <c r="K64" s="25">
        <v>2588</v>
      </c>
      <c r="L64" s="25">
        <v>324</v>
      </c>
      <c r="M64" s="25">
        <v>10221</v>
      </c>
      <c r="N64" s="25">
        <v>7828</v>
      </c>
      <c r="O64" s="25">
        <v>7522</v>
      </c>
      <c r="P64" s="25">
        <v>8243</v>
      </c>
      <c r="Q64" s="25">
        <v>812</v>
      </c>
      <c r="R64" s="25">
        <v>322</v>
      </c>
      <c r="S64" s="25">
        <v>3217</v>
      </c>
      <c r="T64" s="25">
        <v>9922</v>
      </c>
      <c r="U64" s="25">
        <v>9537</v>
      </c>
      <c r="V64" s="25">
        <v>5010</v>
      </c>
      <c r="W64" s="25">
        <v>2994</v>
      </c>
      <c r="X64" s="25">
        <v>2774</v>
      </c>
      <c r="Y64" s="25">
        <v>850</v>
      </c>
    </row>
    <row r="65" spans="1:25" x14ac:dyDescent="0.35">
      <c r="A65" s="17" t="s">
        <v>163</v>
      </c>
      <c r="B65" s="17" t="s">
        <v>164</v>
      </c>
      <c r="C65" s="25">
        <v>10972</v>
      </c>
      <c r="D65" s="19">
        <v>0.11</v>
      </c>
      <c r="E65" s="25">
        <v>2468</v>
      </c>
      <c r="F65" s="25">
        <v>2864</v>
      </c>
      <c r="G65" s="25">
        <v>2319</v>
      </c>
      <c r="H65" s="25">
        <v>1726</v>
      </c>
      <c r="I65" s="25">
        <v>1279</v>
      </c>
      <c r="J65" s="25">
        <v>290</v>
      </c>
      <c r="K65" s="25">
        <v>22</v>
      </c>
      <c r="L65" s="25">
        <v>4</v>
      </c>
      <c r="M65" s="25">
        <v>6572</v>
      </c>
      <c r="N65" s="25">
        <v>2388</v>
      </c>
      <c r="O65" s="25">
        <v>1211</v>
      </c>
      <c r="P65" s="25">
        <v>777</v>
      </c>
      <c r="Q65" s="25">
        <v>24</v>
      </c>
      <c r="R65" s="25">
        <v>132</v>
      </c>
      <c r="S65" s="25">
        <v>1382</v>
      </c>
      <c r="T65" s="25">
        <v>2910</v>
      </c>
      <c r="U65" s="25">
        <v>3498</v>
      </c>
      <c r="V65" s="25">
        <v>1716</v>
      </c>
      <c r="W65" s="25">
        <v>801</v>
      </c>
      <c r="X65" s="25">
        <v>500</v>
      </c>
      <c r="Y65" s="25">
        <v>33</v>
      </c>
    </row>
    <row r="66" spans="1:25" x14ac:dyDescent="0.35">
      <c r="A66" s="17" t="s">
        <v>165</v>
      </c>
      <c r="B66" s="17" t="s">
        <v>166</v>
      </c>
      <c r="C66" s="25">
        <v>37504</v>
      </c>
      <c r="D66" s="19">
        <v>5.88</v>
      </c>
      <c r="E66" s="25">
        <v>7766</v>
      </c>
      <c r="F66" s="25">
        <v>11483</v>
      </c>
      <c r="G66" s="25">
        <v>5821</v>
      </c>
      <c r="H66" s="25">
        <v>4736</v>
      </c>
      <c r="I66" s="25">
        <v>4230</v>
      </c>
      <c r="J66" s="25">
        <v>2288</v>
      </c>
      <c r="K66" s="25">
        <v>1128</v>
      </c>
      <c r="L66" s="25">
        <v>52</v>
      </c>
      <c r="M66" s="25">
        <v>4147</v>
      </c>
      <c r="N66" s="25">
        <v>6576</v>
      </c>
      <c r="O66" s="25">
        <v>6485</v>
      </c>
      <c r="P66" s="25">
        <v>20224</v>
      </c>
      <c r="Q66" s="25">
        <v>72</v>
      </c>
      <c r="R66" s="25">
        <v>763</v>
      </c>
      <c r="S66" s="25">
        <v>6301</v>
      </c>
      <c r="T66" s="25">
        <v>12432</v>
      </c>
      <c r="U66" s="25">
        <v>8972</v>
      </c>
      <c r="V66" s="25">
        <v>6173</v>
      </c>
      <c r="W66" s="25">
        <v>1704</v>
      </c>
      <c r="X66" s="25">
        <v>1129</v>
      </c>
      <c r="Y66" s="25">
        <v>30</v>
      </c>
    </row>
    <row r="67" spans="1:25" x14ac:dyDescent="0.35">
      <c r="A67" s="17" t="s">
        <v>167</v>
      </c>
      <c r="B67" s="17" t="s">
        <v>168</v>
      </c>
      <c r="C67" s="25">
        <v>35594</v>
      </c>
      <c r="D67" s="19">
        <v>0.09</v>
      </c>
      <c r="E67" s="25">
        <v>4874</v>
      </c>
      <c r="F67" s="25">
        <v>7920</v>
      </c>
      <c r="G67" s="25">
        <v>6102</v>
      </c>
      <c r="H67" s="25">
        <v>5177</v>
      </c>
      <c r="I67" s="25">
        <v>5251</v>
      </c>
      <c r="J67" s="25">
        <v>3363</v>
      </c>
      <c r="K67" s="25">
        <v>2553</v>
      </c>
      <c r="L67" s="25">
        <v>354</v>
      </c>
      <c r="M67" s="25">
        <v>13391</v>
      </c>
      <c r="N67" s="25">
        <v>6835</v>
      </c>
      <c r="O67" s="25">
        <v>5615</v>
      </c>
      <c r="P67" s="25">
        <v>9634</v>
      </c>
      <c r="Q67" s="25">
        <v>119</v>
      </c>
      <c r="R67" s="25">
        <v>366</v>
      </c>
      <c r="S67" s="25">
        <v>4891</v>
      </c>
      <c r="T67" s="25">
        <v>9484</v>
      </c>
      <c r="U67" s="25">
        <v>7824</v>
      </c>
      <c r="V67" s="25">
        <v>5267</v>
      </c>
      <c r="W67" s="25">
        <v>3423</v>
      </c>
      <c r="X67" s="25">
        <v>4212</v>
      </c>
      <c r="Y67" s="25">
        <v>127</v>
      </c>
    </row>
    <row r="68" spans="1:25" x14ac:dyDescent="0.35">
      <c r="A68" s="17" t="s">
        <v>169</v>
      </c>
      <c r="B68" s="17" t="s">
        <v>170</v>
      </c>
      <c r="C68" s="25">
        <v>35394</v>
      </c>
      <c r="D68" s="19">
        <v>0.26</v>
      </c>
      <c r="E68" s="25">
        <v>3922</v>
      </c>
      <c r="F68" s="25">
        <v>6720</v>
      </c>
      <c r="G68" s="25">
        <v>5746</v>
      </c>
      <c r="H68" s="25">
        <v>5251</v>
      </c>
      <c r="I68" s="25">
        <v>6153</v>
      </c>
      <c r="J68" s="25">
        <v>3927</v>
      </c>
      <c r="K68" s="25">
        <v>3358</v>
      </c>
      <c r="L68" s="25">
        <v>317</v>
      </c>
      <c r="M68" s="25">
        <v>13617</v>
      </c>
      <c r="N68" s="25">
        <v>7883</v>
      </c>
      <c r="O68" s="25">
        <v>5341</v>
      </c>
      <c r="P68" s="25">
        <v>8468</v>
      </c>
      <c r="Q68" s="25">
        <v>85</v>
      </c>
      <c r="R68" s="25">
        <v>148</v>
      </c>
      <c r="S68" s="25">
        <v>3380</v>
      </c>
      <c r="T68" s="25">
        <v>9599</v>
      </c>
      <c r="U68" s="25">
        <v>7944</v>
      </c>
      <c r="V68" s="25">
        <v>6164</v>
      </c>
      <c r="W68" s="25">
        <v>3678</v>
      </c>
      <c r="X68" s="25">
        <v>4404</v>
      </c>
      <c r="Y68" s="25">
        <v>77</v>
      </c>
    </row>
    <row r="69" spans="1:25" x14ac:dyDescent="0.35">
      <c r="A69" s="17" t="s">
        <v>171</v>
      </c>
      <c r="B69" s="17" t="s">
        <v>172</v>
      </c>
      <c r="C69" s="25">
        <v>29410</v>
      </c>
      <c r="D69" s="19">
        <v>2.0699999999999998</v>
      </c>
      <c r="E69" s="25">
        <v>3184</v>
      </c>
      <c r="F69" s="25">
        <v>7004</v>
      </c>
      <c r="G69" s="25">
        <v>5359</v>
      </c>
      <c r="H69" s="25">
        <v>4840</v>
      </c>
      <c r="I69" s="25">
        <v>4270</v>
      </c>
      <c r="J69" s="25">
        <v>2513</v>
      </c>
      <c r="K69" s="25">
        <v>1961</v>
      </c>
      <c r="L69" s="25">
        <v>279</v>
      </c>
      <c r="M69" s="25">
        <v>5930</v>
      </c>
      <c r="N69" s="25">
        <v>5961</v>
      </c>
      <c r="O69" s="25">
        <v>7053</v>
      </c>
      <c r="P69" s="25">
        <v>10345</v>
      </c>
      <c r="Q69" s="25">
        <v>121</v>
      </c>
      <c r="R69" s="25">
        <v>75</v>
      </c>
      <c r="S69" s="25">
        <v>2867</v>
      </c>
      <c r="T69" s="25">
        <v>8753</v>
      </c>
      <c r="U69" s="25">
        <v>7303</v>
      </c>
      <c r="V69" s="25">
        <v>6212</v>
      </c>
      <c r="W69" s="25">
        <v>2412</v>
      </c>
      <c r="X69" s="25">
        <v>1686</v>
      </c>
      <c r="Y69" s="25">
        <v>102</v>
      </c>
    </row>
    <row r="70" spans="1:25" x14ac:dyDescent="0.35">
      <c r="A70" s="17" t="s">
        <v>173</v>
      </c>
      <c r="B70" s="17" t="s">
        <v>174</v>
      </c>
      <c r="C70" s="25">
        <v>31321</v>
      </c>
      <c r="D70" s="19">
        <v>1.61</v>
      </c>
      <c r="E70" s="25">
        <v>4098</v>
      </c>
      <c r="F70" s="25">
        <v>10946</v>
      </c>
      <c r="G70" s="25">
        <v>5281</v>
      </c>
      <c r="H70" s="25">
        <v>4008</v>
      </c>
      <c r="I70" s="25">
        <v>3512</v>
      </c>
      <c r="J70" s="25">
        <v>2081</v>
      </c>
      <c r="K70" s="25">
        <v>1320</v>
      </c>
      <c r="L70" s="25">
        <v>75</v>
      </c>
      <c r="M70" s="25">
        <v>5062</v>
      </c>
      <c r="N70" s="25">
        <v>7189</v>
      </c>
      <c r="O70" s="25">
        <v>7672</v>
      </c>
      <c r="P70" s="25">
        <v>11258</v>
      </c>
      <c r="Q70" s="25">
        <v>140</v>
      </c>
      <c r="R70" s="25">
        <v>128</v>
      </c>
      <c r="S70" s="25">
        <v>3412</v>
      </c>
      <c r="T70" s="25">
        <v>8897</v>
      </c>
      <c r="U70" s="25">
        <v>9503</v>
      </c>
      <c r="V70" s="25">
        <v>5981</v>
      </c>
      <c r="W70" s="25">
        <v>2083</v>
      </c>
      <c r="X70" s="25">
        <v>1251</v>
      </c>
      <c r="Y70" s="25">
        <v>66</v>
      </c>
    </row>
    <row r="71" spans="1:25" x14ac:dyDescent="0.35">
      <c r="A71" s="17" t="s">
        <v>175</v>
      </c>
      <c r="B71" s="17" t="s">
        <v>176</v>
      </c>
      <c r="C71" s="25">
        <v>36750</v>
      </c>
      <c r="D71" s="19">
        <v>12.44</v>
      </c>
      <c r="E71" s="25">
        <v>8993</v>
      </c>
      <c r="F71" s="25">
        <v>7834</v>
      </c>
      <c r="G71" s="25">
        <v>6799</v>
      </c>
      <c r="H71" s="25">
        <v>4533</v>
      </c>
      <c r="I71" s="25">
        <v>5204</v>
      </c>
      <c r="J71" s="25">
        <v>2655</v>
      </c>
      <c r="K71" s="25">
        <v>728</v>
      </c>
      <c r="L71" s="25">
        <v>4</v>
      </c>
      <c r="M71" s="25">
        <v>4867</v>
      </c>
      <c r="N71" s="25">
        <v>8400</v>
      </c>
      <c r="O71" s="25">
        <v>8336</v>
      </c>
      <c r="P71" s="25">
        <v>15077</v>
      </c>
      <c r="Q71" s="25">
        <v>70</v>
      </c>
      <c r="R71" s="25">
        <v>172</v>
      </c>
      <c r="S71" s="25">
        <v>3191</v>
      </c>
      <c r="T71" s="25">
        <v>12603</v>
      </c>
      <c r="U71" s="25">
        <v>9905</v>
      </c>
      <c r="V71" s="25">
        <v>6496</v>
      </c>
      <c r="W71" s="25">
        <v>2561</v>
      </c>
      <c r="X71" s="25">
        <v>1756</v>
      </c>
      <c r="Y71" s="25">
        <v>66</v>
      </c>
    </row>
    <row r="72" spans="1:25" x14ac:dyDescent="0.35">
      <c r="A72" s="17" t="s">
        <v>177</v>
      </c>
      <c r="B72" s="17" t="s">
        <v>178</v>
      </c>
      <c r="C72" s="25">
        <v>11061</v>
      </c>
      <c r="D72" s="19">
        <v>0.08</v>
      </c>
      <c r="E72" s="25">
        <v>2968</v>
      </c>
      <c r="F72" s="25">
        <v>1826</v>
      </c>
      <c r="G72" s="25">
        <v>2766</v>
      </c>
      <c r="H72" s="25">
        <v>1805</v>
      </c>
      <c r="I72" s="25">
        <v>1364</v>
      </c>
      <c r="J72" s="25">
        <v>269</v>
      </c>
      <c r="K72" s="25">
        <v>62</v>
      </c>
      <c r="L72" s="25">
        <v>1</v>
      </c>
      <c r="M72" s="25">
        <v>6381</v>
      </c>
      <c r="N72" s="25">
        <v>2919</v>
      </c>
      <c r="O72" s="25">
        <v>822</v>
      </c>
      <c r="P72" s="25">
        <v>938</v>
      </c>
      <c r="Q72" s="25">
        <v>1</v>
      </c>
      <c r="R72" s="25">
        <v>1</v>
      </c>
      <c r="S72" s="25">
        <v>3</v>
      </c>
      <c r="T72" s="25">
        <v>23</v>
      </c>
      <c r="U72" s="25">
        <v>30</v>
      </c>
      <c r="V72" s="25">
        <v>45</v>
      </c>
      <c r="W72" s="25">
        <v>72</v>
      </c>
      <c r="X72" s="25">
        <v>58</v>
      </c>
      <c r="Y72" s="25">
        <v>10829</v>
      </c>
    </row>
    <row r="73" spans="1:25" x14ac:dyDescent="0.35">
      <c r="A73" s="17" t="s">
        <v>179</v>
      </c>
      <c r="B73" s="17" t="s">
        <v>180</v>
      </c>
      <c r="C73" s="25">
        <v>37596</v>
      </c>
      <c r="D73" s="19">
        <v>0.03</v>
      </c>
      <c r="E73" s="25">
        <v>2720</v>
      </c>
      <c r="F73" s="25">
        <v>6758</v>
      </c>
      <c r="G73" s="25">
        <v>9564</v>
      </c>
      <c r="H73" s="25">
        <v>5795</v>
      </c>
      <c r="I73" s="25">
        <v>7307</v>
      </c>
      <c r="J73" s="25">
        <v>3583</v>
      </c>
      <c r="K73" s="25">
        <v>1736</v>
      </c>
      <c r="L73" s="25">
        <v>133</v>
      </c>
      <c r="M73" s="25">
        <v>18328</v>
      </c>
      <c r="N73" s="25">
        <v>7841</v>
      </c>
      <c r="O73" s="25">
        <v>5840</v>
      </c>
      <c r="P73" s="25">
        <v>3459</v>
      </c>
      <c r="Q73" s="25">
        <v>2128</v>
      </c>
      <c r="R73" s="25">
        <v>149</v>
      </c>
      <c r="S73" s="25">
        <v>2506</v>
      </c>
      <c r="T73" s="25">
        <v>7900</v>
      </c>
      <c r="U73" s="25">
        <v>11232</v>
      </c>
      <c r="V73" s="25">
        <v>6087</v>
      </c>
      <c r="W73" s="25">
        <v>3509</v>
      </c>
      <c r="X73" s="25">
        <v>3604</v>
      </c>
      <c r="Y73" s="25">
        <v>2609</v>
      </c>
    </row>
    <row r="74" spans="1:25" x14ac:dyDescent="0.35">
      <c r="A74" s="17" t="s">
        <v>181</v>
      </c>
      <c r="B74" s="17" t="s">
        <v>182</v>
      </c>
      <c r="C74" s="25">
        <v>34298</v>
      </c>
      <c r="D74" s="19">
        <v>0.16</v>
      </c>
      <c r="E74" s="25">
        <v>5376</v>
      </c>
      <c r="F74" s="25">
        <v>7841</v>
      </c>
      <c r="G74" s="25">
        <v>3993</v>
      </c>
      <c r="H74" s="25">
        <v>4010</v>
      </c>
      <c r="I74" s="25">
        <v>4927</v>
      </c>
      <c r="J74" s="25">
        <v>4001</v>
      </c>
      <c r="K74" s="25">
        <v>3695</v>
      </c>
      <c r="L74" s="25">
        <v>455</v>
      </c>
      <c r="M74" s="25">
        <v>9383</v>
      </c>
      <c r="N74" s="25">
        <v>7764</v>
      </c>
      <c r="O74" s="25">
        <v>6922</v>
      </c>
      <c r="P74" s="25">
        <v>9190</v>
      </c>
      <c r="Q74" s="25">
        <v>1039</v>
      </c>
      <c r="R74" s="25">
        <v>264</v>
      </c>
      <c r="S74" s="25">
        <v>3380</v>
      </c>
      <c r="T74" s="25">
        <v>10155</v>
      </c>
      <c r="U74" s="25">
        <v>10085</v>
      </c>
      <c r="V74" s="25">
        <v>4080</v>
      </c>
      <c r="W74" s="25">
        <v>2858</v>
      </c>
      <c r="X74" s="25">
        <v>2390</v>
      </c>
      <c r="Y74" s="25">
        <v>1086</v>
      </c>
    </row>
    <row r="75" spans="1:25" x14ac:dyDescent="0.35">
      <c r="A75" s="17" t="s">
        <v>183</v>
      </c>
      <c r="B75" s="17" t="s">
        <v>184</v>
      </c>
      <c r="C75" s="25">
        <v>33675</v>
      </c>
      <c r="D75" s="19">
        <v>8.0299999999999994</v>
      </c>
      <c r="E75" s="25">
        <v>15358</v>
      </c>
      <c r="F75" s="25">
        <v>5396</v>
      </c>
      <c r="G75" s="25">
        <v>3284</v>
      </c>
      <c r="H75" s="25">
        <v>3305</v>
      </c>
      <c r="I75" s="25">
        <v>3323</v>
      </c>
      <c r="J75" s="25">
        <v>1584</v>
      </c>
      <c r="K75" s="25">
        <v>1227</v>
      </c>
      <c r="L75" s="25">
        <v>198</v>
      </c>
      <c r="M75" s="25">
        <v>5115</v>
      </c>
      <c r="N75" s="25">
        <v>7055</v>
      </c>
      <c r="O75" s="25">
        <v>11374</v>
      </c>
      <c r="P75" s="25">
        <v>10078</v>
      </c>
      <c r="Q75" s="25">
        <v>53</v>
      </c>
      <c r="R75" s="25">
        <v>135</v>
      </c>
      <c r="S75" s="25">
        <v>3543</v>
      </c>
      <c r="T75" s="25">
        <v>10108</v>
      </c>
      <c r="U75" s="25">
        <v>10136</v>
      </c>
      <c r="V75" s="25">
        <v>5930</v>
      </c>
      <c r="W75" s="25">
        <v>1975</v>
      </c>
      <c r="X75" s="25">
        <v>1791</v>
      </c>
      <c r="Y75" s="25">
        <v>57</v>
      </c>
    </row>
    <row r="76" spans="1:25" x14ac:dyDescent="0.35">
      <c r="A76" s="17" t="s">
        <v>185</v>
      </c>
      <c r="B76" s="17" t="s">
        <v>186</v>
      </c>
      <c r="C76" s="25">
        <v>34046</v>
      </c>
      <c r="D76" s="19">
        <v>2.5499999999999998</v>
      </c>
      <c r="E76" s="25">
        <v>972</v>
      </c>
      <c r="F76" s="25">
        <v>3562</v>
      </c>
      <c r="G76" s="25">
        <v>6715</v>
      </c>
      <c r="H76" s="25">
        <v>6728</v>
      </c>
      <c r="I76" s="25">
        <v>7481</v>
      </c>
      <c r="J76" s="25">
        <v>4840</v>
      </c>
      <c r="K76" s="25">
        <v>3534</v>
      </c>
      <c r="L76" s="25">
        <v>214</v>
      </c>
      <c r="M76" s="25">
        <v>9667</v>
      </c>
      <c r="N76" s="25">
        <v>11464</v>
      </c>
      <c r="O76" s="25">
        <v>5596</v>
      </c>
      <c r="P76" s="25">
        <v>7201</v>
      </c>
      <c r="Q76" s="25">
        <v>118</v>
      </c>
      <c r="R76" s="25">
        <v>72</v>
      </c>
      <c r="S76" s="25">
        <v>2428</v>
      </c>
      <c r="T76" s="25">
        <v>7393</v>
      </c>
      <c r="U76" s="25">
        <v>8693</v>
      </c>
      <c r="V76" s="25">
        <v>8921</v>
      </c>
      <c r="W76" s="25">
        <v>3630</v>
      </c>
      <c r="X76" s="25">
        <v>2205</v>
      </c>
      <c r="Y76" s="25">
        <v>704</v>
      </c>
    </row>
    <row r="77" spans="1:25" x14ac:dyDescent="0.35">
      <c r="A77" s="10" t="s">
        <v>187</v>
      </c>
      <c r="B77" s="17" t="s">
        <v>188</v>
      </c>
      <c r="C77" s="25">
        <v>31369</v>
      </c>
      <c r="D77" s="19">
        <v>5.08</v>
      </c>
      <c r="E77" s="25">
        <v>5719</v>
      </c>
      <c r="F77" s="25">
        <v>9529</v>
      </c>
      <c r="G77" s="25">
        <v>6006</v>
      </c>
      <c r="H77" s="25">
        <v>3627</v>
      </c>
      <c r="I77" s="25">
        <v>3590</v>
      </c>
      <c r="J77" s="25">
        <v>2204</v>
      </c>
      <c r="K77" s="25">
        <v>688</v>
      </c>
      <c r="L77" s="25">
        <v>6</v>
      </c>
      <c r="M77" s="25">
        <v>5010</v>
      </c>
      <c r="N77" s="25">
        <v>6770</v>
      </c>
      <c r="O77" s="25">
        <v>7737</v>
      </c>
      <c r="P77" s="25">
        <v>11813</v>
      </c>
      <c r="Q77" s="25">
        <v>39</v>
      </c>
      <c r="R77" s="25">
        <v>151</v>
      </c>
      <c r="S77" s="25">
        <v>2791</v>
      </c>
      <c r="T77" s="25">
        <v>9197</v>
      </c>
      <c r="U77" s="25">
        <v>8688</v>
      </c>
      <c r="V77" s="25">
        <v>6663</v>
      </c>
      <c r="W77" s="25">
        <v>2273</v>
      </c>
      <c r="X77" s="25">
        <v>1581</v>
      </c>
      <c r="Y77" s="25">
        <v>25</v>
      </c>
    </row>
    <row r="78" spans="1:25" x14ac:dyDescent="0.35">
      <c r="A78" s="17" t="s">
        <v>189</v>
      </c>
      <c r="B78" s="17" t="s">
        <v>190</v>
      </c>
      <c r="C78" s="25">
        <v>36028</v>
      </c>
      <c r="D78" s="19">
        <v>12.34</v>
      </c>
      <c r="E78" s="25">
        <v>10992</v>
      </c>
      <c r="F78" s="25">
        <v>13067</v>
      </c>
      <c r="G78" s="25">
        <v>6567</v>
      </c>
      <c r="H78" s="25">
        <v>3304</v>
      </c>
      <c r="I78" s="25">
        <v>1292</v>
      </c>
      <c r="J78" s="25">
        <v>684</v>
      </c>
      <c r="K78" s="25">
        <v>119</v>
      </c>
      <c r="L78" s="25">
        <v>3</v>
      </c>
      <c r="M78" s="25">
        <v>1866</v>
      </c>
      <c r="N78" s="25">
        <v>6607</v>
      </c>
      <c r="O78" s="25">
        <v>5239</v>
      </c>
      <c r="P78" s="25">
        <v>22056</v>
      </c>
      <c r="Q78" s="25">
        <v>260</v>
      </c>
      <c r="R78" s="25">
        <v>72</v>
      </c>
      <c r="S78" s="25">
        <v>3649</v>
      </c>
      <c r="T78" s="25">
        <v>16594</v>
      </c>
      <c r="U78" s="25">
        <v>9247</v>
      </c>
      <c r="V78" s="25">
        <v>3315</v>
      </c>
      <c r="W78" s="25">
        <v>776</v>
      </c>
      <c r="X78" s="25">
        <v>336</v>
      </c>
      <c r="Y78" s="25">
        <v>2039</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193</v>
      </c>
      <c r="B1" s="11"/>
      <c r="C1" s="11"/>
      <c r="E1" s="11"/>
      <c r="F1" s="11"/>
      <c r="G1" s="11"/>
      <c r="K1" s="18"/>
      <c r="L1" s="18"/>
    </row>
    <row r="2" spans="1:25" ht="18" customHeight="1" x14ac:dyDescent="0.35">
      <c r="A2" t="s">
        <v>393</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2583914</v>
      </c>
      <c r="D5" s="29">
        <v>0.33153833905311603</v>
      </c>
      <c r="E5" s="26">
        <v>546680</v>
      </c>
      <c r="F5" s="26">
        <v>598522</v>
      </c>
      <c r="G5" s="26">
        <v>416421</v>
      </c>
      <c r="H5" s="26">
        <v>343953</v>
      </c>
      <c r="I5" s="26">
        <v>343779</v>
      </c>
      <c r="J5" s="26">
        <v>195788</v>
      </c>
      <c r="K5" s="26">
        <v>125186</v>
      </c>
      <c r="L5" s="26">
        <v>13585</v>
      </c>
      <c r="M5" s="26">
        <v>552434</v>
      </c>
      <c r="N5" s="26">
        <v>509160</v>
      </c>
      <c r="O5" s="26">
        <v>530275</v>
      </c>
      <c r="P5" s="26">
        <v>973527</v>
      </c>
      <c r="Q5" s="26">
        <v>18518</v>
      </c>
      <c r="R5" s="26">
        <v>26522</v>
      </c>
      <c r="S5" s="26">
        <v>303574</v>
      </c>
      <c r="T5" s="26">
        <v>750760</v>
      </c>
      <c r="U5" s="26">
        <v>682799</v>
      </c>
      <c r="V5" s="26">
        <v>421896</v>
      </c>
      <c r="W5" s="26">
        <v>197251</v>
      </c>
      <c r="X5" s="26">
        <v>162536</v>
      </c>
      <c r="Y5" s="26">
        <v>38576</v>
      </c>
    </row>
    <row r="6" spans="1:25" x14ac:dyDescent="0.35">
      <c r="A6" s="17" t="s">
        <v>45</v>
      </c>
      <c r="B6" s="17" t="s">
        <v>46</v>
      </c>
      <c r="C6" s="25">
        <v>48349</v>
      </c>
      <c r="D6" s="19">
        <v>28.4</v>
      </c>
      <c r="E6" s="25">
        <v>14564</v>
      </c>
      <c r="F6" s="25">
        <v>9383</v>
      </c>
      <c r="G6" s="25">
        <v>6170</v>
      </c>
      <c r="H6" s="25">
        <v>8443</v>
      </c>
      <c r="I6" s="25">
        <v>4689</v>
      </c>
      <c r="J6" s="25">
        <v>2514</v>
      </c>
      <c r="K6" s="25">
        <v>2379</v>
      </c>
      <c r="L6" s="25">
        <v>207</v>
      </c>
      <c r="M6" s="25">
        <v>1520</v>
      </c>
      <c r="N6" s="25">
        <v>3224</v>
      </c>
      <c r="O6" s="25">
        <v>3610</v>
      </c>
      <c r="P6" s="25">
        <v>39995</v>
      </c>
      <c r="Q6" s="25">
        <v>0</v>
      </c>
      <c r="R6" s="25">
        <v>3225</v>
      </c>
      <c r="S6" s="25">
        <v>14350</v>
      </c>
      <c r="T6" s="25">
        <v>18029</v>
      </c>
      <c r="U6" s="25">
        <v>5067</v>
      </c>
      <c r="V6" s="25">
        <v>3166</v>
      </c>
      <c r="W6" s="25">
        <v>2200</v>
      </c>
      <c r="X6" s="25">
        <v>2312</v>
      </c>
      <c r="Y6" s="25">
        <v>0</v>
      </c>
    </row>
    <row r="7" spans="1:25" x14ac:dyDescent="0.35">
      <c r="A7" s="17" t="s">
        <v>47</v>
      </c>
      <c r="B7" s="17" t="s">
        <v>48</v>
      </c>
      <c r="C7" s="25">
        <v>37757</v>
      </c>
      <c r="D7" s="19">
        <v>4.07</v>
      </c>
      <c r="E7" s="25">
        <v>4302</v>
      </c>
      <c r="F7" s="25">
        <v>12233</v>
      </c>
      <c r="G7" s="25">
        <v>7955</v>
      </c>
      <c r="H7" s="25">
        <v>4273</v>
      </c>
      <c r="I7" s="25">
        <v>5111</v>
      </c>
      <c r="J7" s="25">
        <v>2442</v>
      </c>
      <c r="K7" s="25">
        <v>1415</v>
      </c>
      <c r="L7" s="25">
        <v>26</v>
      </c>
      <c r="M7" s="25">
        <v>5242</v>
      </c>
      <c r="N7" s="25">
        <v>8862</v>
      </c>
      <c r="O7" s="25">
        <v>11238</v>
      </c>
      <c r="P7" s="25">
        <v>12415</v>
      </c>
      <c r="Q7" s="25">
        <v>0</v>
      </c>
      <c r="R7" s="25">
        <v>511</v>
      </c>
      <c r="S7" s="25">
        <v>5403</v>
      </c>
      <c r="T7" s="25">
        <v>10360</v>
      </c>
      <c r="U7" s="25">
        <v>10673</v>
      </c>
      <c r="V7" s="25">
        <v>6326</v>
      </c>
      <c r="W7" s="25">
        <v>2584</v>
      </c>
      <c r="X7" s="25">
        <v>1900</v>
      </c>
      <c r="Y7" s="25">
        <v>0</v>
      </c>
    </row>
    <row r="8" spans="1:25" x14ac:dyDescent="0.35">
      <c r="A8" s="17" t="s">
        <v>49</v>
      </c>
      <c r="B8" s="17" t="s">
        <v>50</v>
      </c>
      <c r="C8" s="25">
        <v>36264</v>
      </c>
      <c r="D8" s="19">
        <v>2.15</v>
      </c>
      <c r="E8" s="25">
        <v>4295</v>
      </c>
      <c r="F8" s="25">
        <v>6742</v>
      </c>
      <c r="G8" s="25">
        <v>5595</v>
      </c>
      <c r="H8" s="25">
        <v>3673</v>
      </c>
      <c r="I8" s="25">
        <v>6102</v>
      </c>
      <c r="J8" s="25">
        <v>4763</v>
      </c>
      <c r="K8" s="25">
        <v>4267</v>
      </c>
      <c r="L8" s="25">
        <v>827</v>
      </c>
      <c r="M8" s="25">
        <v>9050</v>
      </c>
      <c r="N8" s="25">
        <v>9252</v>
      </c>
      <c r="O8" s="25">
        <v>6452</v>
      </c>
      <c r="P8" s="25">
        <v>11510</v>
      </c>
      <c r="Q8" s="25">
        <v>0</v>
      </c>
      <c r="R8" s="25">
        <v>861</v>
      </c>
      <c r="S8" s="25">
        <v>4725</v>
      </c>
      <c r="T8" s="25">
        <v>8462</v>
      </c>
      <c r="U8" s="25">
        <v>7757</v>
      </c>
      <c r="V8" s="25">
        <v>6177</v>
      </c>
      <c r="W8" s="25">
        <v>3566</v>
      </c>
      <c r="X8" s="25">
        <v>4716</v>
      </c>
      <c r="Y8" s="25">
        <v>0</v>
      </c>
    </row>
    <row r="9" spans="1:25" x14ac:dyDescent="0.35">
      <c r="A9" s="17" t="s">
        <v>51</v>
      </c>
      <c r="B9" s="17" t="s">
        <v>52</v>
      </c>
      <c r="C9" s="25">
        <v>35728</v>
      </c>
      <c r="D9" s="19">
        <v>0.25</v>
      </c>
      <c r="E9" s="25">
        <v>5099</v>
      </c>
      <c r="F9" s="25">
        <v>4739</v>
      </c>
      <c r="G9" s="25">
        <v>4967</v>
      </c>
      <c r="H9" s="25">
        <v>6207</v>
      </c>
      <c r="I9" s="25">
        <v>6940</v>
      </c>
      <c r="J9" s="25">
        <v>5308</v>
      </c>
      <c r="K9" s="25">
        <v>2380</v>
      </c>
      <c r="L9" s="25">
        <v>88</v>
      </c>
      <c r="M9" s="25">
        <v>17802</v>
      </c>
      <c r="N9" s="25">
        <v>10744</v>
      </c>
      <c r="O9" s="25">
        <v>3290</v>
      </c>
      <c r="P9" s="25">
        <v>3892</v>
      </c>
      <c r="Q9" s="25">
        <v>0</v>
      </c>
      <c r="R9" s="25">
        <v>245</v>
      </c>
      <c r="S9" s="25">
        <v>3255</v>
      </c>
      <c r="T9" s="25">
        <v>6161</v>
      </c>
      <c r="U9" s="25">
        <v>7172</v>
      </c>
      <c r="V9" s="25">
        <v>7336</v>
      </c>
      <c r="W9" s="25">
        <v>5009</v>
      </c>
      <c r="X9" s="25">
        <v>6550</v>
      </c>
      <c r="Y9" s="25">
        <v>0</v>
      </c>
    </row>
    <row r="10" spans="1:25" x14ac:dyDescent="0.35">
      <c r="A10" s="17" t="s">
        <v>53</v>
      </c>
      <c r="B10" s="17" t="s">
        <v>54</v>
      </c>
      <c r="C10" s="25">
        <v>33507</v>
      </c>
      <c r="D10" s="19">
        <v>0.09</v>
      </c>
      <c r="E10" s="25">
        <v>2567</v>
      </c>
      <c r="F10" s="25">
        <v>3993</v>
      </c>
      <c r="G10" s="25">
        <v>3043</v>
      </c>
      <c r="H10" s="25">
        <v>4928</v>
      </c>
      <c r="I10" s="25">
        <v>6627</v>
      </c>
      <c r="J10" s="25">
        <v>6431</v>
      </c>
      <c r="K10" s="25">
        <v>5607</v>
      </c>
      <c r="L10" s="25">
        <v>311</v>
      </c>
      <c r="M10" s="25">
        <v>19368</v>
      </c>
      <c r="N10" s="25">
        <v>8270</v>
      </c>
      <c r="O10" s="25">
        <v>3073</v>
      </c>
      <c r="P10" s="25">
        <v>2796</v>
      </c>
      <c r="Q10" s="25">
        <v>0</v>
      </c>
      <c r="R10" s="25">
        <v>324</v>
      </c>
      <c r="S10" s="25">
        <v>2740</v>
      </c>
      <c r="T10" s="25">
        <v>4616</v>
      </c>
      <c r="U10" s="25">
        <v>6088</v>
      </c>
      <c r="V10" s="25">
        <v>6997</v>
      </c>
      <c r="W10" s="25">
        <v>4987</v>
      </c>
      <c r="X10" s="25">
        <v>7755</v>
      </c>
      <c r="Y10" s="25">
        <v>0</v>
      </c>
    </row>
    <row r="11" spans="1:25" x14ac:dyDescent="0.35">
      <c r="A11" s="17" t="s">
        <v>55</v>
      </c>
      <c r="B11" s="17" t="s">
        <v>56</v>
      </c>
      <c r="C11" s="25">
        <v>31594</v>
      </c>
      <c r="D11" s="19">
        <v>1.53</v>
      </c>
      <c r="E11" s="25">
        <v>11187</v>
      </c>
      <c r="F11" s="25">
        <v>7183</v>
      </c>
      <c r="G11" s="25">
        <v>4091</v>
      </c>
      <c r="H11" s="25">
        <v>3690</v>
      </c>
      <c r="I11" s="25">
        <v>3186</v>
      </c>
      <c r="J11" s="25">
        <v>1780</v>
      </c>
      <c r="K11" s="25">
        <v>469</v>
      </c>
      <c r="L11" s="25">
        <v>8</v>
      </c>
      <c r="M11" s="25">
        <v>5477</v>
      </c>
      <c r="N11" s="25">
        <v>7074</v>
      </c>
      <c r="O11" s="25">
        <v>9226</v>
      </c>
      <c r="P11" s="25">
        <v>9764</v>
      </c>
      <c r="Q11" s="25">
        <v>53</v>
      </c>
      <c r="R11" s="25">
        <v>143</v>
      </c>
      <c r="S11" s="25">
        <v>2426</v>
      </c>
      <c r="T11" s="25">
        <v>9060</v>
      </c>
      <c r="U11" s="25">
        <v>10014</v>
      </c>
      <c r="V11" s="25">
        <v>6435</v>
      </c>
      <c r="W11" s="25">
        <v>2138</v>
      </c>
      <c r="X11" s="25">
        <v>1321</v>
      </c>
      <c r="Y11" s="25">
        <v>57</v>
      </c>
    </row>
    <row r="12" spans="1:25" x14ac:dyDescent="0.35">
      <c r="A12" s="17" t="s">
        <v>57</v>
      </c>
      <c r="B12" s="17" t="s">
        <v>58</v>
      </c>
      <c r="C12" s="25">
        <v>36334</v>
      </c>
      <c r="D12" s="19">
        <v>1.71</v>
      </c>
      <c r="E12" s="25">
        <v>7455</v>
      </c>
      <c r="F12" s="25">
        <v>12832</v>
      </c>
      <c r="G12" s="25">
        <v>5000</v>
      </c>
      <c r="H12" s="25">
        <v>3499</v>
      </c>
      <c r="I12" s="25">
        <v>4177</v>
      </c>
      <c r="J12" s="25">
        <v>2217</v>
      </c>
      <c r="K12" s="25">
        <v>1100</v>
      </c>
      <c r="L12" s="25">
        <v>54</v>
      </c>
      <c r="M12" s="25">
        <v>8792</v>
      </c>
      <c r="N12" s="25">
        <v>6149</v>
      </c>
      <c r="O12" s="25">
        <v>15102</v>
      </c>
      <c r="P12" s="25">
        <v>6273</v>
      </c>
      <c r="Q12" s="25">
        <v>18</v>
      </c>
      <c r="R12" s="25">
        <v>120</v>
      </c>
      <c r="S12" s="25">
        <v>2226</v>
      </c>
      <c r="T12" s="25">
        <v>7008</v>
      </c>
      <c r="U12" s="25">
        <v>8877</v>
      </c>
      <c r="V12" s="25">
        <v>12034</v>
      </c>
      <c r="W12" s="25">
        <v>3581</v>
      </c>
      <c r="X12" s="25">
        <v>2431</v>
      </c>
      <c r="Y12" s="25">
        <v>57</v>
      </c>
    </row>
    <row r="13" spans="1:25" x14ac:dyDescent="0.35">
      <c r="A13" s="17" t="s">
        <v>59</v>
      </c>
      <c r="B13" s="17" t="s">
        <v>60</v>
      </c>
      <c r="C13" s="25">
        <v>34076</v>
      </c>
      <c r="D13" s="19">
        <v>0.23</v>
      </c>
      <c r="E13" s="25">
        <v>8585</v>
      </c>
      <c r="F13" s="25">
        <v>7194</v>
      </c>
      <c r="G13" s="25">
        <v>4548</v>
      </c>
      <c r="H13" s="25">
        <v>4295</v>
      </c>
      <c r="I13" s="25">
        <v>4707</v>
      </c>
      <c r="J13" s="25">
        <v>2748</v>
      </c>
      <c r="K13" s="25">
        <v>1885</v>
      </c>
      <c r="L13" s="25">
        <v>114</v>
      </c>
      <c r="M13" s="25">
        <v>11117</v>
      </c>
      <c r="N13" s="25">
        <v>7108</v>
      </c>
      <c r="O13" s="25">
        <v>6841</v>
      </c>
      <c r="P13" s="25">
        <v>8754</v>
      </c>
      <c r="Q13" s="25">
        <v>256</v>
      </c>
      <c r="R13" s="25">
        <v>236</v>
      </c>
      <c r="S13" s="25">
        <v>4873</v>
      </c>
      <c r="T13" s="25">
        <v>8619</v>
      </c>
      <c r="U13" s="25">
        <v>7310</v>
      </c>
      <c r="V13" s="25">
        <v>5605</v>
      </c>
      <c r="W13" s="25">
        <v>3314</v>
      </c>
      <c r="X13" s="25">
        <v>4075</v>
      </c>
      <c r="Y13" s="25">
        <v>44</v>
      </c>
    </row>
    <row r="14" spans="1:25" x14ac:dyDescent="0.35">
      <c r="A14" s="17" t="s">
        <v>61</v>
      </c>
      <c r="B14" s="17" t="s">
        <v>62</v>
      </c>
      <c r="C14" s="25">
        <v>34103</v>
      </c>
      <c r="D14" s="19">
        <v>0.26</v>
      </c>
      <c r="E14" s="25">
        <v>7346</v>
      </c>
      <c r="F14" s="25">
        <v>7663</v>
      </c>
      <c r="G14" s="25">
        <v>4712</v>
      </c>
      <c r="H14" s="25">
        <v>5807</v>
      </c>
      <c r="I14" s="25">
        <v>5296</v>
      </c>
      <c r="J14" s="25">
        <v>2096</v>
      </c>
      <c r="K14" s="25">
        <v>1071</v>
      </c>
      <c r="L14" s="25">
        <v>112</v>
      </c>
      <c r="M14" s="25">
        <v>12306</v>
      </c>
      <c r="N14" s="25">
        <v>7424</v>
      </c>
      <c r="O14" s="25">
        <v>6920</v>
      </c>
      <c r="P14" s="25">
        <v>7009</v>
      </c>
      <c r="Q14" s="25">
        <v>444</v>
      </c>
      <c r="R14" s="25">
        <v>187</v>
      </c>
      <c r="S14" s="25">
        <v>3927</v>
      </c>
      <c r="T14" s="25">
        <v>8757</v>
      </c>
      <c r="U14" s="25">
        <v>7488</v>
      </c>
      <c r="V14" s="25">
        <v>6125</v>
      </c>
      <c r="W14" s="25">
        <v>3668</v>
      </c>
      <c r="X14" s="25">
        <v>3742</v>
      </c>
      <c r="Y14" s="25">
        <v>209</v>
      </c>
    </row>
    <row r="15" spans="1:25" x14ac:dyDescent="0.35">
      <c r="A15" s="17" t="s">
        <v>63</v>
      </c>
      <c r="B15" s="17" t="s">
        <v>64</v>
      </c>
      <c r="C15" s="25">
        <v>35867</v>
      </c>
      <c r="D15" s="19">
        <v>0.06</v>
      </c>
      <c r="E15" s="25">
        <v>7267</v>
      </c>
      <c r="F15" s="25">
        <v>8355</v>
      </c>
      <c r="G15" s="25">
        <v>6474</v>
      </c>
      <c r="H15" s="25">
        <v>4797</v>
      </c>
      <c r="I15" s="25">
        <v>5099</v>
      </c>
      <c r="J15" s="25">
        <v>2584</v>
      </c>
      <c r="K15" s="25">
        <v>1183</v>
      </c>
      <c r="L15" s="25">
        <v>108</v>
      </c>
      <c r="M15" s="25">
        <v>12255</v>
      </c>
      <c r="N15" s="25">
        <v>7154</v>
      </c>
      <c r="O15" s="25">
        <v>5004</v>
      </c>
      <c r="P15" s="25">
        <v>11163</v>
      </c>
      <c r="Q15" s="25">
        <v>291</v>
      </c>
      <c r="R15" s="25">
        <v>116</v>
      </c>
      <c r="S15" s="25">
        <v>3700</v>
      </c>
      <c r="T15" s="25">
        <v>9236</v>
      </c>
      <c r="U15" s="25">
        <v>10149</v>
      </c>
      <c r="V15" s="25">
        <v>5746</v>
      </c>
      <c r="W15" s="25">
        <v>2926</v>
      </c>
      <c r="X15" s="25">
        <v>3594</v>
      </c>
      <c r="Y15" s="25">
        <v>400</v>
      </c>
    </row>
    <row r="16" spans="1:25" x14ac:dyDescent="0.35">
      <c r="A16" s="17" t="s">
        <v>65</v>
      </c>
      <c r="B16" s="17" t="s">
        <v>66</v>
      </c>
      <c r="C16" s="25">
        <v>37585</v>
      </c>
      <c r="D16" s="19">
        <v>8.6300000000000008</v>
      </c>
      <c r="E16" s="25">
        <v>3326</v>
      </c>
      <c r="F16" s="25">
        <v>8048</v>
      </c>
      <c r="G16" s="25">
        <v>6765</v>
      </c>
      <c r="H16" s="25">
        <v>5976</v>
      </c>
      <c r="I16" s="25">
        <v>7020</v>
      </c>
      <c r="J16" s="25">
        <v>3702</v>
      </c>
      <c r="K16" s="25">
        <v>2541</v>
      </c>
      <c r="L16" s="25">
        <v>207</v>
      </c>
      <c r="M16" s="25">
        <v>8919</v>
      </c>
      <c r="N16" s="25">
        <v>9483</v>
      </c>
      <c r="O16" s="25">
        <v>6860</v>
      </c>
      <c r="P16" s="25">
        <v>12261</v>
      </c>
      <c r="Q16" s="25">
        <v>62</v>
      </c>
      <c r="R16" s="25">
        <v>55</v>
      </c>
      <c r="S16" s="25">
        <v>4468</v>
      </c>
      <c r="T16" s="25">
        <v>9179</v>
      </c>
      <c r="U16" s="25">
        <v>10009</v>
      </c>
      <c r="V16" s="25">
        <v>7427</v>
      </c>
      <c r="W16" s="25">
        <v>3394</v>
      </c>
      <c r="X16" s="25">
        <v>2994</v>
      </c>
      <c r="Y16" s="25">
        <v>59</v>
      </c>
    </row>
    <row r="17" spans="1:25" x14ac:dyDescent="0.35">
      <c r="A17" s="17" t="s">
        <v>67</v>
      </c>
      <c r="B17" s="17" t="s">
        <v>68</v>
      </c>
      <c r="C17" s="25">
        <v>36169</v>
      </c>
      <c r="D17" s="19">
        <v>0.42</v>
      </c>
      <c r="E17" s="25">
        <v>14744</v>
      </c>
      <c r="F17" s="25">
        <v>6408</v>
      </c>
      <c r="G17" s="25">
        <v>4336</v>
      </c>
      <c r="H17" s="25">
        <v>4348</v>
      </c>
      <c r="I17" s="25">
        <v>4524</v>
      </c>
      <c r="J17" s="25">
        <v>1440</v>
      </c>
      <c r="K17" s="25">
        <v>339</v>
      </c>
      <c r="L17" s="25">
        <v>30</v>
      </c>
      <c r="M17" s="25">
        <v>11453</v>
      </c>
      <c r="N17" s="25">
        <v>12037</v>
      </c>
      <c r="O17" s="25">
        <v>6214</v>
      </c>
      <c r="P17" s="25">
        <v>6465</v>
      </c>
      <c r="Q17" s="25">
        <v>0</v>
      </c>
      <c r="R17" s="25">
        <v>314</v>
      </c>
      <c r="S17" s="25">
        <v>3979</v>
      </c>
      <c r="T17" s="25">
        <v>7201</v>
      </c>
      <c r="U17" s="25">
        <v>9892</v>
      </c>
      <c r="V17" s="25">
        <v>7211</v>
      </c>
      <c r="W17" s="25">
        <v>3726</v>
      </c>
      <c r="X17" s="25">
        <v>3846</v>
      </c>
      <c r="Y17" s="25">
        <v>0</v>
      </c>
    </row>
    <row r="18" spans="1:25" x14ac:dyDescent="0.35">
      <c r="A18" s="17" t="s">
        <v>69</v>
      </c>
      <c r="B18" s="17" t="s">
        <v>70</v>
      </c>
      <c r="C18" s="25">
        <v>36771</v>
      </c>
      <c r="D18" s="19">
        <v>0.03</v>
      </c>
      <c r="E18" s="25">
        <v>12671</v>
      </c>
      <c r="F18" s="25">
        <v>6752</v>
      </c>
      <c r="G18" s="25">
        <v>5634</v>
      </c>
      <c r="H18" s="25">
        <v>5366</v>
      </c>
      <c r="I18" s="25">
        <v>4033</v>
      </c>
      <c r="J18" s="25">
        <v>1565</v>
      </c>
      <c r="K18" s="25">
        <v>683</v>
      </c>
      <c r="L18" s="25">
        <v>67</v>
      </c>
      <c r="M18" s="25">
        <v>16175</v>
      </c>
      <c r="N18" s="25">
        <v>9623</v>
      </c>
      <c r="O18" s="25">
        <v>7332</v>
      </c>
      <c r="P18" s="25">
        <v>2910</v>
      </c>
      <c r="Q18" s="25">
        <v>731</v>
      </c>
      <c r="R18" s="25">
        <v>235</v>
      </c>
      <c r="S18" s="25">
        <v>2815</v>
      </c>
      <c r="T18" s="25">
        <v>8126</v>
      </c>
      <c r="U18" s="25">
        <v>12815</v>
      </c>
      <c r="V18" s="25">
        <v>6102</v>
      </c>
      <c r="W18" s="25">
        <v>2919</v>
      </c>
      <c r="X18" s="25">
        <v>2420</v>
      </c>
      <c r="Y18" s="25">
        <v>1339</v>
      </c>
    </row>
    <row r="19" spans="1:25" x14ac:dyDescent="0.35">
      <c r="A19" s="17" t="s">
        <v>71</v>
      </c>
      <c r="B19" s="17" t="s">
        <v>72</v>
      </c>
      <c r="C19" s="25">
        <v>36315</v>
      </c>
      <c r="D19" s="19">
        <v>0.18</v>
      </c>
      <c r="E19" s="25">
        <v>15396</v>
      </c>
      <c r="F19" s="25">
        <v>6471</v>
      </c>
      <c r="G19" s="25">
        <v>3528</v>
      </c>
      <c r="H19" s="25">
        <v>4290</v>
      </c>
      <c r="I19" s="25">
        <v>4106</v>
      </c>
      <c r="J19" s="25">
        <v>1714</v>
      </c>
      <c r="K19" s="25">
        <v>712</v>
      </c>
      <c r="L19" s="25">
        <v>98</v>
      </c>
      <c r="M19" s="25">
        <v>8876</v>
      </c>
      <c r="N19" s="25">
        <v>9381</v>
      </c>
      <c r="O19" s="25">
        <v>11519</v>
      </c>
      <c r="P19" s="25">
        <v>6492</v>
      </c>
      <c r="Q19" s="25">
        <v>47</v>
      </c>
      <c r="R19" s="25">
        <v>78</v>
      </c>
      <c r="S19" s="25">
        <v>2475</v>
      </c>
      <c r="T19" s="25">
        <v>9510</v>
      </c>
      <c r="U19" s="25">
        <v>12872</v>
      </c>
      <c r="V19" s="25">
        <v>6652</v>
      </c>
      <c r="W19" s="25">
        <v>2250</v>
      </c>
      <c r="X19" s="25">
        <v>2419</v>
      </c>
      <c r="Y19" s="25">
        <v>59</v>
      </c>
    </row>
    <row r="20" spans="1:25" x14ac:dyDescent="0.35">
      <c r="A20" s="17" t="s">
        <v>73</v>
      </c>
      <c r="B20" s="17" t="s">
        <v>74</v>
      </c>
      <c r="C20" s="25">
        <v>30724</v>
      </c>
      <c r="D20" s="19">
        <v>1.27</v>
      </c>
      <c r="E20" s="25">
        <v>6607</v>
      </c>
      <c r="F20" s="25">
        <v>8161</v>
      </c>
      <c r="G20" s="25">
        <v>2552</v>
      </c>
      <c r="H20" s="25">
        <v>3203</v>
      </c>
      <c r="I20" s="25">
        <v>4572</v>
      </c>
      <c r="J20" s="25">
        <v>3059</v>
      </c>
      <c r="K20" s="25">
        <v>2273</v>
      </c>
      <c r="L20" s="25">
        <v>297</v>
      </c>
      <c r="M20" s="25">
        <v>8178</v>
      </c>
      <c r="N20" s="25">
        <v>6827</v>
      </c>
      <c r="O20" s="25">
        <v>6977</v>
      </c>
      <c r="P20" s="25">
        <v>8038</v>
      </c>
      <c r="Q20" s="25">
        <v>704</v>
      </c>
      <c r="R20" s="25">
        <v>178</v>
      </c>
      <c r="S20" s="25">
        <v>3543</v>
      </c>
      <c r="T20" s="25">
        <v>9670</v>
      </c>
      <c r="U20" s="25">
        <v>9142</v>
      </c>
      <c r="V20" s="25">
        <v>3144</v>
      </c>
      <c r="W20" s="25">
        <v>2647</v>
      </c>
      <c r="X20" s="25">
        <v>1691</v>
      </c>
      <c r="Y20" s="25">
        <v>709</v>
      </c>
    </row>
    <row r="21" spans="1:25" x14ac:dyDescent="0.35">
      <c r="A21" s="17" t="s">
        <v>75</v>
      </c>
      <c r="B21" s="17" t="s">
        <v>76</v>
      </c>
      <c r="C21" s="25">
        <v>33420</v>
      </c>
      <c r="D21" s="19">
        <v>4.3</v>
      </c>
      <c r="E21" s="25">
        <v>5664</v>
      </c>
      <c r="F21" s="25">
        <v>8265</v>
      </c>
      <c r="G21" s="25">
        <v>4669</v>
      </c>
      <c r="H21" s="25">
        <v>3868</v>
      </c>
      <c r="I21" s="25">
        <v>4683</v>
      </c>
      <c r="J21" s="25">
        <v>2724</v>
      </c>
      <c r="K21" s="25">
        <v>3139</v>
      </c>
      <c r="L21" s="25">
        <v>408</v>
      </c>
      <c r="M21" s="25">
        <v>5894</v>
      </c>
      <c r="N21" s="25">
        <v>7073</v>
      </c>
      <c r="O21" s="25">
        <v>5036</v>
      </c>
      <c r="P21" s="25">
        <v>15402</v>
      </c>
      <c r="Q21" s="25">
        <v>15</v>
      </c>
      <c r="R21" s="25">
        <v>121</v>
      </c>
      <c r="S21" s="25">
        <v>3956</v>
      </c>
      <c r="T21" s="25">
        <v>10052</v>
      </c>
      <c r="U21" s="25">
        <v>9019</v>
      </c>
      <c r="V21" s="25">
        <v>5070</v>
      </c>
      <c r="W21" s="25">
        <v>2370</v>
      </c>
      <c r="X21" s="25">
        <v>1894</v>
      </c>
      <c r="Y21" s="25">
        <v>938</v>
      </c>
    </row>
    <row r="22" spans="1:25" x14ac:dyDescent="0.35">
      <c r="A22" s="17" t="s">
        <v>77</v>
      </c>
      <c r="B22" s="17" t="s">
        <v>78</v>
      </c>
      <c r="C22" s="25">
        <v>33653</v>
      </c>
      <c r="D22" s="19">
        <v>0.22</v>
      </c>
      <c r="E22" s="25">
        <v>11371</v>
      </c>
      <c r="F22" s="25">
        <v>4771</v>
      </c>
      <c r="G22" s="25">
        <v>3665</v>
      </c>
      <c r="H22" s="25">
        <v>4174</v>
      </c>
      <c r="I22" s="25">
        <v>5321</v>
      </c>
      <c r="J22" s="25">
        <v>2728</v>
      </c>
      <c r="K22" s="25">
        <v>1522</v>
      </c>
      <c r="L22" s="25">
        <v>101</v>
      </c>
      <c r="M22" s="25">
        <v>11449</v>
      </c>
      <c r="N22" s="25">
        <v>7469</v>
      </c>
      <c r="O22" s="25">
        <v>8204</v>
      </c>
      <c r="P22" s="25">
        <v>6256</v>
      </c>
      <c r="Q22" s="25">
        <v>275</v>
      </c>
      <c r="R22" s="25">
        <v>285</v>
      </c>
      <c r="S22" s="25">
        <v>3109</v>
      </c>
      <c r="T22" s="25">
        <v>7144</v>
      </c>
      <c r="U22" s="25">
        <v>8790</v>
      </c>
      <c r="V22" s="25">
        <v>7194</v>
      </c>
      <c r="W22" s="25">
        <v>3374</v>
      </c>
      <c r="X22" s="25">
        <v>3454</v>
      </c>
      <c r="Y22" s="25">
        <v>303</v>
      </c>
    </row>
    <row r="23" spans="1:25" x14ac:dyDescent="0.35">
      <c r="A23" s="17" t="s">
        <v>79</v>
      </c>
      <c r="B23" s="17" t="s">
        <v>80</v>
      </c>
      <c r="C23" s="25">
        <v>33492</v>
      </c>
      <c r="D23" s="19">
        <v>2.48</v>
      </c>
      <c r="E23" s="25">
        <v>8749</v>
      </c>
      <c r="F23" s="25">
        <v>11527</v>
      </c>
      <c r="G23" s="25">
        <v>4172</v>
      </c>
      <c r="H23" s="25">
        <v>3021</v>
      </c>
      <c r="I23" s="25">
        <v>3683</v>
      </c>
      <c r="J23" s="25">
        <v>1560</v>
      </c>
      <c r="K23" s="25">
        <v>720</v>
      </c>
      <c r="L23" s="25">
        <v>60</v>
      </c>
      <c r="M23" s="25">
        <v>6673</v>
      </c>
      <c r="N23" s="25">
        <v>7454</v>
      </c>
      <c r="O23" s="25">
        <v>11227</v>
      </c>
      <c r="P23" s="25">
        <v>8081</v>
      </c>
      <c r="Q23" s="25">
        <v>57</v>
      </c>
      <c r="R23" s="25">
        <v>113</v>
      </c>
      <c r="S23" s="25">
        <v>2636</v>
      </c>
      <c r="T23" s="25">
        <v>12657</v>
      </c>
      <c r="U23" s="25">
        <v>11733</v>
      </c>
      <c r="V23" s="25">
        <v>3621</v>
      </c>
      <c r="W23" s="25">
        <v>1657</v>
      </c>
      <c r="X23" s="25">
        <v>980</v>
      </c>
      <c r="Y23" s="25">
        <v>95</v>
      </c>
    </row>
    <row r="24" spans="1:25" x14ac:dyDescent="0.35">
      <c r="A24" s="17" t="s">
        <v>81</v>
      </c>
      <c r="B24" s="17" t="s">
        <v>82</v>
      </c>
      <c r="C24" s="25">
        <v>29072</v>
      </c>
      <c r="D24" s="19">
        <v>2.84</v>
      </c>
      <c r="E24" s="25">
        <v>6829</v>
      </c>
      <c r="F24" s="25">
        <v>11073</v>
      </c>
      <c r="G24" s="25">
        <v>2593</v>
      </c>
      <c r="H24" s="25">
        <v>2598</v>
      </c>
      <c r="I24" s="25">
        <v>2891</v>
      </c>
      <c r="J24" s="25">
        <v>1956</v>
      </c>
      <c r="K24" s="25">
        <v>1042</v>
      </c>
      <c r="L24" s="25">
        <v>90</v>
      </c>
      <c r="M24" s="25">
        <v>5849</v>
      </c>
      <c r="N24" s="25">
        <v>3539</v>
      </c>
      <c r="O24" s="25">
        <v>11646</v>
      </c>
      <c r="P24" s="25">
        <v>8014</v>
      </c>
      <c r="Q24" s="25">
        <v>24</v>
      </c>
      <c r="R24" s="25">
        <v>178</v>
      </c>
      <c r="S24" s="25">
        <v>2387</v>
      </c>
      <c r="T24" s="25">
        <v>6758</v>
      </c>
      <c r="U24" s="25">
        <v>8302</v>
      </c>
      <c r="V24" s="25">
        <v>7019</v>
      </c>
      <c r="W24" s="25">
        <v>2593</v>
      </c>
      <c r="X24" s="25">
        <v>1719</v>
      </c>
      <c r="Y24" s="25">
        <v>116</v>
      </c>
    </row>
    <row r="25" spans="1:25" x14ac:dyDescent="0.35">
      <c r="A25" s="17" t="s">
        <v>83</v>
      </c>
      <c r="B25" s="17" t="s">
        <v>84</v>
      </c>
      <c r="C25" s="25">
        <v>36766</v>
      </c>
      <c r="D25" s="19">
        <v>0.49</v>
      </c>
      <c r="E25" s="25">
        <v>13614</v>
      </c>
      <c r="F25" s="25">
        <v>5561</v>
      </c>
      <c r="G25" s="25">
        <v>3908</v>
      </c>
      <c r="H25" s="25">
        <v>4164</v>
      </c>
      <c r="I25" s="25">
        <v>6019</v>
      </c>
      <c r="J25" s="25">
        <v>2562</v>
      </c>
      <c r="K25" s="25">
        <v>883</v>
      </c>
      <c r="L25" s="25">
        <v>55</v>
      </c>
      <c r="M25" s="25">
        <v>8727</v>
      </c>
      <c r="N25" s="25">
        <v>8115</v>
      </c>
      <c r="O25" s="25">
        <v>7966</v>
      </c>
      <c r="P25" s="25">
        <v>11838</v>
      </c>
      <c r="Q25" s="25">
        <v>120</v>
      </c>
      <c r="R25" s="25">
        <v>104</v>
      </c>
      <c r="S25" s="25">
        <v>4259</v>
      </c>
      <c r="T25" s="25">
        <v>8841</v>
      </c>
      <c r="U25" s="25">
        <v>11387</v>
      </c>
      <c r="V25" s="25">
        <v>6977</v>
      </c>
      <c r="W25" s="25">
        <v>2899</v>
      </c>
      <c r="X25" s="25">
        <v>2180</v>
      </c>
      <c r="Y25" s="25">
        <v>119</v>
      </c>
    </row>
    <row r="26" spans="1:25" x14ac:dyDescent="0.35">
      <c r="A26" s="17" t="s">
        <v>85</v>
      </c>
      <c r="B26" s="17" t="s">
        <v>86</v>
      </c>
      <c r="C26" s="25">
        <v>31089</v>
      </c>
      <c r="D26" s="19">
        <v>2.42</v>
      </c>
      <c r="E26" s="25">
        <v>8169</v>
      </c>
      <c r="F26" s="25">
        <v>12740</v>
      </c>
      <c r="G26" s="25">
        <v>3108</v>
      </c>
      <c r="H26" s="25">
        <v>2641</v>
      </c>
      <c r="I26" s="25">
        <v>2833</v>
      </c>
      <c r="J26" s="25">
        <v>1311</v>
      </c>
      <c r="K26" s="25">
        <v>285</v>
      </c>
      <c r="L26" s="25">
        <v>2</v>
      </c>
      <c r="M26" s="25">
        <v>4943</v>
      </c>
      <c r="N26" s="25">
        <v>6141</v>
      </c>
      <c r="O26" s="25">
        <v>13189</v>
      </c>
      <c r="P26" s="25">
        <v>6633</v>
      </c>
      <c r="Q26" s="25">
        <v>183</v>
      </c>
      <c r="R26" s="25">
        <v>72</v>
      </c>
      <c r="S26" s="25">
        <v>2697</v>
      </c>
      <c r="T26" s="25">
        <v>7610</v>
      </c>
      <c r="U26" s="25">
        <v>10914</v>
      </c>
      <c r="V26" s="25">
        <v>6802</v>
      </c>
      <c r="W26" s="25">
        <v>2005</v>
      </c>
      <c r="X26" s="25">
        <v>805</v>
      </c>
      <c r="Y26" s="25">
        <v>184</v>
      </c>
    </row>
    <row r="27" spans="1:25" x14ac:dyDescent="0.35">
      <c r="A27" s="17" t="s">
        <v>87</v>
      </c>
      <c r="B27" s="17" t="s">
        <v>88</v>
      </c>
      <c r="C27" s="25">
        <v>35490</v>
      </c>
      <c r="D27" s="19">
        <v>0.66</v>
      </c>
      <c r="E27" s="25">
        <v>2779</v>
      </c>
      <c r="F27" s="25">
        <v>10446</v>
      </c>
      <c r="G27" s="25">
        <v>7390</v>
      </c>
      <c r="H27" s="25">
        <v>4743</v>
      </c>
      <c r="I27" s="25">
        <v>5049</v>
      </c>
      <c r="J27" s="25">
        <v>2604</v>
      </c>
      <c r="K27" s="25">
        <v>2278</v>
      </c>
      <c r="L27" s="25">
        <v>201</v>
      </c>
      <c r="M27" s="25">
        <v>6731</v>
      </c>
      <c r="N27" s="25">
        <v>6912</v>
      </c>
      <c r="O27" s="25">
        <v>7560</v>
      </c>
      <c r="P27" s="25">
        <v>13981</v>
      </c>
      <c r="Q27" s="25">
        <v>306</v>
      </c>
      <c r="R27" s="25">
        <v>148</v>
      </c>
      <c r="S27" s="25">
        <v>4003</v>
      </c>
      <c r="T27" s="25">
        <v>10822</v>
      </c>
      <c r="U27" s="25">
        <v>9566</v>
      </c>
      <c r="V27" s="25">
        <v>5332</v>
      </c>
      <c r="W27" s="25">
        <v>2285</v>
      </c>
      <c r="X27" s="25">
        <v>2068</v>
      </c>
      <c r="Y27" s="25">
        <v>1266</v>
      </c>
    </row>
    <row r="28" spans="1:25" x14ac:dyDescent="0.35">
      <c r="A28" s="17" t="s">
        <v>89</v>
      </c>
      <c r="B28" s="17" t="s">
        <v>90</v>
      </c>
      <c r="C28" s="25">
        <v>37181</v>
      </c>
      <c r="D28" s="19">
        <v>0.13</v>
      </c>
      <c r="E28" s="25">
        <v>5293</v>
      </c>
      <c r="F28" s="25">
        <v>10952</v>
      </c>
      <c r="G28" s="25">
        <v>6379</v>
      </c>
      <c r="H28" s="25">
        <v>5252</v>
      </c>
      <c r="I28" s="25">
        <v>5330</v>
      </c>
      <c r="J28" s="25">
        <v>2756</v>
      </c>
      <c r="K28" s="25">
        <v>1147</v>
      </c>
      <c r="L28" s="25">
        <v>72</v>
      </c>
      <c r="M28" s="25">
        <v>12448</v>
      </c>
      <c r="N28" s="25">
        <v>9626</v>
      </c>
      <c r="O28" s="25">
        <v>10088</v>
      </c>
      <c r="P28" s="25">
        <v>4915</v>
      </c>
      <c r="Q28" s="25">
        <v>104</v>
      </c>
      <c r="R28" s="25">
        <v>160</v>
      </c>
      <c r="S28" s="25">
        <v>3604</v>
      </c>
      <c r="T28" s="25">
        <v>9761</v>
      </c>
      <c r="U28" s="25">
        <v>10809</v>
      </c>
      <c r="V28" s="25">
        <v>6510</v>
      </c>
      <c r="W28" s="25">
        <v>6146</v>
      </c>
      <c r="X28" s="25">
        <v>0</v>
      </c>
      <c r="Y28" s="25">
        <v>191</v>
      </c>
    </row>
    <row r="29" spans="1:25" x14ac:dyDescent="0.35">
      <c r="A29" s="17" t="s">
        <v>91</v>
      </c>
      <c r="B29" s="17" t="s">
        <v>92</v>
      </c>
      <c r="C29" s="25">
        <v>36135</v>
      </c>
      <c r="D29" s="19">
        <v>13.66</v>
      </c>
      <c r="E29" s="25">
        <v>13595</v>
      </c>
      <c r="F29" s="25">
        <v>8253</v>
      </c>
      <c r="G29" s="25">
        <v>4171</v>
      </c>
      <c r="H29" s="25">
        <v>4308</v>
      </c>
      <c r="I29" s="25">
        <v>3540</v>
      </c>
      <c r="J29" s="25">
        <v>1521</v>
      </c>
      <c r="K29" s="25">
        <v>721</v>
      </c>
      <c r="L29" s="25">
        <v>26</v>
      </c>
      <c r="M29" s="25">
        <v>4654</v>
      </c>
      <c r="N29" s="25">
        <v>6756</v>
      </c>
      <c r="O29" s="25">
        <v>6455</v>
      </c>
      <c r="P29" s="25">
        <v>17633</v>
      </c>
      <c r="Q29" s="25">
        <v>637</v>
      </c>
      <c r="R29" s="25">
        <v>479</v>
      </c>
      <c r="S29" s="25">
        <v>6506</v>
      </c>
      <c r="T29" s="25">
        <v>13021</v>
      </c>
      <c r="U29" s="25">
        <v>7390</v>
      </c>
      <c r="V29" s="25">
        <v>4407</v>
      </c>
      <c r="W29" s="25">
        <v>2330</v>
      </c>
      <c r="X29" s="25">
        <v>1996</v>
      </c>
      <c r="Y29" s="25">
        <v>6</v>
      </c>
    </row>
    <row r="30" spans="1:25" x14ac:dyDescent="0.35">
      <c r="A30" s="17" t="s">
        <v>93</v>
      </c>
      <c r="B30" s="17" t="s">
        <v>94</v>
      </c>
      <c r="C30" s="25">
        <v>38087</v>
      </c>
      <c r="D30" s="19">
        <v>11.43</v>
      </c>
      <c r="E30" s="25">
        <v>14732</v>
      </c>
      <c r="F30" s="25">
        <v>8838</v>
      </c>
      <c r="G30" s="25">
        <v>5077</v>
      </c>
      <c r="H30" s="25">
        <v>4594</v>
      </c>
      <c r="I30" s="25">
        <v>3679</v>
      </c>
      <c r="J30" s="25">
        <v>822</v>
      </c>
      <c r="K30" s="25">
        <v>334</v>
      </c>
      <c r="L30" s="25">
        <v>11</v>
      </c>
      <c r="M30" s="25">
        <v>3600</v>
      </c>
      <c r="N30" s="25">
        <v>7127</v>
      </c>
      <c r="O30" s="25">
        <v>6832</v>
      </c>
      <c r="P30" s="25">
        <v>19910</v>
      </c>
      <c r="Q30" s="25">
        <v>618</v>
      </c>
      <c r="R30" s="25">
        <v>632</v>
      </c>
      <c r="S30" s="25">
        <v>6456</v>
      </c>
      <c r="T30" s="25">
        <v>13855</v>
      </c>
      <c r="U30" s="25">
        <v>8379</v>
      </c>
      <c r="V30" s="25">
        <v>4795</v>
      </c>
      <c r="W30" s="25">
        <v>2298</v>
      </c>
      <c r="X30" s="25">
        <v>1667</v>
      </c>
      <c r="Y30" s="25">
        <v>5</v>
      </c>
    </row>
    <row r="31" spans="1:25" x14ac:dyDescent="0.35">
      <c r="A31" s="17" t="s">
        <v>95</v>
      </c>
      <c r="B31" s="17" t="s">
        <v>96</v>
      </c>
      <c r="C31" s="25">
        <v>34813</v>
      </c>
      <c r="D31" s="19">
        <v>1.8</v>
      </c>
      <c r="E31" s="25">
        <v>5694</v>
      </c>
      <c r="F31" s="25">
        <v>7977</v>
      </c>
      <c r="G31" s="25">
        <v>4759</v>
      </c>
      <c r="H31" s="25">
        <v>4668</v>
      </c>
      <c r="I31" s="25">
        <v>5994</v>
      </c>
      <c r="J31" s="25">
        <v>3888</v>
      </c>
      <c r="K31" s="25">
        <v>1801</v>
      </c>
      <c r="L31" s="25">
        <v>32</v>
      </c>
      <c r="M31" s="25">
        <v>10727</v>
      </c>
      <c r="N31" s="25">
        <v>7134</v>
      </c>
      <c r="O31" s="25">
        <v>7735</v>
      </c>
      <c r="P31" s="25">
        <v>9208</v>
      </c>
      <c r="Q31" s="25">
        <v>9</v>
      </c>
      <c r="R31" s="25">
        <v>54</v>
      </c>
      <c r="S31" s="25">
        <v>3149</v>
      </c>
      <c r="T31" s="25">
        <v>10547</v>
      </c>
      <c r="U31" s="25">
        <v>11257</v>
      </c>
      <c r="V31" s="25">
        <v>5052</v>
      </c>
      <c r="W31" s="25">
        <v>3083</v>
      </c>
      <c r="X31" s="25">
        <v>1661</v>
      </c>
      <c r="Y31" s="25">
        <v>10</v>
      </c>
    </row>
    <row r="32" spans="1:25" x14ac:dyDescent="0.35">
      <c r="A32" s="17" t="s">
        <v>97</v>
      </c>
      <c r="B32" s="17" t="s">
        <v>98</v>
      </c>
      <c r="C32" s="25">
        <v>35461</v>
      </c>
      <c r="D32" s="19">
        <v>4.17</v>
      </c>
      <c r="E32" s="25">
        <v>2183</v>
      </c>
      <c r="F32" s="25">
        <v>9724</v>
      </c>
      <c r="G32" s="25">
        <v>10102</v>
      </c>
      <c r="H32" s="25">
        <v>5389</v>
      </c>
      <c r="I32" s="25">
        <v>3506</v>
      </c>
      <c r="J32" s="25">
        <v>2764</v>
      </c>
      <c r="K32" s="25">
        <v>1634</v>
      </c>
      <c r="L32" s="25">
        <v>159</v>
      </c>
      <c r="M32" s="25">
        <v>6095</v>
      </c>
      <c r="N32" s="25">
        <v>4453</v>
      </c>
      <c r="O32" s="25">
        <v>13874</v>
      </c>
      <c r="P32" s="25">
        <v>11026</v>
      </c>
      <c r="Q32" s="25">
        <v>13</v>
      </c>
      <c r="R32" s="25">
        <v>130</v>
      </c>
      <c r="S32" s="25">
        <v>4220</v>
      </c>
      <c r="T32" s="25">
        <v>6378</v>
      </c>
      <c r="U32" s="25">
        <v>9576</v>
      </c>
      <c r="V32" s="25">
        <v>9287</v>
      </c>
      <c r="W32" s="25">
        <v>3647</v>
      </c>
      <c r="X32" s="25">
        <v>2208</v>
      </c>
      <c r="Y32" s="25">
        <v>15</v>
      </c>
    </row>
    <row r="33" spans="1:25" x14ac:dyDescent="0.35">
      <c r="A33" s="17" t="s">
        <v>99</v>
      </c>
      <c r="B33" s="17" t="s">
        <v>100</v>
      </c>
      <c r="C33" s="25">
        <v>35138</v>
      </c>
      <c r="D33" s="19">
        <v>0.53</v>
      </c>
      <c r="E33" s="25">
        <v>820</v>
      </c>
      <c r="F33" s="25">
        <v>5971</v>
      </c>
      <c r="G33" s="25">
        <v>10997</v>
      </c>
      <c r="H33" s="25">
        <v>4452</v>
      </c>
      <c r="I33" s="25">
        <v>4612</v>
      </c>
      <c r="J33" s="25">
        <v>4171</v>
      </c>
      <c r="K33" s="25">
        <v>3528</v>
      </c>
      <c r="L33" s="25">
        <v>587</v>
      </c>
      <c r="M33" s="25">
        <v>9360</v>
      </c>
      <c r="N33" s="25">
        <v>8599</v>
      </c>
      <c r="O33" s="25">
        <v>9638</v>
      </c>
      <c r="P33" s="25">
        <v>7509</v>
      </c>
      <c r="Q33" s="25">
        <v>32</v>
      </c>
      <c r="R33" s="25">
        <v>89</v>
      </c>
      <c r="S33" s="25">
        <v>3127</v>
      </c>
      <c r="T33" s="25">
        <v>8451</v>
      </c>
      <c r="U33" s="25">
        <v>9583</v>
      </c>
      <c r="V33" s="25">
        <v>6313</v>
      </c>
      <c r="W33" s="25">
        <v>3795</v>
      </c>
      <c r="X33" s="25">
        <v>3751</v>
      </c>
      <c r="Y33" s="25">
        <v>29</v>
      </c>
    </row>
    <row r="34" spans="1:25" x14ac:dyDescent="0.35">
      <c r="A34" s="17" t="s">
        <v>101</v>
      </c>
      <c r="B34" s="17" t="s">
        <v>102</v>
      </c>
      <c r="C34" s="25">
        <v>27852</v>
      </c>
      <c r="D34" s="19">
        <v>2.29</v>
      </c>
      <c r="E34" s="25">
        <v>279</v>
      </c>
      <c r="F34" s="25">
        <v>1671</v>
      </c>
      <c r="G34" s="25">
        <v>2116</v>
      </c>
      <c r="H34" s="25">
        <v>4692</v>
      </c>
      <c r="I34" s="25">
        <v>6900</v>
      </c>
      <c r="J34" s="25">
        <v>5415</v>
      </c>
      <c r="K34" s="25">
        <v>6072</v>
      </c>
      <c r="L34" s="25">
        <v>707</v>
      </c>
      <c r="M34" s="25">
        <v>9000</v>
      </c>
      <c r="N34" s="25">
        <v>8014</v>
      </c>
      <c r="O34" s="25">
        <v>4847</v>
      </c>
      <c r="P34" s="25">
        <v>5960</v>
      </c>
      <c r="Q34" s="25">
        <v>31</v>
      </c>
      <c r="R34" s="25">
        <v>111</v>
      </c>
      <c r="S34" s="25">
        <v>1923</v>
      </c>
      <c r="T34" s="25">
        <v>4807</v>
      </c>
      <c r="U34" s="25">
        <v>6868</v>
      </c>
      <c r="V34" s="25">
        <v>7330</v>
      </c>
      <c r="W34" s="25">
        <v>3569</v>
      </c>
      <c r="X34" s="25">
        <v>3231</v>
      </c>
      <c r="Y34" s="25">
        <v>13</v>
      </c>
    </row>
    <row r="35" spans="1:25" x14ac:dyDescent="0.35">
      <c r="A35" s="17" t="s">
        <v>103</v>
      </c>
      <c r="B35" s="17" t="s">
        <v>104</v>
      </c>
      <c r="C35" s="25">
        <v>48252</v>
      </c>
      <c r="D35" s="19">
        <v>30.09</v>
      </c>
      <c r="E35" s="25">
        <v>2191</v>
      </c>
      <c r="F35" s="25">
        <v>8376</v>
      </c>
      <c r="G35" s="25">
        <v>9374</v>
      </c>
      <c r="H35" s="25">
        <v>8642</v>
      </c>
      <c r="I35" s="25">
        <v>8819</v>
      </c>
      <c r="J35" s="25">
        <v>5469</v>
      </c>
      <c r="K35" s="25">
        <v>4139</v>
      </c>
      <c r="L35" s="25">
        <v>1242</v>
      </c>
      <c r="M35" s="25">
        <v>1171</v>
      </c>
      <c r="N35" s="25">
        <v>1011</v>
      </c>
      <c r="O35" s="25">
        <v>2320</v>
      </c>
      <c r="P35" s="25">
        <v>43630</v>
      </c>
      <c r="Q35" s="25">
        <v>120</v>
      </c>
      <c r="R35" s="25">
        <v>1763</v>
      </c>
      <c r="S35" s="25">
        <v>12591</v>
      </c>
      <c r="T35" s="25">
        <v>14610</v>
      </c>
      <c r="U35" s="25">
        <v>9135</v>
      </c>
      <c r="V35" s="25">
        <v>4694</v>
      </c>
      <c r="W35" s="25">
        <v>2682</v>
      </c>
      <c r="X35" s="25">
        <v>2756</v>
      </c>
      <c r="Y35" s="25">
        <v>21</v>
      </c>
    </row>
    <row r="36" spans="1:25" x14ac:dyDescent="0.35">
      <c r="A36" s="17" t="s">
        <v>105</v>
      </c>
      <c r="B36" s="17" t="s">
        <v>106</v>
      </c>
      <c r="C36" s="25">
        <v>41050</v>
      </c>
      <c r="D36" s="19">
        <v>13.46</v>
      </c>
      <c r="E36" s="25">
        <v>5287</v>
      </c>
      <c r="F36" s="25">
        <v>11223</v>
      </c>
      <c r="G36" s="25">
        <v>7290</v>
      </c>
      <c r="H36" s="25">
        <v>6165</v>
      </c>
      <c r="I36" s="25">
        <v>5651</v>
      </c>
      <c r="J36" s="25">
        <v>3916</v>
      </c>
      <c r="K36" s="25">
        <v>1478</v>
      </c>
      <c r="L36" s="25">
        <v>40</v>
      </c>
      <c r="M36" s="25">
        <v>4572</v>
      </c>
      <c r="N36" s="25">
        <v>5932</v>
      </c>
      <c r="O36" s="25">
        <v>8254</v>
      </c>
      <c r="P36" s="25">
        <v>22289</v>
      </c>
      <c r="Q36" s="25">
        <v>3</v>
      </c>
      <c r="R36" s="25">
        <v>139</v>
      </c>
      <c r="S36" s="25">
        <v>6382</v>
      </c>
      <c r="T36" s="25">
        <v>14160</v>
      </c>
      <c r="U36" s="25">
        <v>9669</v>
      </c>
      <c r="V36" s="25">
        <v>7114</v>
      </c>
      <c r="W36" s="25">
        <v>2169</v>
      </c>
      <c r="X36" s="25">
        <v>1411</v>
      </c>
      <c r="Y36" s="25">
        <v>6</v>
      </c>
    </row>
    <row r="37" spans="1:25" x14ac:dyDescent="0.35">
      <c r="A37" s="17" t="s">
        <v>107</v>
      </c>
      <c r="B37" s="17" t="s">
        <v>108</v>
      </c>
      <c r="C37" s="25">
        <v>49054</v>
      </c>
      <c r="D37" s="19">
        <v>34.21</v>
      </c>
      <c r="E37" s="25">
        <v>5871</v>
      </c>
      <c r="F37" s="25">
        <v>12152</v>
      </c>
      <c r="G37" s="25">
        <v>10178</v>
      </c>
      <c r="H37" s="25">
        <v>8706</v>
      </c>
      <c r="I37" s="25">
        <v>7502</v>
      </c>
      <c r="J37" s="25">
        <v>2857</v>
      </c>
      <c r="K37" s="25">
        <v>1492</v>
      </c>
      <c r="L37" s="25">
        <v>296</v>
      </c>
      <c r="M37" s="25">
        <v>465</v>
      </c>
      <c r="N37" s="25">
        <v>1658</v>
      </c>
      <c r="O37" s="25">
        <v>3686</v>
      </c>
      <c r="P37" s="25">
        <v>43238</v>
      </c>
      <c r="Q37" s="25">
        <v>7</v>
      </c>
      <c r="R37" s="25">
        <v>977</v>
      </c>
      <c r="S37" s="25">
        <v>10563</v>
      </c>
      <c r="T37" s="25">
        <v>20572</v>
      </c>
      <c r="U37" s="25">
        <v>10373</v>
      </c>
      <c r="V37" s="25">
        <v>3762</v>
      </c>
      <c r="W37" s="25">
        <v>1404</v>
      </c>
      <c r="X37" s="25">
        <v>1403</v>
      </c>
      <c r="Y37" s="25">
        <v>0</v>
      </c>
    </row>
    <row r="38" spans="1:25" x14ac:dyDescent="0.35">
      <c r="A38" s="17" t="s">
        <v>109</v>
      </c>
      <c r="B38" s="17" t="s">
        <v>110</v>
      </c>
      <c r="C38" s="25">
        <v>32820</v>
      </c>
      <c r="D38" s="19">
        <v>3.55</v>
      </c>
      <c r="E38" s="25">
        <v>7566</v>
      </c>
      <c r="F38" s="25">
        <v>5503</v>
      </c>
      <c r="G38" s="25">
        <v>4953</v>
      </c>
      <c r="H38" s="25">
        <v>2867</v>
      </c>
      <c r="I38" s="25">
        <v>4731</v>
      </c>
      <c r="J38" s="25">
        <v>2980</v>
      </c>
      <c r="K38" s="25">
        <v>3623</v>
      </c>
      <c r="L38" s="25">
        <v>597</v>
      </c>
      <c r="M38" s="25">
        <v>6725</v>
      </c>
      <c r="N38" s="25">
        <v>5867</v>
      </c>
      <c r="O38" s="25">
        <v>4323</v>
      </c>
      <c r="P38" s="25">
        <v>15877</v>
      </c>
      <c r="Q38" s="25">
        <v>28</v>
      </c>
      <c r="R38" s="25">
        <v>114</v>
      </c>
      <c r="S38" s="25">
        <v>3257</v>
      </c>
      <c r="T38" s="25">
        <v>8533</v>
      </c>
      <c r="U38" s="25">
        <v>7764</v>
      </c>
      <c r="V38" s="25">
        <v>7692</v>
      </c>
      <c r="W38" s="25">
        <v>2856</v>
      </c>
      <c r="X38" s="25">
        <v>2585</v>
      </c>
      <c r="Y38" s="25">
        <v>19</v>
      </c>
    </row>
    <row r="39" spans="1:25" x14ac:dyDescent="0.35">
      <c r="A39" s="17" t="s">
        <v>111</v>
      </c>
      <c r="B39" s="17" t="s">
        <v>112</v>
      </c>
      <c r="C39" s="25">
        <v>37299</v>
      </c>
      <c r="D39" s="19">
        <v>19.29</v>
      </c>
      <c r="E39" s="25">
        <v>858</v>
      </c>
      <c r="F39" s="25">
        <v>5136</v>
      </c>
      <c r="G39" s="25">
        <v>6057</v>
      </c>
      <c r="H39" s="25">
        <v>5842</v>
      </c>
      <c r="I39" s="25">
        <v>7885</v>
      </c>
      <c r="J39" s="25">
        <v>4539</v>
      </c>
      <c r="K39" s="25">
        <v>5761</v>
      </c>
      <c r="L39" s="25">
        <v>1221</v>
      </c>
      <c r="M39" s="25">
        <v>3097</v>
      </c>
      <c r="N39" s="25">
        <v>2569</v>
      </c>
      <c r="O39" s="25">
        <v>3939</v>
      </c>
      <c r="P39" s="25">
        <v>27643</v>
      </c>
      <c r="Q39" s="25">
        <v>51</v>
      </c>
      <c r="R39" s="25">
        <v>455</v>
      </c>
      <c r="S39" s="25">
        <v>5445</v>
      </c>
      <c r="T39" s="25">
        <v>9917</v>
      </c>
      <c r="U39" s="25">
        <v>8596</v>
      </c>
      <c r="V39" s="25">
        <v>5838</v>
      </c>
      <c r="W39" s="25">
        <v>2780</v>
      </c>
      <c r="X39" s="25">
        <v>4224</v>
      </c>
      <c r="Y39" s="25">
        <v>44</v>
      </c>
    </row>
    <row r="40" spans="1:25" x14ac:dyDescent="0.35">
      <c r="A40" s="17" t="s">
        <v>113</v>
      </c>
      <c r="B40" s="17" t="s">
        <v>114</v>
      </c>
      <c r="C40" s="25">
        <v>36875</v>
      </c>
      <c r="D40" s="19">
        <v>4.07</v>
      </c>
      <c r="E40" s="25">
        <v>1898</v>
      </c>
      <c r="F40" s="25">
        <v>5003</v>
      </c>
      <c r="G40" s="25">
        <v>6419</v>
      </c>
      <c r="H40" s="25">
        <v>6406</v>
      </c>
      <c r="I40" s="25">
        <v>6445</v>
      </c>
      <c r="J40" s="25">
        <v>5266</v>
      </c>
      <c r="K40" s="25">
        <v>4853</v>
      </c>
      <c r="L40" s="25">
        <v>585</v>
      </c>
      <c r="M40" s="25">
        <v>7783</v>
      </c>
      <c r="N40" s="25">
        <v>7559</v>
      </c>
      <c r="O40" s="25">
        <v>7788</v>
      </c>
      <c r="P40" s="25">
        <v>13733</v>
      </c>
      <c r="Q40" s="25">
        <v>12</v>
      </c>
      <c r="R40" s="25">
        <v>146</v>
      </c>
      <c r="S40" s="25">
        <v>2436</v>
      </c>
      <c r="T40" s="25">
        <v>9440</v>
      </c>
      <c r="U40" s="25">
        <v>9307</v>
      </c>
      <c r="V40" s="25">
        <v>8551</v>
      </c>
      <c r="W40" s="25">
        <v>3987</v>
      </c>
      <c r="X40" s="25">
        <v>2996</v>
      </c>
      <c r="Y40" s="25">
        <v>12</v>
      </c>
    </row>
    <row r="41" spans="1:25" x14ac:dyDescent="0.35">
      <c r="A41" s="17" t="s">
        <v>115</v>
      </c>
      <c r="B41" s="17" t="s">
        <v>116</v>
      </c>
      <c r="C41" s="25">
        <v>14676</v>
      </c>
      <c r="D41" s="19">
        <v>0.05</v>
      </c>
      <c r="E41" s="25">
        <v>4789</v>
      </c>
      <c r="F41" s="25">
        <v>3837</v>
      </c>
      <c r="G41" s="25">
        <v>2839</v>
      </c>
      <c r="H41" s="25">
        <v>1746</v>
      </c>
      <c r="I41" s="25">
        <v>1246</v>
      </c>
      <c r="J41" s="25">
        <v>181</v>
      </c>
      <c r="K41" s="25">
        <v>33</v>
      </c>
      <c r="L41" s="25">
        <v>5</v>
      </c>
      <c r="M41" s="25">
        <v>9323</v>
      </c>
      <c r="N41" s="25">
        <v>2198</v>
      </c>
      <c r="O41" s="25">
        <v>1418</v>
      </c>
      <c r="P41" s="25">
        <v>743</v>
      </c>
      <c r="Q41" s="25">
        <v>994</v>
      </c>
      <c r="R41" s="25">
        <v>85</v>
      </c>
      <c r="S41" s="25">
        <v>984</v>
      </c>
      <c r="T41" s="25">
        <v>2618</v>
      </c>
      <c r="U41" s="25">
        <v>5509</v>
      </c>
      <c r="V41" s="25">
        <v>2321</v>
      </c>
      <c r="W41" s="25">
        <v>1190</v>
      </c>
      <c r="X41" s="25">
        <v>759</v>
      </c>
      <c r="Y41" s="25">
        <v>1210</v>
      </c>
    </row>
    <row r="42" spans="1:25" x14ac:dyDescent="0.35">
      <c r="A42" s="17" t="s">
        <v>117</v>
      </c>
      <c r="B42" s="17" t="s">
        <v>118</v>
      </c>
      <c r="C42" s="25">
        <v>35283</v>
      </c>
      <c r="D42" s="19">
        <v>0.11</v>
      </c>
      <c r="E42" s="25">
        <v>11064</v>
      </c>
      <c r="F42" s="25">
        <v>8137</v>
      </c>
      <c r="G42" s="25">
        <v>4473</v>
      </c>
      <c r="H42" s="25">
        <v>3598</v>
      </c>
      <c r="I42" s="25">
        <v>3469</v>
      </c>
      <c r="J42" s="25">
        <v>2468</v>
      </c>
      <c r="K42" s="25">
        <v>1868</v>
      </c>
      <c r="L42" s="25">
        <v>206</v>
      </c>
      <c r="M42" s="25">
        <v>9571</v>
      </c>
      <c r="N42" s="25">
        <v>8091</v>
      </c>
      <c r="O42" s="25">
        <v>8323</v>
      </c>
      <c r="P42" s="25">
        <v>8893</v>
      </c>
      <c r="Q42" s="25">
        <v>405</v>
      </c>
      <c r="R42" s="25">
        <v>294</v>
      </c>
      <c r="S42" s="25">
        <v>4401</v>
      </c>
      <c r="T42" s="25">
        <v>10530</v>
      </c>
      <c r="U42" s="25">
        <v>10086</v>
      </c>
      <c r="V42" s="25">
        <v>4735</v>
      </c>
      <c r="W42" s="25">
        <v>2444</v>
      </c>
      <c r="X42" s="25">
        <v>2413</v>
      </c>
      <c r="Y42" s="25">
        <v>380</v>
      </c>
    </row>
    <row r="43" spans="1:25" x14ac:dyDescent="0.35">
      <c r="A43" s="17" t="s">
        <v>119</v>
      </c>
      <c r="B43" s="17" t="s">
        <v>120</v>
      </c>
      <c r="C43" s="25">
        <v>36840</v>
      </c>
      <c r="D43" s="19">
        <v>2.08</v>
      </c>
      <c r="E43" s="25">
        <v>11759</v>
      </c>
      <c r="F43" s="25">
        <v>8920</v>
      </c>
      <c r="G43" s="25">
        <v>2996</v>
      </c>
      <c r="H43" s="25">
        <v>4650</v>
      </c>
      <c r="I43" s="25">
        <v>4764</v>
      </c>
      <c r="J43" s="25">
        <v>2449</v>
      </c>
      <c r="K43" s="25">
        <v>1263</v>
      </c>
      <c r="L43" s="25">
        <v>39</v>
      </c>
      <c r="M43" s="25">
        <v>7534</v>
      </c>
      <c r="N43" s="25">
        <v>9275</v>
      </c>
      <c r="O43" s="25">
        <v>8973</v>
      </c>
      <c r="P43" s="25">
        <v>9822</v>
      </c>
      <c r="Q43" s="25">
        <v>1236</v>
      </c>
      <c r="R43" s="25">
        <v>167</v>
      </c>
      <c r="S43" s="25">
        <v>2936</v>
      </c>
      <c r="T43" s="25">
        <v>13226</v>
      </c>
      <c r="U43" s="25">
        <v>12606</v>
      </c>
      <c r="V43" s="25">
        <v>3546</v>
      </c>
      <c r="W43" s="25">
        <v>2208</v>
      </c>
      <c r="X43" s="25">
        <v>888</v>
      </c>
      <c r="Y43" s="25">
        <v>1263</v>
      </c>
    </row>
    <row r="44" spans="1:25" x14ac:dyDescent="0.35">
      <c r="A44" s="17" t="s">
        <v>121</v>
      </c>
      <c r="B44" s="17" t="s">
        <v>122</v>
      </c>
      <c r="C44" s="25">
        <v>37208</v>
      </c>
      <c r="D44" s="19">
        <v>3.09</v>
      </c>
      <c r="E44" s="25">
        <v>10479</v>
      </c>
      <c r="F44" s="25">
        <v>10471</v>
      </c>
      <c r="G44" s="25">
        <v>3821</v>
      </c>
      <c r="H44" s="25">
        <v>4188</v>
      </c>
      <c r="I44" s="25">
        <v>3940</v>
      </c>
      <c r="J44" s="25">
        <v>2884</v>
      </c>
      <c r="K44" s="25">
        <v>1399</v>
      </c>
      <c r="L44" s="25">
        <v>26</v>
      </c>
      <c r="M44" s="25">
        <v>6896</v>
      </c>
      <c r="N44" s="25">
        <v>7747</v>
      </c>
      <c r="O44" s="25">
        <v>8678</v>
      </c>
      <c r="P44" s="25">
        <v>12435</v>
      </c>
      <c r="Q44" s="25">
        <v>1452</v>
      </c>
      <c r="R44" s="25">
        <v>339</v>
      </c>
      <c r="S44" s="25">
        <v>3649</v>
      </c>
      <c r="T44" s="25">
        <v>13324</v>
      </c>
      <c r="U44" s="25">
        <v>11379</v>
      </c>
      <c r="V44" s="25">
        <v>3436</v>
      </c>
      <c r="W44" s="25">
        <v>2469</v>
      </c>
      <c r="X44" s="25">
        <v>1133</v>
      </c>
      <c r="Y44" s="25">
        <v>1479</v>
      </c>
    </row>
    <row r="45" spans="1:25" x14ac:dyDescent="0.35">
      <c r="A45" s="17" t="s">
        <v>123</v>
      </c>
      <c r="B45" s="17" t="s">
        <v>124</v>
      </c>
      <c r="C45" s="25">
        <v>37328</v>
      </c>
      <c r="D45" s="19">
        <v>0.1</v>
      </c>
      <c r="E45" s="25">
        <v>5992</v>
      </c>
      <c r="F45" s="25">
        <v>11823</v>
      </c>
      <c r="G45" s="25">
        <v>5620</v>
      </c>
      <c r="H45" s="25">
        <v>4782</v>
      </c>
      <c r="I45" s="25">
        <v>5269</v>
      </c>
      <c r="J45" s="25">
        <v>2446</v>
      </c>
      <c r="K45" s="25">
        <v>1311</v>
      </c>
      <c r="L45" s="25">
        <v>85</v>
      </c>
      <c r="M45" s="25">
        <v>12531</v>
      </c>
      <c r="N45" s="25">
        <v>9446</v>
      </c>
      <c r="O45" s="25">
        <v>9394</v>
      </c>
      <c r="P45" s="25">
        <v>5799</v>
      </c>
      <c r="Q45" s="25">
        <v>158</v>
      </c>
      <c r="R45" s="25">
        <v>165</v>
      </c>
      <c r="S45" s="25">
        <v>3278</v>
      </c>
      <c r="T45" s="25">
        <v>10152</v>
      </c>
      <c r="U45" s="25">
        <v>10886</v>
      </c>
      <c r="V45" s="25">
        <v>6211</v>
      </c>
      <c r="W45" s="25">
        <v>6395</v>
      </c>
      <c r="X45" s="25">
        <v>0</v>
      </c>
      <c r="Y45" s="25">
        <v>241</v>
      </c>
    </row>
    <row r="46" spans="1:25" x14ac:dyDescent="0.35">
      <c r="A46" s="17" t="s">
        <v>125</v>
      </c>
      <c r="B46" s="17" t="s">
        <v>126</v>
      </c>
      <c r="C46" s="25">
        <v>36139</v>
      </c>
      <c r="D46" s="19">
        <v>21.78</v>
      </c>
      <c r="E46" s="25">
        <v>5000</v>
      </c>
      <c r="F46" s="25">
        <v>7681</v>
      </c>
      <c r="G46" s="25">
        <v>10000</v>
      </c>
      <c r="H46" s="25">
        <v>6969</v>
      </c>
      <c r="I46" s="25">
        <v>3713</v>
      </c>
      <c r="J46" s="25">
        <v>1635</v>
      </c>
      <c r="K46" s="25">
        <v>1094</v>
      </c>
      <c r="L46" s="25">
        <v>47</v>
      </c>
      <c r="M46" s="25">
        <v>745</v>
      </c>
      <c r="N46" s="25">
        <v>4967</v>
      </c>
      <c r="O46" s="25">
        <v>6895</v>
      </c>
      <c r="P46" s="25">
        <v>23433</v>
      </c>
      <c r="Q46" s="25">
        <v>99</v>
      </c>
      <c r="R46" s="25">
        <v>54</v>
      </c>
      <c r="S46" s="25">
        <v>4597</v>
      </c>
      <c r="T46" s="25">
        <v>16008</v>
      </c>
      <c r="U46" s="25">
        <v>9528</v>
      </c>
      <c r="V46" s="25">
        <v>2873</v>
      </c>
      <c r="W46" s="25">
        <v>1441</v>
      </c>
      <c r="X46" s="25">
        <v>1209</v>
      </c>
      <c r="Y46" s="25">
        <v>429</v>
      </c>
    </row>
    <row r="47" spans="1:25" x14ac:dyDescent="0.35">
      <c r="A47" s="17" t="s">
        <v>127</v>
      </c>
      <c r="B47" s="17" t="s">
        <v>128</v>
      </c>
      <c r="C47" s="25">
        <v>37092</v>
      </c>
      <c r="D47" s="19">
        <v>16.96</v>
      </c>
      <c r="E47" s="25">
        <v>5584</v>
      </c>
      <c r="F47" s="25">
        <v>11600</v>
      </c>
      <c r="G47" s="25">
        <v>8500</v>
      </c>
      <c r="H47" s="25">
        <v>3573</v>
      </c>
      <c r="I47" s="25">
        <v>4898</v>
      </c>
      <c r="J47" s="25">
        <v>1772</v>
      </c>
      <c r="K47" s="25">
        <v>1046</v>
      </c>
      <c r="L47" s="25">
        <v>119</v>
      </c>
      <c r="M47" s="25">
        <v>1422</v>
      </c>
      <c r="N47" s="25">
        <v>3801</v>
      </c>
      <c r="O47" s="25">
        <v>4908</v>
      </c>
      <c r="P47" s="25">
        <v>26855</v>
      </c>
      <c r="Q47" s="25">
        <v>106</v>
      </c>
      <c r="R47" s="25">
        <v>89</v>
      </c>
      <c r="S47" s="25">
        <v>4627</v>
      </c>
      <c r="T47" s="25">
        <v>13336</v>
      </c>
      <c r="U47" s="25">
        <v>10793</v>
      </c>
      <c r="V47" s="25">
        <v>3918</v>
      </c>
      <c r="W47" s="25">
        <v>1582</v>
      </c>
      <c r="X47" s="25">
        <v>1650</v>
      </c>
      <c r="Y47" s="25">
        <v>1097</v>
      </c>
    </row>
    <row r="48" spans="1:25" x14ac:dyDescent="0.35">
      <c r="A48" s="17" t="s">
        <v>129</v>
      </c>
      <c r="B48" s="17" t="s">
        <v>130</v>
      </c>
      <c r="C48" s="25">
        <v>51395</v>
      </c>
      <c r="D48" s="19">
        <v>41.45</v>
      </c>
      <c r="E48" s="25">
        <v>9683</v>
      </c>
      <c r="F48" s="25">
        <v>6707</v>
      </c>
      <c r="G48" s="25">
        <v>10691</v>
      </c>
      <c r="H48" s="25">
        <v>10195</v>
      </c>
      <c r="I48" s="25">
        <v>8083</v>
      </c>
      <c r="J48" s="25">
        <v>4253</v>
      </c>
      <c r="K48" s="25">
        <v>1614</v>
      </c>
      <c r="L48" s="25">
        <v>169</v>
      </c>
      <c r="M48" s="25">
        <v>137</v>
      </c>
      <c r="N48" s="25">
        <v>169</v>
      </c>
      <c r="O48" s="25">
        <v>1132</v>
      </c>
      <c r="P48" s="25">
        <v>49717</v>
      </c>
      <c r="Q48" s="25">
        <v>240</v>
      </c>
      <c r="R48" s="25">
        <v>5567</v>
      </c>
      <c r="S48" s="25">
        <v>9345</v>
      </c>
      <c r="T48" s="25">
        <v>16688</v>
      </c>
      <c r="U48" s="25">
        <v>11288</v>
      </c>
      <c r="V48" s="25">
        <v>4131</v>
      </c>
      <c r="W48" s="25">
        <v>1929</v>
      </c>
      <c r="X48" s="25">
        <v>1614</v>
      </c>
      <c r="Y48" s="25">
        <v>833</v>
      </c>
    </row>
    <row r="49" spans="1:25" x14ac:dyDescent="0.35">
      <c r="A49" s="17" t="s">
        <v>131</v>
      </c>
      <c r="B49" s="17" t="s">
        <v>132</v>
      </c>
      <c r="C49" s="25">
        <v>35817</v>
      </c>
      <c r="D49" s="19">
        <v>13.65</v>
      </c>
      <c r="E49" s="25">
        <v>12496</v>
      </c>
      <c r="F49" s="25">
        <v>9793</v>
      </c>
      <c r="G49" s="25">
        <v>6634</v>
      </c>
      <c r="H49" s="25">
        <v>3380</v>
      </c>
      <c r="I49" s="25">
        <v>2048</v>
      </c>
      <c r="J49" s="25">
        <v>850</v>
      </c>
      <c r="K49" s="25">
        <v>550</v>
      </c>
      <c r="L49" s="25">
        <v>66</v>
      </c>
      <c r="M49" s="25">
        <v>903</v>
      </c>
      <c r="N49" s="25">
        <v>4006</v>
      </c>
      <c r="O49" s="25">
        <v>4410</v>
      </c>
      <c r="P49" s="25">
        <v>26467</v>
      </c>
      <c r="Q49" s="25">
        <v>31</v>
      </c>
      <c r="R49" s="25">
        <v>37</v>
      </c>
      <c r="S49" s="25">
        <v>6208</v>
      </c>
      <c r="T49" s="25">
        <v>16439</v>
      </c>
      <c r="U49" s="25">
        <v>8697</v>
      </c>
      <c r="V49" s="25">
        <v>2526</v>
      </c>
      <c r="W49" s="25">
        <v>774</v>
      </c>
      <c r="X49" s="25">
        <v>466</v>
      </c>
      <c r="Y49" s="25">
        <v>670</v>
      </c>
    </row>
    <row r="50" spans="1:25" x14ac:dyDescent="0.35">
      <c r="A50" s="17" t="s">
        <v>133</v>
      </c>
      <c r="B50" s="17" t="s">
        <v>134</v>
      </c>
      <c r="C50" s="25">
        <v>36733</v>
      </c>
      <c r="D50" s="19">
        <v>14.46</v>
      </c>
      <c r="E50" s="25">
        <v>6338</v>
      </c>
      <c r="F50" s="25">
        <v>9993</v>
      </c>
      <c r="G50" s="25">
        <v>11750</v>
      </c>
      <c r="H50" s="25">
        <v>4530</v>
      </c>
      <c r="I50" s="25">
        <v>2795</v>
      </c>
      <c r="J50" s="25">
        <v>1012</v>
      </c>
      <c r="K50" s="25">
        <v>315</v>
      </c>
      <c r="L50" s="25">
        <v>0</v>
      </c>
      <c r="M50" s="25">
        <v>2657</v>
      </c>
      <c r="N50" s="25">
        <v>7039</v>
      </c>
      <c r="O50" s="25">
        <v>6188</v>
      </c>
      <c r="P50" s="25">
        <v>20769</v>
      </c>
      <c r="Q50" s="25">
        <v>80</v>
      </c>
      <c r="R50" s="25">
        <v>23</v>
      </c>
      <c r="S50" s="25">
        <v>3749</v>
      </c>
      <c r="T50" s="25">
        <v>12135</v>
      </c>
      <c r="U50" s="25">
        <v>13250</v>
      </c>
      <c r="V50" s="25">
        <v>3985</v>
      </c>
      <c r="W50" s="25">
        <v>1416</v>
      </c>
      <c r="X50" s="25">
        <v>532</v>
      </c>
      <c r="Y50" s="25">
        <v>1643</v>
      </c>
    </row>
    <row r="51" spans="1:25" x14ac:dyDescent="0.35">
      <c r="A51" s="17" t="s">
        <v>135</v>
      </c>
      <c r="B51" s="17" t="s">
        <v>136</v>
      </c>
      <c r="C51" s="25">
        <v>38498</v>
      </c>
      <c r="D51" s="19">
        <v>14.37</v>
      </c>
      <c r="E51" s="25">
        <v>9062</v>
      </c>
      <c r="F51" s="25">
        <v>10596</v>
      </c>
      <c r="G51" s="25">
        <v>6854</v>
      </c>
      <c r="H51" s="25">
        <v>6376</v>
      </c>
      <c r="I51" s="25">
        <v>3458</v>
      </c>
      <c r="J51" s="25">
        <v>1799</v>
      </c>
      <c r="K51" s="25">
        <v>342</v>
      </c>
      <c r="L51" s="25">
        <v>11</v>
      </c>
      <c r="M51" s="25">
        <v>2762</v>
      </c>
      <c r="N51" s="25">
        <v>6297</v>
      </c>
      <c r="O51" s="25">
        <v>6069</v>
      </c>
      <c r="P51" s="25">
        <v>22969</v>
      </c>
      <c r="Q51" s="25">
        <v>401</v>
      </c>
      <c r="R51" s="25">
        <v>703</v>
      </c>
      <c r="S51" s="25">
        <v>5867</v>
      </c>
      <c r="T51" s="25">
        <v>16212</v>
      </c>
      <c r="U51" s="25">
        <v>8792</v>
      </c>
      <c r="V51" s="25">
        <v>3896</v>
      </c>
      <c r="W51" s="25">
        <v>1404</v>
      </c>
      <c r="X51" s="25">
        <v>462</v>
      </c>
      <c r="Y51" s="25">
        <v>1162</v>
      </c>
    </row>
    <row r="52" spans="1:25" x14ac:dyDescent="0.35">
      <c r="A52" s="17" t="s">
        <v>137</v>
      </c>
      <c r="B52" s="17" t="s">
        <v>138</v>
      </c>
      <c r="C52" s="25">
        <v>35515</v>
      </c>
      <c r="D52" s="19">
        <v>21.95</v>
      </c>
      <c r="E52" s="25">
        <v>7824</v>
      </c>
      <c r="F52" s="25">
        <v>9702</v>
      </c>
      <c r="G52" s="25">
        <v>7419</v>
      </c>
      <c r="H52" s="25">
        <v>4115</v>
      </c>
      <c r="I52" s="25">
        <v>3506</v>
      </c>
      <c r="J52" s="25">
        <v>1469</v>
      </c>
      <c r="K52" s="25">
        <v>1225</v>
      </c>
      <c r="L52" s="25">
        <v>255</v>
      </c>
      <c r="M52" s="25">
        <v>946</v>
      </c>
      <c r="N52" s="25">
        <v>1180</v>
      </c>
      <c r="O52" s="25">
        <v>2298</v>
      </c>
      <c r="P52" s="25">
        <v>30969</v>
      </c>
      <c r="Q52" s="25">
        <v>122</v>
      </c>
      <c r="R52" s="25">
        <v>89</v>
      </c>
      <c r="S52" s="25">
        <v>6303</v>
      </c>
      <c r="T52" s="25">
        <v>14607</v>
      </c>
      <c r="U52" s="25">
        <v>7790</v>
      </c>
      <c r="V52" s="25">
        <v>3217</v>
      </c>
      <c r="W52" s="25">
        <v>1369</v>
      </c>
      <c r="X52" s="25">
        <v>1632</v>
      </c>
      <c r="Y52" s="25">
        <v>508</v>
      </c>
    </row>
    <row r="53" spans="1:25" x14ac:dyDescent="0.35">
      <c r="A53" s="17" t="s">
        <v>139</v>
      </c>
      <c r="B53" s="17" t="s">
        <v>140</v>
      </c>
      <c r="C53" s="25">
        <v>36477</v>
      </c>
      <c r="D53" s="19">
        <v>4.8899999999999997</v>
      </c>
      <c r="E53" s="25">
        <v>18792</v>
      </c>
      <c r="F53" s="25">
        <v>5634</v>
      </c>
      <c r="G53" s="25">
        <v>3344</v>
      </c>
      <c r="H53" s="25">
        <v>3131</v>
      </c>
      <c r="I53" s="25">
        <v>3221</v>
      </c>
      <c r="J53" s="25">
        <v>1563</v>
      </c>
      <c r="K53" s="25">
        <v>757</v>
      </c>
      <c r="L53" s="25">
        <v>35</v>
      </c>
      <c r="M53" s="25">
        <v>3482</v>
      </c>
      <c r="N53" s="25">
        <v>6838</v>
      </c>
      <c r="O53" s="25">
        <v>7740</v>
      </c>
      <c r="P53" s="25">
        <v>18325</v>
      </c>
      <c r="Q53" s="25">
        <v>92</v>
      </c>
      <c r="R53" s="25">
        <v>157</v>
      </c>
      <c r="S53" s="25">
        <v>4128</v>
      </c>
      <c r="T53" s="25">
        <v>11245</v>
      </c>
      <c r="U53" s="25">
        <v>11045</v>
      </c>
      <c r="V53" s="25">
        <v>6657</v>
      </c>
      <c r="W53" s="25">
        <v>1995</v>
      </c>
      <c r="X53" s="25">
        <v>1227</v>
      </c>
      <c r="Y53" s="25">
        <v>23</v>
      </c>
    </row>
    <row r="54" spans="1:25" x14ac:dyDescent="0.35">
      <c r="A54" s="17" t="s">
        <v>141</v>
      </c>
      <c r="B54" s="17" t="s">
        <v>142</v>
      </c>
      <c r="C54" s="25">
        <v>34740</v>
      </c>
      <c r="D54" s="19">
        <v>3.27</v>
      </c>
      <c r="E54" s="25">
        <v>11890</v>
      </c>
      <c r="F54" s="25">
        <v>6237</v>
      </c>
      <c r="G54" s="25">
        <v>4216</v>
      </c>
      <c r="H54" s="25">
        <v>5259</v>
      </c>
      <c r="I54" s="25">
        <v>3852</v>
      </c>
      <c r="J54" s="25">
        <v>2313</v>
      </c>
      <c r="K54" s="25">
        <v>935</v>
      </c>
      <c r="L54" s="25">
        <v>38</v>
      </c>
      <c r="M54" s="25">
        <v>6614</v>
      </c>
      <c r="N54" s="25">
        <v>8603</v>
      </c>
      <c r="O54" s="25">
        <v>9297</v>
      </c>
      <c r="P54" s="25">
        <v>10130</v>
      </c>
      <c r="Q54" s="25">
        <v>96</v>
      </c>
      <c r="R54" s="25">
        <v>121</v>
      </c>
      <c r="S54" s="25">
        <v>3346</v>
      </c>
      <c r="T54" s="25">
        <v>9293</v>
      </c>
      <c r="U54" s="25">
        <v>8864</v>
      </c>
      <c r="V54" s="25">
        <v>8783</v>
      </c>
      <c r="W54" s="25">
        <v>2467</v>
      </c>
      <c r="X54" s="25">
        <v>1776</v>
      </c>
      <c r="Y54" s="25">
        <v>90</v>
      </c>
    </row>
    <row r="55" spans="1:25" x14ac:dyDescent="0.35">
      <c r="A55" s="17" t="s">
        <v>143</v>
      </c>
      <c r="B55" s="17" t="s">
        <v>144</v>
      </c>
      <c r="C55" s="25">
        <v>42151</v>
      </c>
      <c r="D55" s="19">
        <v>0.21</v>
      </c>
      <c r="E55" s="25">
        <v>4210</v>
      </c>
      <c r="F55" s="25">
        <v>9641</v>
      </c>
      <c r="G55" s="25">
        <v>8329</v>
      </c>
      <c r="H55" s="25">
        <v>7311</v>
      </c>
      <c r="I55" s="25">
        <v>6862</v>
      </c>
      <c r="J55" s="25">
        <v>3769</v>
      </c>
      <c r="K55" s="25">
        <v>1905</v>
      </c>
      <c r="L55" s="25">
        <v>124</v>
      </c>
      <c r="M55" s="25">
        <v>13621</v>
      </c>
      <c r="N55" s="25">
        <v>10487</v>
      </c>
      <c r="O55" s="25">
        <v>7826</v>
      </c>
      <c r="P55" s="25">
        <v>9092</v>
      </c>
      <c r="Q55" s="25">
        <v>1125</v>
      </c>
      <c r="R55" s="25">
        <v>506</v>
      </c>
      <c r="S55" s="25">
        <v>4288</v>
      </c>
      <c r="T55" s="25">
        <v>11579</v>
      </c>
      <c r="U55" s="25">
        <v>10689</v>
      </c>
      <c r="V55" s="25">
        <v>6877</v>
      </c>
      <c r="W55" s="25">
        <v>3341</v>
      </c>
      <c r="X55" s="25">
        <v>3296</v>
      </c>
      <c r="Y55" s="25">
        <v>1575</v>
      </c>
    </row>
    <row r="56" spans="1:25" x14ac:dyDescent="0.35">
      <c r="A56" s="17" t="s">
        <v>145</v>
      </c>
      <c r="B56" s="17" t="s">
        <v>146</v>
      </c>
      <c r="C56" s="25">
        <v>39147</v>
      </c>
      <c r="D56" s="19">
        <v>1.04</v>
      </c>
      <c r="E56" s="25">
        <v>14824</v>
      </c>
      <c r="F56" s="25">
        <v>7508</v>
      </c>
      <c r="G56" s="25">
        <v>3748</v>
      </c>
      <c r="H56" s="25">
        <v>4717</v>
      </c>
      <c r="I56" s="25">
        <v>4667</v>
      </c>
      <c r="J56" s="25">
        <v>2817</v>
      </c>
      <c r="K56" s="25">
        <v>833</v>
      </c>
      <c r="L56" s="25">
        <v>33</v>
      </c>
      <c r="M56" s="25">
        <v>7801</v>
      </c>
      <c r="N56" s="25">
        <v>11261</v>
      </c>
      <c r="O56" s="25">
        <v>9385</v>
      </c>
      <c r="P56" s="25">
        <v>10673</v>
      </c>
      <c r="Q56" s="25">
        <v>27</v>
      </c>
      <c r="R56" s="25">
        <v>59</v>
      </c>
      <c r="S56" s="25">
        <v>3964</v>
      </c>
      <c r="T56" s="25">
        <v>10586</v>
      </c>
      <c r="U56" s="25">
        <v>11605</v>
      </c>
      <c r="V56" s="25">
        <v>7839</v>
      </c>
      <c r="W56" s="25">
        <v>3008</v>
      </c>
      <c r="X56" s="25">
        <v>2058</v>
      </c>
      <c r="Y56" s="25">
        <v>28</v>
      </c>
    </row>
    <row r="57" spans="1:25" x14ac:dyDescent="0.35">
      <c r="A57" s="17" t="s">
        <v>147</v>
      </c>
      <c r="B57" s="17" t="s">
        <v>148</v>
      </c>
      <c r="C57" s="25">
        <v>39115</v>
      </c>
      <c r="D57" s="19">
        <v>3.78</v>
      </c>
      <c r="E57" s="25">
        <v>13108</v>
      </c>
      <c r="F57" s="25">
        <v>11048</v>
      </c>
      <c r="G57" s="25">
        <v>4754</v>
      </c>
      <c r="H57" s="25">
        <v>3785</v>
      </c>
      <c r="I57" s="25">
        <v>3540</v>
      </c>
      <c r="J57" s="25">
        <v>2149</v>
      </c>
      <c r="K57" s="25">
        <v>691</v>
      </c>
      <c r="L57" s="25">
        <v>40</v>
      </c>
      <c r="M57" s="25">
        <v>5693</v>
      </c>
      <c r="N57" s="25">
        <v>7671</v>
      </c>
      <c r="O57" s="25">
        <v>9202</v>
      </c>
      <c r="P57" s="25">
        <v>16494</v>
      </c>
      <c r="Q57" s="25">
        <v>55</v>
      </c>
      <c r="R57" s="25">
        <v>171</v>
      </c>
      <c r="S57" s="25">
        <v>5029</v>
      </c>
      <c r="T57" s="25">
        <v>15453</v>
      </c>
      <c r="U57" s="25">
        <v>11545</v>
      </c>
      <c r="V57" s="25">
        <v>3888</v>
      </c>
      <c r="W57" s="25">
        <v>1863</v>
      </c>
      <c r="X57" s="25">
        <v>1109</v>
      </c>
      <c r="Y57" s="25">
        <v>57</v>
      </c>
    </row>
    <row r="58" spans="1:25" x14ac:dyDescent="0.35">
      <c r="A58" s="17" t="s">
        <v>149</v>
      </c>
      <c r="B58" s="17" t="s">
        <v>150</v>
      </c>
      <c r="C58" s="25">
        <v>42178</v>
      </c>
      <c r="D58" s="19">
        <v>1.96</v>
      </c>
      <c r="E58" s="25">
        <v>10178</v>
      </c>
      <c r="F58" s="25">
        <v>11862</v>
      </c>
      <c r="G58" s="25">
        <v>4931</v>
      </c>
      <c r="H58" s="25">
        <v>4635</v>
      </c>
      <c r="I58" s="25">
        <v>5310</v>
      </c>
      <c r="J58" s="25">
        <v>3579</v>
      </c>
      <c r="K58" s="25">
        <v>1553</v>
      </c>
      <c r="L58" s="25">
        <v>130</v>
      </c>
      <c r="M58" s="25">
        <v>10090</v>
      </c>
      <c r="N58" s="25">
        <v>10171</v>
      </c>
      <c r="O58" s="25">
        <v>10623</v>
      </c>
      <c r="P58" s="25">
        <v>11266</v>
      </c>
      <c r="Q58" s="25">
        <v>28</v>
      </c>
      <c r="R58" s="25">
        <v>116</v>
      </c>
      <c r="S58" s="25">
        <v>3986</v>
      </c>
      <c r="T58" s="25">
        <v>10534</v>
      </c>
      <c r="U58" s="25">
        <v>10609</v>
      </c>
      <c r="V58" s="25">
        <v>10085</v>
      </c>
      <c r="W58" s="25">
        <v>4065</v>
      </c>
      <c r="X58" s="25">
        <v>2751</v>
      </c>
      <c r="Y58" s="25">
        <v>32</v>
      </c>
    </row>
    <row r="59" spans="1:25" x14ac:dyDescent="0.35">
      <c r="A59" s="17" t="s">
        <v>151</v>
      </c>
      <c r="B59" s="17" t="s">
        <v>152</v>
      </c>
      <c r="C59" s="25">
        <v>32672</v>
      </c>
      <c r="D59" s="19">
        <v>1.75</v>
      </c>
      <c r="E59" s="25">
        <v>9178</v>
      </c>
      <c r="F59" s="25">
        <v>11571</v>
      </c>
      <c r="G59" s="25">
        <v>2593</v>
      </c>
      <c r="H59" s="25">
        <v>3069</v>
      </c>
      <c r="I59" s="25">
        <v>3822</v>
      </c>
      <c r="J59" s="25">
        <v>1860</v>
      </c>
      <c r="K59" s="25">
        <v>539</v>
      </c>
      <c r="L59" s="25">
        <v>40</v>
      </c>
      <c r="M59" s="25">
        <v>7041</v>
      </c>
      <c r="N59" s="25">
        <v>5888</v>
      </c>
      <c r="O59" s="25">
        <v>13532</v>
      </c>
      <c r="P59" s="25">
        <v>6172</v>
      </c>
      <c r="Q59" s="25">
        <v>39</v>
      </c>
      <c r="R59" s="25">
        <v>230</v>
      </c>
      <c r="S59" s="25">
        <v>3276</v>
      </c>
      <c r="T59" s="25">
        <v>10333</v>
      </c>
      <c r="U59" s="25">
        <v>11162</v>
      </c>
      <c r="V59" s="25">
        <v>5128</v>
      </c>
      <c r="W59" s="25">
        <v>1535</v>
      </c>
      <c r="X59" s="25">
        <v>968</v>
      </c>
      <c r="Y59" s="25">
        <v>40</v>
      </c>
    </row>
    <row r="60" spans="1:25" x14ac:dyDescent="0.35">
      <c r="A60" s="17" t="s">
        <v>153</v>
      </c>
      <c r="B60" s="17" t="s">
        <v>154</v>
      </c>
      <c r="C60" s="25">
        <v>37576</v>
      </c>
      <c r="D60" s="19">
        <v>2.19</v>
      </c>
      <c r="E60" s="25">
        <v>1176</v>
      </c>
      <c r="F60" s="25">
        <v>12044</v>
      </c>
      <c r="G60" s="25">
        <v>10465</v>
      </c>
      <c r="H60" s="25">
        <v>4639</v>
      </c>
      <c r="I60" s="25">
        <v>4334</v>
      </c>
      <c r="J60" s="25">
        <v>2933</v>
      </c>
      <c r="K60" s="25">
        <v>1797</v>
      </c>
      <c r="L60" s="25">
        <v>188</v>
      </c>
      <c r="M60" s="25">
        <v>6311</v>
      </c>
      <c r="N60" s="25">
        <v>7876</v>
      </c>
      <c r="O60" s="25">
        <v>11671</v>
      </c>
      <c r="P60" s="25">
        <v>11657</v>
      </c>
      <c r="Q60" s="25">
        <v>61</v>
      </c>
      <c r="R60" s="25">
        <v>357</v>
      </c>
      <c r="S60" s="25">
        <v>3316</v>
      </c>
      <c r="T60" s="25">
        <v>9772</v>
      </c>
      <c r="U60" s="25">
        <v>11125</v>
      </c>
      <c r="V60" s="25">
        <v>7858</v>
      </c>
      <c r="W60" s="25">
        <v>2620</v>
      </c>
      <c r="X60" s="25">
        <v>2443</v>
      </c>
      <c r="Y60" s="25">
        <v>85</v>
      </c>
    </row>
    <row r="61" spans="1:25" x14ac:dyDescent="0.35">
      <c r="A61" s="17" t="s">
        <v>155</v>
      </c>
      <c r="B61" s="17" t="s">
        <v>156</v>
      </c>
      <c r="C61" s="25">
        <v>36578</v>
      </c>
      <c r="D61" s="19">
        <v>0.21</v>
      </c>
      <c r="E61" s="25">
        <v>5670</v>
      </c>
      <c r="F61" s="25">
        <v>8411</v>
      </c>
      <c r="G61" s="25">
        <v>6685</v>
      </c>
      <c r="H61" s="25">
        <v>4491</v>
      </c>
      <c r="I61" s="25">
        <v>4801</v>
      </c>
      <c r="J61" s="25">
        <v>3152</v>
      </c>
      <c r="K61" s="25">
        <v>3064</v>
      </c>
      <c r="L61" s="25">
        <v>304</v>
      </c>
      <c r="M61" s="25">
        <v>9768</v>
      </c>
      <c r="N61" s="25">
        <v>7722</v>
      </c>
      <c r="O61" s="25">
        <v>8364</v>
      </c>
      <c r="P61" s="25">
        <v>10453</v>
      </c>
      <c r="Q61" s="25">
        <v>271</v>
      </c>
      <c r="R61" s="25">
        <v>263</v>
      </c>
      <c r="S61" s="25">
        <v>4024</v>
      </c>
      <c r="T61" s="25">
        <v>9705</v>
      </c>
      <c r="U61" s="25">
        <v>9417</v>
      </c>
      <c r="V61" s="25">
        <v>7216</v>
      </c>
      <c r="W61" s="25">
        <v>2909</v>
      </c>
      <c r="X61" s="25">
        <v>2797</v>
      </c>
      <c r="Y61" s="25">
        <v>247</v>
      </c>
    </row>
    <row r="62" spans="1:25" x14ac:dyDescent="0.35">
      <c r="A62" s="17" t="s">
        <v>157</v>
      </c>
      <c r="B62" s="17" t="s">
        <v>158</v>
      </c>
      <c r="C62" s="25">
        <v>37448</v>
      </c>
      <c r="D62" s="19">
        <v>0.18</v>
      </c>
      <c r="E62" s="25">
        <v>9199</v>
      </c>
      <c r="F62" s="25">
        <v>9177</v>
      </c>
      <c r="G62" s="25">
        <v>5716</v>
      </c>
      <c r="H62" s="25">
        <v>5473</v>
      </c>
      <c r="I62" s="25">
        <v>5206</v>
      </c>
      <c r="J62" s="25">
        <v>1950</v>
      </c>
      <c r="K62" s="25">
        <v>624</v>
      </c>
      <c r="L62" s="25">
        <v>103</v>
      </c>
      <c r="M62" s="25">
        <v>13902</v>
      </c>
      <c r="N62" s="25">
        <v>10847</v>
      </c>
      <c r="O62" s="25">
        <v>7435</v>
      </c>
      <c r="P62" s="25">
        <v>5264</v>
      </c>
      <c r="Q62" s="25">
        <v>0</v>
      </c>
      <c r="R62" s="25">
        <v>628</v>
      </c>
      <c r="S62" s="25">
        <v>3650</v>
      </c>
      <c r="T62" s="25">
        <v>7603</v>
      </c>
      <c r="U62" s="25">
        <v>8933</v>
      </c>
      <c r="V62" s="25">
        <v>7214</v>
      </c>
      <c r="W62" s="25">
        <v>4546</v>
      </c>
      <c r="X62" s="25">
        <v>4874</v>
      </c>
      <c r="Y62" s="25">
        <v>0</v>
      </c>
    </row>
    <row r="63" spans="1:25" x14ac:dyDescent="0.35">
      <c r="A63" s="17" t="s">
        <v>159</v>
      </c>
      <c r="B63" s="17" t="s">
        <v>160</v>
      </c>
      <c r="C63" s="25">
        <v>35788</v>
      </c>
      <c r="D63" s="19">
        <v>5.23</v>
      </c>
      <c r="E63" s="25">
        <v>16507</v>
      </c>
      <c r="F63" s="25">
        <v>5613</v>
      </c>
      <c r="G63" s="25">
        <v>4002</v>
      </c>
      <c r="H63" s="25">
        <v>3729</v>
      </c>
      <c r="I63" s="25">
        <v>3693</v>
      </c>
      <c r="J63" s="25">
        <v>1709</v>
      </c>
      <c r="K63" s="25">
        <v>509</v>
      </c>
      <c r="L63" s="25">
        <v>26</v>
      </c>
      <c r="M63" s="25">
        <v>5353</v>
      </c>
      <c r="N63" s="25">
        <v>7834</v>
      </c>
      <c r="O63" s="25">
        <v>9018</v>
      </c>
      <c r="P63" s="25">
        <v>13538</v>
      </c>
      <c r="Q63" s="25">
        <v>45</v>
      </c>
      <c r="R63" s="25">
        <v>256</v>
      </c>
      <c r="S63" s="25">
        <v>3791</v>
      </c>
      <c r="T63" s="25">
        <v>10787</v>
      </c>
      <c r="U63" s="25">
        <v>10145</v>
      </c>
      <c r="V63" s="25">
        <v>7138</v>
      </c>
      <c r="W63" s="25">
        <v>2127</v>
      </c>
      <c r="X63" s="25">
        <v>1502</v>
      </c>
      <c r="Y63" s="25">
        <v>42</v>
      </c>
    </row>
    <row r="64" spans="1:25" x14ac:dyDescent="0.35">
      <c r="A64" s="17" t="s">
        <v>161</v>
      </c>
      <c r="B64" s="17" t="s">
        <v>162</v>
      </c>
      <c r="C64" s="25">
        <v>34921</v>
      </c>
      <c r="D64" s="19">
        <v>0.49</v>
      </c>
      <c r="E64" s="25">
        <v>3768</v>
      </c>
      <c r="F64" s="25">
        <v>6242</v>
      </c>
      <c r="G64" s="25">
        <v>6356</v>
      </c>
      <c r="H64" s="25">
        <v>5859</v>
      </c>
      <c r="I64" s="25">
        <v>6042</v>
      </c>
      <c r="J64" s="25">
        <v>3709</v>
      </c>
      <c r="K64" s="25">
        <v>2617</v>
      </c>
      <c r="L64" s="25">
        <v>328</v>
      </c>
      <c r="M64" s="25">
        <v>10263</v>
      </c>
      <c r="N64" s="25">
        <v>7872</v>
      </c>
      <c r="O64" s="25">
        <v>7564</v>
      </c>
      <c r="P64" s="25">
        <v>8410</v>
      </c>
      <c r="Q64" s="25">
        <v>812</v>
      </c>
      <c r="R64" s="25">
        <v>333</v>
      </c>
      <c r="S64" s="25">
        <v>3251</v>
      </c>
      <c r="T64" s="25">
        <v>10046</v>
      </c>
      <c r="U64" s="25">
        <v>9607</v>
      </c>
      <c r="V64" s="25">
        <v>5024</v>
      </c>
      <c r="W64" s="25">
        <v>3010</v>
      </c>
      <c r="X64" s="25">
        <v>2801</v>
      </c>
      <c r="Y64" s="25">
        <v>849</v>
      </c>
    </row>
    <row r="65" spans="1:25" x14ac:dyDescent="0.35">
      <c r="A65" s="17" t="s">
        <v>163</v>
      </c>
      <c r="B65" s="17" t="s">
        <v>164</v>
      </c>
      <c r="C65" s="25">
        <v>11102</v>
      </c>
      <c r="D65" s="19">
        <v>0.11</v>
      </c>
      <c r="E65" s="25">
        <v>2452</v>
      </c>
      <c r="F65" s="25">
        <v>2892</v>
      </c>
      <c r="G65" s="25">
        <v>2341</v>
      </c>
      <c r="H65" s="25">
        <v>1762</v>
      </c>
      <c r="I65" s="25">
        <v>1325</v>
      </c>
      <c r="J65" s="25">
        <v>304</v>
      </c>
      <c r="K65" s="25">
        <v>22</v>
      </c>
      <c r="L65" s="25">
        <v>4</v>
      </c>
      <c r="M65" s="25">
        <v>6658</v>
      </c>
      <c r="N65" s="25">
        <v>2429</v>
      </c>
      <c r="O65" s="25">
        <v>1225</v>
      </c>
      <c r="P65" s="25">
        <v>773</v>
      </c>
      <c r="Q65" s="25">
        <v>17</v>
      </c>
      <c r="R65" s="25">
        <v>134</v>
      </c>
      <c r="S65" s="25">
        <v>1413</v>
      </c>
      <c r="T65" s="25">
        <v>2930</v>
      </c>
      <c r="U65" s="25">
        <v>3526</v>
      </c>
      <c r="V65" s="25">
        <v>1749</v>
      </c>
      <c r="W65" s="25">
        <v>821</v>
      </c>
      <c r="X65" s="25">
        <v>503</v>
      </c>
      <c r="Y65" s="25">
        <v>26</v>
      </c>
    </row>
    <row r="66" spans="1:25" x14ac:dyDescent="0.35">
      <c r="A66" s="17" t="s">
        <v>165</v>
      </c>
      <c r="B66" s="17" t="s">
        <v>166</v>
      </c>
      <c r="C66" s="25">
        <v>37748</v>
      </c>
      <c r="D66" s="19">
        <v>5.92</v>
      </c>
      <c r="E66" s="25">
        <v>7784</v>
      </c>
      <c r="F66" s="25">
        <v>11485</v>
      </c>
      <c r="G66" s="25">
        <v>5869</v>
      </c>
      <c r="H66" s="25">
        <v>4826</v>
      </c>
      <c r="I66" s="25">
        <v>4299</v>
      </c>
      <c r="J66" s="25">
        <v>2305</v>
      </c>
      <c r="K66" s="25">
        <v>1127</v>
      </c>
      <c r="L66" s="25">
        <v>53</v>
      </c>
      <c r="M66" s="25">
        <v>4188</v>
      </c>
      <c r="N66" s="25">
        <v>6621</v>
      </c>
      <c r="O66" s="25">
        <v>6553</v>
      </c>
      <c r="P66" s="25">
        <v>20314</v>
      </c>
      <c r="Q66" s="25">
        <v>72</v>
      </c>
      <c r="R66" s="25">
        <v>781</v>
      </c>
      <c r="S66" s="25">
        <v>6345</v>
      </c>
      <c r="T66" s="25">
        <v>12517</v>
      </c>
      <c r="U66" s="25">
        <v>9016</v>
      </c>
      <c r="V66" s="25">
        <v>6202</v>
      </c>
      <c r="W66" s="25">
        <v>1727</v>
      </c>
      <c r="X66" s="25">
        <v>1130</v>
      </c>
      <c r="Y66" s="25">
        <v>30</v>
      </c>
    </row>
    <row r="67" spans="1:25" x14ac:dyDescent="0.35">
      <c r="A67" s="17" t="s">
        <v>167</v>
      </c>
      <c r="B67" s="17" t="s">
        <v>168</v>
      </c>
      <c r="C67" s="25">
        <v>35866</v>
      </c>
      <c r="D67" s="19">
        <v>0.09</v>
      </c>
      <c r="E67" s="25">
        <v>4865</v>
      </c>
      <c r="F67" s="25">
        <v>7946</v>
      </c>
      <c r="G67" s="25">
        <v>6132</v>
      </c>
      <c r="H67" s="25">
        <v>5248</v>
      </c>
      <c r="I67" s="25">
        <v>5319</v>
      </c>
      <c r="J67" s="25">
        <v>3403</v>
      </c>
      <c r="K67" s="25">
        <v>2595</v>
      </c>
      <c r="L67" s="25">
        <v>358</v>
      </c>
      <c r="M67" s="25">
        <v>13369</v>
      </c>
      <c r="N67" s="25">
        <v>6913</v>
      </c>
      <c r="O67" s="25">
        <v>5631</v>
      </c>
      <c r="P67" s="25">
        <v>9444</v>
      </c>
      <c r="Q67" s="25">
        <v>509</v>
      </c>
      <c r="R67" s="25">
        <v>351</v>
      </c>
      <c r="S67" s="25">
        <v>4918</v>
      </c>
      <c r="T67" s="25">
        <v>9530</v>
      </c>
      <c r="U67" s="25">
        <v>7871</v>
      </c>
      <c r="V67" s="25">
        <v>5306</v>
      </c>
      <c r="W67" s="25">
        <v>3466</v>
      </c>
      <c r="X67" s="25">
        <v>4297</v>
      </c>
      <c r="Y67" s="25">
        <v>127</v>
      </c>
    </row>
    <row r="68" spans="1:25" x14ac:dyDescent="0.35">
      <c r="A68" s="17" t="s">
        <v>169</v>
      </c>
      <c r="B68" s="17" t="s">
        <v>170</v>
      </c>
      <c r="C68" s="25">
        <v>35703</v>
      </c>
      <c r="D68" s="19">
        <v>0.26</v>
      </c>
      <c r="E68" s="25">
        <v>3940</v>
      </c>
      <c r="F68" s="25">
        <v>6748</v>
      </c>
      <c r="G68" s="25">
        <v>5842</v>
      </c>
      <c r="H68" s="25">
        <v>5249</v>
      </c>
      <c r="I68" s="25">
        <v>6187</v>
      </c>
      <c r="J68" s="25">
        <v>4003</v>
      </c>
      <c r="K68" s="25">
        <v>3414</v>
      </c>
      <c r="L68" s="25">
        <v>320</v>
      </c>
      <c r="M68" s="25">
        <v>13691</v>
      </c>
      <c r="N68" s="25">
        <v>7899</v>
      </c>
      <c r="O68" s="25">
        <v>5369</v>
      </c>
      <c r="P68" s="25">
        <v>8428</v>
      </c>
      <c r="Q68" s="25">
        <v>316</v>
      </c>
      <c r="R68" s="25">
        <v>152</v>
      </c>
      <c r="S68" s="25">
        <v>3444</v>
      </c>
      <c r="T68" s="25">
        <v>9619</v>
      </c>
      <c r="U68" s="25">
        <v>7987</v>
      </c>
      <c r="V68" s="25">
        <v>6162</v>
      </c>
      <c r="W68" s="25">
        <v>3748</v>
      </c>
      <c r="X68" s="25">
        <v>4517</v>
      </c>
      <c r="Y68" s="25">
        <v>74</v>
      </c>
    </row>
    <row r="69" spans="1:25" x14ac:dyDescent="0.35">
      <c r="A69" s="17" t="s">
        <v>171</v>
      </c>
      <c r="B69" s="17" t="s">
        <v>172</v>
      </c>
      <c r="C69" s="25">
        <v>29821</v>
      </c>
      <c r="D69" s="19">
        <v>2.1</v>
      </c>
      <c r="E69" s="25">
        <v>3176</v>
      </c>
      <c r="F69" s="25">
        <v>7005</v>
      </c>
      <c r="G69" s="25">
        <v>5401</v>
      </c>
      <c r="H69" s="25">
        <v>4980</v>
      </c>
      <c r="I69" s="25">
        <v>4407</v>
      </c>
      <c r="J69" s="25">
        <v>2584</v>
      </c>
      <c r="K69" s="25">
        <v>1986</v>
      </c>
      <c r="L69" s="25">
        <v>282</v>
      </c>
      <c r="M69" s="25">
        <v>6069</v>
      </c>
      <c r="N69" s="25">
        <v>6036</v>
      </c>
      <c r="O69" s="25">
        <v>7153</v>
      </c>
      <c r="P69" s="25">
        <v>10442</v>
      </c>
      <c r="Q69" s="25">
        <v>121</v>
      </c>
      <c r="R69" s="25">
        <v>67</v>
      </c>
      <c r="S69" s="25">
        <v>2891</v>
      </c>
      <c r="T69" s="25">
        <v>8855</v>
      </c>
      <c r="U69" s="25">
        <v>7444</v>
      </c>
      <c r="V69" s="25">
        <v>6282</v>
      </c>
      <c r="W69" s="25">
        <v>2452</v>
      </c>
      <c r="X69" s="25">
        <v>1728</v>
      </c>
      <c r="Y69" s="25">
        <v>102</v>
      </c>
    </row>
    <row r="70" spans="1:25" x14ac:dyDescent="0.35">
      <c r="A70" s="17" t="s">
        <v>173</v>
      </c>
      <c r="B70" s="17" t="s">
        <v>174</v>
      </c>
      <c r="C70" s="25">
        <v>31419</v>
      </c>
      <c r="D70" s="19">
        <v>1.62</v>
      </c>
      <c r="E70" s="25">
        <v>4036</v>
      </c>
      <c r="F70" s="25">
        <v>10946</v>
      </c>
      <c r="G70" s="25">
        <v>5283</v>
      </c>
      <c r="H70" s="25">
        <v>4054</v>
      </c>
      <c r="I70" s="25">
        <v>3509</v>
      </c>
      <c r="J70" s="25">
        <v>2146</v>
      </c>
      <c r="K70" s="25">
        <v>1372</v>
      </c>
      <c r="L70" s="25">
        <v>73</v>
      </c>
      <c r="M70" s="25">
        <v>5185</v>
      </c>
      <c r="N70" s="25">
        <v>7222</v>
      </c>
      <c r="O70" s="25">
        <v>7673</v>
      </c>
      <c r="P70" s="25">
        <v>11197</v>
      </c>
      <c r="Q70" s="25">
        <v>142</v>
      </c>
      <c r="R70" s="25">
        <v>124</v>
      </c>
      <c r="S70" s="25">
        <v>3425</v>
      </c>
      <c r="T70" s="25">
        <v>8846</v>
      </c>
      <c r="U70" s="25">
        <v>9520</v>
      </c>
      <c r="V70" s="25">
        <v>6025</v>
      </c>
      <c r="W70" s="25">
        <v>2126</v>
      </c>
      <c r="X70" s="25">
        <v>1287</v>
      </c>
      <c r="Y70" s="25">
        <v>66</v>
      </c>
    </row>
    <row r="71" spans="1:25" x14ac:dyDescent="0.35">
      <c r="A71" s="17" t="s">
        <v>175</v>
      </c>
      <c r="B71" s="17" t="s">
        <v>176</v>
      </c>
      <c r="C71" s="25">
        <v>37001</v>
      </c>
      <c r="D71" s="19">
        <v>12.52</v>
      </c>
      <c r="E71" s="25">
        <v>8986</v>
      </c>
      <c r="F71" s="25">
        <v>7863</v>
      </c>
      <c r="G71" s="25">
        <v>6858</v>
      </c>
      <c r="H71" s="25">
        <v>4573</v>
      </c>
      <c r="I71" s="25">
        <v>5258</v>
      </c>
      <c r="J71" s="25">
        <v>2724</v>
      </c>
      <c r="K71" s="25">
        <v>734</v>
      </c>
      <c r="L71" s="25">
        <v>5</v>
      </c>
      <c r="M71" s="25">
        <v>4981</v>
      </c>
      <c r="N71" s="25">
        <v>8469</v>
      </c>
      <c r="O71" s="25">
        <v>8357</v>
      </c>
      <c r="P71" s="25">
        <v>15120</v>
      </c>
      <c r="Q71" s="25">
        <v>74</v>
      </c>
      <c r="R71" s="25">
        <v>160</v>
      </c>
      <c r="S71" s="25">
        <v>3196</v>
      </c>
      <c r="T71" s="25">
        <v>12633</v>
      </c>
      <c r="U71" s="25">
        <v>9972</v>
      </c>
      <c r="V71" s="25">
        <v>6553</v>
      </c>
      <c r="W71" s="25">
        <v>2629</v>
      </c>
      <c r="X71" s="25">
        <v>1789</v>
      </c>
      <c r="Y71" s="25">
        <v>69</v>
      </c>
    </row>
    <row r="72" spans="1:25" x14ac:dyDescent="0.35">
      <c r="A72" s="17" t="s">
        <v>177</v>
      </c>
      <c r="B72" s="17" t="s">
        <v>178</v>
      </c>
      <c r="C72" s="25">
        <v>11149</v>
      </c>
      <c r="D72" s="19">
        <v>0.08</v>
      </c>
      <c r="E72" s="25">
        <v>2967</v>
      </c>
      <c r="F72" s="25">
        <v>1831</v>
      </c>
      <c r="G72" s="25">
        <v>2797</v>
      </c>
      <c r="H72" s="25">
        <v>1822</v>
      </c>
      <c r="I72" s="25">
        <v>1390</v>
      </c>
      <c r="J72" s="25">
        <v>276</v>
      </c>
      <c r="K72" s="25">
        <v>65</v>
      </c>
      <c r="L72" s="25">
        <v>1</v>
      </c>
      <c r="M72" s="25">
        <v>6434</v>
      </c>
      <c r="N72" s="25">
        <v>2933</v>
      </c>
      <c r="O72" s="25">
        <v>821</v>
      </c>
      <c r="P72" s="25">
        <v>961</v>
      </c>
      <c r="Q72" s="25">
        <v>0</v>
      </c>
      <c r="R72" s="25">
        <v>1</v>
      </c>
      <c r="S72" s="25">
        <v>2</v>
      </c>
      <c r="T72" s="25">
        <v>25</v>
      </c>
      <c r="U72" s="25">
        <v>40</v>
      </c>
      <c r="V72" s="25">
        <v>63</v>
      </c>
      <c r="W72" s="25">
        <v>80</v>
      </c>
      <c r="X72" s="25">
        <v>89</v>
      </c>
      <c r="Y72" s="25">
        <v>10849</v>
      </c>
    </row>
    <row r="73" spans="1:25" x14ac:dyDescent="0.35">
      <c r="A73" s="17" t="s">
        <v>179</v>
      </c>
      <c r="B73" s="17" t="s">
        <v>180</v>
      </c>
      <c r="C73" s="25">
        <v>37868</v>
      </c>
      <c r="D73" s="19">
        <v>0.03</v>
      </c>
      <c r="E73" s="25">
        <v>2727</v>
      </c>
      <c r="F73" s="25">
        <v>6767</v>
      </c>
      <c r="G73" s="25">
        <v>9566</v>
      </c>
      <c r="H73" s="25">
        <v>5883</v>
      </c>
      <c r="I73" s="25">
        <v>7393</v>
      </c>
      <c r="J73" s="25">
        <v>3615</v>
      </c>
      <c r="K73" s="25">
        <v>1783</v>
      </c>
      <c r="L73" s="25">
        <v>134</v>
      </c>
      <c r="M73" s="25">
        <v>18497</v>
      </c>
      <c r="N73" s="25">
        <v>7879</v>
      </c>
      <c r="O73" s="25">
        <v>5858</v>
      </c>
      <c r="P73" s="25">
        <v>3484</v>
      </c>
      <c r="Q73" s="25">
        <v>2150</v>
      </c>
      <c r="R73" s="25">
        <v>149</v>
      </c>
      <c r="S73" s="25">
        <v>2514</v>
      </c>
      <c r="T73" s="25">
        <v>7943</v>
      </c>
      <c r="U73" s="25">
        <v>11290</v>
      </c>
      <c r="V73" s="25">
        <v>6155</v>
      </c>
      <c r="W73" s="25">
        <v>3544</v>
      </c>
      <c r="X73" s="25">
        <v>3635</v>
      </c>
      <c r="Y73" s="25">
        <v>2638</v>
      </c>
    </row>
    <row r="74" spans="1:25" x14ac:dyDescent="0.35">
      <c r="A74" s="17" t="s">
        <v>181</v>
      </c>
      <c r="B74" s="17" t="s">
        <v>182</v>
      </c>
      <c r="C74" s="25">
        <v>34625</v>
      </c>
      <c r="D74" s="19">
        <v>0.16</v>
      </c>
      <c r="E74" s="25">
        <v>5382</v>
      </c>
      <c r="F74" s="25">
        <v>7856</v>
      </c>
      <c r="G74" s="25">
        <v>4054</v>
      </c>
      <c r="H74" s="25">
        <v>4125</v>
      </c>
      <c r="I74" s="25">
        <v>4987</v>
      </c>
      <c r="J74" s="25">
        <v>4028</v>
      </c>
      <c r="K74" s="25">
        <v>3733</v>
      </c>
      <c r="L74" s="25">
        <v>460</v>
      </c>
      <c r="M74" s="25">
        <v>9367</v>
      </c>
      <c r="N74" s="25">
        <v>7753</v>
      </c>
      <c r="O74" s="25">
        <v>6921</v>
      </c>
      <c r="P74" s="25">
        <v>9176</v>
      </c>
      <c r="Q74" s="25">
        <v>1408</v>
      </c>
      <c r="R74" s="25">
        <v>264</v>
      </c>
      <c r="S74" s="25">
        <v>3376</v>
      </c>
      <c r="T74" s="25">
        <v>10143</v>
      </c>
      <c r="U74" s="25">
        <v>10072</v>
      </c>
      <c r="V74" s="25">
        <v>4073</v>
      </c>
      <c r="W74" s="25">
        <v>2854</v>
      </c>
      <c r="X74" s="25">
        <v>2388</v>
      </c>
      <c r="Y74" s="25">
        <v>1455</v>
      </c>
    </row>
    <row r="75" spans="1:25" x14ac:dyDescent="0.35">
      <c r="A75" s="17" t="s">
        <v>183</v>
      </c>
      <c r="B75" s="17" t="s">
        <v>184</v>
      </c>
      <c r="C75" s="25">
        <v>33990</v>
      </c>
      <c r="D75" s="19">
        <v>8.11</v>
      </c>
      <c r="E75" s="25">
        <v>15354</v>
      </c>
      <c r="F75" s="25">
        <v>5401</v>
      </c>
      <c r="G75" s="25">
        <v>3319</v>
      </c>
      <c r="H75" s="25">
        <v>3421</v>
      </c>
      <c r="I75" s="25">
        <v>3419</v>
      </c>
      <c r="J75" s="25">
        <v>1608</v>
      </c>
      <c r="K75" s="25">
        <v>1266</v>
      </c>
      <c r="L75" s="25">
        <v>202</v>
      </c>
      <c r="M75" s="25">
        <v>5211</v>
      </c>
      <c r="N75" s="25">
        <v>7098</v>
      </c>
      <c r="O75" s="25">
        <v>11407</v>
      </c>
      <c r="P75" s="25">
        <v>10222</v>
      </c>
      <c r="Q75" s="25">
        <v>52</v>
      </c>
      <c r="R75" s="25">
        <v>135</v>
      </c>
      <c r="S75" s="25">
        <v>3549</v>
      </c>
      <c r="T75" s="25">
        <v>10232</v>
      </c>
      <c r="U75" s="25">
        <v>10178</v>
      </c>
      <c r="V75" s="25">
        <v>5972</v>
      </c>
      <c r="W75" s="25">
        <v>2042</v>
      </c>
      <c r="X75" s="25">
        <v>1825</v>
      </c>
      <c r="Y75" s="25">
        <v>57</v>
      </c>
    </row>
    <row r="76" spans="1:25" x14ac:dyDescent="0.35">
      <c r="A76" s="17" t="s">
        <v>185</v>
      </c>
      <c r="B76" s="17" t="s">
        <v>186</v>
      </c>
      <c r="C76" s="25">
        <v>34364</v>
      </c>
      <c r="D76" s="19">
        <v>2.58</v>
      </c>
      <c r="E76" s="25">
        <v>976</v>
      </c>
      <c r="F76" s="25">
        <v>3582</v>
      </c>
      <c r="G76" s="25">
        <v>6738</v>
      </c>
      <c r="H76" s="25">
        <v>6793</v>
      </c>
      <c r="I76" s="25">
        <v>7524</v>
      </c>
      <c r="J76" s="25">
        <v>4905</v>
      </c>
      <c r="K76" s="25">
        <v>3625</v>
      </c>
      <c r="L76" s="25">
        <v>221</v>
      </c>
      <c r="M76" s="25">
        <v>9827</v>
      </c>
      <c r="N76" s="25">
        <v>11485</v>
      </c>
      <c r="O76" s="25">
        <v>5632</v>
      </c>
      <c r="P76" s="25">
        <v>7298</v>
      </c>
      <c r="Q76" s="25">
        <v>122</v>
      </c>
      <c r="R76" s="25">
        <v>72</v>
      </c>
      <c r="S76" s="25">
        <v>2467</v>
      </c>
      <c r="T76" s="25">
        <v>7472</v>
      </c>
      <c r="U76" s="25">
        <v>8722</v>
      </c>
      <c r="V76" s="25">
        <v>8958</v>
      </c>
      <c r="W76" s="25">
        <v>3696</v>
      </c>
      <c r="X76" s="25">
        <v>2261</v>
      </c>
      <c r="Y76" s="25">
        <v>716</v>
      </c>
    </row>
    <row r="77" spans="1:25" x14ac:dyDescent="0.35">
      <c r="A77" s="10" t="s">
        <v>187</v>
      </c>
      <c r="B77" s="17" t="s">
        <v>188</v>
      </c>
      <c r="C77" s="25">
        <v>31626</v>
      </c>
      <c r="D77" s="19">
        <v>5.12</v>
      </c>
      <c r="E77" s="25">
        <v>5727</v>
      </c>
      <c r="F77" s="25">
        <v>9531</v>
      </c>
      <c r="G77" s="25">
        <v>6028</v>
      </c>
      <c r="H77" s="25">
        <v>3667</v>
      </c>
      <c r="I77" s="25">
        <v>3654</v>
      </c>
      <c r="J77" s="25">
        <v>2311</v>
      </c>
      <c r="K77" s="25">
        <v>702</v>
      </c>
      <c r="L77" s="25">
        <v>6</v>
      </c>
      <c r="M77" s="25">
        <v>5155</v>
      </c>
      <c r="N77" s="25">
        <v>6822</v>
      </c>
      <c r="O77" s="25">
        <v>7774</v>
      </c>
      <c r="P77" s="25">
        <v>11825</v>
      </c>
      <c r="Q77" s="25">
        <v>50</v>
      </c>
      <c r="R77" s="25">
        <v>150</v>
      </c>
      <c r="S77" s="25">
        <v>2792</v>
      </c>
      <c r="T77" s="25">
        <v>9230</v>
      </c>
      <c r="U77" s="25">
        <v>8736</v>
      </c>
      <c r="V77" s="25">
        <v>6717</v>
      </c>
      <c r="W77" s="25">
        <v>2345</v>
      </c>
      <c r="X77" s="25">
        <v>1634</v>
      </c>
      <c r="Y77" s="25">
        <v>22</v>
      </c>
    </row>
    <row r="78" spans="1:25" x14ac:dyDescent="0.35">
      <c r="A78" s="17" t="s">
        <v>189</v>
      </c>
      <c r="B78" s="17" t="s">
        <v>190</v>
      </c>
      <c r="C78" s="25">
        <v>36175</v>
      </c>
      <c r="D78" s="19">
        <v>12.39</v>
      </c>
      <c r="E78" s="25">
        <v>10885</v>
      </c>
      <c r="F78" s="25">
        <v>13102</v>
      </c>
      <c r="G78" s="25">
        <v>6710</v>
      </c>
      <c r="H78" s="25">
        <v>3363</v>
      </c>
      <c r="I78" s="25">
        <v>1307</v>
      </c>
      <c r="J78" s="25">
        <v>683</v>
      </c>
      <c r="K78" s="25">
        <v>122</v>
      </c>
      <c r="L78" s="25">
        <v>3</v>
      </c>
      <c r="M78" s="25">
        <v>1943</v>
      </c>
      <c r="N78" s="25">
        <v>6695</v>
      </c>
      <c r="O78" s="25">
        <v>5293</v>
      </c>
      <c r="P78" s="25">
        <v>21985</v>
      </c>
      <c r="Q78" s="25">
        <v>259</v>
      </c>
      <c r="R78" s="25">
        <v>75</v>
      </c>
      <c r="S78" s="25">
        <v>3638</v>
      </c>
      <c r="T78" s="25">
        <v>16644</v>
      </c>
      <c r="U78" s="25">
        <v>9333</v>
      </c>
      <c r="V78" s="25">
        <v>3334</v>
      </c>
      <c r="W78" s="25">
        <v>776</v>
      </c>
      <c r="X78" s="25">
        <v>338</v>
      </c>
      <c r="Y78" s="25">
        <v>2037</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60"/>
  <sheetViews>
    <sheetView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29</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2603174</v>
      </c>
      <c r="D5" s="29">
        <v>0.33400956232531587</v>
      </c>
      <c r="E5" s="26">
        <v>547908</v>
      </c>
      <c r="F5" s="26">
        <v>599800</v>
      </c>
      <c r="G5" s="26">
        <v>418991</v>
      </c>
      <c r="H5" s="26">
        <v>348403</v>
      </c>
      <c r="I5" s="26">
        <v>347591</v>
      </c>
      <c r="J5" s="26">
        <v>199451</v>
      </c>
      <c r="K5" s="26">
        <v>127260</v>
      </c>
      <c r="L5" s="26">
        <v>13770</v>
      </c>
      <c r="M5" s="26">
        <v>558911</v>
      </c>
      <c r="N5" s="26">
        <v>511583</v>
      </c>
      <c r="O5" s="26">
        <v>532963</v>
      </c>
      <c r="P5" s="26">
        <v>980290</v>
      </c>
      <c r="Q5" s="26">
        <v>19427</v>
      </c>
      <c r="R5" s="26">
        <v>28632</v>
      </c>
      <c r="S5" s="26">
        <v>304447</v>
      </c>
      <c r="T5" s="26">
        <v>754626</v>
      </c>
      <c r="U5" s="26">
        <v>684560</v>
      </c>
      <c r="V5" s="26">
        <v>425583</v>
      </c>
      <c r="W5" s="26">
        <v>199666</v>
      </c>
      <c r="X5" s="26">
        <v>166017</v>
      </c>
      <c r="Y5" s="26">
        <v>39643</v>
      </c>
    </row>
    <row r="6" spans="1:25" x14ac:dyDescent="0.35">
      <c r="A6" s="17" t="s">
        <v>45</v>
      </c>
      <c r="B6" s="17" t="s">
        <v>46</v>
      </c>
      <c r="C6" s="25">
        <v>48813</v>
      </c>
      <c r="D6" s="19">
        <v>28.67</v>
      </c>
      <c r="E6" s="25">
        <v>14774</v>
      </c>
      <c r="F6" s="25">
        <v>9415</v>
      </c>
      <c r="G6" s="25">
        <v>6212</v>
      </c>
      <c r="H6" s="25">
        <v>8570</v>
      </c>
      <c r="I6" s="25">
        <v>4715</v>
      </c>
      <c r="J6" s="25">
        <v>2531</v>
      </c>
      <c r="K6" s="25">
        <v>2387</v>
      </c>
      <c r="L6" s="25">
        <v>209</v>
      </c>
      <c r="M6" s="25">
        <v>1535</v>
      </c>
      <c r="N6" s="25">
        <v>3225</v>
      </c>
      <c r="O6" s="25">
        <v>3626</v>
      </c>
      <c r="P6" s="25">
        <v>40427</v>
      </c>
      <c r="Q6" s="25">
        <v>0</v>
      </c>
      <c r="R6" s="25">
        <v>3422</v>
      </c>
      <c r="S6" s="25">
        <v>14400</v>
      </c>
      <c r="T6" s="25">
        <v>18208</v>
      </c>
      <c r="U6" s="25">
        <v>5076</v>
      </c>
      <c r="V6" s="25">
        <v>3181</v>
      </c>
      <c r="W6" s="25">
        <v>2200</v>
      </c>
      <c r="X6" s="25">
        <v>2326</v>
      </c>
      <c r="Y6" s="25">
        <v>0</v>
      </c>
    </row>
    <row r="7" spans="1:25" x14ac:dyDescent="0.35">
      <c r="A7" s="17" t="s">
        <v>47</v>
      </c>
      <c r="B7" s="17" t="s">
        <v>48</v>
      </c>
      <c r="C7" s="25">
        <v>38303</v>
      </c>
      <c r="D7" s="19">
        <v>4.13</v>
      </c>
      <c r="E7" s="25">
        <v>4344</v>
      </c>
      <c r="F7" s="25">
        <v>12285</v>
      </c>
      <c r="G7" s="25">
        <v>8032</v>
      </c>
      <c r="H7" s="25">
        <v>4475</v>
      </c>
      <c r="I7" s="25">
        <v>5202</v>
      </c>
      <c r="J7" s="25">
        <v>2497</v>
      </c>
      <c r="K7" s="25">
        <v>1442</v>
      </c>
      <c r="L7" s="25">
        <v>26</v>
      </c>
      <c r="M7" s="25">
        <v>5319</v>
      </c>
      <c r="N7" s="25">
        <v>8921</v>
      </c>
      <c r="O7" s="25">
        <v>11383</v>
      </c>
      <c r="P7" s="25">
        <v>12680</v>
      </c>
      <c r="Q7" s="25">
        <v>0</v>
      </c>
      <c r="R7" s="25">
        <v>510</v>
      </c>
      <c r="S7" s="25">
        <v>5509</v>
      </c>
      <c r="T7" s="25">
        <v>10609</v>
      </c>
      <c r="U7" s="25">
        <v>10718</v>
      </c>
      <c r="V7" s="25">
        <v>6400</v>
      </c>
      <c r="W7" s="25">
        <v>2633</v>
      </c>
      <c r="X7" s="25">
        <v>1924</v>
      </c>
      <c r="Y7" s="25">
        <v>0</v>
      </c>
    </row>
    <row r="8" spans="1:25" x14ac:dyDescent="0.35">
      <c r="A8" s="17" t="s">
        <v>49</v>
      </c>
      <c r="B8" s="17" t="s">
        <v>50</v>
      </c>
      <c r="C8" s="25">
        <v>36593</v>
      </c>
      <c r="D8" s="19">
        <v>2.17</v>
      </c>
      <c r="E8" s="25">
        <v>4292</v>
      </c>
      <c r="F8" s="25">
        <v>6748</v>
      </c>
      <c r="G8" s="25">
        <v>5625</v>
      </c>
      <c r="H8" s="25">
        <v>3780</v>
      </c>
      <c r="I8" s="25">
        <v>6171</v>
      </c>
      <c r="J8" s="25">
        <v>4796</v>
      </c>
      <c r="K8" s="25">
        <v>4319</v>
      </c>
      <c r="L8" s="25">
        <v>862</v>
      </c>
      <c r="M8" s="25">
        <v>9140</v>
      </c>
      <c r="N8" s="25">
        <v>9286</v>
      </c>
      <c r="O8" s="25">
        <v>6522</v>
      </c>
      <c r="P8" s="25">
        <v>11645</v>
      </c>
      <c r="Q8" s="25">
        <v>0</v>
      </c>
      <c r="R8" s="25">
        <v>856</v>
      </c>
      <c r="S8" s="25">
        <v>4749</v>
      </c>
      <c r="T8" s="25">
        <v>8608</v>
      </c>
      <c r="U8" s="25">
        <v>7771</v>
      </c>
      <c r="V8" s="25">
        <v>6217</v>
      </c>
      <c r="W8" s="25">
        <v>3606</v>
      </c>
      <c r="X8" s="25">
        <v>4786</v>
      </c>
      <c r="Y8" s="25">
        <v>0</v>
      </c>
    </row>
    <row r="9" spans="1:25" x14ac:dyDescent="0.35">
      <c r="A9" s="17" t="s">
        <v>51</v>
      </c>
      <c r="B9" s="17" t="s">
        <v>52</v>
      </c>
      <c r="C9" s="25">
        <v>36147</v>
      </c>
      <c r="D9" s="19">
        <v>0.25</v>
      </c>
      <c r="E9" s="25">
        <v>5055</v>
      </c>
      <c r="F9" s="25">
        <v>4782</v>
      </c>
      <c r="G9" s="25">
        <v>5038</v>
      </c>
      <c r="H9" s="25">
        <v>6295</v>
      </c>
      <c r="I9" s="25">
        <v>7011</v>
      </c>
      <c r="J9" s="25">
        <v>5432</v>
      </c>
      <c r="K9" s="25">
        <v>2443</v>
      </c>
      <c r="L9" s="25">
        <v>91</v>
      </c>
      <c r="M9" s="25">
        <v>17996</v>
      </c>
      <c r="N9" s="25">
        <v>10821</v>
      </c>
      <c r="O9" s="25">
        <v>3353</v>
      </c>
      <c r="P9" s="25">
        <v>3977</v>
      </c>
      <c r="Q9" s="25">
        <v>0</v>
      </c>
      <c r="R9" s="25">
        <v>229</v>
      </c>
      <c r="S9" s="25">
        <v>3256</v>
      </c>
      <c r="T9" s="25">
        <v>6277</v>
      </c>
      <c r="U9" s="25">
        <v>7226</v>
      </c>
      <c r="V9" s="25">
        <v>7426</v>
      </c>
      <c r="W9" s="25">
        <v>5090</v>
      </c>
      <c r="X9" s="25">
        <v>6643</v>
      </c>
      <c r="Y9" s="25">
        <v>0</v>
      </c>
    </row>
    <row r="10" spans="1:25" x14ac:dyDescent="0.35">
      <c r="A10" s="17" t="s">
        <v>53</v>
      </c>
      <c r="B10" s="17" t="s">
        <v>54</v>
      </c>
      <c r="C10" s="25">
        <v>33710</v>
      </c>
      <c r="D10" s="19">
        <v>0.09</v>
      </c>
      <c r="E10" s="25">
        <v>2569</v>
      </c>
      <c r="F10" s="25">
        <v>3998</v>
      </c>
      <c r="G10" s="25">
        <v>3047</v>
      </c>
      <c r="H10" s="25">
        <v>4947</v>
      </c>
      <c r="I10" s="25">
        <v>6642</v>
      </c>
      <c r="J10" s="25">
        <v>6504</v>
      </c>
      <c r="K10" s="25">
        <v>5681</v>
      </c>
      <c r="L10" s="25">
        <v>322</v>
      </c>
      <c r="M10" s="25">
        <v>19528</v>
      </c>
      <c r="N10" s="25">
        <v>8281</v>
      </c>
      <c r="O10" s="25">
        <v>3093</v>
      </c>
      <c r="P10" s="25">
        <v>2808</v>
      </c>
      <c r="Q10" s="25">
        <v>0</v>
      </c>
      <c r="R10" s="25">
        <v>320</v>
      </c>
      <c r="S10" s="25">
        <v>2754</v>
      </c>
      <c r="T10" s="25">
        <v>4626</v>
      </c>
      <c r="U10" s="25">
        <v>6106</v>
      </c>
      <c r="V10" s="25">
        <v>7021</v>
      </c>
      <c r="W10" s="25">
        <v>5028</v>
      </c>
      <c r="X10" s="25">
        <v>7855</v>
      </c>
      <c r="Y10" s="25">
        <v>0</v>
      </c>
    </row>
    <row r="11" spans="1:25" x14ac:dyDescent="0.35">
      <c r="A11" s="17" t="s">
        <v>55</v>
      </c>
      <c r="B11" s="17" t="s">
        <v>56</v>
      </c>
      <c r="C11" s="25">
        <v>31773</v>
      </c>
      <c r="D11" s="19">
        <v>1.54</v>
      </c>
      <c r="E11" s="25">
        <v>11175</v>
      </c>
      <c r="F11" s="25">
        <v>7188</v>
      </c>
      <c r="G11" s="25">
        <v>4101</v>
      </c>
      <c r="H11" s="25">
        <v>3727</v>
      </c>
      <c r="I11" s="25">
        <v>3253</v>
      </c>
      <c r="J11" s="25">
        <v>1847</v>
      </c>
      <c r="K11" s="25">
        <v>474</v>
      </c>
      <c r="L11" s="25">
        <v>8</v>
      </c>
      <c r="M11" s="25">
        <v>5593</v>
      </c>
      <c r="N11" s="25">
        <v>7119</v>
      </c>
      <c r="O11" s="25">
        <v>9236</v>
      </c>
      <c r="P11" s="25">
        <v>9778</v>
      </c>
      <c r="Q11" s="25">
        <v>47</v>
      </c>
      <c r="R11" s="25">
        <v>141</v>
      </c>
      <c r="S11" s="25">
        <v>2428</v>
      </c>
      <c r="T11" s="25">
        <v>9062</v>
      </c>
      <c r="U11" s="25">
        <v>10040</v>
      </c>
      <c r="V11" s="25">
        <v>6471</v>
      </c>
      <c r="W11" s="25">
        <v>2196</v>
      </c>
      <c r="X11" s="25">
        <v>1385</v>
      </c>
      <c r="Y11" s="25">
        <v>50</v>
      </c>
    </row>
    <row r="12" spans="1:25" x14ac:dyDescent="0.35">
      <c r="A12" s="17" t="s">
        <v>57</v>
      </c>
      <c r="B12" s="17" t="s">
        <v>58</v>
      </c>
      <c r="C12" s="25">
        <v>36575</v>
      </c>
      <c r="D12" s="19">
        <v>1.72</v>
      </c>
      <c r="E12" s="25">
        <v>7469</v>
      </c>
      <c r="F12" s="25">
        <v>12877</v>
      </c>
      <c r="G12" s="25">
        <v>5018</v>
      </c>
      <c r="H12" s="25">
        <v>3540</v>
      </c>
      <c r="I12" s="25">
        <v>4202</v>
      </c>
      <c r="J12" s="25">
        <v>2284</v>
      </c>
      <c r="K12" s="25">
        <v>1129</v>
      </c>
      <c r="L12" s="25">
        <v>56</v>
      </c>
      <c r="M12" s="25">
        <v>8902</v>
      </c>
      <c r="N12" s="25">
        <v>6193</v>
      </c>
      <c r="O12" s="25">
        <v>15132</v>
      </c>
      <c r="P12" s="25">
        <v>6326</v>
      </c>
      <c r="Q12" s="25">
        <v>22</v>
      </c>
      <c r="R12" s="25">
        <v>119</v>
      </c>
      <c r="S12" s="25">
        <v>2274</v>
      </c>
      <c r="T12" s="25">
        <v>7014</v>
      </c>
      <c r="U12" s="25">
        <v>8927</v>
      </c>
      <c r="V12" s="25">
        <v>12059</v>
      </c>
      <c r="W12" s="25">
        <v>3653</v>
      </c>
      <c r="X12" s="25">
        <v>2467</v>
      </c>
      <c r="Y12" s="25">
        <v>62</v>
      </c>
    </row>
    <row r="13" spans="1:25" x14ac:dyDescent="0.35">
      <c r="A13" s="17" t="s">
        <v>59</v>
      </c>
      <c r="B13" s="17" t="s">
        <v>60</v>
      </c>
      <c r="C13" s="25">
        <v>34169</v>
      </c>
      <c r="D13" s="19">
        <v>0.23</v>
      </c>
      <c r="E13" s="25">
        <v>8586</v>
      </c>
      <c r="F13" s="25">
        <v>7197</v>
      </c>
      <c r="G13" s="25">
        <v>4556</v>
      </c>
      <c r="H13" s="25">
        <v>4309</v>
      </c>
      <c r="I13" s="25">
        <v>4730</v>
      </c>
      <c r="J13" s="25">
        <v>2760</v>
      </c>
      <c r="K13" s="25">
        <v>1918</v>
      </c>
      <c r="L13" s="25">
        <v>113</v>
      </c>
      <c r="M13" s="25">
        <v>11189</v>
      </c>
      <c r="N13" s="25">
        <v>7121</v>
      </c>
      <c r="O13" s="25">
        <v>6844</v>
      </c>
      <c r="P13" s="25">
        <v>8758</v>
      </c>
      <c r="Q13" s="25">
        <v>257</v>
      </c>
      <c r="R13" s="25">
        <v>239</v>
      </c>
      <c r="S13" s="25">
        <v>4870</v>
      </c>
      <c r="T13" s="25">
        <v>8622</v>
      </c>
      <c r="U13" s="25">
        <v>7308</v>
      </c>
      <c r="V13" s="25">
        <v>5612</v>
      </c>
      <c r="W13" s="25">
        <v>3347</v>
      </c>
      <c r="X13" s="25">
        <v>4127</v>
      </c>
      <c r="Y13" s="25">
        <v>44</v>
      </c>
    </row>
    <row r="14" spans="1:25" x14ac:dyDescent="0.35">
      <c r="A14" s="17" t="s">
        <v>61</v>
      </c>
      <c r="B14" s="17" t="s">
        <v>62</v>
      </c>
      <c r="C14" s="25">
        <v>34392</v>
      </c>
      <c r="D14" s="19">
        <v>0.27</v>
      </c>
      <c r="E14" s="25">
        <v>7365</v>
      </c>
      <c r="F14" s="25">
        <v>7708</v>
      </c>
      <c r="G14" s="25">
        <v>4753</v>
      </c>
      <c r="H14" s="25">
        <v>5870</v>
      </c>
      <c r="I14" s="25">
        <v>5351</v>
      </c>
      <c r="J14" s="25">
        <v>2141</v>
      </c>
      <c r="K14" s="25">
        <v>1090</v>
      </c>
      <c r="L14" s="25">
        <v>114</v>
      </c>
      <c r="M14" s="25">
        <v>12441</v>
      </c>
      <c r="N14" s="25">
        <v>7460</v>
      </c>
      <c r="O14" s="25">
        <v>6944</v>
      </c>
      <c r="P14" s="25">
        <v>7101</v>
      </c>
      <c r="Q14" s="25">
        <v>446</v>
      </c>
      <c r="R14" s="25">
        <v>183</v>
      </c>
      <c r="S14" s="25">
        <v>3954</v>
      </c>
      <c r="T14" s="25">
        <v>8836</v>
      </c>
      <c r="U14" s="25">
        <v>7459</v>
      </c>
      <c r="V14" s="25">
        <v>6175</v>
      </c>
      <c r="W14" s="25">
        <v>3729</v>
      </c>
      <c r="X14" s="25">
        <v>3843</v>
      </c>
      <c r="Y14" s="25">
        <v>213</v>
      </c>
    </row>
    <row r="15" spans="1:25" x14ac:dyDescent="0.35">
      <c r="A15" s="17" t="s">
        <v>63</v>
      </c>
      <c r="B15" s="17" t="s">
        <v>64</v>
      </c>
      <c r="C15" s="25">
        <v>35988</v>
      </c>
      <c r="D15" s="19">
        <v>0.06</v>
      </c>
      <c r="E15" s="25">
        <v>7246</v>
      </c>
      <c r="F15" s="25">
        <v>8370</v>
      </c>
      <c r="G15" s="25">
        <v>6504</v>
      </c>
      <c r="H15" s="25">
        <v>4801</v>
      </c>
      <c r="I15" s="25">
        <v>5133</v>
      </c>
      <c r="J15" s="25">
        <v>2619</v>
      </c>
      <c r="K15" s="25">
        <v>1206</v>
      </c>
      <c r="L15" s="25">
        <v>109</v>
      </c>
      <c r="M15" s="25">
        <v>12333</v>
      </c>
      <c r="N15" s="25">
        <v>7169</v>
      </c>
      <c r="O15" s="25">
        <v>5015</v>
      </c>
      <c r="P15" s="25">
        <v>11179</v>
      </c>
      <c r="Q15" s="25">
        <v>292</v>
      </c>
      <c r="R15" s="25">
        <v>120</v>
      </c>
      <c r="S15" s="25">
        <v>3700</v>
      </c>
      <c r="T15" s="25">
        <v>9237</v>
      </c>
      <c r="U15" s="25">
        <v>10177</v>
      </c>
      <c r="V15" s="25">
        <v>5780</v>
      </c>
      <c r="W15" s="25">
        <v>2955</v>
      </c>
      <c r="X15" s="25">
        <v>3619</v>
      </c>
      <c r="Y15" s="25">
        <v>400</v>
      </c>
    </row>
    <row r="16" spans="1:25" x14ac:dyDescent="0.35">
      <c r="A16" s="17" t="s">
        <v>65</v>
      </c>
      <c r="B16" s="17" t="s">
        <v>66</v>
      </c>
      <c r="C16" s="25">
        <v>37691</v>
      </c>
      <c r="D16" s="19">
        <v>8.66</v>
      </c>
      <c r="E16" s="25">
        <v>3336</v>
      </c>
      <c r="F16" s="25">
        <v>8079</v>
      </c>
      <c r="G16" s="25">
        <v>6762</v>
      </c>
      <c r="H16" s="25">
        <v>5969</v>
      </c>
      <c r="I16" s="25">
        <v>7052</v>
      </c>
      <c r="J16" s="25">
        <v>3701</v>
      </c>
      <c r="K16" s="25">
        <v>2582</v>
      </c>
      <c r="L16" s="25">
        <v>210</v>
      </c>
      <c r="M16" s="25">
        <v>8962</v>
      </c>
      <c r="N16" s="25">
        <v>9488</v>
      </c>
      <c r="O16" s="25">
        <v>6892</v>
      </c>
      <c r="P16" s="25">
        <v>12288</v>
      </c>
      <c r="Q16" s="25">
        <v>61</v>
      </c>
      <c r="R16" s="25">
        <v>61</v>
      </c>
      <c r="S16" s="25">
        <v>4491</v>
      </c>
      <c r="T16" s="25">
        <v>9186</v>
      </c>
      <c r="U16" s="25">
        <v>10017</v>
      </c>
      <c r="V16" s="25">
        <v>7428</v>
      </c>
      <c r="W16" s="25">
        <v>3422</v>
      </c>
      <c r="X16" s="25">
        <v>3027</v>
      </c>
      <c r="Y16" s="25">
        <v>59</v>
      </c>
    </row>
    <row r="17" spans="1:25" x14ac:dyDescent="0.35">
      <c r="A17" s="17" t="s">
        <v>67</v>
      </c>
      <c r="B17" s="17" t="s">
        <v>68</v>
      </c>
      <c r="C17" s="25">
        <v>36383</v>
      </c>
      <c r="D17" s="19">
        <v>0.42</v>
      </c>
      <c r="E17" s="25">
        <v>14737</v>
      </c>
      <c r="F17" s="25">
        <v>6411</v>
      </c>
      <c r="G17" s="25">
        <v>4376</v>
      </c>
      <c r="H17" s="25">
        <v>4392</v>
      </c>
      <c r="I17" s="25">
        <v>4604</v>
      </c>
      <c r="J17" s="25">
        <v>1476</v>
      </c>
      <c r="K17" s="25">
        <v>356</v>
      </c>
      <c r="L17" s="25">
        <v>31</v>
      </c>
      <c r="M17" s="25">
        <v>11585</v>
      </c>
      <c r="N17" s="25">
        <v>12082</v>
      </c>
      <c r="O17" s="25">
        <v>6242</v>
      </c>
      <c r="P17" s="25">
        <v>6474</v>
      </c>
      <c r="Q17" s="25">
        <v>0</v>
      </c>
      <c r="R17" s="25">
        <v>312</v>
      </c>
      <c r="S17" s="25">
        <v>3991</v>
      </c>
      <c r="T17" s="25">
        <v>7216</v>
      </c>
      <c r="U17" s="25">
        <v>9906</v>
      </c>
      <c r="V17" s="25">
        <v>7264</v>
      </c>
      <c r="W17" s="25">
        <v>3778</v>
      </c>
      <c r="X17" s="25">
        <v>3916</v>
      </c>
      <c r="Y17" s="25">
        <v>0</v>
      </c>
    </row>
    <row r="18" spans="1:25" x14ac:dyDescent="0.35">
      <c r="A18" s="17" t="s">
        <v>69</v>
      </c>
      <c r="B18" s="17" t="s">
        <v>70</v>
      </c>
      <c r="C18" s="25">
        <v>36969</v>
      </c>
      <c r="D18" s="19">
        <v>0.03</v>
      </c>
      <c r="E18" s="25">
        <v>12683</v>
      </c>
      <c r="F18" s="25">
        <v>6749</v>
      </c>
      <c r="G18" s="25">
        <v>5693</v>
      </c>
      <c r="H18" s="25">
        <v>5413</v>
      </c>
      <c r="I18" s="25">
        <v>4079</v>
      </c>
      <c r="J18" s="25">
        <v>1584</v>
      </c>
      <c r="K18" s="25">
        <v>699</v>
      </c>
      <c r="L18" s="25">
        <v>69</v>
      </c>
      <c r="M18" s="25">
        <v>16301</v>
      </c>
      <c r="N18" s="25">
        <v>9637</v>
      </c>
      <c r="O18" s="25">
        <v>7338</v>
      </c>
      <c r="P18" s="25">
        <v>2950</v>
      </c>
      <c r="Q18" s="25">
        <v>743</v>
      </c>
      <c r="R18" s="25">
        <v>240</v>
      </c>
      <c r="S18" s="25">
        <v>2829</v>
      </c>
      <c r="T18" s="25">
        <v>8166</v>
      </c>
      <c r="U18" s="25">
        <v>12850</v>
      </c>
      <c r="V18" s="25">
        <v>6119</v>
      </c>
      <c r="W18" s="25">
        <v>2956</v>
      </c>
      <c r="X18" s="25">
        <v>2453</v>
      </c>
      <c r="Y18" s="25">
        <v>1356</v>
      </c>
    </row>
    <row r="19" spans="1:25" x14ac:dyDescent="0.35">
      <c r="A19" s="17" t="s">
        <v>71</v>
      </c>
      <c r="B19" s="17" t="s">
        <v>72</v>
      </c>
      <c r="C19" s="25">
        <v>36482</v>
      </c>
      <c r="D19" s="19">
        <v>0.18</v>
      </c>
      <c r="E19" s="25">
        <v>15391</v>
      </c>
      <c r="F19" s="25">
        <v>6472</v>
      </c>
      <c r="G19" s="25">
        <v>3542</v>
      </c>
      <c r="H19" s="25">
        <v>4314</v>
      </c>
      <c r="I19" s="25">
        <v>4151</v>
      </c>
      <c r="J19" s="25">
        <v>1787</v>
      </c>
      <c r="K19" s="25">
        <v>724</v>
      </c>
      <c r="L19" s="25">
        <v>101</v>
      </c>
      <c r="M19" s="25">
        <v>8999</v>
      </c>
      <c r="N19" s="25">
        <v>9417</v>
      </c>
      <c r="O19" s="25">
        <v>11534</v>
      </c>
      <c r="P19" s="25">
        <v>6494</v>
      </c>
      <c r="Q19" s="25">
        <v>38</v>
      </c>
      <c r="R19" s="25">
        <v>77</v>
      </c>
      <c r="S19" s="25">
        <v>2477</v>
      </c>
      <c r="T19" s="25">
        <v>9532</v>
      </c>
      <c r="U19" s="25">
        <v>12911</v>
      </c>
      <c r="V19" s="25">
        <v>6682</v>
      </c>
      <c r="W19" s="25">
        <v>2291</v>
      </c>
      <c r="X19" s="25">
        <v>2464</v>
      </c>
      <c r="Y19" s="25">
        <v>48</v>
      </c>
    </row>
    <row r="20" spans="1:25" x14ac:dyDescent="0.35">
      <c r="A20" s="17" t="s">
        <v>73</v>
      </c>
      <c r="B20" s="17" t="s">
        <v>74</v>
      </c>
      <c r="C20" s="25">
        <v>30962</v>
      </c>
      <c r="D20" s="19">
        <v>1.28</v>
      </c>
      <c r="E20" s="25">
        <v>6611</v>
      </c>
      <c r="F20" s="25">
        <v>8167</v>
      </c>
      <c r="G20" s="25">
        <v>2595</v>
      </c>
      <c r="H20" s="25">
        <v>3276</v>
      </c>
      <c r="I20" s="25">
        <v>4621</v>
      </c>
      <c r="J20" s="25">
        <v>3088</v>
      </c>
      <c r="K20" s="25">
        <v>2301</v>
      </c>
      <c r="L20" s="25">
        <v>303</v>
      </c>
      <c r="M20" s="25">
        <v>8181</v>
      </c>
      <c r="N20" s="25">
        <v>6825</v>
      </c>
      <c r="O20" s="25">
        <v>6976</v>
      </c>
      <c r="P20" s="25">
        <v>8032</v>
      </c>
      <c r="Q20" s="25">
        <v>948</v>
      </c>
      <c r="R20" s="25">
        <v>178</v>
      </c>
      <c r="S20" s="25">
        <v>3516</v>
      </c>
      <c r="T20" s="25">
        <v>9690</v>
      </c>
      <c r="U20" s="25">
        <v>8905</v>
      </c>
      <c r="V20" s="25">
        <v>3380</v>
      </c>
      <c r="W20" s="25">
        <v>2465</v>
      </c>
      <c r="X20" s="25">
        <v>1875</v>
      </c>
      <c r="Y20" s="25">
        <v>953</v>
      </c>
    </row>
    <row r="21" spans="1:25" x14ac:dyDescent="0.35">
      <c r="A21" s="17" t="s">
        <v>75</v>
      </c>
      <c r="B21" s="17" t="s">
        <v>76</v>
      </c>
      <c r="C21" s="25">
        <v>33556</v>
      </c>
      <c r="D21" s="19">
        <v>4.32</v>
      </c>
      <c r="E21" s="25">
        <v>5662</v>
      </c>
      <c r="F21" s="25">
        <v>8278</v>
      </c>
      <c r="G21" s="25">
        <v>4673</v>
      </c>
      <c r="H21" s="25">
        <v>3888</v>
      </c>
      <c r="I21" s="25">
        <v>4700</v>
      </c>
      <c r="J21" s="25">
        <v>2777</v>
      </c>
      <c r="K21" s="25">
        <v>3167</v>
      </c>
      <c r="L21" s="25">
        <v>411</v>
      </c>
      <c r="M21" s="25">
        <v>5938</v>
      </c>
      <c r="N21" s="25">
        <v>7082</v>
      </c>
      <c r="O21" s="25">
        <v>5055</v>
      </c>
      <c r="P21" s="25">
        <v>15466</v>
      </c>
      <c r="Q21" s="25">
        <v>15</v>
      </c>
      <c r="R21" s="25">
        <v>121</v>
      </c>
      <c r="S21" s="25">
        <v>3975</v>
      </c>
      <c r="T21" s="25">
        <v>10073</v>
      </c>
      <c r="U21" s="25">
        <v>9053</v>
      </c>
      <c r="V21" s="25">
        <v>5077</v>
      </c>
      <c r="W21" s="25">
        <v>2393</v>
      </c>
      <c r="X21" s="25">
        <v>1909</v>
      </c>
      <c r="Y21" s="25">
        <v>955</v>
      </c>
    </row>
    <row r="22" spans="1:25" x14ac:dyDescent="0.35">
      <c r="A22" s="17" t="s">
        <v>77</v>
      </c>
      <c r="B22" s="17" t="s">
        <v>78</v>
      </c>
      <c r="C22" s="25">
        <v>33964</v>
      </c>
      <c r="D22" s="19">
        <v>0.22</v>
      </c>
      <c r="E22" s="25">
        <v>11361</v>
      </c>
      <c r="F22" s="25">
        <v>4801</v>
      </c>
      <c r="G22" s="25">
        <v>3735</v>
      </c>
      <c r="H22" s="25">
        <v>4193</v>
      </c>
      <c r="I22" s="25">
        <v>5385</v>
      </c>
      <c r="J22" s="25">
        <v>2810</v>
      </c>
      <c r="K22" s="25">
        <v>1574</v>
      </c>
      <c r="L22" s="25">
        <v>105</v>
      </c>
      <c r="M22" s="25">
        <v>11645</v>
      </c>
      <c r="N22" s="25">
        <v>7506</v>
      </c>
      <c r="O22" s="25">
        <v>8225</v>
      </c>
      <c r="P22" s="25">
        <v>6321</v>
      </c>
      <c r="Q22" s="25">
        <v>267</v>
      </c>
      <c r="R22" s="25">
        <v>283</v>
      </c>
      <c r="S22" s="25">
        <v>3127</v>
      </c>
      <c r="T22" s="25">
        <v>7177</v>
      </c>
      <c r="U22" s="25">
        <v>8827</v>
      </c>
      <c r="V22" s="25">
        <v>7218</v>
      </c>
      <c r="W22" s="25">
        <v>3476</v>
      </c>
      <c r="X22" s="25">
        <v>3560</v>
      </c>
      <c r="Y22" s="25">
        <v>296</v>
      </c>
    </row>
    <row r="23" spans="1:25" x14ac:dyDescent="0.35">
      <c r="A23" s="17" t="s">
        <v>79</v>
      </c>
      <c r="B23" s="17" t="s">
        <v>80</v>
      </c>
      <c r="C23" s="25">
        <v>33574</v>
      </c>
      <c r="D23" s="19">
        <v>2.4900000000000002</v>
      </c>
      <c r="E23" s="25">
        <v>8660</v>
      </c>
      <c r="F23" s="25">
        <v>11543</v>
      </c>
      <c r="G23" s="25">
        <v>4181</v>
      </c>
      <c r="H23" s="25">
        <v>3063</v>
      </c>
      <c r="I23" s="25">
        <v>3731</v>
      </c>
      <c r="J23" s="25">
        <v>1613</v>
      </c>
      <c r="K23" s="25">
        <v>722</v>
      </c>
      <c r="L23" s="25">
        <v>61</v>
      </c>
      <c r="M23" s="25">
        <v>6774</v>
      </c>
      <c r="N23" s="25">
        <v>7478</v>
      </c>
      <c r="O23" s="25">
        <v>11254</v>
      </c>
      <c r="P23" s="25">
        <v>8009</v>
      </c>
      <c r="Q23" s="25">
        <v>59</v>
      </c>
      <c r="R23" s="25">
        <v>111</v>
      </c>
      <c r="S23" s="25">
        <v>2648</v>
      </c>
      <c r="T23" s="25">
        <v>12652</v>
      </c>
      <c r="U23" s="25">
        <v>11727</v>
      </c>
      <c r="V23" s="25">
        <v>3678</v>
      </c>
      <c r="W23" s="25">
        <v>1678</v>
      </c>
      <c r="X23" s="25">
        <v>983</v>
      </c>
      <c r="Y23" s="25">
        <v>97</v>
      </c>
    </row>
    <row r="24" spans="1:25" x14ac:dyDescent="0.35">
      <c r="A24" s="17" t="s">
        <v>81</v>
      </c>
      <c r="B24" s="17" t="s">
        <v>82</v>
      </c>
      <c r="C24" s="25">
        <v>29063</v>
      </c>
      <c r="D24" s="19">
        <v>2.84</v>
      </c>
      <c r="E24" s="25">
        <v>6578</v>
      </c>
      <c r="F24" s="25">
        <v>11182</v>
      </c>
      <c r="G24" s="25">
        <v>2597</v>
      </c>
      <c r="H24" s="25">
        <v>2623</v>
      </c>
      <c r="I24" s="25">
        <v>2922</v>
      </c>
      <c r="J24" s="25">
        <v>2002</v>
      </c>
      <c r="K24" s="25">
        <v>1068</v>
      </c>
      <c r="L24" s="25">
        <v>91</v>
      </c>
      <c r="M24" s="25">
        <v>5921</v>
      </c>
      <c r="N24" s="25">
        <v>3567</v>
      </c>
      <c r="O24" s="25">
        <v>11674</v>
      </c>
      <c r="P24" s="25">
        <v>7877</v>
      </c>
      <c r="Q24" s="25">
        <v>24</v>
      </c>
      <c r="R24" s="25">
        <v>174</v>
      </c>
      <c r="S24" s="25">
        <v>2370</v>
      </c>
      <c r="T24" s="25">
        <v>6636</v>
      </c>
      <c r="U24" s="25">
        <v>8317</v>
      </c>
      <c r="V24" s="25">
        <v>7046</v>
      </c>
      <c r="W24" s="25">
        <v>2641</v>
      </c>
      <c r="X24" s="25">
        <v>1763</v>
      </c>
      <c r="Y24" s="25">
        <v>116</v>
      </c>
    </row>
    <row r="25" spans="1:25" x14ac:dyDescent="0.35">
      <c r="A25" s="17" t="s">
        <v>83</v>
      </c>
      <c r="B25" s="17" t="s">
        <v>84</v>
      </c>
      <c r="C25" s="25">
        <v>36786</v>
      </c>
      <c r="D25" s="19">
        <v>0.49</v>
      </c>
      <c r="E25" s="25">
        <v>13573</v>
      </c>
      <c r="F25" s="25">
        <v>5567</v>
      </c>
      <c r="G25" s="25">
        <v>3923</v>
      </c>
      <c r="H25" s="25">
        <v>4162</v>
      </c>
      <c r="I25" s="25">
        <v>6037</v>
      </c>
      <c r="J25" s="25">
        <v>2577</v>
      </c>
      <c r="K25" s="25">
        <v>892</v>
      </c>
      <c r="L25" s="25">
        <v>55</v>
      </c>
      <c r="M25" s="25">
        <v>8774</v>
      </c>
      <c r="N25" s="25">
        <v>8119</v>
      </c>
      <c r="O25" s="25">
        <v>7961</v>
      </c>
      <c r="P25" s="25">
        <v>11819</v>
      </c>
      <c r="Q25" s="25">
        <v>113</v>
      </c>
      <c r="R25" s="25">
        <v>95</v>
      </c>
      <c r="S25" s="25">
        <v>4218</v>
      </c>
      <c r="T25" s="25">
        <v>8862</v>
      </c>
      <c r="U25" s="25">
        <v>11383</v>
      </c>
      <c r="V25" s="25">
        <v>6991</v>
      </c>
      <c r="W25" s="25">
        <v>2903</v>
      </c>
      <c r="X25" s="25">
        <v>2217</v>
      </c>
      <c r="Y25" s="25">
        <v>117</v>
      </c>
    </row>
    <row r="26" spans="1:25" x14ac:dyDescent="0.35">
      <c r="A26" s="17" t="s">
        <v>85</v>
      </c>
      <c r="B26" s="17" t="s">
        <v>86</v>
      </c>
      <c r="C26" s="25">
        <v>31233</v>
      </c>
      <c r="D26" s="19">
        <v>2.44</v>
      </c>
      <c r="E26" s="25">
        <v>8176</v>
      </c>
      <c r="F26" s="25">
        <v>12752</v>
      </c>
      <c r="G26" s="25">
        <v>3139</v>
      </c>
      <c r="H26" s="25">
        <v>2685</v>
      </c>
      <c r="I26" s="25">
        <v>2834</v>
      </c>
      <c r="J26" s="25">
        <v>1356</v>
      </c>
      <c r="K26" s="25">
        <v>288</v>
      </c>
      <c r="L26" s="25">
        <v>3</v>
      </c>
      <c r="M26" s="25">
        <v>5006</v>
      </c>
      <c r="N26" s="25">
        <v>6168</v>
      </c>
      <c r="O26" s="25">
        <v>13226</v>
      </c>
      <c r="P26" s="25">
        <v>6651</v>
      </c>
      <c r="Q26" s="25">
        <v>182</v>
      </c>
      <c r="R26" s="25">
        <v>72</v>
      </c>
      <c r="S26" s="25">
        <v>2706</v>
      </c>
      <c r="T26" s="25">
        <v>7639</v>
      </c>
      <c r="U26" s="25">
        <v>10962</v>
      </c>
      <c r="V26" s="25">
        <v>6816</v>
      </c>
      <c r="W26" s="25">
        <v>2025</v>
      </c>
      <c r="X26" s="25">
        <v>829</v>
      </c>
      <c r="Y26" s="25">
        <v>184</v>
      </c>
    </row>
    <row r="27" spans="1:25" x14ac:dyDescent="0.35">
      <c r="A27" s="17" t="s">
        <v>87</v>
      </c>
      <c r="B27" s="17" t="s">
        <v>88</v>
      </c>
      <c r="C27" s="25">
        <v>35398</v>
      </c>
      <c r="D27" s="19">
        <v>0.66</v>
      </c>
      <c r="E27" s="25">
        <v>2751</v>
      </c>
      <c r="F27" s="25">
        <v>10360</v>
      </c>
      <c r="G27" s="25">
        <v>7365</v>
      </c>
      <c r="H27" s="25">
        <v>4754</v>
      </c>
      <c r="I27" s="25">
        <v>5073</v>
      </c>
      <c r="J27" s="25">
        <v>2606</v>
      </c>
      <c r="K27" s="25">
        <v>2288</v>
      </c>
      <c r="L27" s="25">
        <v>201</v>
      </c>
      <c r="M27" s="25">
        <v>6751</v>
      </c>
      <c r="N27" s="25">
        <v>6929</v>
      </c>
      <c r="O27" s="25">
        <v>7562</v>
      </c>
      <c r="P27" s="25">
        <v>13854</v>
      </c>
      <c r="Q27" s="25">
        <v>302</v>
      </c>
      <c r="R27" s="25">
        <v>147</v>
      </c>
      <c r="S27" s="25">
        <v>3995</v>
      </c>
      <c r="T27" s="25">
        <v>10778</v>
      </c>
      <c r="U27" s="25">
        <v>9507</v>
      </c>
      <c r="V27" s="25">
        <v>5342</v>
      </c>
      <c r="W27" s="25">
        <v>2285</v>
      </c>
      <c r="X27" s="25">
        <v>2069</v>
      </c>
      <c r="Y27" s="25">
        <v>1275</v>
      </c>
    </row>
    <row r="28" spans="1:25" x14ac:dyDescent="0.35">
      <c r="A28" s="17" t="s">
        <v>89</v>
      </c>
      <c r="B28" s="17" t="s">
        <v>90</v>
      </c>
      <c r="C28" s="25">
        <v>37284</v>
      </c>
      <c r="D28" s="19">
        <v>0.13</v>
      </c>
      <c r="E28" s="25">
        <v>5284</v>
      </c>
      <c r="F28" s="25">
        <v>10926</v>
      </c>
      <c r="G28" s="25">
        <v>6379</v>
      </c>
      <c r="H28" s="25">
        <v>5282</v>
      </c>
      <c r="I28" s="25">
        <v>5390</v>
      </c>
      <c r="J28" s="25">
        <v>2789</v>
      </c>
      <c r="K28" s="25">
        <v>1161</v>
      </c>
      <c r="L28" s="25">
        <v>73</v>
      </c>
      <c r="M28" s="25">
        <v>12536</v>
      </c>
      <c r="N28" s="25">
        <v>9642</v>
      </c>
      <c r="O28" s="25">
        <v>10093</v>
      </c>
      <c r="P28" s="25">
        <v>4911</v>
      </c>
      <c r="Q28" s="25">
        <v>102</v>
      </c>
      <c r="R28" s="25">
        <v>154</v>
      </c>
      <c r="S28" s="25">
        <v>3600</v>
      </c>
      <c r="T28" s="25">
        <v>9728</v>
      </c>
      <c r="U28" s="25">
        <v>10838</v>
      </c>
      <c r="V28" s="25">
        <v>6567</v>
      </c>
      <c r="W28" s="25">
        <v>6206</v>
      </c>
      <c r="X28" s="25">
        <v>0</v>
      </c>
      <c r="Y28" s="25">
        <v>191</v>
      </c>
    </row>
    <row r="29" spans="1:25" x14ac:dyDescent="0.35">
      <c r="A29" s="17" t="s">
        <v>91</v>
      </c>
      <c r="B29" s="17" t="s">
        <v>92</v>
      </c>
      <c r="C29" s="25">
        <v>36237</v>
      </c>
      <c r="D29" s="19">
        <v>13.7</v>
      </c>
      <c r="E29" s="25">
        <v>13586</v>
      </c>
      <c r="F29" s="25">
        <v>8259</v>
      </c>
      <c r="G29" s="25">
        <v>4210</v>
      </c>
      <c r="H29" s="25">
        <v>4354</v>
      </c>
      <c r="I29" s="25">
        <v>3552</v>
      </c>
      <c r="J29" s="25">
        <v>1526</v>
      </c>
      <c r="K29" s="25">
        <v>725</v>
      </c>
      <c r="L29" s="25">
        <v>25</v>
      </c>
      <c r="M29" s="25">
        <v>4667</v>
      </c>
      <c r="N29" s="25">
        <v>6803</v>
      </c>
      <c r="O29" s="25">
        <v>6464</v>
      </c>
      <c r="P29" s="25">
        <v>17665</v>
      </c>
      <c r="Q29" s="25">
        <v>638</v>
      </c>
      <c r="R29" s="25">
        <v>478</v>
      </c>
      <c r="S29" s="25">
        <v>6503</v>
      </c>
      <c r="T29" s="25">
        <v>13043</v>
      </c>
      <c r="U29" s="25">
        <v>7411</v>
      </c>
      <c r="V29" s="25">
        <v>4425</v>
      </c>
      <c r="W29" s="25">
        <v>2337</v>
      </c>
      <c r="X29" s="25">
        <v>2036</v>
      </c>
      <c r="Y29" s="25">
        <v>4</v>
      </c>
    </row>
    <row r="30" spans="1:25" x14ac:dyDescent="0.35">
      <c r="A30" s="17" t="s">
        <v>93</v>
      </c>
      <c r="B30" s="17" t="s">
        <v>94</v>
      </c>
      <c r="C30" s="25">
        <v>38219</v>
      </c>
      <c r="D30" s="19">
        <v>11.47</v>
      </c>
      <c r="E30" s="25">
        <v>14690</v>
      </c>
      <c r="F30" s="25">
        <v>8855</v>
      </c>
      <c r="G30" s="25">
        <v>5123</v>
      </c>
      <c r="H30" s="25">
        <v>4659</v>
      </c>
      <c r="I30" s="25">
        <v>3715</v>
      </c>
      <c r="J30" s="25">
        <v>829</v>
      </c>
      <c r="K30" s="25">
        <v>337</v>
      </c>
      <c r="L30" s="25">
        <v>11</v>
      </c>
      <c r="M30" s="25">
        <v>3650</v>
      </c>
      <c r="N30" s="25">
        <v>7168</v>
      </c>
      <c r="O30" s="25">
        <v>6855</v>
      </c>
      <c r="P30" s="25">
        <v>19929</v>
      </c>
      <c r="Q30" s="25">
        <v>617</v>
      </c>
      <c r="R30" s="25">
        <v>631</v>
      </c>
      <c r="S30" s="25">
        <v>6452</v>
      </c>
      <c r="T30" s="25">
        <v>13862</v>
      </c>
      <c r="U30" s="25">
        <v>8425</v>
      </c>
      <c r="V30" s="25">
        <v>4813</v>
      </c>
      <c r="W30" s="25">
        <v>2334</v>
      </c>
      <c r="X30" s="25">
        <v>1695</v>
      </c>
      <c r="Y30" s="25">
        <v>7</v>
      </c>
    </row>
    <row r="31" spans="1:25" x14ac:dyDescent="0.35">
      <c r="A31" s="17" t="s">
        <v>95</v>
      </c>
      <c r="B31" s="17" t="s">
        <v>96</v>
      </c>
      <c r="C31" s="25">
        <v>35344</v>
      </c>
      <c r="D31" s="19">
        <v>1.83</v>
      </c>
      <c r="E31" s="25">
        <v>5689</v>
      </c>
      <c r="F31" s="25">
        <v>8000</v>
      </c>
      <c r="G31" s="25">
        <v>4913</v>
      </c>
      <c r="H31" s="25">
        <v>4779</v>
      </c>
      <c r="I31" s="25">
        <v>6083</v>
      </c>
      <c r="J31" s="25">
        <v>3991</v>
      </c>
      <c r="K31" s="25">
        <v>1858</v>
      </c>
      <c r="L31" s="25">
        <v>31</v>
      </c>
      <c r="M31" s="25">
        <v>10920</v>
      </c>
      <c r="N31" s="25">
        <v>7235</v>
      </c>
      <c r="O31" s="25">
        <v>7835</v>
      </c>
      <c r="P31" s="25">
        <v>9347</v>
      </c>
      <c r="Q31" s="25">
        <v>7</v>
      </c>
      <c r="R31" s="25">
        <v>55</v>
      </c>
      <c r="S31" s="25">
        <v>3179</v>
      </c>
      <c r="T31" s="25">
        <v>10732</v>
      </c>
      <c r="U31" s="25">
        <v>11401</v>
      </c>
      <c r="V31" s="25">
        <v>5129</v>
      </c>
      <c r="W31" s="25">
        <v>3155</v>
      </c>
      <c r="X31" s="25">
        <v>1685</v>
      </c>
      <c r="Y31" s="25">
        <v>8</v>
      </c>
    </row>
    <row r="32" spans="1:25" x14ac:dyDescent="0.35">
      <c r="A32" s="17" t="s">
        <v>97</v>
      </c>
      <c r="B32" s="17" t="s">
        <v>98</v>
      </c>
      <c r="C32" s="25">
        <v>35750</v>
      </c>
      <c r="D32" s="19">
        <v>4.2</v>
      </c>
      <c r="E32" s="25">
        <v>2184</v>
      </c>
      <c r="F32" s="25">
        <v>9773</v>
      </c>
      <c r="G32" s="25">
        <v>10137</v>
      </c>
      <c r="H32" s="25">
        <v>5475</v>
      </c>
      <c r="I32" s="25">
        <v>3504</v>
      </c>
      <c r="J32" s="25">
        <v>2816</v>
      </c>
      <c r="K32" s="25">
        <v>1681</v>
      </c>
      <c r="L32" s="25">
        <v>180</v>
      </c>
      <c r="M32" s="25">
        <v>6201</v>
      </c>
      <c r="N32" s="25">
        <v>4498</v>
      </c>
      <c r="O32" s="25">
        <v>13938</v>
      </c>
      <c r="P32" s="25">
        <v>11101</v>
      </c>
      <c r="Q32" s="25">
        <v>12</v>
      </c>
      <c r="R32" s="25">
        <v>129</v>
      </c>
      <c r="S32" s="25">
        <v>4254</v>
      </c>
      <c r="T32" s="25">
        <v>6437</v>
      </c>
      <c r="U32" s="25">
        <v>9599</v>
      </c>
      <c r="V32" s="25">
        <v>9325</v>
      </c>
      <c r="W32" s="25">
        <v>3694</v>
      </c>
      <c r="X32" s="25">
        <v>2298</v>
      </c>
      <c r="Y32" s="25">
        <v>14</v>
      </c>
    </row>
    <row r="33" spans="1:25" x14ac:dyDescent="0.35">
      <c r="A33" s="17" t="s">
        <v>99</v>
      </c>
      <c r="B33" s="17" t="s">
        <v>100</v>
      </c>
      <c r="C33" s="25">
        <v>35682</v>
      </c>
      <c r="D33" s="19">
        <v>0.54</v>
      </c>
      <c r="E33" s="25">
        <v>819</v>
      </c>
      <c r="F33" s="25">
        <v>6025</v>
      </c>
      <c r="G33" s="25">
        <v>11106</v>
      </c>
      <c r="H33" s="25">
        <v>4567</v>
      </c>
      <c r="I33" s="25">
        <v>4666</v>
      </c>
      <c r="J33" s="25">
        <v>4220</v>
      </c>
      <c r="K33" s="25">
        <v>3687</v>
      </c>
      <c r="L33" s="25">
        <v>592</v>
      </c>
      <c r="M33" s="25">
        <v>9572</v>
      </c>
      <c r="N33" s="25">
        <v>8654</v>
      </c>
      <c r="O33" s="25">
        <v>9810</v>
      </c>
      <c r="P33" s="25">
        <v>7614</v>
      </c>
      <c r="Q33" s="25">
        <v>32</v>
      </c>
      <c r="R33" s="25">
        <v>90</v>
      </c>
      <c r="S33" s="25">
        <v>3174</v>
      </c>
      <c r="T33" s="25">
        <v>8568</v>
      </c>
      <c r="U33" s="25">
        <v>9687</v>
      </c>
      <c r="V33" s="25">
        <v>6371</v>
      </c>
      <c r="W33" s="25">
        <v>3886</v>
      </c>
      <c r="X33" s="25">
        <v>3877</v>
      </c>
      <c r="Y33" s="25">
        <v>29</v>
      </c>
    </row>
    <row r="34" spans="1:25" x14ac:dyDescent="0.35">
      <c r="A34" s="17" t="s">
        <v>101</v>
      </c>
      <c r="B34" s="17" t="s">
        <v>102</v>
      </c>
      <c r="C34" s="25">
        <v>28053</v>
      </c>
      <c r="D34" s="19">
        <v>2.31</v>
      </c>
      <c r="E34" s="25">
        <v>280</v>
      </c>
      <c r="F34" s="25">
        <v>1670</v>
      </c>
      <c r="G34" s="25">
        <v>2116</v>
      </c>
      <c r="H34" s="25">
        <v>4779</v>
      </c>
      <c r="I34" s="25">
        <v>6882</v>
      </c>
      <c r="J34" s="25">
        <v>5445</v>
      </c>
      <c r="K34" s="25">
        <v>6161</v>
      </c>
      <c r="L34" s="25">
        <v>720</v>
      </c>
      <c r="M34" s="25">
        <v>9124</v>
      </c>
      <c r="N34" s="25">
        <v>8018</v>
      </c>
      <c r="O34" s="25">
        <v>4846</v>
      </c>
      <c r="P34" s="25">
        <v>6034</v>
      </c>
      <c r="Q34" s="25">
        <v>31</v>
      </c>
      <c r="R34" s="25">
        <v>111</v>
      </c>
      <c r="S34" s="25">
        <v>1929</v>
      </c>
      <c r="T34" s="25">
        <v>4842</v>
      </c>
      <c r="U34" s="25">
        <v>6913</v>
      </c>
      <c r="V34" s="25">
        <v>7348</v>
      </c>
      <c r="W34" s="25">
        <v>3583</v>
      </c>
      <c r="X34" s="25">
        <v>3314</v>
      </c>
      <c r="Y34" s="25">
        <v>13</v>
      </c>
    </row>
    <row r="35" spans="1:25" x14ac:dyDescent="0.35">
      <c r="A35" s="17" t="s">
        <v>103</v>
      </c>
      <c r="B35" s="17" t="s">
        <v>104</v>
      </c>
      <c r="C35" s="25">
        <v>48813</v>
      </c>
      <c r="D35" s="19">
        <v>30.44</v>
      </c>
      <c r="E35" s="25">
        <v>2277</v>
      </c>
      <c r="F35" s="25">
        <v>8375</v>
      </c>
      <c r="G35" s="25">
        <v>9395</v>
      </c>
      <c r="H35" s="25">
        <v>8695</v>
      </c>
      <c r="I35" s="25">
        <v>9033</v>
      </c>
      <c r="J35" s="25">
        <v>5581</v>
      </c>
      <c r="K35" s="25">
        <v>4199</v>
      </c>
      <c r="L35" s="25">
        <v>1258</v>
      </c>
      <c r="M35" s="25">
        <v>1172</v>
      </c>
      <c r="N35" s="25">
        <v>1012</v>
      </c>
      <c r="O35" s="25">
        <v>2325</v>
      </c>
      <c r="P35" s="25">
        <v>44185</v>
      </c>
      <c r="Q35" s="25">
        <v>119</v>
      </c>
      <c r="R35" s="25">
        <v>1891</v>
      </c>
      <c r="S35" s="25">
        <v>12669</v>
      </c>
      <c r="T35" s="25">
        <v>14695</v>
      </c>
      <c r="U35" s="25">
        <v>9174</v>
      </c>
      <c r="V35" s="25">
        <v>4741</v>
      </c>
      <c r="W35" s="25">
        <v>2742</v>
      </c>
      <c r="X35" s="25">
        <v>2881</v>
      </c>
      <c r="Y35" s="25">
        <v>20</v>
      </c>
    </row>
    <row r="36" spans="1:25" x14ac:dyDescent="0.35">
      <c r="A36" s="17" t="s">
        <v>105</v>
      </c>
      <c r="B36" s="17" t="s">
        <v>106</v>
      </c>
      <c r="C36" s="25">
        <v>41619</v>
      </c>
      <c r="D36" s="19">
        <v>13.65</v>
      </c>
      <c r="E36" s="25">
        <v>5284</v>
      </c>
      <c r="F36" s="25">
        <v>11279</v>
      </c>
      <c r="G36" s="25">
        <v>7384</v>
      </c>
      <c r="H36" s="25">
        <v>6273</v>
      </c>
      <c r="I36" s="25">
        <v>5818</v>
      </c>
      <c r="J36" s="25">
        <v>4028</v>
      </c>
      <c r="K36" s="25">
        <v>1514</v>
      </c>
      <c r="L36" s="25">
        <v>39</v>
      </c>
      <c r="M36" s="25">
        <v>4731</v>
      </c>
      <c r="N36" s="25">
        <v>6009</v>
      </c>
      <c r="O36" s="25">
        <v>8347</v>
      </c>
      <c r="P36" s="25">
        <v>22529</v>
      </c>
      <c r="Q36" s="25">
        <v>3</v>
      </c>
      <c r="R36" s="25">
        <v>139</v>
      </c>
      <c r="S36" s="25">
        <v>6403</v>
      </c>
      <c r="T36" s="25">
        <v>14375</v>
      </c>
      <c r="U36" s="25">
        <v>9769</v>
      </c>
      <c r="V36" s="25">
        <v>7209</v>
      </c>
      <c r="W36" s="25">
        <v>2281</v>
      </c>
      <c r="X36" s="25">
        <v>1437</v>
      </c>
      <c r="Y36" s="25">
        <v>6</v>
      </c>
    </row>
    <row r="37" spans="1:25" x14ac:dyDescent="0.35">
      <c r="A37" s="17" t="s">
        <v>107</v>
      </c>
      <c r="B37" s="17" t="s">
        <v>108</v>
      </c>
      <c r="C37" s="25">
        <v>49672</v>
      </c>
      <c r="D37" s="19">
        <v>34.65</v>
      </c>
      <c r="E37" s="25">
        <v>5942</v>
      </c>
      <c r="F37" s="25">
        <v>12154</v>
      </c>
      <c r="G37" s="25">
        <v>10242</v>
      </c>
      <c r="H37" s="25">
        <v>8872</v>
      </c>
      <c r="I37" s="25">
        <v>7748</v>
      </c>
      <c r="J37" s="25">
        <v>2928</v>
      </c>
      <c r="K37" s="25">
        <v>1489</v>
      </c>
      <c r="L37" s="25">
        <v>297</v>
      </c>
      <c r="M37" s="25">
        <v>467</v>
      </c>
      <c r="N37" s="25">
        <v>1660</v>
      </c>
      <c r="O37" s="25">
        <v>3720</v>
      </c>
      <c r="P37" s="25">
        <v>43815</v>
      </c>
      <c r="Q37" s="25">
        <v>10</v>
      </c>
      <c r="R37" s="25">
        <v>1058</v>
      </c>
      <c r="S37" s="25">
        <v>10638</v>
      </c>
      <c r="T37" s="25">
        <v>20814</v>
      </c>
      <c r="U37" s="25">
        <v>10503</v>
      </c>
      <c r="V37" s="25">
        <v>3818</v>
      </c>
      <c r="W37" s="25">
        <v>1412</v>
      </c>
      <c r="X37" s="25">
        <v>1429</v>
      </c>
      <c r="Y37" s="25">
        <v>0</v>
      </c>
    </row>
    <row r="38" spans="1:25" x14ac:dyDescent="0.35">
      <c r="A38" s="17" t="s">
        <v>109</v>
      </c>
      <c r="B38" s="17" t="s">
        <v>110</v>
      </c>
      <c r="C38" s="25">
        <v>33022</v>
      </c>
      <c r="D38" s="19">
        <v>3.57</v>
      </c>
      <c r="E38" s="25">
        <v>7574</v>
      </c>
      <c r="F38" s="25">
        <v>5534</v>
      </c>
      <c r="G38" s="25">
        <v>4980</v>
      </c>
      <c r="H38" s="25">
        <v>2906</v>
      </c>
      <c r="I38" s="25">
        <v>4734</v>
      </c>
      <c r="J38" s="25">
        <v>3021</v>
      </c>
      <c r="K38" s="25">
        <v>3659</v>
      </c>
      <c r="L38" s="25">
        <v>614</v>
      </c>
      <c r="M38" s="25">
        <v>6770</v>
      </c>
      <c r="N38" s="25">
        <v>5874</v>
      </c>
      <c r="O38" s="25">
        <v>4375</v>
      </c>
      <c r="P38" s="25">
        <v>15976</v>
      </c>
      <c r="Q38" s="25">
        <v>27</v>
      </c>
      <c r="R38" s="25">
        <v>114</v>
      </c>
      <c r="S38" s="25">
        <v>3272</v>
      </c>
      <c r="T38" s="25">
        <v>8607</v>
      </c>
      <c r="U38" s="25">
        <v>7795</v>
      </c>
      <c r="V38" s="25">
        <v>7692</v>
      </c>
      <c r="W38" s="25">
        <v>2886</v>
      </c>
      <c r="X38" s="25">
        <v>2638</v>
      </c>
      <c r="Y38" s="25">
        <v>18</v>
      </c>
    </row>
    <row r="39" spans="1:25" x14ac:dyDescent="0.35">
      <c r="A39" s="17" t="s">
        <v>111</v>
      </c>
      <c r="B39" s="17" t="s">
        <v>112</v>
      </c>
      <c r="C39" s="25">
        <v>37685</v>
      </c>
      <c r="D39" s="19">
        <v>19.489999999999998</v>
      </c>
      <c r="E39" s="25">
        <v>1014</v>
      </c>
      <c r="F39" s="25">
        <v>5128</v>
      </c>
      <c r="G39" s="25">
        <v>6072</v>
      </c>
      <c r="H39" s="25">
        <v>5914</v>
      </c>
      <c r="I39" s="25">
        <v>7931</v>
      </c>
      <c r="J39" s="25">
        <v>4561</v>
      </c>
      <c r="K39" s="25">
        <v>5840</v>
      </c>
      <c r="L39" s="25">
        <v>1225</v>
      </c>
      <c r="M39" s="25">
        <v>3129</v>
      </c>
      <c r="N39" s="25">
        <v>2582</v>
      </c>
      <c r="O39" s="25">
        <v>3977</v>
      </c>
      <c r="P39" s="25">
        <v>27947</v>
      </c>
      <c r="Q39" s="25">
        <v>50</v>
      </c>
      <c r="R39" s="25">
        <v>608</v>
      </c>
      <c r="S39" s="25">
        <v>5468</v>
      </c>
      <c r="T39" s="25">
        <v>10017</v>
      </c>
      <c r="U39" s="25">
        <v>8621</v>
      </c>
      <c r="V39" s="25">
        <v>5862</v>
      </c>
      <c r="W39" s="25">
        <v>2816</v>
      </c>
      <c r="X39" s="25">
        <v>4249</v>
      </c>
      <c r="Y39" s="25">
        <v>44</v>
      </c>
    </row>
    <row r="40" spans="1:25" x14ac:dyDescent="0.35">
      <c r="A40" s="17" t="s">
        <v>113</v>
      </c>
      <c r="B40" s="17" t="s">
        <v>114</v>
      </c>
      <c r="C40" s="25">
        <v>37548</v>
      </c>
      <c r="D40" s="19">
        <v>4.1500000000000004</v>
      </c>
      <c r="E40" s="25">
        <v>1899</v>
      </c>
      <c r="F40" s="25">
        <v>5014</v>
      </c>
      <c r="G40" s="25">
        <v>6153</v>
      </c>
      <c r="H40" s="25">
        <v>6945</v>
      </c>
      <c r="I40" s="25">
        <v>6600</v>
      </c>
      <c r="J40" s="25">
        <v>5382</v>
      </c>
      <c r="K40" s="25">
        <v>4966</v>
      </c>
      <c r="L40" s="25">
        <v>589</v>
      </c>
      <c r="M40" s="25">
        <v>7946</v>
      </c>
      <c r="N40" s="25">
        <v>7614</v>
      </c>
      <c r="O40" s="25">
        <v>7927</v>
      </c>
      <c r="P40" s="25">
        <v>14048</v>
      </c>
      <c r="Q40" s="25">
        <v>13</v>
      </c>
      <c r="R40" s="25">
        <v>145</v>
      </c>
      <c r="S40" s="25">
        <v>2465</v>
      </c>
      <c r="T40" s="25">
        <v>9702</v>
      </c>
      <c r="U40" s="25">
        <v>9373</v>
      </c>
      <c r="V40" s="25">
        <v>8651</v>
      </c>
      <c r="W40" s="25">
        <v>4115</v>
      </c>
      <c r="X40" s="25">
        <v>3084</v>
      </c>
      <c r="Y40" s="25">
        <v>13</v>
      </c>
    </row>
    <row r="41" spans="1:25" x14ac:dyDescent="0.35">
      <c r="A41" s="17" t="s">
        <v>115</v>
      </c>
      <c r="B41" s="17" t="s">
        <v>116</v>
      </c>
      <c r="C41" s="25">
        <v>14724</v>
      </c>
      <c r="D41" s="19">
        <v>0.05</v>
      </c>
      <c r="E41" s="25">
        <v>4795</v>
      </c>
      <c r="F41" s="25">
        <v>3845</v>
      </c>
      <c r="G41" s="25">
        <v>2835</v>
      </c>
      <c r="H41" s="25">
        <v>1758</v>
      </c>
      <c r="I41" s="25">
        <v>1265</v>
      </c>
      <c r="J41" s="25">
        <v>188</v>
      </c>
      <c r="K41" s="25">
        <v>33</v>
      </c>
      <c r="L41" s="25">
        <v>5</v>
      </c>
      <c r="M41" s="25">
        <v>9350</v>
      </c>
      <c r="N41" s="25">
        <v>2221</v>
      </c>
      <c r="O41" s="25">
        <v>1415</v>
      </c>
      <c r="P41" s="25">
        <v>745</v>
      </c>
      <c r="Q41" s="25">
        <v>993</v>
      </c>
      <c r="R41" s="25">
        <v>86</v>
      </c>
      <c r="S41" s="25">
        <v>996</v>
      </c>
      <c r="T41" s="25">
        <v>2626</v>
      </c>
      <c r="U41" s="25">
        <v>5518</v>
      </c>
      <c r="V41" s="25">
        <v>2320</v>
      </c>
      <c r="W41" s="25">
        <v>1196</v>
      </c>
      <c r="X41" s="25">
        <v>772</v>
      </c>
      <c r="Y41" s="25">
        <v>1210</v>
      </c>
    </row>
    <row r="42" spans="1:25" x14ac:dyDescent="0.35">
      <c r="A42" s="17" t="s">
        <v>117</v>
      </c>
      <c r="B42" s="17" t="s">
        <v>118</v>
      </c>
      <c r="C42" s="25">
        <v>35343</v>
      </c>
      <c r="D42" s="19">
        <v>0.11</v>
      </c>
      <c r="E42" s="25">
        <v>11089</v>
      </c>
      <c r="F42" s="25">
        <v>8063</v>
      </c>
      <c r="G42" s="25">
        <v>4491</v>
      </c>
      <c r="H42" s="25">
        <v>3611</v>
      </c>
      <c r="I42" s="25">
        <v>3482</v>
      </c>
      <c r="J42" s="25">
        <v>2496</v>
      </c>
      <c r="K42" s="25">
        <v>1904</v>
      </c>
      <c r="L42" s="25">
        <v>207</v>
      </c>
      <c r="M42" s="25">
        <v>9633</v>
      </c>
      <c r="N42" s="25">
        <v>8101</v>
      </c>
      <c r="O42" s="25">
        <v>8333</v>
      </c>
      <c r="P42" s="25">
        <v>8892</v>
      </c>
      <c r="Q42" s="25">
        <v>384</v>
      </c>
      <c r="R42" s="25">
        <v>291</v>
      </c>
      <c r="S42" s="25">
        <v>4394</v>
      </c>
      <c r="T42" s="25">
        <v>10519</v>
      </c>
      <c r="U42" s="25">
        <v>10098</v>
      </c>
      <c r="V42" s="25">
        <v>4759</v>
      </c>
      <c r="W42" s="25">
        <v>2479</v>
      </c>
      <c r="X42" s="25">
        <v>2443</v>
      </c>
      <c r="Y42" s="25">
        <v>360</v>
      </c>
    </row>
    <row r="43" spans="1:25" x14ac:dyDescent="0.35">
      <c r="A43" s="17" t="s">
        <v>119</v>
      </c>
      <c r="B43" s="17" t="s">
        <v>120</v>
      </c>
      <c r="C43" s="25">
        <v>37062</v>
      </c>
      <c r="D43" s="19">
        <v>2.1</v>
      </c>
      <c r="E43" s="25">
        <v>11745</v>
      </c>
      <c r="F43" s="25">
        <v>8931</v>
      </c>
      <c r="G43" s="25">
        <v>3008</v>
      </c>
      <c r="H43" s="25">
        <v>4694</v>
      </c>
      <c r="I43" s="25">
        <v>4808</v>
      </c>
      <c r="J43" s="25">
        <v>2533</v>
      </c>
      <c r="K43" s="25">
        <v>1305</v>
      </c>
      <c r="L43" s="25">
        <v>38</v>
      </c>
      <c r="M43" s="25">
        <v>7531</v>
      </c>
      <c r="N43" s="25">
        <v>9269</v>
      </c>
      <c r="O43" s="25">
        <v>8971</v>
      </c>
      <c r="P43" s="25">
        <v>9811</v>
      </c>
      <c r="Q43" s="25">
        <v>1480</v>
      </c>
      <c r="R43" s="25">
        <v>167</v>
      </c>
      <c r="S43" s="25">
        <v>2924</v>
      </c>
      <c r="T43" s="25">
        <v>13222</v>
      </c>
      <c r="U43" s="25">
        <v>12358</v>
      </c>
      <c r="V43" s="25">
        <v>3791</v>
      </c>
      <c r="W43" s="25">
        <v>2050</v>
      </c>
      <c r="X43" s="25">
        <v>1043</v>
      </c>
      <c r="Y43" s="25">
        <v>1507</v>
      </c>
    </row>
    <row r="44" spans="1:25" x14ac:dyDescent="0.35">
      <c r="A44" s="17" t="s">
        <v>121</v>
      </c>
      <c r="B44" s="17" t="s">
        <v>122</v>
      </c>
      <c r="C44" s="25">
        <v>37396</v>
      </c>
      <c r="D44" s="19">
        <v>3.1</v>
      </c>
      <c r="E44" s="25">
        <v>10482</v>
      </c>
      <c r="F44" s="25">
        <v>10478</v>
      </c>
      <c r="G44" s="25">
        <v>3840</v>
      </c>
      <c r="H44" s="25">
        <v>4210</v>
      </c>
      <c r="I44" s="25">
        <v>3994</v>
      </c>
      <c r="J44" s="25">
        <v>2945</v>
      </c>
      <c r="K44" s="25">
        <v>1422</v>
      </c>
      <c r="L44" s="25">
        <v>25</v>
      </c>
      <c r="M44" s="25">
        <v>6893</v>
      </c>
      <c r="N44" s="25">
        <v>7744</v>
      </c>
      <c r="O44" s="25">
        <v>8676</v>
      </c>
      <c r="P44" s="25">
        <v>12428</v>
      </c>
      <c r="Q44" s="25">
        <v>1655</v>
      </c>
      <c r="R44" s="25">
        <v>338</v>
      </c>
      <c r="S44" s="25">
        <v>3636</v>
      </c>
      <c r="T44" s="25">
        <v>13329</v>
      </c>
      <c r="U44" s="25">
        <v>11034</v>
      </c>
      <c r="V44" s="25">
        <v>3777</v>
      </c>
      <c r="W44" s="25">
        <v>2292</v>
      </c>
      <c r="X44" s="25">
        <v>1308</v>
      </c>
      <c r="Y44" s="25">
        <v>1682</v>
      </c>
    </row>
    <row r="45" spans="1:25" x14ac:dyDescent="0.35">
      <c r="A45" s="17" t="s">
        <v>123</v>
      </c>
      <c r="B45" s="17" t="s">
        <v>124</v>
      </c>
      <c r="C45" s="25">
        <v>37455</v>
      </c>
      <c r="D45" s="19">
        <v>0.1</v>
      </c>
      <c r="E45" s="25">
        <v>5985</v>
      </c>
      <c r="F45" s="25">
        <v>11825</v>
      </c>
      <c r="G45" s="25">
        <v>5636</v>
      </c>
      <c r="H45" s="25">
        <v>4855</v>
      </c>
      <c r="I45" s="25">
        <v>5277</v>
      </c>
      <c r="J45" s="25">
        <v>2471</v>
      </c>
      <c r="K45" s="25">
        <v>1321</v>
      </c>
      <c r="L45" s="25">
        <v>85</v>
      </c>
      <c r="M45" s="25">
        <v>12579</v>
      </c>
      <c r="N45" s="25">
        <v>9497</v>
      </c>
      <c r="O45" s="25">
        <v>9418</v>
      </c>
      <c r="P45" s="25">
        <v>5809</v>
      </c>
      <c r="Q45" s="25">
        <v>152</v>
      </c>
      <c r="R45" s="25">
        <v>163</v>
      </c>
      <c r="S45" s="25">
        <v>3284</v>
      </c>
      <c r="T45" s="25">
        <v>10165</v>
      </c>
      <c r="U45" s="25">
        <v>10938</v>
      </c>
      <c r="V45" s="25">
        <v>6234</v>
      </c>
      <c r="W45" s="25">
        <v>6436</v>
      </c>
      <c r="X45" s="25">
        <v>0</v>
      </c>
      <c r="Y45" s="25">
        <v>235</v>
      </c>
    </row>
    <row r="46" spans="1:25" x14ac:dyDescent="0.35">
      <c r="A46" s="17" t="s">
        <v>125</v>
      </c>
      <c r="B46" s="17" t="s">
        <v>126</v>
      </c>
      <c r="C46" s="25">
        <v>36121</v>
      </c>
      <c r="D46" s="19">
        <v>21.77</v>
      </c>
      <c r="E46" s="25">
        <v>4871</v>
      </c>
      <c r="F46" s="25">
        <v>7741</v>
      </c>
      <c r="G46" s="25">
        <v>10048</v>
      </c>
      <c r="H46" s="25">
        <v>6975</v>
      </c>
      <c r="I46" s="25">
        <v>3714</v>
      </c>
      <c r="J46" s="25">
        <v>1634</v>
      </c>
      <c r="K46" s="25">
        <v>1091</v>
      </c>
      <c r="L46" s="25">
        <v>47</v>
      </c>
      <c r="M46" s="25">
        <v>745</v>
      </c>
      <c r="N46" s="25">
        <v>4968</v>
      </c>
      <c r="O46" s="25">
        <v>6895</v>
      </c>
      <c r="P46" s="25">
        <v>23416</v>
      </c>
      <c r="Q46" s="25">
        <v>97</v>
      </c>
      <c r="R46" s="25">
        <v>52</v>
      </c>
      <c r="S46" s="25">
        <v>4528</v>
      </c>
      <c r="T46" s="25">
        <v>16055</v>
      </c>
      <c r="U46" s="25">
        <v>9531</v>
      </c>
      <c r="V46" s="25">
        <v>2873</v>
      </c>
      <c r="W46" s="25">
        <v>1445</v>
      </c>
      <c r="X46" s="25">
        <v>1208</v>
      </c>
      <c r="Y46" s="25">
        <v>429</v>
      </c>
    </row>
    <row r="47" spans="1:25" x14ac:dyDescent="0.35">
      <c r="A47" s="17" t="s">
        <v>127</v>
      </c>
      <c r="B47" s="17" t="s">
        <v>128</v>
      </c>
      <c r="C47" s="25">
        <v>37257</v>
      </c>
      <c r="D47" s="19">
        <v>17.03</v>
      </c>
      <c r="E47" s="25">
        <v>5621</v>
      </c>
      <c r="F47" s="25">
        <v>11680</v>
      </c>
      <c r="G47" s="25">
        <v>8492</v>
      </c>
      <c r="H47" s="25">
        <v>3592</v>
      </c>
      <c r="I47" s="25">
        <v>4939</v>
      </c>
      <c r="J47" s="25">
        <v>1768</v>
      </c>
      <c r="K47" s="25">
        <v>1047</v>
      </c>
      <c r="L47" s="25">
        <v>118</v>
      </c>
      <c r="M47" s="25">
        <v>1427</v>
      </c>
      <c r="N47" s="25">
        <v>3843</v>
      </c>
      <c r="O47" s="25">
        <v>4923</v>
      </c>
      <c r="P47" s="25">
        <v>26968</v>
      </c>
      <c r="Q47" s="25">
        <v>96</v>
      </c>
      <c r="R47" s="25">
        <v>87</v>
      </c>
      <c r="S47" s="25">
        <v>4694</v>
      </c>
      <c r="T47" s="25">
        <v>13362</v>
      </c>
      <c r="U47" s="25">
        <v>10853</v>
      </c>
      <c r="V47" s="25">
        <v>3938</v>
      </c>
      <c r="W47" s="25">
        <v>1582</v>
      </c>
      <c r="X47" s="25">
        <v>1653</v>
      </c>
      <c r="Y47" s="25">
        <v>1088</v>
      </c>
    </row>
    <row r="48" spans="1:25" x14ac:dyDescent="0.35">
      <c r="A48" s="17" t="s">
        <v>129</v>
      </c>
      <c r="B48" s="17" t="s">
        <v>130</v>
      </c>
      <c r="C48" s="25">
        <v>53292</v>
      </c>
      <c r="D48" s="19">
        <v>42.98</v>
      </c>
      <c r="E48" s="25">
        <v>11350</v>
      </c>
      <c r="F48" s="25">
        <v>6705</v>
      </c>
      <c r="G48" s="25">
        <v>10702</v>
      </c>
      <c r="H48" s="25">
        <v>10244</v>
      </c>
      <c r="I48" s="25">
        <v>8135</v>
      </c>
      <c r="J48" s="25">
        <v>4363</v>
      </c>
      <c r="K48" s="25">
        <v>1624</v>
      </c>
      <c r="L48" s="25">
        <v>169</v>
      </c>
      <c r="M48" s="25">
        <v>137</v>
      </c>
      <c r="N48" s="25">
        <v>170</v>
      </c>
      <c r="O48" s="25">
        <v>1140</v>
      </c>
      <c r="P48" s="25">
        <v>51603</v>
      </c>
      <c r="Q48" s="25">
        <v>242</v>
      </c>
      <c r="R48" s="25">
        <v>7164</v>
      </c>
      <c r="S48" s="25">
        <v>9344</v>
      </c>
      <c r="T48" s="25">
        <v>16747</v>
      </c>
      <c r="U48" s="25">
        <v>11335</v>
      </c>
      <c r="V48" s="25">
        <v>4151</v>
      </c>
      <c r="W48" s="25">
        <v>1972</v>
      </c>
      <c r="X48" s="25">
        <v>1674</v>
      </c>
      <c r="Y48" s="25">
        <v>905</v>
      </c>
    </row>
    <row r="49" spans="1:25" x14ac:dyDescent="0.35">
      <c r="A49" s="17" t="s">
        <v>131</v>
      </c>
      <c r="B49" s="17" t="s">
        <v>132</v>
      </c>
      <c r="C49" s="25">
        <v>35942</v>
      </c>
      <c r="D49" s="19">
        <v>13.7</v>
      </c>
      <c r="E49" s="25">
        <v>12398</v>
      </c>
      <c r="F49" s="25">
        <v>9887</v>
      </c>
      <c r="G49" s="25">
        <v>6685</v>
      </c>
      <c r="H49" s="25">
        <v>3442</v>
      </c>
      <c r="I49" s="25">
        <v>2052</v>
      </c>
      <c r="J49" s="25">
        <v>852</v>
      </c>
      <c r="K49" s="25">
        <v>560</v>
      </c>
      <c r="L49" s="25">
        <v>66</v>
      </c>
      <c r="M49" s="25">
        <v>904</v>
      </c>
      <c r="N49" s="25">
        <v>4028</v>
      </c>
      <c r="O49" s="25">
        <v>4460</v>
      </c>
      <c r="P49" s="25">
        <v>26519</v>
      </c>
      <c r="Q49" s="25">
        <v>31</v>
      </c>
      <c r="R49" s="25">
        <v>37</v>
      </c>
      <c r="S49" s="25">
        <v>6275</v>
      </c>
      <c r="T49" s="25">
        <v>16444</v>
      </c>
      <c r="U49" s="25">
        <v>8730</v>
      </c>
      <c r="V49" s="25">
        <v>2546</v>
      </c>
      <c r="W49" s="25">
        <v>774</v>
      </c>
      <c r="X49" s="25">
        <v>466</v>
      </c>
      <c r="Y49" s="25">
        <v>670</v>
      </c>
    </row>
    <row r="50" spans="1:25" x14ac:dyDescent="0.35">
      <c r="A50" s="17" t="s">
        <v>133</v>
      </c>
      <c r="B50" s="17" t="s">
        <v>134</v>
      </c>
      <c r="C50" s="25">
        <v>37049</v>
      </c>
      <c r="D50" s="19">
        <v>14.58</v>
      </c>
      <c r="E50" s="25">
        <v>6339</v>
      </c>
      <c r="F50" s="25">
        <v>10042</v>
      </c>
      <c r="G50" s="25">
        <v>11754</v>
      </c>
      <c r="H50" s="25">
        <v>4638</v>
      </c>
      <c r="I50" s="25">
        <v>2861</v>
      </c>
      <c r="J50" s="25">
        <v>1064</v>
      </c>
      <c r="K50" s="25">
        <v>351</v>
      </c>
      <c r="L50" s="25">
        <v>0</v>
      </c>
      <c r="M50" s="25">
        <v>2809</v>
      </c>
      <c r="N50" s="25">
        <v>7087</v>
      </c>
      <c r="O50" s="25">
        <v>6256</v>
      </c>
      <c r="P50" s="25">
        <v>20817</v>
      </c>
      <c r="Q50" s="25">
        <v>80</v>
      </c>
      <c r="R50" s="25">
        <v>23</v>
      </c>
      <c r="S50" s="25">
        <v>3770</v>
      </c>
      <c r="T50" s="25">
        <v>12165</v>
      </c>
      <c r="U50" s="25">
        <v>13351</v>
      </c>
      <c r="V50" s="25">
        <v>4050</v>
      </c>
      <c r="W50" s="25">
        <v>1491</v>
      </c>
      <c r="X50" s="25">
        <v>556</v>
      </c>
      <c r="Y50" s="25">
        <v>1643</v>
      </c>
    </row>
    <row r="51" spans="1:25" x14ac:dyDescent="0.35">
      <c r="A51" s="17" t="s">
        <v>135</v>
      </c>
      <c r="B51" s="17" t="s">
        <v>136</v>
      </c>
      <c r="C51" s="25">
        <v>38824</v>
      </c>
      <c r="D51" s="19">
        <v>14.49</v>
      </c>
      <c r="E51" s="25">
        <v>9088</v>
      </c>
      <c r="F51" s="25">
        <v>10752</v>
      </c>
      <c r="G51" s="25">
        <v>6867</v>
      </c>
      <c r="H51" s="25">
        <v>6422</v>
      </c>
      <c r="I51" s="25">
        <v>3477</v>
      </c>
      <c r="J51" s="25">
        <v>1886</v>
      </c>
      <c r="K51" s="25">
        <v>321</v>
      </c>
      <c r="L51" s="25">
        <v>11</v>
      </c>
      <c r="M51" s="25">
        <v>2841</v>
      </c>
      <c r="N51" s="25">
        <v>6332</v>
      </c>
      <c r="O51" s="25">
        <v>6115</v>
      </c>
      <c r="P51" s="25">
        <v>23136</v>
      </c>
      <c r="Q51" s="25">
        <v>400</v>
      </c>
      <c r="R51" s="25">
        <v>702</v>
      </c>
      <c r="S51" s="25">
        <v>5883</v>
      </c>
      <c r="T51" s="25">
        <v>16385</v>
      </c>
      <c r="U51" s="25">
        <v>8860</v>
      </c>
      <c r="V51" s="25">
        <v>3918</v>
      </c>
      <c r="W51" s="25">
        <v>1427</v>
      </c>
      <c r="X51" s="25">
        <v>477</v>
      </c>
      <c r="Y51" s="25">
        <v>1172</v>
      </c>
    </row>
    <row r="52" spans="1:25" x14ac:dyDescent="0.35">
      <c r="A52" s="17" t="s">
        <v>137</v>
      </c>
      <c r="B52" s="17" t="s">
        <v>138</v>
      </c>
      <c r="C52" s="25">
        <v>35395</v>
      </c>
      <c r="D52" s="19">
        <v>21.88</v>
      </c>
      <c r="E52" s="25">
        <v>7535</v>
      </c>
      <c r="F52" s="25">
        <v>9625</v>
      </c>
      <c r="G52" s="25">
        <v>7617</v>
      </c>
      <c r="H52" s="25">
        <v>4164</v>
      </c>
      <c r="I52" s="25">
        <v>3511</v>
      </c>
      <c r="J52" s="25">
        <v>1470</v>
      </c>
      <c r="K52" s="25">
        <v>1219</v>
      </c>
      <c r="L52" s="25">
        <v>254</v>
      </c>
      <c r="M52" s="25">
        <v>946</v>
      </c>
      <c r="N52" s="25">
        <v>1191</v>
      </c>
      <c r="O52" s="25">
        <v>2348</v>
      </c>
      <c r="P52" s="25">
        <v>30784</v>
      </c>
      <c r="Q52" s="25">
        <v>126</v>
      </c>
      <c r="R52" s="25">
        <v>93</v>
      </c>
      <c r="S52" s="25">
        <v>6205</v>
      </c>
      <c r="T52" s="25">
        <v>14622</v>
      </c>
      <c r="U52" s="25">
        <v>7747</v>
      </c>
      <c r="V52" s="25">
        <v>3220</v>
      </c>
      <c r="W52" s="25">
        <v>1368</v>
      </c>
      <c r="X52" s="25">
        <v>1632</v>
      </c>
      <c r="Y52" s="25">
        <v>508</v>
      </c>
    </row>
    <row r="53" spans="1:25" x14ac:dyDescent="0.35">
      <c r="A53" s="17" t="s">
        <v>139</v>
      </c>
      <c r="B53" s="17" t="s">
        <v>140</v>
      </c>
      <c r="C53" s="25">
        <v>36498</v>
      </c>
      <c r="D53" s="19">
        <v>4.8899999999999997</v>
      </c>
      <c r="E53" s="25">
        <v>18752</v>
      </c>
      <c r="F53" s="25">
        <v>5659</v>
      </c>
      <c r="G53" s="25">
        <v>3364</v>
      </c>
      <c r="H53" s="25">
        <v>3144</v>
      </c>
      <c r="I53" s="25">
        <v>3227</v>
      </c>
      <c r="J53" s="25">
        <v>1556</v>
      </c>
      <c r="K53" s="25">
        <v>761</v>
      </c>
      <c r="L53" s="25">
        <v>35</v>
      </c>
      <c r="M53" s="25">
        <v>3490</v>
      </c>
      <c r="N53" s="25">
        <v>6854</v>
      </c>
      <c r="O53" s="25">
        <v>7779</v>
      </c>
      <c r="P53" s="25">
        <v>18282</v>
      </c>
      <c r="Q53" s="25">
        <v>93</v>
      </c>
      <c r="R53" s="25">
        <v>158</v>
      </c>
      <c r="S53" s="25">
        <v>4118</v>
      </c>
      <c r="T53" s="25">
        <v>11246</v>
      </c>
      <c r="U53" s="25">
        <v>11066</v>
      </c>
      <c r="V53" s="25">
        <v>6660</v>
      </c>
      <c r="W53" s="25">
        <v>2000</v>
      </c>
      <c r="X53" s="25">
        <v>1228</v>
      </c>
      <c r="Y53" s="25">
        <v>22</v>
      </c>
    </row>
    <row r="54" spans="1:25" x14ac:dyDescent="0.35">
      <c r="A54" s="17" t="s">
        <v>141</v>
      </c>
      <c r="B54" s="17" t="s">
        <v>142</v>
      </c>
      <c r="C54" s="25">
        <v>35017</v>
      </c>
      <c r="D54" s="19">
        <v>3.29</v>
      </c>
      <c r="E54" s="25">
        <v>11885</v>
      </c>
      <c r="F54" s="25">
        <v>6243</v>
      </c>
      <c r="G54" s="25">
        <v>4284</v>
      </c>
      <c r="H54" s="25">
        <v>5319</v>
      </c>
      <c r="I54" s="25">
        <v>3930</v>
      </c>
      <c r="J54" s="25">
        <v>2361</v>
      </c>
      <c r="K54" s="25">
        <v>955</v>
      </c>
      <c r="L54" s="25">
        <v>40</v>
      </c>
      <c r="M54" s="25">
        <v>6750</v>
      </c>
      <c r="N54" s="25">
        <v>8677</v>
      </c>
      <c r="O54" s="25">
        <v>9357</v>
      </c>
      <c r="P54" s="25">
        <v>10135</v>
      </c>
      <c r="Q54" s="25">
        <v>98</v>
      </c>
      <c r="R54" s="25">
        <v>122</v>
      </c>
      <c r="S54" s="25">
        <v>3342</v>
      </c>
      <c r="T54" s="25">
        <v>9308</v>
      </c>
      <c r="U54" s="25">
        <v>8946</v>
      </c>
      <c r="V54" s="25">
        <v>8846</v>
      </c>
      <c r="W54" s="25">
        <v>2532</v>
      </c>
      <c r="X54" s="25">
        <v>1829</v>
      </c>
      <c r="Y54" s="25">
        <v>92</v>
      </c>
    </row>
    <row r="55" spans="1:25" x14ac:dyDescent="0.35">
      <c r="A55" s="17" t="s">
        <v>143</v>
      </c>
      <c r="B55" s="17" t="s">
        <v>144</v>
      </c>
      <c r="C55" s="25">
        <v>42489</v>
      </c>
      <c r="D55" s="19">
        <v>0.21</v>
      </c>
      <c r="E55" s="25">
        <v>4218</v>
      </c>
      <c r="F55" s="25">
        <v>9653</v>
      </c>
      <c r="G55" s="25">
        <v>8368</v>
      </c>
      <c r="H55" s="25">
        <v>7382</v>
      </c>
      <c r="I55" s="25">
        <v>7000</v>
      </c>
      <c r="J55" s="25">
        <v>3823</v>
      </c>
      <c r="K55" s="25">
        <v>1922</v>
      </c>
      <c r="L55" s="25">
        <v>123</v>
      </c>
      <c r="M55" s="25">
        <v>13788</v>
      </c>
      <c r="N55" s="25">
        <v>10535</v>
      </c>
      <c r="O55" s="25">
        <v>7872</v>
      </c>
      <c r="P55" s="25">
        <v>9162</v>
      </c>
      <c r="Q55" s="25">
        <v>1132</v>
      </c>
      <c r="R55" s="25">
        <v>508</v>
      </c>
      <c r="S55" s="25">
        <v>4308</v>
      </c>
      <c r="T55" s="25">
        <v>11641</v>
      </c>
      <c r="U55" s="25">
        <v>10778</v>
      </c>
      <c r="V55" s="25">
        <v>6964</v>
      </c>
      <c r="W55" s="25">
        <v>3377</v>
      </c>
      <c r="X55" s="25">
        <v>3329</v>
      </c>
      <c r="Y55" s="25">
        <v>1584</v>
      </c>
    </row>
    <row r="56" spans="1:25" x14ac:dyDescent="0.35">
      <c r="A56" s="17" t="s">
        <v>145</v>
      </c>
      <c r="B56" s="17" t="s">
        <v>146</v>
      </c>
      <c r="C56" s="25">
        <v>39455</v>
      </c>
      <c r="D56" s="19">
        <v>1.05</v>
      </c>
      <c r="E56" s="25">
        <v>14822</v>
      </c>
      <c r="F56" s="25">
        <v>7481</v>
      </c>
      <c r="G56" s="25">
        <v>3791</v>
      </c>
      <c r="H56" s="25">
        <v>4763</v>
      </c>
      <c r="I56" s="25">
        <v>4761</v>
      </c>
      <c r="J56" s="25">
        <v>2952</v>
      </c>
      <c r="K56" s="25">
        <v>852</v>
      </c>
      <c r="L56" s="25">
        <v>33</v>
      </c>
      <c r="M56" s="25">
        <v>8011</v>
      </c>
      <c r="N56" s="25">
        <v>11339</v>
      </c>
      <c r="O56" s="25">
        <v>9403</v>
      </c>
      <c r="P56" s="25">
        <v>10678</v>
      </c>
      <c r="Q56" s="25">
        <v>24</v>
      </c>
      <c r="R56" s="25">
        <v>60</v>
      </c>
      <c r="S56" s="25">
        <v>3952</v>
      </c>
      <c r="T56" s="25">
        <v>10614</v>
      </c>
      <c r="U56" s="25">
        <v>11666</v>
      </c>
      <c r="V56" s="25">
        <v>7943</v>
      </c>
      <c r="W56" s="25">
        <v>3083</v>
      </c>
      <c r="X56" s="25">
        <v>2109</v>
      </c>
      <c r="Y56" s="25">
        <v>28</v>
      </c>
    </row>
    <row r="57" spans="1:25" x14ac:dyDescent="0.35">
      <c r="A57" s="17" t="s">
        <v>147</v>
      </c>
      <c r="B57" s="17" t="s">
        <v>148</v>
      </c>
      <c r="C57" s="25">
        <v>39561</v>
      </c>
      <c r="D57" s="19">
        <v>3.82</v>
      </c>
      <c r="E57" s="25">
        <v>13157</v>
      </c>
      <c r="F57" s="25">
        <v>11099</v>
      </c>
      <c r="G57" s="25">
        <v>4933</v>
      </c>
      <c r="H57" s="25">
        <v>3861</v>
      </c>
      <c r="I57" s="25">
        <v>3575</v>
      </c>
      <c r="J57" s="25">
        <v>2195</v>
      </c>
      <c r="K57" s="25">
        <v>700</v>
      </c>
      <c r="L57" s="25">
        <v>41</v>
      </c>
      <c r="M57" s="25">
        <v>5767</v>
      </c>
      <c r="N57" s="25">
        <v>7783</v>
      </c>
      <c r="O57" s="25">
        <v>9285</v>
      </c>
      <c r="P57" s="25">
        <v>16670</v>
      </c>
      <c r="Q57" s="25">
        <v>56</v>
      </c>
      <c r="R57" s="25">
        <v>179</v>
      </c>
      <c r="S57" s="25">
        <v>5102</v>
      </c>
      <c r="T57" s="25">
        <v>15632</v>
      </c>
      <c r="U57" s="25">
        <v>11658</v>
      </c>
      <c r="V57" s="25">
        <v>3938</v>
      </c>
      <c r="W57" s="25">
        <v>1880</v>
      </c>
      <c r="X57" s="25">
        <v>1114</v>
      </c>
      <c r="Y57" s="25">
        <v>58</v>
      </c>
    </row>
    <row r="58" spans="1:25" x14ac:dyDescent="0.35">
      <c r="A58" s="17" t="s">
        <v>149</v>
      </c>
      <c r="B58" s="17" t="s">
        <v>150</v>
      </c>
      <c r="C58" s="25">
        <v>42568</v>
      </c>
      <c r="D58" s="19">
        <v>1.98</v>
      </c>
      <c r="E58" s="25">
        <v>10171</v>
      </c>
      <c r="F58" s="25">
        <v>11888</v>
      </c>
      <c r="G58" s="25">
        <v>4975</v>
      </c>
      <c r="H58" s="25">
        <v>4730</v>
      </c>
      <c r="I58" s="25">
        <v>5406</v>
      </c>
      <c r="J58" s="25">
        <v>3699</v>
      </c>
      <c r="K58" s="25">
        <v>1565</v>
      </c>
      <c r="L58" s="25">
        <v>134</v>
      </c>
      <c r="M58" s="25">
        <v>10302</v>
      </c>
      <c r="N58" s="25">
        <v>10263</v>
      </c>
      <c r="O58" s="25">
        <v>10661</v>
      </c>
      <c r="P58" s="25">
        <v>11312</v>
      </c>
      <c r="Q58" s="25">
        <v>30</v>
      </c>
      <c r="R58" s="25">
        <v>108</v>
      </c>
      <c r="S58" s="25">
        <v>4006</v>
      </c>
      <c r="T58" s="25">
        <v>10555</v>
      </c>
      <c r="U58" s="25">
        <v>10710</v>
      </c>
      <c r="V58" s="25">
        <v>10143</v>
      </c>
      <c r="W58" s="25">
        <v>4203</v>
      </c>
      <c r="X58" s="25">
        <v>2809</v>
      </c>
      <c r="Y58" s="25">
        <v>34</v>
      </c>
    </row>
    <row r="59" spans="1:25" x14ac:dyDescent="0.35">
      <c r="A59" s="17" t="s">
        <v>151</v>
      </c>
      <c r="B59" s="17" t="s">
        <v>152</v>
      </c>
      <c r="C59" s="25">
        <v>32882</v>
      </c>
      <c r="D59" s="19">
        <v>1.76</v>
      </c>
      <c r="E59" s="25">
        <v>9197</v>
      </c>
      <c r="F59" s="25">
        <v>11606</v>
      </c>
      <c r="G59" s="25">
        <v>2639</v>
      </c>
      <c r="H59" s="25">
        <v>3123</v>
      </c>
      <c r="I59" s="25">
        <v>3853</v>
      </c>
      <c r="J59" s="25">
        <v>1876</v>
      </c>
      <c r="K59" s="25">
        <v>547</v>
      </c>
      <c r="L59" s="25">
        <v>41</v>
      </c>
      <c r="M59" s="25">
        <v>7096</v>
      </c>
      <c r="N59" s="25">
        <v>5943</v>
      </c>
      <c r="O59" s="25">
        <v>13582</v>
      </c>
      <c r="P59" s="25">
        <v>6218</v>
      </c>
      <c r="Q59" s="25">
        <v>43</v>
      </c>
      <c r="R59" s="25">
        <v>231</v>
      </c>
      <c r="S59" s="25">
        <v>3305</v>
      </c>
      <c r="T59" s="25">
        <v>10398</v>
      </c>
      <c r="U59" s="25">
        <v>11228</v>
      </c>
      <c r="V59" s="25">
        <v>5154</v>
      </c>
      <c r="W59" s="25">
        <v>1549</v>
      </c>
      <c r="X59" s="25">
        <v>974</v>
      </c>
      <c r="Y59" s="25">
        <v>43</v>
      </c>
    </row>
    <row r="60" spans="1:25" x14ac:dyDescent="0.35">
      <c r="A60" s="17" t="s">
        <v>153</v>
      </c>
      <c r="B60" s="17" t="s">
        <v>154</v>
      </c>
      <c r="C60" s="25">
        <v>38139</v>
      </c>
      <c r="D60" s="19">
        <v>2.2200000000000002</v>
      </c>
      <c r="E60" s="25">
        <v>1173</v>
      </c>
      <c r="F60" s="25">
        <v>12081</v>
      </c>
      <c r="G60" s="25">
        <v>10582</v>
      </c>
      <c r="H60" s="25">
        <v>4731</v>
      </c>
      <c r="I60" s="25">
        <v>4410</v>
      </c>
      <c r="J60" s="25">
        <v>3094</v>
      </c>
      <c r="K60" s="25">
        <v>1879</v>
      </c>
      <c r="L60" s="25">
        <v>189</v>
      </c>
      <c r="M60" s="25">
        <v>6562</v>
      </c>
      <c r="N60" s="25">
        <v>7959</v>
      </c>
      <c r="O60" s="25">
        <v>11775</v>
      </c>
      <c r="P60" s="25">
        <v>11782</v>
      </c>
      <c r="Q60" s="25">
        <v>61</v>
      </c>
      <c r="R60" s="25">
        <v>360</v>
      </c>
      <c r="S60" s="25">
        <v>3338</v>
      </c>
      <c r="T60" s="25">
        <v>9906</v>
      </c>
      <c r="U60" s="25">
        <v>11211</v>
      </c>
      <c r="V60" s="25">
        <v>7900</v>
      </c>
      <c r="W60" s="25">
        <v>2801</v>
      </c>
      <c r="X60" s="25">
        <v>2538</v>
      </c>
      <c r="Y60" s="25">
        <v>85</v>
      </c>
    </row>
    <row r="61" spans="1:25" x14ac:dyDescent="0.35">
      <c r="A61" s="17" t="s">
        <v>155</v>
      </c>
      <c r="B61" s="17" t="s">
        <v>156</v>
      </c>
      <c r="C61" s="25">
        <v>36862</v>
      </c>
      <c r="D61" s="19">
        <v>0.21</v>
      </c>
      <c r="E61" s="25">
        <v>5666</v>
      </c>
      <c r="F61" s="25">
        <v>8447</v>
      </c>
      <c r="G61" s="25">
        <v>6762</v>
      </c>
      <c r="H61" s="25">
        <v>4531</v>
      </c>
      <c r="I61" s="25">
        <v>4843</v>
      </c>
      <c r="J61" s="25">
        <v>3212</v>
      </c>
      <c r="K61" s="25">
        <v>3087</v>
      </c>
      <c r="L61" s="25">
        <v>314</v>
      </c>
      <c r="M61" s="25">
        <v>9858</v>
      </c>
      <c r="N61" s="25">
        <v>7776</v>
      </c>
      <c r="O61" s="25">
        <v>8463</v>
      </c>
      <c r="P61" s="25">
        <v>10494</v>
      </c>
      <c r="Q61" s="25">
        <v>271</v>
      </c>
      <c r="R61" s="25">
        <v>263</v>
      </c>
      <c r="S61" s="25">
        <v>4039</v>
      </c>
      <c r="T61" s="25">
        <v>9743</v>
      </c>
      <c r="U61" s="25">
        <v>9498</v>
      </c>
      <c r="V61" s="25">
        <v>7280</v>
      </c>
      <c r="W61" s="25">
        <v>2971</v>
      </c>
      <c r="X61" s="25">
        <v>2822</v>
      </c>
      <c r="Y61" s="25">
        <v>246</v>
      </c>
    </row>
    <row r="62" spans="1:25" x14ac:dyDescent="0.35">
      <c r="A62" s="17" t="s">
        <v>157</v>
      </c>
      <c r="B62" s="17" t="s">
        <v>158</v>
      </c>
      <c r="C62" s="25">
        <v>37737</v>
      </c>
      <c r="D62" s="19">
        <v>0.19</v>
      </c>
      <c r="E62" s="25">
        <v>9210</v>
      </c>
      <c r="F62" s="25">
        <v>9167</v>
      </c>
      <c r="G62" s="25">
        <v>5808</v>
      </c>
      <c r="H62" s="25">
        <v>5517</v>
      </c>
      <c r="I62" s="25">
        <v>5273</v>
      </c>
      <c r="J62" s="25">
        <v>2016</v>
      </c>
      <c r="K62" s="25">
        <v>644</v>
      </c>
      <c r="L62" s="25">
        <v>102</v>
      </c>
      <c r="M62" s="25">
        <v>14070</v>
      </c>
      <c r="N62" s="25">
        <v>10880</v>
      </c>
      <c r="O62" s="25">
        <v>7437</v>
      </c>
      <c r="P62" s="25">
        <v>5350</v>
      </c>
      <c r="Q62" s="25">
        <v>0</v>
      </c>
      <c r="R62" s="25">
        <v>630</v>
      </c>
      <c r="S62" s="25">
        <v>3658</v>
      </c>
      <c r="T62" s="25">
        <v>7684</v>
      </c>
      <c r="U62" s="25">
        <v>8971</v>
      </c>
      <c r="V62" s="25">
        <v>7237</v>
      </c>
      <c r="W62" s="25">
        <v>4626</v>
      </c>
      <c r="X62" s="25">
        <v>4931</v>
      </c>
      <c r="Y62" s="25">
        <v>0</v>
      </c>
    </row>
    <row r="63" spans="1:25" x14ac:dyDescent="0.35">
      <c r="A63" s="17" t="s">
        <v>159</v>
      </c>
      <c r="B63" s="17" t="s">
        <v>160</v>
      </c>
      <c r="C63" s="25">
        <v>36020</v>
      </c>
      <c r="D63" s="19">
        <v>5.26</v>
      </c>
      <c r="E63" s="25">
        <v>16496</v>
      </c>
      <c r="F63" s="25">
        <v>5628</v>
      </c>
      <c r="G63" s="25">
        <v>4009</v>
      </c>
      <c r="H63" s="25">
        <v>3820</v>
      </c>
      <c r="I63" s="25">
        <v>3765</v>
      </c>
      <c r="J63" s="25">
        <v>1758</v>
      </c>
      <c r="K63" s="25">
        <v>518</v>
      </c>
      <c r="L63" s="25">
        <v>26</v>
      </c>
      <c r="M63" s="25">
        <v>5456</v>
      </c>
      <c r="N63" s="25">
        <v>7890</v>
      </c>
      <c r="O63" s="25">
        <v>9069</v>
      </c>
      <c r="P63" s="25">
        <v>13562</v>
      </c>
      <c r="Q63" s="25">
        <v>43</v>
      </c>
      <c r="R63" s="25">
        <v>254</v>
      </c>
      <c r="S63" s="25">
        <v>3801</v>
      </c>
      <c r="T63" s="25">
        <v>10779</v>
      </c>
      <c r="U63" s="25">
        <v>10200</v>
      </c>
      <c r="V63" s="25">
        <v>7210</v>
      </c>
      <c r="W63" s="25">
        <v>2206</v>
      </c>
      <c r="X63" s="25">
        <v>1530</v>
      </c>
      <c r="Y63" s="25">
        <v>40</v>
      </c>
    </row>
    <row r="64" spans="1:25" x14ac:dyDescent="0.35">
      <c r="A64" s="17" t="s">
        <v>161</v>
      </c>
      <c r="B64" s="17" t="s">
        <v>162</v>
      </c>
      <c r="C64" s="25">
        <v>35092</v>
      </c>
      <c r="D64" s="19">
        <v>0.5</v>
      </c>
      <c r="E64" s="25">
        <v>3760</v>
      </c>
      <c r="F64" s="25">
        <v>6237</v>
      </c>
      <c r="G64" s="25">
        <v>6381</v>
      </c>
      <c r="H64" s="25">
        <v>5875</v>
      </c>
      <c r="I64" s="25">
        <v>6108</v>
      </c>
      <c r="J64" s="25">
        <v>3759</v>
      </c>
      <c r="K64" s="25">
        <v>2644</v>
      </c>
      <c r="L64" s="25">
        <v>328</v>
      </c>
      <c r="M64" s="25">
        <v>10325</v>
      </c>
      <c r="N64" s="25">
        <v>7882</v>
      </c>
      <c r="O64" s="25">
        <v>7570</v>
      </c>
      <c r="P64" s="25">
        <v>8503</v>
      </c>
      <c r="Q64" s="25">
        <v>812</v>
      </c>
      <c r="R64" s="25">
        <v>336</v>
      </c>
      <c r="S64" s="25">
        <v>3273</v>
      </c>
      <c r="T64" s="25">
        <v>10106</v>
      </c>
      <c r="U64" s="25">
        <v>9632</v>
      </c>
      <c r="V64" s="25">
        <v>5046</v>
      </c>
      <c r="W64" s="25">
        <v>3026</v>
      </c>
      <c r="X64" s="25">
        <v>2826</v>
      </c>
      <c r="Y64" s="25">
        <v>847</v>
      </c>
    </row>
    <row r="65" spans="1:25" x14ac:dyDescent="0.35">
      <c r="A65" s="17" t="s">
        <v>163</v>
      </c>
      <c r="B65" s="17" t="s">
        <v>164</v>
      </c>
      <c r="C65" s="25">
        <v>11228</v>
      </c>
      <c r="D65" s="19">
        <v>0.11</v>
      </c>
      <c r="E65" s="25">
        <v>2444</v>
      </c>
      <c r="F65" s="25">
        <v>2894</v>
      </c>
      <c r="G65" s="25">
        <v>2364</v>
      </c>
      <c r="H65" s="25">
        <v>1811</v>
      </c>
      <c r="I65" s="25">
        <v>1370</v>
      </c>
      <c r="J65" s="25">
        <v>318</v>
      </c>
      <c r="K65" s="25">
        <v>23</v>
      </c>
      <c r="L65" s="25">
        <v>4</v>
      </c>
      <c r="M65" s="25">
        <v>6719</v>
      </c>
      <c r="N65" s="25">
        <v>2478</v>
      </c>
      <c r="O65" s="25">
        <v>1241</v>
      </c>
      <c r="P65" s="25">
        <v>775</v>
      </c>
      <c r="Q65" s="25">
        <v>15</v>
      </c>
      <c r="R65" s="25">
        <v>135</v>
      </c>
      <c r="S65" s="25">
        <v>1418</v>
      </c>
      <c r="T65" s="25">
        <v>2959</v>
      </c>
      <c r="U65" s="25">
        <v>3568</v>
      </c>
      <c r="V65" s="25">
        <v>1778</v>
      </c>
      <c r="W65" s="25">
        <v>838</v>
      </c>
      <c r="X65" s="25">
        <v>509</v>
      </c>
      <c r="Y65" s="25">
        <v>23</v>
      </c>
    </row>
    <row r="66" spans="1:25" x14ac:dyDescent="0.35">
      <c r="A66" s="17" t="s">
        <v>165</v>
      </c>
      <c r="B66" s="17" t="s">
        <v>166</v>
      </c>
      <c r="C66" s="25">
        <v>37877</v>
      </c>
      <c r="D66" s="19">
        <v>5.94</v>
      </c>
      <c r="E66" s="25">
        <v>7784</v>
      </c>
      <c r="F66" s="25">
        <v>11500</v>
      </c>
      <c r="G66" s="25">
        <v>5924</v>
      </c>
      <c r="H66" s="25">
        <v>4854</v>
      </c>
      <c r="I66" s="25">
        <v>4330</v>
      </c>
      <c r="J66" s="25">
        <v>2305</v>
      </c>
      <c r="K66" s="25">
        <v>1126</v>
      </c>
      <c r="L66" s="25">
        <v>54</v>
      </c>
      <c r="M66" s="25">
        <v>4201</v>
      </c>
      <c r="N66" s="25">
        <v>6626</v>
      </c>
      <c r="O66" s="25">
        <v>6602</v>
      </c>
      <c r="P66" s="25">
        <v>20378</v>
      </c>
      <c r="Q66" s="25">
        <v>70</v>
      </c>
      <c r="R66" s="25">
        <v>784</v>
      </c>
      <c r="S66" s="25">
        <v>6370</v>
      </c>
      <c r="T66" s="25">
        <v>12570</v>
      </c>
      <c r="U66" s="25">
        <v>9048</v>
      </c>
      <c r="V66" s="25">
        <v>6217</v>
      </c>
      <c r="W66" s="25">
        <v>1727</v>
      </c>
      <c r="X66" s="25">
        <v>1131</v>
      </c>
      <c r="Y66" s="25">
        <v>30</v>
      </c>
    </row>
    <row r="67" spans="1:25" x14ac:dyDescent="0.35">
      <c r="A67" s="17" t="s">
        <v>167</v>
      </c>
      <c r="B67" s="17" t="s">
        <v>168</v>
      </c>
      <c r="C67" s="25">
        <v>36070</v>
      </c>
      <c r="D67" s="19">
        <v>0.09</v>
      </c>
      <c r="E67" s="25">
        <v>4869</v>
      </c>
      <c r="F67" s="25">
        <v>7955</v>
      </c>
      <c r="G67" s="25">
        <v>6180</v>
      </c>
      <c r="H67" s="25">
        <v>5298</v>
      </c>
      <c r="I67" s="25">
        <v>5347</v>
      </c>
      <c r="J67" s="25">
        <v>3450</v>
      </c>
      <c r="K67" s="25">
        <v>2620</v>
      </c>
      <c r="L67" s="25">
        <v>351</v>
      </c>
      <c r="M67" s="25">
        <v>13467</v>
      </c>
      <c r="N67" s="25">
        <v>6931</v>
      </c>
      <c r="O67" s="25">
        <v>5644</v>
      </c>
      <c r="P67" s="25">
        <v>9533</v>
      </c>
      <c r="Q67" s="25">
        <v>495</v>
      </c>
      <c r="R67" s="25">
        <v>349</v>
      </c>
      <c r="S67" s="25">
        <v>4955</v>
      </c>
      <c r="T67" s="25">
        <v>9587</v>
      </c>
      <c r="U67" s="25">
        <v>7912</v>
      </c>
      <c r="V67" s="25">
        <v>5317</v>
      </c>
      <c r="W67" s="25">
        <v>3493</v>
      </c>
      <c r="X67" s="25">
        <v>4332</v>
      </c>
      <c r="Y67" s="25">
        <v>125</v>
      </c>
    </row>
    <row r="68" spans="1:25" x14ac:dyDescent="0.35">
      <c r="A68" s="17" t="s">
        <v>169</v>
      </c>
      <c r="B68" s="17" t="s">
        <v>170</v>
      </c>
      <c r="C68" s="25">
        <v>36009</v>
      </c>
      <c r="D68" s="19">
        <v>0.27</v>
      </c>
      <c r="E68" s="25">
        <v>3946</v>
      </c>
      <c r="F68" s="25">
        <v>6801</v>
      </c>
      <c r="G68" s="25">
        <v>5895</v>
      </c>
      <c r="H68" s="25">
        <v>5317</v>
      </c>
      <c r="I68" s="25">
        <v>6200</v>
      </c>
      <c r="J68" s="25">
        <v>4056</v>
      </c>
      <c r="K68" s="25">
        <v>3471</v>
      </c>
      <c r="L68" s="25">
        <v>323</v>
      </c>
      <c r="M68" s="25">
        <v>13840</v>
      </c>
      <c r="N68" s="25">
        <v>7927</v>
      </c>
      <c r="O68" s="25">
        <v>5418</v>
      </c>
      <c r="P68" s="25">
        <v>8515</v>
      </c>
      <c r="Q68" s="25">
        <v>309</v>
      </c>
      <c r="R68" s="25">
        <v>156</v>
      </c>
      <c r="S68" s="25">
        <v>3483</v>
      </c>
      <c r="T68" s="25">
        <v>9722</v>
      </c>
      <c r="U68" s="25">
        <v>8019</v>
      </c>
      <c r="V68" s="25">
        <v>6188</v>
      </c>
      <c r="W68" s="25">
        <v>3789</v>
      </c>
      <c r="X68" s="25">
        <v>4581</v>
      </c>
      <c r="Y68" s="25">
        <v>71</v>
      </c>
    </row>
    <row r="69" spans="1:25" x14ac:dyDescent="0.35">
      <c r="A69" s="17" t="s">
        <v>171</v>
      </c>
      <c r="B69" s="17" t="s">
        <v>172</v>
      </c>
      <c r="C69" s="25">
        <v>30221</v>
      </c>
      <c r="D69" s="19">
        <v>2.13</v>
      </c>
      <c r="E69" s="25">
        <v>3174</v>
      </c>
      <c r="F69" s="25">
        <v>7004</v>
      </c>
      <c r="G69" s="25">
        <v>5430</v>
      </c>
      <c r="H69" s="25">
        <v>5084</v>
      </c>
      <c r="I69" s="25">
        <v>4539</v>
      </c>
      <c r="J69" s="25">
        <v>2672</v>
      </c>
      <c r="K69" s="25">
        <v>2033</v>
      </c>
      <c r="L69" s="25">
        <v>285</v>
      </c>
      <c r="M69" s="25">
        <v>6218</v>
      </c>
      <c r="N69" s="25">
        <v>6095</v>
      </c>
      <c r="O69" s="25">
        <v>7296</v>
      </c>
      <c r="P69" s="25">
        <v>10491</v>
      </c>
      <c r="Q69" s="25">
        <v>121</v>
      </c>
      <c r="R69" s="25">
        <v>67</v>
      </c>
      <c r="S69" s="25">
        <v>2895</v>
      </c>
      <c r="T69" s="25">
        <v>8953</v>
      </c>
      <c r="U69" s="25">
        <v>7561</v>
      </c>
      <c r="V69" s="25">
        <v>6364</v>
      </c>
      <c r="W69" s="25">
        <v>2479</v>
      </c>
      <c r="X69" s="25">
        <v>1800</v>
      </c>
      <c r="Y69" s="25">
        <v>102</v>
      </c>
    </row>
    <row r="70" spans="1:25" x14ac:dyDescent="0.35">
      <c r="A70" s="17" t="s">
        <v>173</v>
      </c>
      <c r="B70" s="17" t="s">
        <v>174</v>
      </c>
      <c r="C70" s="25">
        <v>31683</v>
      </c>
      <c r="D70" s="19">
        <v>1.63</v>
      </c>
      <c r="E70" s="25">
        <v>4033</v>
      </c>
      <c r="F70" s="25">
        <v>10948</v>
      </c>
      <c r="G70" s="25">
        <v>5314</v>
      </c>
      <c r="H70" s="25">
        <v>4138</v>
      </c>
      <c r="I70" s="25">
        <v>3542</v>
      </c>
      <c r="J70" s="25">
        <v>2211</v>
      </c>
      <c r="K70" s="25">
        <v>1424</v>
      </c>
      <c r="L70" s="25">
        <v>73</v>
      </c>
      <c r="M70" s="25">
        <v>5330</v>
      </c>
      <c r="N70" s="25">
        <v>7273</v>
      </c>
      <c r="O70" s="25">
        <v>7731</v>
      </c>
      <c r="P70" s="25">
        <v>11207</v>
      </c>
      <c r="Q70" s="25">
        <v>142</v>
      </c>
      <c r="R70" s="25">
        <v>122</v>
      </c>
      <c r="S70" s="25">
        <v>3426</v>
      </c>
      <c r="T70" s="25">
        <v>8866</v>
      </c>
      <c r="U70" s="25">
        <v>9615</v>
      </c>
      <c r="V70" s="25">
        <v>6067</v>
      </c>
      <c r="W70" s="25">
        <v>2194</v>
      </c>
      <c r="X70" s="25">
        <v>1327</v>
      </c>
      <c r="Y70" s="25">
        <v>66</v>
      </c>
    </row>
    <row r="71" spans="1:25" x14ac:dyDescent="0.35">
      <c r="A71" s="17" t="s">
        <v>175</v>
      </c>
      <c r="B71" s="17" t="s">
        <v>176</v>
      </c>
      <c r="C71" s="25">
        <v>37187</v>
      </c>
      <c r="D71" s="19">
        <v>12.59</v>
      </c>
      <c r="E71" s="25">
        <v>8985</v>
      </c>
      <c r="F71" s="25">
        <v>7862</v>
      </c>
      <c r="G71" s="25">
        <v>6872</v>
      </c>
      <c r="H71" s="25">
        <v>4600</v>
      </c>
      <c r="I71" s="25">
        <v>5340</v>
      </c>
      <c r="J71" s="25">
        <v>2766</v>
      </c>
      <c r="K71" s="25">
        <v>757</v>
      </c>
      <c r="L71" s="25">
        <v>5</v>
      </c>
      <c r="M71" s="25">
        <v>5109</v>
      </c>
      <c r="N71" s="25">
        <v>8497</v>
      </c>
      <c r="O71" s="25">
        <v>8372</v>
      </c>
      <c r="P71" s="25">
        <v>15138</v>
      </c>
      <c r="Q71" s="25">
        <v>71</v>
      </c>
      <c r="R71" s="25">
        <v>161</v>
      </c>
      <c r="S71" s="25">
        <v>3192</v>
      </c>
      <c r="T71" s="25">
        <v>12628</v>
      </c>
      <c r="U71" s="25">
        <v>10001</v>
      </c>
      <c r="V71" s="25">
        <v>6581</v>
      </c>
      <c r="W71" s="25">
        <v>2725</v>
      </c>
      <c r="X71" s="25">
        <v>1833</v>
      </c>
      <c r="Y71" s="25">
        <v>66</v>
      </c>
    </row>
    <row r="72" spans="1:25" x14ac:dyDescent="0.35">
      <c r="A72" s="17" t="s">
        <v>177</v>
      </c>
      <c r="B72" s="17" t="s">
        <v>178</v>
      </c>
      <c r="C72" s="25">
        <v>11224</v>
      </c>
      <c r="D72" s="19">
        <v>0.08</v>
      </c>
      <c r="E72" s="25">
        <v>2968</v>
      </c>
      <c r="F72" s="25">
        <v>1825</v>
      </c>
      <c r="G72" s="25">
        <v>2823</v>
      </c>
      <c r="H72" s="25">
        <v>1838</v>
      </c>
      <c r="I72" s="25">
        <v>1412</v>
      </c>
      <c r="J72" s="25">
        <v>289</v>
      </c>
      <c r="K72" s="25">
        <v>67</v>
      </c>
      <c r="L72" s="25">
        <v>2</v>
      </c>
      <c r="M72" s="25">
        <v>6465</v>
      </c>
      <c r="N72" s="25">
        <v>2928</v>
      </c>
      <c r="O72" s="25">
        <v>826</v>
      </c>
      <c r="P72" s="25">
        <v>1005</v>
      </c>
      <c r="Q72" s="25">
        <v>0</v>
      </c>
      <c r="R72" s="25">
        <v>1</v>
      </c>
      <c r="S72" s="25">
        <v>2</v>
      </c>
      <c r="T72" s="25">
        <v>49</v>
      </c>
      <c r="U72" s="25">
        <v>52</v>
      </c>
      <c r="V72" s="25">
        <v>72</v>
      </c>
      <c r="W72" s="25">
        <v>94</v>
      </c>
      <c r="X72" s="25">
        <v>117</v>
      </c>
      <c r="Y72" s="25">
        <v>10837</v>
      </c>
    </row>
    <row r="73" spans="1:25" x14ac:dyDescent="0.35">
      <c r="A73" s="17" t="s">
        <v>179</v>
      </c>
      <c r="B73" s="17" t="s">
        <v>180</v>
      </c>
      <c r="C73" s="25">
        <v>38149</v>
      </c>
      <c r="D73" s="19">
        <v>0.03</v>
      </c>
      <c r="E73" s="25">
        <v>2700</v>
      </c>
      <c r="F73" s="25">
        <v>6812</v>
      </c>
      <c r="G73" s="25">
        <v>9617</v>
      </c>
      <c r="H73" s="25">
        <v>5937</v>
      </c>
      <c r="I73" s="25">
        <v>7459</v>
      </c>
      <c r="J73" s="25">
        <v>3689</v>
      </c>
      <c r="K73" s="25">
        <v>1798</v>
      </c>
      <c r="L73" s="25">
        <v>137</v>
      </c>
      <c r="M73" s="25">
        <v>18601</v>
      </c>
      <c r="N73" s="25">
        <v>7902</v>
      </c>
      <c r="O73" s="25">
        <v>5871</v>
      </c>
      <c r="P73" s="25">
        <v>3586</v>
      </c>
      <c r="Q73" s="25">
        <v>2189</v>
      </c>
      <c r="R73" s="25">
        <v>141</v>
      </c>
      <c r="S73" s="25">
        <v>2530</v>
      </c>
      <c r="T73" s="25">
        <v>7977</v>
      </c>
      <c r="U73" s="25">
        <v>11321</v>
      </c>
      <c r="V73" s="25">
        <v>6217</v>
      </c>
      <c r="W73" s="25">
        <v>3579</v>
      </c>
      <c r="X73" s="25">
        <v>3677</v>
      </c>
      <c r="Y73" s="25">
        <v>2707</v>
      </c>
    </row>
    <row r="74" spans="1:25" x14ac:dyDescent="0.35">
      <c r="A74" s="17" t="s">
        <v>181</v>
      </c>
      <c r="B74" s="17" t="s">
        <v>182</v>
      </c>
      <c r="C74" s="25">
        <v>34828</v>
      </c>
      <c r="D74" s="19">
        <v>0.17</v>
      </c>
      <c r="E74" s="25">
        <v>5388</v>
      </c>
      <c r="F74" s="25">
        <v>7865</v>
      </c>
      <c r="G74" s="25">
        <v>4071</v>
      </c>
      <c r="H74" s="25">
        <v>4136</v>
      </c>
      <c r="I74" s="25">
        <v>5054</v>
      </c>
      <c r="J74" s="25">
        <v>4060</v>
      </c>
      <c r="K74" s="25">
        <v>3791</v>
      </c>
      <c r="L74" s="25">
        <v>463</v>
      </c>
      <c r="M74" s="25">
        <v>9349</v>
      </c>
      <c r="N74" s="25">
        <v>7746</v>
      </c>
      <c r="O74" s="25">
        <v>6913</v>
      </c>
      <c r="P74" s="25">
        <v>9165</v>
      </c>
      <c r="Q74" s="25">
        <v>1655</v>
      </c>
      <c r="R74" s="25">
        <v>261</v>
      </c>
      <c r="S74" s="25">
        <v>3280</v>
      </c>
      <c r="T74" s="25">
        <v>10221</v>
      </c>
      <c r="U74" s="25">
        <v>9754</v>
      </c>
      <c r="V74" s="25">
        <v>4377</v>
      </c>
      <c r="W74" s="25">
        <v>2685</v>
      </c>
      <c r="X74" s="25">
        <v>2548</v>
      </c>
      <c r="Y74" s="25">
        <v>1702</v>
      </c>
    </row>
    <row r="75" spans="1:25" x14ac:dyDescent="0.35">
      <c r="A75" s="17" t="s">
        <v>183</v>
      </c>
      <c r="B75" s="17" t="s">
        <v>184</v>
      </c>
      <c r="C75" s="25">
        <v>34225</v>
      </c>
      <c r="D75" s="19">
        <v>8.17</v>
      </c>
      <c r="E75" s="25">
        <v>15342</v>
      </c>
      <c r="F75" s="25">
        <v>5426</v>
      </c>
      <c r="G75" s="25">
        <v>3333</v>
      </c>
      <c r="H75" s="25">
        <v>3454</v>
      </c>
      <c r="I75" s="25">
        <v>3472</v>
      </c>
      <c r="J75" s="25">
        <v>1684</v>
      </c>
      <c r="K75" s="25">
        <v>1309</v>
      </c>
      <c r="L75" s="25">
        <v>205</v>
      </c>
      <c r="M75" s="25">
        <v>5352</v>
      </c>
      <c r="N75" s="25">
        <v>7136</v>
      </c>
      <c r="O75" s="25">
        <v>11418</v>
      </c>
      <c r="P75" s="25">
        <v>10266</v>
      </c>
      <c r="Q75" s="25">
        <v>53</v>
      </c>
      <c r="R75" s="25">
        <v>134</v>
      </c>
      <c r="S75" s="25">
        <v>3564</v>
      </c>
      <c r="T75" s="25">
        <v>10251</v>
      </c>
      <c r="U75" s="25">
        <v>10177</v>
      </c>
      <c r="V75" s="25">
        <v>6023</v>
      </c>
      <c r="W75" s="25">
        <v>2139</v>
      </c>
      <c r="X75" s="25">
        <v>1879</v>
      </c>
      <c r="Y75" s="25">
        <v>58</v>
      </c>
    </row>
    <row r="76" spans="1:25" x14ac:dyDescent="0.35">
      <c r="A76" s="17" t="s">
        <v>185</v>
      </c>
      <c r="B76" s="17" t="s">
        <v>186</v>
      </c>
      <c r="C76" s="25">
        <v>34617</v>
      </c>
      <c r="D76" s="19">
        <v>2.6</v>
      </c>
      <c r="E76" s="25">
        <v>975</v>
      </c>
      <c r="F76" s="25">
        <v>3582</v>
      </c>
      <c r="G76" s="25">
        <v>6767</v>
      </c>
      <c r="H76" s="25">
        <v>6844</v>
      </c>
      <c r="I76" s="25">
        <v>7561</v>
      </c>
      <c r="J76" s="25">
        <v>4968</v>
      </c>
      <c r="K76" s="25">
        <v>3697</v>
      </c>
      <c r="L76" s="25">
        <v>223</v>
      </c>
      <c r="M76" s="25">
        <v>9958</v>
      </c>
      <c r="N76" s="25">
        <v>11546</v>
      </c>
      <c r="O76" s="25">
        <v>5658</v>
      </c>
      <c r="P76" s="25">
        <v>7332</v>
      </c>
      <c r="Q76" s="25">
        <v>123</v>
      </c>
      <c r="R76" s="25">
        <v>72</v>
      </c>
      <c r="S76" s="25">
        <v>2478</v>
      </c>
      <c r="T76" s="25">
        <v>7514</v>
      </c>
      <c r="U76" s="25">
        <v>8770</v>
      </c>
      <c r="V76" s="25">
        <v>8994</v>
      </c>
      <c r="W76" s="25">
        <v>3761</v>
      </c>
      <c r="X76" s="25">
        <v>2306</v>
      </c>
      <c r="Y76" s="25">
        <v>722</v>
      </c>
    </row>
    <row r="77" spans="1:25" x14ac:dyDescent="0.35">
      <c r="A77" s="10" t="s">
        <v>187</v>
      </c>
      <c r="B77" s="17" t="s">
        <v>188</v>
      </c>
      <c r="C77" s="25">
        <v>31893</v>
      </c>
      <c r="D77" s="19">
        <v>5.16</v>
      </c>
      <c r="E77" s="25">
        <v>5734</v>
      </c>
      <c r="F77" s="25">
        <v>9525</v>
      </c>
      <c r="G77" s="25">
        <v>6088</v>
      </c>
      <c r="H77" s="25">
        <v>3732</v>
      </c>
      <c r="I77" s="25">
        <v>3707</v>
      </c>
      <c r="J77" s="25">
        <v>2385</v>
      </c>
      <c r="K77" s="25">
        <v>716</v>
      </c>
      <c r="L77" s="25">
        <v>6</v>
      </c>
      <c r="M77" s="25">
        <v>5277</v>
      </c>
      <c r="N77" s="25">
        <v>6872</v>
      </c>
      <c r="O77" s="25">
        <v>7842</v>
      </c>
      <c r="P77" s="25">
        <v>11847</v>
      </c>
      <c r="Q77" s="25">
        <v>55</v>
      </c>
      <c r="R77" s="25">
        <v>148</v>
      </c>
      <c r="S77" s="25">
        <v>2794</v>
      </c>
      <c r="T77" s="25">
        <v>9279</v>
      </c>
      <c r="U77" s="25">
        <v>8772</v>
      </c>
      <c r="V77" s="25">
        <v>6783</v>
      </c>
      <c r="W77" s="25">
        <v>2397</v>
      </c>
      <c r="X77" s="25">
        <v>1698</v>
      </c>
      <c r="Y77" s="25">
        <v>22</v>
      </c>
    </row>
    <row r="78" spans="1:25" x14ac:dyDescent="0.35">
      <c r="A78" s="17" t="s">
        <v>189</v>
      </c>
      <c r="B78" s="17" t="s">
        <v>190</v>
      </c>
      <c r="C78" s="25">
        <v>36331</v>
      </c>
      <c r="D78" s="19">
        <v>12.44</v>
      </c>
      <c r="E78" s="25">
        <v>10845</v>
      </c>
      <c r="F78" s="25">
        <v>13117</v>
      </c>
      <c r="G78" s="25">
        <v>6765</v>
      </c>
      <c r="H78" s="25">
        <v>3413</v>
      </c>
      <c r="I78" s="25">
        <v>1337</v>
      </c>
      <c r="J78" s="25">
        <v>722</v>
      </c>
      <c r="K78" s="25">
        <v>129</v>
      </c>
      <c r="L78" s="25">
        <v>3</v>
      </c>
      <c r="M78" s="25">
        <v>2057</v>
      </c>
      <c r="N78" s="25">
        <v>6731</v>
      </c>
      <c r="O78" s="25">
        <v>5329</v>
      </c>
      <c r="P78" s="25">
        <v>21961</v>
      </c>
      <c r="Q78" s="25">
        <v>253</v>
      </c>
      <c r="R78" s="25">
        <v>76</v>
      </c>
      <c r="S78" s="25">
        <v>3642</v>
      </c>
      <c r="T78" s="25">
        <v>16669</v>
      </c>
      <c r="U78" s="25">
        <v>9391</v>
      </c>
      <c r="V78" s="25">
        <v>3373</v>
      </c>
      <c r="W78" s="25">
        <v>803</v>
      </c>
      <c r="X78" s="25">
        <v>345</v>
      </c>
      <c r="Y78" s="25">
        <v>2032</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 right="0.7" top="0.75" bottom="0.75" header="0.3" footer="0.3"/>
  <pageSetup paperSize="9" orientation="portrait"/>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61"/>
  <sheetViews>
    <sheetView zoomScaleNormal="100" workbookViewId="0"/>
  </sheetViews>
  <sheetFormatPr defaultColWidth="11.07421875" defaultRowHeight="15.5" x14ac:dyDescent="0.35"/>
  <cols>
    <col min="1" max="1" width="13.61328125" customWidth="1"/>
    <col min="2" max="2" width="36.4609375" customWidth="1"/>
    <col min="3" max="12" width="13.61328125" customWidth="1"/>
  </cols>
  <sheetData>
    <row r="1" spans="1:13" ht="25.5" customHeight="1" x14ac:dyDescent="0.35">
      <c r="A1" s="27" t="s">
        <v>30</v>
      </c>
      <c r="B1" s="11"/>
      <c r="C1" s="11"/>
      <c r="E1" s="11"/>
      <c r="F1" s="11"/>
      <c r="G1" s="11"/>
      <c r="K1" s="18"/>
      <c r="L1" s="18"/>
    </row>
    <row r="2" spans="1:13" ht="18" customHeight="1" x14ac:dyDescent="0.35">
      <c r="A2" s="10" t="s">
        <v>18</v>
      </c>
      <c r="B2" s="11"/>
      <c r="C2" s="11"/>
      <c r="E2" s="11"/>
      <c r="F2" s="11"/>
      <c r="G2" s="11"/>
      <c r="K2" s="18"/>
      <c r="L2" s="18"/>
    </row>
    <row r="3" spans="1:13" ht="18" customHeight="1" x14ac:dyDescent="0.35">
      <c r="A3" s="10" t="s">
        <v>40</v>
      </c>
      <c r="B3" s="11"/>
      <c r="C3" s="11"/>
      <c r="E3" s="11"/>
      <c r="F3" s="11"/>
      <c r="G3" s="11"/>
      <c r="K3" s="18"/>
      <c r="L3" s="18"/>
    </row>
    <row r="4" spans="1:13" ht="15" customHeight="1" x14ac:dyDescent="0.35">
      <c r="A4" s="31" t="str">
        <f>HYPERLINK("#'Table of contents'!A1", "Back to contents")</f>
        <v>Back to contents</v>
      </c>
      <c r="D4" s="17"/>
    </row>
    <row r="5" spans="1:13" ht="63" customHeight="1" x14ac:dyDescent="0.35">
      <c r="A5" s="35" t="s">
        <v>209</v>
      </c>
      <c r="B5" s="35" t="s">
        <v>210</v>
      </c>
      <c r="C5" s="24" t="s">
        <v>41</v>
      </c>
      <c r="D5" s="24" t="s">
        <v>42</v>
      </c>
      <c r="E5" s="24" t="s">
        <v>201</v>
      </c>
      <c r="F5" s="24" t="s">
        <v>202</v>
      </c>
      <c r="G5" s="24" t="s">
        <v>203</v>
      </c>
      <c r="H5" s="24" t="s">
        <v>204</v>
      </c>
      <c r="I5" s="24" t="s">
        <v>205</v>
      </c>
      <c r="J5" s="24" t="s">
        <v>206</v>
      </c>
      <c r="K5" s="24" t="s">
        <v>207</v>
      </c>
      <c r="L5" s="24" t="s">
        <v>208</v>
      </c>
      <c r="M5" s="22"/>
    </row>
    <row r="6" spans="1:13" ht="21.75" customHeight="1" x14ac:dyDescent="0.35">
      <c r="A6" s="23" t="s">
        <v>43</v>
      </c>
      <c r="B6" s="23" t="s">
        <v>44</v>
      </c>
      <c r="C6" s="26">
        <v>2622508</v>
      </c>
      <c r="D6" s="29">
        <v>0.33649028043251794</v>
      </c>
      <c r="E6" s="26">
        <v>548381</v>
      </c>
      <c r="F6" s="26">
        <v>601251</v>
      </c>
      <c r="G6" s="26">
        <v>421940</v>
      </c>
      <c r="H6" s="26">
        <v>352947</v>
      </c>
      <c r="I6" s="26">
        <v>351464</v>
      </c>
      <c r="J6" s="26">
        <v>202969</v>
      </c>
      <c r="K6" s="26">
        <v>129583</v>
      </c>
      <c r="L6" s="26">
        <v>13973</v>
      </c>
      <c r="M6" s="17"/>
    </row>
    <row r="7" spans="1:13" x14ac:dyDescent="0.35">
      <c r="A7" s="32" t="s">
        <v>45</v>
      </c>
      <c r="B7" s="32" t="s">
        <v>46</v>
      </c>
      <c r="C7" s="33">
        <v>49279</v>
      </c>
      <c r="D7" s="34">
        <v>28.95</v>
      </c>
      <c r="E7" s="33">
        <v>15042</v>
      </c>
      <c r="F7" s="33">
        <v>9440</v>
      </c>
      <c r="G7" s="33">
        <v>6186</v>
      </c>
      <c r="H7" s="33">
        <v>8742</v>
      </c>
      <c r="I7" s="33">
        <v>4732</v>
      </c>
      <c r="J7" s="33">
        <v>2533</v>
      </c>
      <c r="K7" s="33">
        <v>2396</v>
      </c>
      <c r="L7" s="33">
        <v>208</v>
      </c>
      <c r="M7" s="17"/>
    </row>
    <row r="8" spans="1:13" x14ac:dyDescent="0.35">
      <c r="A8" s="32" t="s">
        <v>47</v>
      </c>
      <c r="B8" s="32" t="s">
        <v>48</v>
      </c>
      <c r="C8" s="33">
        <v>38782</v>
      </c>
      <c r="D8" s="34">
        <v>4.18</v>
      </c>
      <c r="E8" s="33">
        <v>4345</v>
      </c>
      <c r="F8" s="33">
        <v>12189</v>
      </c>
      <c r="G8" s="33">
        <v>8106</v>
      </c>
      <c r="H8" s="33">
        <v>4771</v>
      </c>
      <c r="I8" s="33">
        <v>5312</v>
      </c>
      <c r="J8" s="33">
        <v>2558</v>
      </c>
      <c r="K8" s="33">
        <v>1475</v>
      </c>
      <c r="L8" s="33">
        <v>26</v>
      </c>
    </row>
    <row r="9" spans="1:13" x14ac:dyDescent="0.35">
      <c r="A9" s="32" t="s">
        <v>49</v>
      </c>
      <c r="B9" s="32" t="s">
        <v>50</v>
      </c>
      <c r="C9" s="33">
        <v>37261</v>
      </c>
      <c r="D9" s="34">
        <v>2.21</v>
      </c>
      <c r="E9" s="33">
        <v>4480</v>
      </c>
      <c r="F9" s="33">
        <v>6767</v>
      </c>
      <c r="G9" s="33">
        <v>5700</v>
      </c>
      <c r="H9" s="33">
        <v>3945</v>
      </c>
      <c r="I9" s="33">
        <v>6242</v>
      </c>
      <c r="J9" s="33">
        <v>4852</v>
      </c>
      <c r="K9" s="33">
        <v>4376</v>
      </c>
      <c r="L9" s="33">
        <v>899</v>
      </c>
    </row>
    <row r="10" spans="1:13" x14ac:dyDescent="0.35">
      <c r="A10" s="32" t="s">
        <v>51</v>
      </c>
      <c r="B10" s="32" t="s">
        <v>52</v>
      </c>
      <c r="C10" s="33">
        <v>36483</v>
      </c>
      <c r="D10" s="34">
        <v>0.25</v>
      </c>
      <c r="E10" s="33">
        <v>5038</v>
      </c>
      <c r="F10" s="33">
        <v>4804</v>
      </c>
      <c r="G10" s="33">
        <v>5080</v>
      </c>
      <c r="H10" s="33">
        <v>6357</v>
      </c>
      <c r="I10" s="33">
        <v>7074</v>
      </c>
      <c r="J10" s="33">
        <v>5531</v>
      </c>
      <c r="K10" s="33">
        <v>2506</v>
      </c>
      <c r="L10" s="33">
        <v>93</v>
      </c>
    </row>
    <row r="11" spans="1:13" x14ac:dyDescent="0.35">
      <c r="A11" s="32" t="s">
        <v>53</v>
      </c>
      <c r="B11" s="32" t="s">
        <v>54</v>
      </c>
      <c r="C11" s="33">
        <v>33913</v>
      </c>
      <c r="D11" s="34">
        <v>0.1</v>
      </c>
      <c r="E11" s="33">
        <v>2562</v>
      </c>
      <c r="F11" s="33">
        <v>4012</v>
      </c>
      <c r="G11" s="33">
        <v>3046</v>
      </c>
      <c r="H11" s="33">
        <v>4977</v>
      </c>
      <c r="I11" s="33">
        <v>6659</v>
      </c>
      <c r="J11" s="33">
        <v>6572</v>
      </c>
      <c r="K11" s="33">
        <v>5761</v>
      </c>
      <c r="L11" s="33">
        <v>324</v>
      </c>
    </row>
    <row r="12" spans="1:13" x14ac:dyDescent="0.35">
      <c r="A12" s="32" t="s">
        <v>55</v>
      </c>
      <c r="B12" s="32" t="s">
        <v>56</v>
      </c>
      <c r="C12" s="33">
        <v>31978</v>
      </c>
      <c r="D12" s="34">
        <v>1.55</v>
      </c>
      <c r="E12" s="33">
        <v>11170</v>
      </c>
      <c r="F12" s="33">
        <v>7187</v>
      </c>
      <c r="G12" s="33">
        <v>4144</v>
      </c>
      <c r="H12" s="33">
        <v>3767</v>
      </c>
      <c r="I12" s="33">
        <v>3314</v>
      </c>
      <c r="J12" s="33">
        <v>1910</v>
      </c>
      <c r="K12" s="33">
        <v>477</v>
      </c>
      <c r="L12" s="33">
        <v>9</v>
      </c>
    </row>
    <row r="13" spans="1:13" x14ac:dyDescent="0.35">
      <c r="A13" s="32" t="s">
        <v>57</v>
      </c>
      <c r="B13" s="32" t="s">
        <v>58</v>
      </c>
      <c r="C13" s="33">
        <v>36830</v>
      </c>
      <c r="D13" s="34">
        <v>1.73</v>
      </c>
      <c r="E13" s="33">
        <v>7477</v>
      </c>
      <c r="F13" s="33">
        <v>12876</v>
      </c>
      <c r="G13" s="33">
        <v>5024</v>
      </c>
      <c r="H13" s="33">
        <v>3601</v>
      </c>
      <c r="I13" s="33">
        <v>4242</v>
      </c>
      <c r="J13" s="33">
        <v>2358</v>
      </c>
      <c r="K13" s="33">
        <v>1195</v>
      </c>
      <c r="L13" s="33">
        <v>57</v>
      </c>
    </row>
    <row r="14" spans="1:13" x14ac:dyDescent="0.35">
      <c r="A14" s="32" t="s">
        <v>59</v>
      </c>
      <c r="B14" s="32" t="s">
        <v>60</v>
      </c>
      <c r="C14" s="33">
        <v>34323</v>
      </c>
      <c r="D14" s="34">
        <v>0.23</v>
      </c>
      <c r="E14" s="33">
        <v>8604</v>
      </c>
      <c r="F14" s="33">
        <v>7214</v>
      </c>
      <c r="G14" s="33">
        <v>4583</v>
      </c>
      <c r="H14" s="33">
        <v>4321</v>
      </c>
      <c r="I14" s="33">
        <v>4760</v>
      </c>
      <c r="J14" s="33">
        <v>2781</v>
      </c>
      <c r="K14" s="33">
        <v>1946</v>
      </c>
      <c r="L14" s="33">
        <v>114</v>
      </c>
    </row>
    <row r="15" spans="1:13" x14ac:dyDescent="0.35">
      <c r="A15" s="32" t="s">
        <v>61</v>
      </c>
      <c r="B15" s="32" t="s">
        <v>62</v>
      </c>
      <c r="C15" s="33">
        <v>34670</v>
      </c>
      <c r="D15" s="34">
        <v>0.27</v>
      </c>
      <c r="E15" s="33">
        <v>7374</v>
      </c>
      <c r="F15" s="33">
        <v>7720</v>
      </c>
      <c r="G15" s="33">
        <v>4798</v>
      </c>
      <c r="H15" s="33">
        <v>5955</v>
      </c>
      <c r="I15" s="33">
        <v>5433</v>
      </c>
      <c r="J15" s="33">
        <v>2177</v>
      </c>
      <c r="K15" s="33">
        <v>1100</v>
      </c>
      <c r="L15" s="33">
        <v>113</v>
      </c>
    </row>
    <row r="16" spans="1:13" x14ac:dyDescent="0.35">
      <c r="A16" s="32" t="s">
        <v>63</v>
      </c>
      <c r="B16" s="32" t="s">
        <v>64</v>
      </c>
      <c r="C16" s="33">
        <v>36055</v>
      </c>
      <c r="D16" s="34">
        <v>0.06</v>
      </c>
      <c r="E16" s="33">
        <v>7221</v>
      </c>
      <c r="F16" s="33">
        <v>8378</v>
      </c>
      <c r="G16" s="33">
        <v>6503</v>
      </c>
      <c r="H16" s="33">
        <v>4798</v>
      </c>
      <c r="I16" s="33">
        <v>5172</v>
      </c>
      <c r="J16" s="33">
        <v>2653</v>
      </c>
      <c r="K16" s="33">
        <v>1221</v>
      </c>
      <c r="L16" s="33">
        <v>109</v>
      </c>
    </row>
    <row r="17" spans="1:12" x14ac:dyDescent="0.35">
      <c r="A17" s="32" t="s">
        <v>65</v>
      </c>
      <c r="B17" s="32" t="s">
        <v>66</v>
      </c>
      <c r="C17" s="33">
        <v>37738</v>
      </c>
      <c r="D17" s="34">
        <v>8.67</v>
      </c>
      <c r="E17" s="33">
        <v>3339</v>
      </c>
      <c r="F17" s="33">
        <v>8077</v>
      </c>
      <c r="G17" s="33">
        <v>6762</v>
      </c>
      <c r="H17" s="33">
        <v>5976</v>
      </c>
      <c r="I17" s="33">
        <v>7058</v>
      </c>
      <c r="J17" s="33">
        <v>3712</v>
      </c>
      <c r="K17" s="33">
        <v>2601</v>
      </c>
      <c r="L17" s="33">
        <v>213</v>
      </c>
    </row>
    <row r="18" spans="1:12" x14ac:dyDescent="0.35">
      <c r="A18" s="32" t="s">
        <v>67</v>
      </c>
      <c r="B18" s="32" t="s">
        <v>68</v>
      </c>
      <c r="C18" s="33">
        <v>36616</v>
      </c>
      <c r="D18" s="34">
        <v>0.43</v>
      </c>
      <c r="E18" s="33">
        <v>14736</v>
      </c>
      <c r="F18" s="33">
        <v>6426</v>
      </c>
      <c r="G18" s="33">
        <v>4407</v>
      </c>
      <c r="H18" s="33">
        <v>4450</v>
      </c>
      <c r="I18" s="33">
        <v>4676</v>
      </c>
      <c r="J18" s="33">
        <v>1514</v>
      </c>
      <c r="K18" s="33">
        <v>376</v>
      </c>
      <c r="L18" s="33">
        <v>31</v>
      </c>
    </row>
    <row r="19" spans="1:12" x14ac:dyDescent="0.35">
      <c r="A19" s="32" t="s">
        <v>69</v>
      </c>
      <c r="B19" s="32" t="s">
        <v>70</v>
      </c>
      <c r="C19" s="33">
        <v>37084</v>
      </c>
      <c r="D19" s="34">
        <v>0.03</v>
      </c>
      <c r="E19" s="33">
        <v>12657</v>
      </c>
      <c r="F19" s="33">
        <v>6762</v>
      </c>
      <c r="G19" s="33">
        <v>5728</v>
      </c>
      <c r="H19" s="33">
        <v>5436</v>
      </c>
      <c r="I19" s="33">
        <v>4112</v>
      </c>
      <c r="J19" s="33">
        <v>1615</v>
      </c>
      <c r="K19" s="33">
        <v>707</v>
      </c>
      <c r="L19" s="33">
        <v>67</v>
      </c>
    </row>
    <row r="20" spans="1:12" x14ac:dyDescent="0.35">
      <c r="A20" s="32" t="s">
        <v>71</v>
      </c>
      <c r="B20" s="32" t="s">
        <v>72</v>
      </c>
      <c r="C20" s="33">
        <v>36683</v>
      </c>
      <c r="D20" s="34">
        <v>0.18</v>
      </c>
      <c r="E20" s="33">
        <v>15381</v>
      </c>
      <c r="F20" s="33">
        <v>6482</v>
      </c>
      <c r="G20" s="33">
        <v>3599</v>
      </c>
      <c r="H20" s="33">
        <v>4345</v>
      </c>
      <c r="I20" s="33">
        <v>4183</v>
      </c>
      <c r="J20" s="33">
        <v>1839</v>
      </c>
      <c r="K20" s="33">
        <v>753</v>
      </c>
      <c r="L20" s="33">
        <v>101</v>
      </c>
    </row>
    <row r="21" spans="1:12" x14ac:dyDescent="0.35">
      <c r="A21" s="32" t="s">
        <v>73</v>
      </c>
      <c r="B21" s="32" t="s">
        <v>74</v>
      </c>
      <c r="C21" s="33">
        <v>31115</v>
      </c>
      <c r="D21" s="34">
        <v>1.29</v>
      </c>
      <c r="E21" s="33">
        <v>6612</v>
      </c>
      <c r="F21" s="33">
        <v>8176</v>
      </c>
      <c r="G21" s="33">
        <v>2604</v>
      </c>
      <c r="H21" s="33">
        <v>3338</v>
      </c>
      <c r="I21" s="33">
        <v>4647</v>
      </c>
      <c r="J21" s="33">
        <v>3130</v>
      </c>
      <c r="K21" s="33">
        <v>2305</v>
      </c>
      <c r="L21" s="33">
        <v>303</v>
      </c>
    </row>
    <row r="22" spans="1:12" x14ac:dyDescent="0.35">
      <c r="A22" s="32" t="s">
        <v>75</v>
      </c>
      <c r="B22" s="32" t="s">
        <v>76</v>
      </c>
      <c r="C22" s="33">
        <v>33742</v>
      </c>
      <c r="D22" s="34">
        <v>4.34</v>
      </c>
      <c r="E22" s="33">
        <v>5658</v>
      </c>
      <c r="F22" s="33">
        <v>8342</v>
      </c>
      <c r="G22" s="33">
        <v>4692</v>
      </c>
      <c r="H22" s="33">
        <v>3891</v>
      </c>
      <c r="I22" s="33">
        <v>4735</v>
      </c>
      <c r="J22" s="33">
        <v>2820</v>
      </c>
      <c r="K22" s="33">
        <v>3194</v>
      </c>
      <c r="L22" s="33">
        <v>410</v>
      </c>
    </row>
    <row r="23" spans="1:12" x14ac:dyDescent="0.35">
      <c r="A23" s="32" t="s">
        <v>77</v>
      </c>
      <c r="B23" s="32" t="s">
        <v>78</v>
      </c>
      <c r="C23" s="33">
        <v>34301</v>
      </c>
      <c r="D23" s="34">
        <v>0.22</v>
      </c>
      <c r="E23" s="33">
        <v>11343</v>
      </c>
      <c r="F23" s="33">
        <v>4815</v>
      </c>
      <c r="G23" s="33">
        <v>3789</v>
      </c>
      <c r="H23" s="33">
        <v>4238</v>
      </c>
      <c r="I23" s="33">
        <v>5450</v>
      </c>
      <c r="J23" s="33">
        <v>2892</v>
      </c>
      <c r="K23" s="33">
        <v>1667</v>
      </c>
      <c r="L23" s="33">
        <v>107</v>
      </c>
    </row>
    <row r="24" spans="1:12" x14ac:dyDescent="0.35">
      <c r="A24" s="32" t="s">
        <v>79</v>
      </c>
      <c r="B24" s="32" t="s">
        <v>80</v>
      </c>
      <c r="C24" s="33">
        <v>33837</v>
      </c>
      <c r="D24" s="34">
        <v>2.5099999999999998</v>
      </c>
      <c r="E24" s="33">
        <v>8674</v>
      </c>
      <c r="F24" s="33">
        <v>11562</v>
      </c>
      <c r="G24" s="33">
        <v>4235</v>
      </c>
      <c r="H24" s="33">
        <v>3128</v>
      </c>
      <c r="I24" s="33">
        <v>3782</v>
      </c>
      <c r="J24" s="33">
        <v>1669</v>
      </c>
      <c r="K24" s="33">
        <v>725</v>
      </c>
      <c r="L24" s="33">
        <v>62</v>
      </c>
    </row>
    <row r="25" spans="1:12" x14ac:dyDescent="0.35">
      <c r="A25" s="32" t="s">
        <v>81</v>
      </c>
      <c r="B25" s="32" t="s">
        <v>82</v>
      </c>
      <c r="C25" s="33">
        <v>29246</v>
      </c>
      <c r="D25" s="34">
        <v>2.86</v>
      </c>
      <c r="E25" s="33">
        <v>6487</v>
      </c>
      <c r="F25" s="33">
        <v>11271</v>
      </c>
      <c r="G25" s="33">
        <v>2638</v>
      </c>
      <c r="H25" s="33">
        <v>2656</v>
      </c>
      <c r="I25" s="33">
        <v>2943</v>
      </c>
      <c r="J25" s="33">
        <v>2047</v>
      </c>
      <c r="K25" s="33">
        <v>1105</v>
      </c>
      <c r="L25" s="33">
        <v>99</v>
      </c>
    </row>
    <row r="26" spans="1:12" x14ac:dyDescent="0.35">
      <c r="A26" s="32" t="s">
        <v>83</v>
      </c>
      <c r="B26" s="32" t="s">
        <v>84</v>
      </c>
      <c r="C26" s="33">
        <v>36854</v>
      </c>
      <c r="D26" s="34">
        <v>0.49</v>
      </c>
      <c r="E26" s="33">
        <v>13545</v>
      </c>
      <c r="F26" s="33">
        <v>5598</v>
      </c>
      <c r="G26" s="33">
        <v>3965</v>
      </c>
      <c r="H26" s="33">
        <v>4166</v>
      </c>
      <c r="I26" s="33">
        <v>6044</v>
      </c>
      <c r="J26" s="33">
        <v>2586</v>
      </c>
      <c r="K26" s="33">
        <v>895</v>
      </c>
      <c r="L26" s="33">
        <v>55</v>
      </c>
    </row>
    <row r="27" spans="1:12" x14ac:dyDescent="0.35">
      <c r="A27" s="32" t="s">
        <v>85</v>
      </c>
      <c r="B27" s="32" t="s">
        <v>86</v>
      </c>
      <c r="C27" s="33">
        <v>31406</v>
      </c>
      <c r="D27" s="34">
        <v>2.4500000000000002</v>
      </c>
      <c r="E27" s="33">
        <v>8206</v>
      </c>
      <c r="F27" s="33">
        <v>12817</v>
      </c>
      <c r="G27" s="33">
        <v>3148</v>
      </c>
      <c r="H27" s="33">
        <v>2704</v>
      </c>
      <c r="I27" s="33">
        <v>2851</v>
      </c>
      <c r="J27" s="33">
        <v>1376</v>
      </c>
      <c r="K27" s="33">
        <v>301</v>
      </c>
      <c r="L27" s="33">
        <v>3</v>
      </c>
    </row>
    <row r="28" spans="1:12" x14ac:dyDescent="0.35">
      <c r="A28" s="32" t="s">
        <v>87</v>
      </c>
      <c r="B28" s="32" t="s">
        <v>88</v>
      </c>
      <c r="C28" s="33">
        <v>35465</v>
      </c>
      <c r="D28" s="34">
        <v>0.66</v>
      </c>
      <c r="E28" s="33">
        <v>2756</v>
      </c>
      <c r="F28" s="33">
        <v>10287</v>
      </c>
      <c r="G28" s="33">
        <v>7370</v>
      </c>
      <c r="H28" s="33">
        <v>4764</v>
      </c>
      <c r="I28" s="33">
        <v>5151</v>
      </c>
      <c r="J28" s="33">
        <v>2634</v>
      </c>
      <c r="K28" s="33">
        <v>2299</v>
      </c>
      <c r="L28" s="33">
        <v>204</v>
      </c>
    </row>
    <row r="29" spans="1:12" x14ac:dyDescent="0.35">
      <c r="A29" s="32" t="s">
        <v>89</v>
      </c>
      <c r="B29" s="32" t="s">
        <v>90</v>
      </c>
      <c r="C29" s="33">
        <v>37415</v>
      </c>
      <c r="D29" s="34">
        <v>0.13</v>
      </c>
      <c r="E29" s="33">
        <v>5271</v>
      </c>
      <c r="F29" s="33">
        <v>10918</v>
      </c>
      <c r="G29" s="33">
        <v>6389</v>
      </c>
      <c r="H29" s="33">
        <v>5328</v>
      </c>
      <c r="I29" s="33">
        <v>5427</v>
      </c>
      <c r="J29" s="33">
        <v>2832</v>
      </c>
      <c r="K29" s="33">
        <v>1176</v>
      </c>
      <c r="L29" s="33">
        <v>74</v>
      </c>
    </row>
    <row r="30" spans="1:12" x14ac:dyDescent="0.35">
      <c r="A30" s="32" t="s">
        <v>91</v>
      </c>
      <c r="B30" s="32" t="s">
        <v>92</v>
      </c>
      <c r="C30" s="33">
        <v>36262</v>
      </c>
      <c r="D30" s="34">
        <v>13.7</v>
      </c>
      <c r="E30" s="33">
        <v>13533</v>
      </c>
      <c r="F30" s="33">
        <v>8268</v>
      </c>
      <c r="G30" s="33">
        <v>4250</v>
      </c>
      <c r="H30" s="33">
        <v>4376</v>
      </c>
      <c r="I30" s="33">
        <v>3555</v>
      </c>
      <c r="J30" s="33">
        <v>1525</v>
      </c>
      <c r="K30" s="33">
        <v>727</v>
      </c>
      <c r="L30" s="33">
        <v>28</v>
      </c>
    </row>
    <row r="31" spans="1:12" x14ac:dyDescent="0.35">
      <c r="A31" s="32" t="s">
        <v>93</v>
      </c>
      <c r="B31" s="32" t="s">
        <v>94</v>
      </c>
      <c r="C31" s="33">
        <v>38318</v>
      </c>
      <c r="D31" s="34">
        <v>11.5</v>
      </c>
      <c r="E31" s="33">
        <v>14635</v>
      </c>
      <c r="F31" s="33">
        <v>8896</v>
      </c>
      <c r="G31" s="33">
        <v>5150</v>
      </c>
      <c r="H31" s="33">
        <v>4693</v>
      </c>
      <c r="I31" s="33">
        <v>3746</v>
      </c>
      <c r="J31" s="33">
        <v>849</v>
      </c>
      <c r="K31" s="33">
        <v>338</v>
      </c>
      <c r="L31" s="33">
        <v>11</v>
      </c>
    </row>
    <row r="32" spans="1:12" x14ac:dyDescent="0.35">
      <c r="A32" s="32" t="s">
        <v>95</v>
      </c>
      <c r="B32" s="32" t="s">
        <v>96</v>
      </c>
      <c r="C32" s="33">
        <v>35774</v>
      </c>
      <c r="D32" s="34">
        <v>1.85</v>
      </c>
      <c r="E32" s="33">
        <v>5676</v>
      </c>
      <c r="F32" s="33">
        <v>8047</v>
      </c>
      <c r="G32" s="33">
        <v>4935</v>
      </c>
      <c r="H32" s="33">
        <v>4827</v>
      </c>
      <c r="I32" s="33">
        <v>6210</v>
      </c>
      <c r="J32" s="33">
        <v>4113</v>
      </c>
      <c r="K32" s="33">
        <v>1934</v>
      </c>
      <c r="L32" s="33">
        <v>32</v>
      </c>
    </row>
    <row r="33" spans="1:12" x14ac:dyDescent="0.35">
      <c r="A33" s="32" t="s">
        <v>97</v>
      </c>
      <c r="B33" s="32" t="s">
        <v>98</v>
      </c>
      <c r="C33" s="33">
        <v>36058</v>
      </c>
      <c r="D33" s="34">
        <v>4.24</v>
      </c>
      <c r="E33" s="33">
        <v>2179</v>
      </c>
      <c r="F33" s="33">
        <v>9793</v>
      </c>
      <c r="G33" s="33">
        <v>10145</v>
      </c>
      <c r="H33" s="33">
        <v>5597</v>
      </c>
      <c r="I33" s="33">
        <v>3547</v>
      </c>
      <c r="J33" s="33">
        <v>2907</v>
      </c>
      <c r="K33" s="33">
        <v>1700</v>
      </c>
      <c r="L33" s="33">
        <v>190</v>
      </c>
    </row>
    <row r="34" spans="1:12" x14ac:dyDescent="0.35">
      <c r="A34" s="32" t="s">
        <v>99</v>
      </c>
      <c r="B34" s="32" t="s">
        <v>100</v>
      </c>
      <c r="C34" s="33">
        <v>36205</v>
      </c>
      <c r="D34" s="34">
        <v>0.55000000000000004</v>
      </c>
      <c r="E34" s="33">
        <v>817</v>
      </c>
      <c r="F34" s="33">
        <v>6019</v>
      </c>
      <c r="G34" s="33">
        <v>11180</v>
      </c>
      <c r="H34" s="33">
        <v>4633</v>
      </c>
      <c r="I34" s="33">
        <v>4758</v>
      </c>
      <c r="J34" s="33">
        <v>4322</v>
      </c>
      <c r="K34" s="33">
        <v>3880</v>
      </c>
      <c r="L34" s="33">
        <v>596</v>
      </c>
    </row>
    <row r="35" spans="1:12" x14ac:dyDescent="0.35">
      <c r="A35" s="32" t="s">
        <v>101</v>
      </c>
      <c r="B35" s="32" t="s">
        <v>102</v>
      </c>
      <c r="C35" s="33">
        <v>28227</v>
      </c>
      <c r="D35" s="34">
        <v>2.3199999999999998</v>
      </c>
      <c r="E35" s="33">
        <v>271</v>
      </c>
      <c r="F35" s="33">
        <v>1670</v>
      </c>
      <c r="G35" s="33">
        <v>2114</v>
      </c>
      <c r="H35" s="33">
        <v>4809</v>
      </c>
      <c r="I35" s="33">
        <v>6889</v>
      </c>
      <c r="J35" s="33">
        <v>5480</v>
      </c>
      <c r="K35" s="33">
        <v>6260</v>
      </c>
      <c r="L35" s="33">
        <v>734</v>
      </c>
    </row>
    <row r="36" spans="1:12" x14ac:dyDescent="0.35">
      <c r="A36" s="32" t="s">
        <v>103</v>
      </c>
      <c r="B36" s="32" t="s">
        <v>104</v>
      </c>
      <c r="C36" s="33">
        <v>49307</v>
      </c>
      <c r="D36" s="34">
        <v>30.74</v>
      </c>
      <c r="E36" s="33">
        <v>2324</v>
      </c>
      <c r="F36" s="33">
        <v>8594</v>
      </c>
      <c r="G36" s="33">
        <v>9412</v>
      </c>
      <c r="H36" s="33">
        <v>8716</v>
      </c>
      <c r="I36" s="33">
        <v>9075</v>
      </c>
      <c r="J36" s="33">
        <v>5634</v>
      </c>
      <c r="K36" s="33">
        <v>4267</v>
      </c>
      <c r="L36" s="33">
        <v>1285</v>
      </c>
    </row>
    <row r="37" spans="1:12" x14ac:dyDescent="0.35">
      <c r="A37" s="32" t="s">
        <v>105</v>
      </c>
      <c r="B37" s="32" t="s">
        <v>106</v>
      </c>
      <c r="C37" s="33">
        <v>42425</v>
      </c>
      <c r="D37" s="34">
        <v>13.91</v>
      </c>
      <c r="E37" s="33">
        <v>5295</v>
      </c>
      <c r="F37" s="33">
        <v>11376</v>
      </c>
      <c r="G37" s="33">
        <v>7563</v>
      </c>
      <c r="H37" s="33">
        <v>6497</v>
      </c>
      <c r="I37" s="33">
        <v>5977</v>
      </c>
      <c r="J37" s="33">
        <v>4102</v>
      </c>
      <c r="K37" s="33">
        <v>1576</v>
      </c>
      <c r="L37" s="33">
        <v>39</v>
      </c>
    </row>
    <row r="38" spans="1:12" x14ac:dyDescent="0.35">
      <c r="A38" s="32" t="s">
        <v>107</v>
      </c>
      <c r="B38" s="32" t="s">
        <v>108</v>
      </c>
      <c r="C38" s="33">
        <v>50019</v>
      </c>
      <c r="D38" s="34">
        <v>34.89</v>
      </c>
      <c r="E38" s="33">
        <v>5949</v>
      </c>
      <c r="F38" s="33">
        <v>12174</v>
      </c>
      <c r="G38" s="33">
        <v>10341</v>
      </c>
      <c r="H38" s="33">
        <v>9043</v>
      </c>
      <c r="I38" s="33">
        <v>7781</v>
      </c>
      <c r="J38" s="33">
        <v>2941</v>
      </c>
      <c r="K38" s="33">
        <v>1494</v>
      </c>
      <c r="L38" s="33">
        <v>296</v>
      </c>
    </row>
    <row r="39" spans="1:12" x14ac:dyDescent="0.35">
      <c r="A39" s="32" t="s">
        <v>109</v>
      </c>
      <c r="B39" s="32" t="s">
        <v>110</v>
      </c>
      <c r="C39" s="33">
        <v>33312</v>
      </c>
      <c r="D39" s="34">
        <v>3.6</v>
      </c>
      <c r="E39" s="33">
        <v>7578</v>
      </c>
      <c r="F39" s="33">
        <v>5547</v>
      </c>
      <c r="G39" s="33">
        <v>5026</v>
      </c>
      <c r="H39" s="33">
        <v>2958</v>
      </c>
      <c r="I39" s="33">
        <v>4776</v>
      </c>
      <c r="J39" s="33">
        <v>3061</v>
      </c>
      <c r="K39" s="33">
        <v>3735</v>
      </c>
      <c r="L39" s="33">
        <v>631</v>
      </c>
    </row>
    <row r="40" spans="1:12" x14ac:dyDescent="0.35">
      <c r="A40" s="32" t="s">
        <v>111</v>
      </c>
      <c r="B40" s="32" t="s">
        <v>112</v>
      </c>
      <c r="C40" s="33">
        <v>38005</v>
      </c>
      <c r="D40" s="34">
        <v>19.66</v>
      </c>
      <c r="E40" s="33">
        <v>1119</v>
      </c>
      <c r="F40" s="33">
        <v>5125</v>
      </c>
      <c r="G40" s="33">
        <v>6072</v>
      </c>
      <c r="H40" s="33">
        <v>5948</v>
      </c>
      <c r="I40" s="33">
        <v>8005</v>
      </c>
      <c r="J40" s="33">
        <v>4595</v>
      </c>
      <c r="K40" s="33">
        <v>5904</v>
      </c>
      <c r="L40" s="33">
        <v>1237</v>
      </c>
    </row>
    <row r="41" spans="1:12" x14ac:dyDescent="0.35">
      <c r="A41" s="32" t="s">
        <v>113</v>
      </c>
      <c r="B41" s="32" t="s">
        <v>114</v>
      </c>
      <c r="C41" s="33">
        <v>37996</v>
      </c>
      <c r="D41" s="34">
        <v>4.2</v>
      </c>
      <c r="E41" s="33">
        <v>1897</v>
      </c>
      <c r="F41" s="33">
        <v>5057</v>
      </c>
      <c r="G41" s="33">
        <v>6215</v>
      </c>
      <c r="H41" s="33">
        <v>7029</v>
      </c>
      <c r="I41" s="33">
        <v>6703</v>
      </c>
      <c r="J41" s="33">
        <v>5462</v>
      </c>
      <c r="K41" s="33">
        <v>5041</v>
      </c>
      <c r="L41" s="33">
        <v>592</v>
      </c>
    </row>
    <row r="42" spans="1:12" x14ac:dyDescent="0.35">
      <c r="A42" s="32" t="s">
        <v>115</v>
      </c>
      <c r="B42" s="32" t="s">
        <v>116</v>
      </c>
      <c r="C42" s="33">
        <v>14717</v>
      </c>
      <c r="D42" s="34">
        <v>0.05</v>
      </c>
      <c r="E42" s="33">
        <v>4784</v>
      </c>
      <c r="F42" s="33">
        <v>3835</v>
      </c>
      <c r="G42" s="33">
        <v>2822</v>
      </c>
      <c r="H42" s="33">
        <v>1765</v>
      </c>
      <c r="I42" s="33">
        <v>1283</v>
      </c>
      <c r="J42" s="33">
        <v>190</v>
      </c>
      <c r="K42" s="33">
        <v>33</v>
      </c>
      <c r="L42" s="33">
        <v>5</v>
      </c>
    </row>
    <row r="43" spans="1:12" x14ac:dyDescent="0.35">
      <c r="A43" s="32" t="s">
        <v>117</v>
      </c>
      <c r="B43" s="32" t="s">
        <v>118</v>
      </c>
      <c r="C43" s="33">
        <v>35473</v>
      </c>
      <c r="D43" s="34">
        <v>0.11</v>
      </c>
      <c r="E43" s="33">
        <v>11063</v>
      </c>
      <c r="F43" s="33">
        <v>8067</v>
      </c>
      <c r="G43" s="33">
        <v>4500</v>
      </c>
      <c r="H43" s="33">
        <v>3667</v>
      </c>
      <c r="I43" s="33">
        <v>3511</v>
      </c>
      <c r="J43" s="33">
        <v>2534</v>
      </c>
      <c r="K43" s="33">
        <v>1920</v>
      </c>
      <c r="L43" s="33">
        <v>211</v>
      </c>
    </row>
    <row r="44" spans="1:12" x14ac:dyDescent="0.35">
      <c r="A44" s="32" t="s">
        <v>119</v>
      </c>
      <c r="B44" s="32" t="s">
        <v>120</v>
      </c>
      <c r="C44" s="33">
        <v>37317</v>
      </c>
      <c r="D44" s="34">
        <v>2.11</v>
      </c>
      <c r="E44" s="33">
        <v>11749</v>
      </c>
      <c r="F44" s="33">
        <v>8946</v>
      </c>
      <c r="G44" s="33">
        <v>3031</v>
      </c>
      <c r="H44" s="33">
        <v>4716</v>
      </c>
      <c r="I44" s="33">
        <v>4847</v>
      </c>
      <c r="J44" s="33">
        <v>2608</v>
      </c>
      <c r="K44" s="33">
        <v>1381</v>
      </c>
      <c r="L44" s="33">
        <v>39</v>
      </c>
    </row>
    <row r="45" spans="1:12" x14ac:dyDescent="0.35">
      <c r="A45" s="32" t="s">
        <v>121</v>
      </c>
      <c r="B45" s="32" t="s">
        <v>122</v>
      </c>
      <c r="C45" s="33">
        <v>37647</v>
      </c>
      <c r="D45" s="34">
        <v>3.12</v>
      </c>
      <c r="E45" s="33">
        <v>10489</v>
      </c>
      <c r="F45" s="33">
        <v>10479</v>
      </c>
      <c r="G45" s="33">
        <v>3870</v>
      </c>
      <c r="H45" s="33">
        <v>4257</v>
      </c>
      <c r="I45" s="33">
        <v>4047</v>
      </c>
      <c r="J45" s="33">
        <v>3030</v>
      </c>
      <c r="K45" s="33">
        <v>1448</v>
      </c>
      <c r="L45" s="33">
        <v>27</v>
      </c>
    </row>
    <row r="46" spans="1:12" x14ac:dyDescent="0.35">
      <c r="A46" s="32" t="s">
        <v>123</v>
      </c>
      <c r="B46" s="32" t="s">
        <v>124</v>
      </c>
      <c r="C46" s="33">
        <v>37489</v>
      </c>
      <c r="D46" s="34">
        <v>0.1</v>
      </c>
      <c r="E46" s="33">
        <v>5961</v>
      </c>
      <c r="F46" s="33">
        <v>11824</v>
      </c>
      <c r="G46" s="33">
        <v>5652</v>
      </c>
      <c r="H46" s="33">
        <v>4856</v>
      </c>
      <c r="I46" s="33">
        <v>5279</v>
      </c>
      <c r="J46" s="33">
        <v>2494</v>
      </c>
      <c r="K46" s="33">
        <v>1338</v>
      </c>
      <c r="L46" s="33">
        <v>85</v>
      </c>
    </row>
    <row r="47" spans="1:12" x14ac:dyDescent="0.35">
      <c r="A47" s="32" t="s">
        <v>125</v>
      </c>
      <c r="B47" s="32" t="s">
        <v>126</v>
      </c>
      <c r="C47" s="33">
        <v>36227</v>
      </c>
      <c r="D47" s="34">
        <v>21.83</v>
      </c>
      <c r="E47" s="33">
        <v>4875</v>
      </c>
      <c r="F47" s="33">
        <v>7754</v>
      </c>
      <c r="G47" s="33">
        <v>10115</v>
      </c>
      <c r="H47" s="33">
        <v>6994</v>
      </c>
      <c r="I47" s="33">
        <v>3720</v>
      </c>
      <c r="J47" s="33">
        <v>1633</v>
      </c>
      <c r="K47" s="33">
        <v>1089</v>
      </c>
      <c r="L47" s="33">
        <v>47</v>
      </c>
    </row>
    <row r="48" spans="1:12" x14ac:dyDescent="0.35">
      <c r="A48" s="32" t="s">
        <v>127</v>
      </c>
      <c r="B48" s="32" t="s">
        <v>128</v>
      </c>
      <c r="C48" s="33">
        <v>37371</v>
      </c>
      <c r="D48" s="34">
        <v>17.09</v>
      </c>
      <c r="E48" s="33">
        <v>5674</v>
      </c>
      <c r="F48" s="33">
        <v>11704</v>
      </c>
      <c r="G48" s="33">
        <v>8491</v>
      </c>
      <c r="H48" s="33">
        <v>3614</v>
      </c>
      <c r="I48" s="33">
        <v>4954</v>
      </c>
      <c r="J48" s="33">
        <v>1769</v>
      </c>
      <c r="K48" s="33">
        <v>1047</v>
      </c>
      <c r="L48" s="33">
        <v>118</v>
      </c>
    </row>
    <row r="49" spans="1:12" x14ac:dyDescent="0.35">
      <c r="A49" s="32" t="s">
        <v>129</v>
      </c>
      <c r="B49" s="32" t="s">
        <v>130</v>
      </c>
      <c r="C49" s="33">
        <v>54259</v>
      </c>
      <c r="D49" s="34">
        <v>43.76</v>
      </c>
      <c r="E49" s="33">
        <v>12024</v>
      </c>
      <c r="F49" s="33">
        <v>6706</v>
      </c>
      <c r="G49" s="33">
        <v>10763</v>
      </c>
      <c r="H49" s="33">
        <v>10356</v>
      </c>
      <c r="I49" s="33">
        <v>8209</v>
      </c>
      <c r="J49" s="33">
        <v>4386</v>
      </c>
      <c r="K49" s="33">
        <v>1645</v>
      </c>
      <c r="L49" s="33">
        <v>170</v>
      </c>
    </row>
    <row r="50" spans="1:12" x14ac:dyDescent="0.35">
      <c r="A50" s="32" t="s">
        <v>131</v>
      </c>
      <c r="B50" s="32" t="s">
        <v>132</v>
      </c>
      <c r="C50" s="33">
        <v>36024</v>
      </c>
      <c r="D50" s="34">
        <v>13.73</v>
      </c>
      <c r="E50" s="33">
        <v>12310</v>
      </c>
      <c r="F50" s="33">
        <v>9930</v>
      </c>
      <c r="G50" s="33">
        <v>6769</v>
      </c>
      <c r="H50" s="33">
        <v>3470</v>
      </c>
      <c r="I50" s="33">
        <v>2062</v>
      </c>
      <c r="J50" s="33">
        <v>856</v>
      </c>
      <c r="K50" s="33">
        <v>561</v>
      </c>
      <c r="L50" s="33">
        <v>66</v>
      </c>
    </row>
    <row r="51" spans="1:12" x14ac:dyDescent="0.35">
      <c r="A51" s="32" t="s">
        <v>133</v>
      </c>
      <c r="B51" s="32" t="s">
        <v>134</v>
      </c>
      <c r="C51" s="33">
        <v>37319</v>
      </c>
      <c r="D51" s="34">
        <v>14.69</v>
      </c>
      <c r="E51" s="33">
        <v>6345</v>
      </c>
      <c r="F51" s="33">
        <v>10071</v>
      </c>
      <c r="G51" s="33">
        <v>11804</v>
      </c>
      <c r="H51" s="33">
        <v>4686</v>
      </c>
      <c r="I51" s="33">
        <v>2915</v>
      </c>
      <c r="J51" s="33">
        <v>1095</v>
      </c>
      <c r="K51" s="33">
        <v>403</v>
      </c>
      <c r="L51" s="33">
        <v>0</v>
      </c>
    </row>
    <row r="52" spans="1:12" x14ac:dyDescent="0.35">
      <c r="A52" s="32" t="s">
        <v>135</v>
      </c>
      <c r="B52" s="32" t="s">
        <v>136</v>
      </c>
      <c r="C52" s="33">
        <v>39728</v>
      </c>
      <c r="D52" s="34">
        <v>14.83</v>
      </c>
      <c r="E52" s="33">
        <v>9577</v>
      </c>
      <c r="F52" s="33">
        <v>10800</v>
      </c>
      <c r="G52" s="33">
        <v>6946</v>
      </c>
      <c r="H52" s="33">
        <v>6502</v>
      </c>
      <c r="I52" s="33">
        <v>3554</v>
      </c>
      <c r="J52" s="33">
        <v>1993</v>
      </c>
      <c r="K52" s="33">
        <v>345</v>
      </c>
      <c r="L52" s="33">
        <v>11</v>
      </c>
    </row>
    <row r="53" spans="1:12" x14ac:dyDescent="0.35">
      <c r="A53" s="32" t="s">
        <v>137</v>
      </c>
      <c r="B53" s="32" t="s">
        <v>138</v>
      </c>
      <c r="C53" s="33">
        <v>35394</v>
      </c>
      <c r="D53" s="34">
        <v>21.88</v>
      </c>
      <c r="E53" s="33">
        <v>7175</v>
      </c>
      <c r="F53" s="33">
        <v>9701</v>
      </c>
      <c r="G53" s="33">
        <v>7751</v>
      </c>
      <c r="H53" s="33">
        <v>4223</v>
      </c>
      <c r="I53" s="33">
        <v>3594</v>
      </c>
      <c r="J53" s="33">
        <v>1479</v>
      </c>
      <c r="K53" s="33">
        <v>1216</v>
      </c>
      <c r="L53" s="33">
        <v>255</v>
      </c>
    </row>
    <row r="54" spans="1:12" x14ac:dyDescent="0.35">
      <c r="A54" s="32" t="s">
        <v>139</v>
      </c>
      <c r="B54" s="32" t="s">
        <v>140</v>
      </c>
      <c r="C54" s="33">
        <v>36605</v>
      </c>
      <c r="D54" s="34">
        <v>4.91</v>
      </c>
      <c r="E54" s="33">
        <v>18749</v>
      </c>
      <c r="F54" s="33">
        <v>5701</v>
      </c>
      <c r="G54" s="33">
        <v>3371</v>
      </c>
      <c r="H54" s="33">
        <v>3155</v>
      </c>
      <c r="I54" s="33">
        <v>3272</v>
      </c>
      <c r="J54" s="33">
        <v>1559</v>
      </c>
      <c r="K54" s="33">
        <v>763</v>
      </c>
      <c r="L54" s="33">
        <v>35</v>
      </c>
    </row>
    <row r="55" spans="1:12" x14ac:dyDescent="0.35">
      <c r="A55" s="32" t="s">
        <v>141</v>
      </c>
      <c r="B55" s="32" t="s">
        <v>142</v>
      </c>
      <c r="C55" s="33">
        <v>35433</v>
      </c>
      <c r="D55" s="34">
        <v>3.33</v>
      </c>
      <c r="E55" s="33">
        <v>11877</v>
      </c>
      <c r="F55" s="33">
        <v>6256</v>
      </c>
      <c r="G55" s="33">
        <v>4396</v>
      </c>
      <c r="H55" s="33">
        <v>5401</v>
      </c>
      <c r="I55" s="33">
        <v>3996</v>
      </c>
      <c r="J55" s="33">
        <v>2489</v>
      </c>
      <c r="K55" s="33">
        <v>976</v>
      </c>
      <c r="L55" s="33">
        <v>42</v>
      </c>
    </row>
    <row r="56" spans="1:12" x14ac:dyDescent="0.35">
      <c r="A56" s="32" t="s">
        <v>143</v>
      </c>
      <c r="B56" s="32" t="s">
        <v>144</v>
      </c>
      <c r="C56" s="33">
        <v>42873</v>
      </c>
      <c r="D56" s="34">
        <v>0.22</v>
      </c>
      <c r="E56" s="33">
        <v>4215</v>
      </c>
      <c r="F56" s="33">
        <v>9645</v>
      </c>
      <c r="G56" s="33">
        <v>8426</v>
      </c>
      <c r="H56" s="33">
        <v>7464</v>
      </c>
      <c r="I56" s="33">
        <v>7147</v>
      </c>
      <c r="J56" s="33">
        <v>3891</v>
      </c>
      <c r="K56" s="33">
        <v>1960</v>
      </c>
      <c r="L56" s="33">
        <v>125</v>
      </c>
    </row>
    <row r="57" spans="1:12" x14ac:dyDescent="0.35">
      <c r="A57" s="32" t="s">
        <v>145</v>
      </c>
      <c r="B57" s="32" t="s">
        <v>146</v>
      </c>
      <c r="C57" s="33">
        <v>39548</v>
      </c>
      <c r="D57" s="34">
        <v>1.05</v>
      </c>
      <c r="E57" s="33">
        <v>14641</v>
      </c>
      <c r="F57" s="33">
        <v>7489</v>
      </c>
      <c r="G57" s="33">
        <v>3846</v>
      </c>
      <c r="H57" s="33">
        <v>4815</v>
      </c>
      <c r="I57" s="33">
        <v>4837</v>
      </c>
      <c r="J57" s="33">
        <v>3026</v>
      </c>
      <c r="K57" s="33">
        <v>861</v>
      </c>
      <c r="L57" s="33">
        <v>33</v>
      </c>
    </row>
    <row r="58" spans="1:12" x14ac:dyDescent="0.35">
      <c r="A58" s="32" t="s">
        <v>147</v>
      </c>
      <c r="B58" s="32" t="s">
        <v>148</v>
      </c>
      <c r="C58" s="33">
        <v>39706</v>
      </c>
      <c r="D58" s="34">
        <v>3.83</v>
      </c>
      <c r="E58" s="33">
        <v>13145</v>
      </c>
      <c r="F58" s="33">
        <v>11106</v>
      </c>
      <c r="G58" s="33">
        <v>4990</v>
      </c>
      <c r="H58" s="33">
        <v>3874</v>
      </c>
      <c r="I58" s="33">
        <v>3602</v>
      </c>
      <c r="J58" s="33">
        <v>2236</v>
      </c>
      <c r="K58" s="33">
        <v>712</v>
      </c>
      <c r="L58" s="33">
        <v>41</v>
      </c>
    </row>
    <row r="59" spans="1:12" x14ac:dyDescent="0.35">
      <c r="A59" s="32" t="s">
        <v>149</v>
      </c>
      <c r="B59" s="32" t="s">
        <v>150</v>
      </c>
      <c r="C59" s="33">
        <v>43158</v>
      </c>
      <c r="D59" s="34">
        <v>2.0099999999999998</v>
      </c>
      <c r="E59" s="33">
        <v>10223</v>
      </c>
      <c r="F59" s="33">
        <v>11971</v>
      </c>
      <c r="G59" s="33">
        <v>5075</v>
      </c>
      <c r="H59" s="33">
        <v>4893</v>
      </c>
      <c r="I59" s="33">
        <v>5505</v>
      </c>
      <c r="J59" s="33">
        <v>3774</v>
      </c>
      <c r="K59" s="33">
        <v>1581</v>
      </c>
      <c r="L59" s="33">
        <v>136</v>
      </c>
    </row>
    <row r="60" spans="1:12" x14ac:dyDescent="0.35">
      <c r="A60" s="32" t="s">
        <v>151</v>
      </c>
      <c r="B60" s="32" t="s">
        <v>152</v>
      </c>
      <c r="C60" s="33">
        <v>32977</v>
      </c>
      <c r="D60" s="34">
        <v>1.76</v>
      </c>
      <c r="E60" s="33">
        <v>9160</v>
      </c>
      <c r="F60" s="33">
        <v>11643</v>
      </c>
      <c r="G60" s="33">
        <v>2646</v>
      </c>
      <c r="H60" s="33">
        <v>3142</v>
      </c>
      <c r="I60" s="33">
        <v>3886</v>
      </c>
      <c r="J60" s="33">
        <v>1897</v>
      </c>
      <c r="K60" s="33">
        <v>562</v>
      </c>
      <c r="L60" s="33">
        <v>41</v>
      </c>
    </row>
    <row r="61" spans="1:12" x14ac:dyDescent="0.35">
      <c r="A61" s="32" t="s">
        <v>153</v>
      </c>
      <c r="B61" s="32" t="s">
        <v>154</v>
      </c>
      <c r="C61" s="33">
        <v>38685</v>
      </c>
      <c r="D61" s="34">
        <v>2.2599999999999998</v>
      </c>
      <c r="E61" s="33">
        <v>1167</v>
      </c>
      <c r="F61" s="33">
        <v>12089</v>
      </c>
      <c r="G61" s="33">
        <v>10688</v>
      </c>
      <c r="H61" s="33">
        <v>4860</v>
      </c>
      <c r="I61" s="33">
        <v>4503</v>
      </c>
      <c r="J61" s="33">
        <v>3195</v>
      </c>
      <c r="K61" s="33">
        <v>1987</v>
      </c>
      <c r="L61" s="33">
        <v>196</v>
      </c>
    </row>
    <row r="62" spans="1:12" x14ac:dyDescent="0.35">
      <c r="A62" s="32" t="s">
        <v>155</v>
      </c>
      <c r="B62" s="32" t="s">
        <v>156</v>
      </c>
      <c r="C62" s="33">
        <v>37316</v>
      </c>
      <c r="D62" s="34">
        <v>0.21</v>
      </c>
      <c r="E62" s="33">
        <v>5662</v>
      </c>
      <c r="F62" s="33">
        <v>8463</v>
      </c>
      <c r="G62" s="33">
        <v>6831</v>
      </c>
      <c r="H62" s="33">
        <v>4653</v>
      </c>
      <c r="I62" s="33">
        <v>4910</v>
      </c>
      <c r="J62" s="33">
        <v>3300</v>
      </c>
      <c r="K62" s="33">
        <v>3175</v>
      </c>
      <c r="L62" s="33">
        <v>322</v>
      </c>
    </row>
    <row r="63" spans="1:12" x14ac:dyDescent="0.35">
      <c r="A63" s="32" t="s">
        <v>157</v>
      </c>
      <c r="B63" s="32" t="s">
        <v>158</v>
      </c>
      <c r="C63" s="33">
        <v>38062</v>
      </c>
      <c r="D63" s="34">
        <v>0.19</v>
      </c>
      <c r="E63" s="33">
        <v>9214</v>
      </c>
      <c r="F63" s="33">
        <v>9156</v>
      </c>
      <c r="G63" s="33">
        <v>5872</v>
      </c>
      <c r="H63" s="33">
        <v>5574</v>
      </c>
      <c r="I63" s="33">
        <v>5395</v>
      </c>
      <c r="J63" s="33">
        <v>2093</v>
      </c>
      <c r="K63" s="33">
        <v>655</v>
      </c>
      <c r="L63" s="33">
        <v>103</v>
      </c>
    </row>
    <row r="64" spans="1:12" x14ac:dyDescent="0.35">
      <c r="A64" s="32" t="s">
        <v>159</v>
      </c>
      <c r="B64" s="32" t="s">
        <v>160</v>
      </c>
      <c r="C64" s="33">
        <v>36228</v>
      </c>
      <c r="D64" s="34">
        <v>5.29</v>
      </c>
      <c r="E64" s="33">
        <v>16471</v>
      </c>
      <c r="F64" s="33">
        <v>5636</v>
      </c>
      <c r="G64" s="33">
        <v>4003</v>
      </c>
      <c r="H64" s="33">
        <v>3881</v>
      </c>
      <c r="I64" s="33">
        <v>3845</v>
      </c>
      <c r="J64" s="33">
        <v>1830</v>
      </c>
      <c r="K64" s="33">
        <v>536</v>
      </c>
      <c r="L64" s="33">
        <v>26</v>
      </c>
    </row>
    <row r="65" spans="1:12" x14ac:dyDescent="0.35">
      <c r="A65" s="32" t="s">
        <v>161</v>
      </c>
      <c r="B65" s="32" t="s">
        <v>162</v>
      </c>
      <c r="C65" s="33">
        <v>35232</v>
      </c>
      <c r="D65" s="34">
        <v>0.5</v>
      </c>
      <c r="E65" s="33">
        <v>3747</v>
      </c>
      <c r="F65" s="33">
        <v>6242</v>
      </c>
      <c r="G65" s="33">
        <v>6393</v>
      </c>
      <c r="H65" s="33">
        <v>5933</v>
      </c>
      <c r="I65" s="33">
        <v>6151</v>
      </c>
      <c r="J65" s="33">
        <v>3773</v>
      </c>
      <c r="K65" s="33">
        <v>2656</v>
      </c>
      <c r="L65" s="33">
        <v>337</v>
      </c>
    </row>
    <row r="66" spans="1:12" x14ac:dyDescent="0.35">
      <c r="A66" s="32" t="s">
        <v>163</v>
      </c>
      <c r="B66" s="32" t="s">
        <v>164</v>
      </c>
      <c r="C66" s="33">
        <v>11308</v>
      </c>
      <c r="D66" s="34">
        <v>0.11</v>
      </c>
      <c r="E66" s="33">
        <v>2409</v>
      </c>
      <c r="F66" s="33">
        <v>2901</v>
      </c>
      <c r="G66" s="33">
        <v>2384</v>
      </c>
      <c r="H66" s="33">
        <v>1856</v>
      </c>
      <c r="I66" s="33">
        <v>1403</v>
      </c>
      <c r="J66" s="33">
        <v>329</v>
      </c>
      <c r="K66" s="33">
        <v>22</v>
      </c>
      <c r="L66" s="33">
        <v>4</v>
      </c>
    </row>
    <row r="67" spans="1:12" x14ac:dyDescent="0.35">
      <c r="A67" s="32" t="s">
        <v>165</v>
      </c>
      <c r="B67" s="32" t="s">
        <v>166</v>
      </c>
      <c r="C67" s="33">
        <v>38005</v>
      </c>
      <c r="D67" s="34">
        <v>5.96</v>
      </c>
      <c r="E67" s="33">
        <v>7775</v>
      </c>
      <c r="F67" s="33">
        <v>11549</v>
      </c>
      <c r="G67" s="33">
        <v>5967</v>
      </c>
      <c r="H67" s="33">
        <v>4864</v>
      </c>
      <c r="I67" s="33">
        <v>4365</v>
      </c>
      <c r="J67" s="33">
        <v>2305</v>
      </c>
      <c r="K67" s="33">
        <v>1126</v>
      </c>
      <c r="L67" s="33">
        <v>54</v>
      </c>
    </row>
    <row r="68" spans="1:12" x14ac:dyDescent="0.35">
      <c r="A68" s="32" t="s">
        <v>167</v>
      </c>
      <c r="B68" s="32" t="s">
        <v>168</v>
      </c>
      <c r="C68" s="33">
        <v>36343</v>
      </c>
      <c r="D68" s="34">
        <v>0.09</v>
      </c>
      <c r="E68" s="33">
        <v>4871</v>
      </c>
      <c r="F68" s="33">
        <v>8002</v>
      </c>
      <c r="G68" s="33">
        <v>6262</v>
      </c>
      <c r="H68" s="33">
        <v>5369</v>
      </c>
      <c r="I68" s="33">
        <v>5368</v>
      </c>
      <c r="J68" s="33">
        <v>3481</v>
      </c>
      <c r="K68" s="33">
        <v>2636</v>
      </c>
      <c r="L68" s="33">
        <v>354</v>
      </c>
    </row>
    <row r="69" spans="1:12" x14ac:dyDescent="0.35">
      <c r="A69" s="32" t="s">
        <v>169</v>
      </c>
      <c r="B69" s="32" t="s">
        <v>170</v>
      </c>
      <c r="C69" s="33">
        <v>36307</v>
      </c>
      <c r="D69" s="34">
        <v>0.27</v>
      </c>
      <c r="E69" s="33">
        <v>3935</v>
      </c>
      <c r="F69" s="33">
        <v>6808</v>
      </c>
      <c r="G69" s="33">
        <v>5931</v>
      </c>
      <c r="H69" s="33">
        <v>5378</v>
      </c>
      <c r="I69" s="33">
        <v>6277</v>
      </c>
      <c r="J69" s="33">
        <v>4123</v>
      </c>
      <c r="K69" s="33">
        <v>3529</v>
      </c>
      <c r="L69" s="33">
        <v>326</v>
      </c>
    </row>
    <row r="70" spans="1:12" x14ac:dyDescent="0.35">
      <c r="A70" s="32" t="s">
        <v>171</v>
      </c>
      <c r="B70" s="32" t="s">
        <v>172</v>
      </c>
      <c r="C70" s="33">
        <v>30635</v>
      </c>
      <c r="D70" s="34">
        <v>2.16</v>
      </c>
      <c r="E70" s="33">
        <v>3175</v>
      </c>
      <c r="F70" s="33">
        <v>7005</v>
      </c>
      <c r="G70" s="33">
        <v>5449</v>
      </c>
      <c r="H70" s="33">
        <v>5261</v>
      </c>
      <c r="I70" s="33">
        <v>4667</v>
      </c>
      <c r="J70" s="33">
        <v>2731</v>
      </c>
      <c r="K70" s="33">
        <v>2059</v>
      </c>
      <c r="L70" s="33">
        <v>288</v>
      </c>
    </row>
    <row r="71" spans="1:12" x14ac:dyDescent="0.35">
      <c r="A71" s="32" t="s">
        <v>173</v>
      </c>
      <c r="B71" s="32" t="s">
        <v>174</v>
      </c>
      <c r="C71" s="33">
        <v>31932</v>
      </c>
      <c r="D71" s="34">
        <v>1.64</v>
      </c>
      <c r="E71" s="33">
        <v>3901</v>
      </c>
      <c r="F71" s="33">
        <v>10942</v>
      </c>
      <c r="G71" s="33">
        <v>5341</v>
      </c>
      <c r="H71" s="33">
        <v>4239</v>
      </c>
      <c r="I71" s="33">
        <v>3602</v>
      </c>
      <c r="J71" s="33">
        <v>2323</v>
      </c>
      <c r="K71" s="33">
        <v>1511</v>
      </c>
      <c r="L71" s="33">
        <v>73</v>
      </c>
    </row>
    <row r="72" spans="1:12" x14ac:dyDescent="0.35">
      <c r="A72" s="32" t="s">
        <v>175</v>
      </c>
      <c r="B72" s="32" t="s">
        <v>176</v>
      </c>
      <c r="C72" s="33">
        <v>37454</v>
      </c>
      <c r="D72" s="34">
        <v>12.68</v>
      </c>
      <c r="E72" s="33">
        <v>8979</v>
      </c>
      <c r="F72" s="33">
        <v>7866</v>
      </c>
      <c r="G72" s="33">
        <v>6903</v>
      </c>
      <c r="H72" s="33">
        <v>4686</v>
      </c>
      <c r="I72" s="33">
        <v>5461</v>
      </c>
      <c r="J72" s="33">
        <v>2794</v>
      </c>
      <c r="K72" s="33">
        <v>760</v>
      </c>
      <c r="L72" s="33">
        <v>5</v>
      </c>
    </row>
    <row r="73" spans="1:12" x14ac:dyDescent="0.35">
      <c r="A73" s="32" t="s">
        <v>177</v>
      </c>
      <c r="B73" s="32" t="s">
        <v>178</v>
      </c>
      <c r="C73" s="33">
        <v>11288</v>
      </c>
      <c r="D73" s="34">
        <v>0.08</v>
      </c>
      <c r="E73" s="33">
        <v>2968</v>
      </c>
      <c r="F73" s="33">
        <v>1829</v>
      </c>
      <c r="G73" s="33">
        <v>2837</v>
      </c>
      <c r="H73" s="33">
        <v>1859</v>
      </c>
      <c r="I73" s="33">
        <v>1431</v>
      </c>
      <c r="J73" s="33">
        <v>294</v>
      </c>
      <c r="K73" s="33">
        <v>68</v>
      </c>
      <c r="L73" s="33">
        <v>2</v>
      </c>
    </row>
    <row r="74" spans="1:12" x14ac:dyDescent="0.35">
      <c r="A74" s="32" t="s">
        <v>179</v>
      </c>
      <c r="B74" s="32" t="s">
        <v>180</v>
      </c>
      <c r="C74" s="33">
        <v>38501</v>
      </c>
      <c r="D74" s="34">
        <v>0.03</v>
      </c>
      <c r="E74" s="33">
        <v>2695</v>
      </c>
      <c r="F74" s="33">
        <v>6818</v>
      </c>
      <c r="G74" s="33">
        <v>9693</v>
      </c>
      <c r="H74" s="33">
        <v>6034</v>
      </c>
      <c r="I74" s="33">
        <v>7534</v>
      </c>
      <c r="J74" s="33">
        <v>3765</v>
      </c>
      <c r="K74" s="33">
        <v>1824</v>
      </c>
      <c r="L74" s="33">
        <v>138</v>
      </c>
    </row>
    <row r="75" spans="1:12" x14ac:dyDescent="0.35">
      <c r="A75" s="32" t="s">
        <v>181</v>
      </c>
      <c r="B75" s="32" t="s">
        <v>182</v>
      </c>
      <c r="C75" s="33">
        <v>35054</v>
      </c>
      <c r="D75" s="34">
        <v>0.17</v>
      </c>
      <c r="E75" s="33">
        <v>5381</v>
      </c>
      <c r="F75" s="33">
        <v>7892</v>
      </c>
      <c r="G75" s="33">
        <v>4082</v>
      </c>
      <c r="H75" s="33">
        <v>4218</v>
      </c>
      <c r="I75" s="33">
        <v>5065</v>
      </c>
      <c r="J75" s="33">
        <v>4102</v>
      </c>
      <c r="K75" s="33">
        <v>3847</v>
      </c>
      <c r="L75" s="33">
        <v>467</v>
      </c>
    </row>
    <row r="76" spans="1:12" x14ac:dyDescent="0.35">
      <c r="A76" s="32" t="s">
        <v>183</v>
      </c>
      <c r="B76" s="32" t="s">
        <v>184</v>
      </c>
      <c r="C76" s="33">
        <v>34361</v>
      </c>
      <c r="D76" s="34">
        <v>8.1999999999999993</v>
      </c>
      <c r="E76" s="33">
        <v>15333</v>
      </c>
      <c r="F76" s="33">
        <v>5445</v>
      </c>
      <c r="G76" s="33">
        <v>3365</v>
      </c>
      <c r="H76" s="33">
        <v>3467</v>
      </c>
      <c r="I76" s="33">
        <v>3513</v>
      </c>
      <c r="J76" s="33">
        <v>1722</v>
      </c>
      <c r="K76" s="33">
        <v>1311</v>
      </c>
      <c r="L76" s="33">
        <v>205</v>
      </c>
    </row>
    <row r="77" spans="1:12" x14ac:dyDescent="0.35">
      <c r="A77" s="32" t="s">
        <v>185</v>
      </c>
      <c r="B77" s="32" t="s">
        <v>186</v>
      </c>
      <c r="C77" s="33">
        <v>34800</v>
      </c>
      <c r="D77" s="34">
        <v>2.61</v>
      </c>
      <c r="E77" s="33">
        <v>974</v>
      </c>
      <c r="F77" s="33">
        <v>3592</v>
      </c>
      <c r="G77" s="33">
        <v>6773</v>
      </c>
      <c r="H77" s="33">
        <v>6891</v>
      </c>
      <c r="I77" s="33">
        <v>7585</v>
      </c>
      <c r="J77" s="33">
        <v>5002</v>
      </c>
      <c r="K77" s="33">
        <v>3758</v>
      </c>
      <c r="L77" s="33">
        <v>225</v>
      </c>
    </row>
    <row r="78" spans="1:12" x14ac:dyDescent="0.35">
      <c r="A78" s="8" t="s">
        <v>187</v>
      </c>
      <c r="B78" s="32" t="s">
        <v>188</v>
      </c>
      <c r="C78" s="33">
        <v>32355</v>
      </c>
      <c r="D78" s="34">
        <v>5.23</v>
      </c>
      <c r="E78" s="33">
        <v>5736</v>
      </c>
      <c r="F78" s="33">
        <v>9559</v>
      </c>
      <c r="G78" s="33">
        <v>6163</v>
      </c>
      <c r="H78" s="33">
        <v>3844</v>
      </c>
      <c r="I78" s="33">
        <v>3819</v>
      </c>
      <c r="J78" s="33">
        <v>2500</v>
      </c>
      <c r="K78" s="33">
        <v>728</v>
      </c>
      <c r="L78" s="33">
        <v>6</v>
      </c>
    </row>
    <row r="79" spans="1:12" x14ac:dyDescent="0.35">
      <c r="A79" s="32" t="s">
        <v>189</v>
      </c>
      <c r="B79" s="32" t="s">
        <v>190</v>
      </c>
      <c r="C79" s="33">
        <v>36393</v>
      </c>
      <c r="D79" s="34">
        <v>12.46</v>
      </c>
      <c r="E79" s="33">
        <v>10701</v>
      </c>
      <c r="F79" s="33">
        <v>13143</v>
      </c>
      <c r="G79" s="33">
        <v>6840</v>
      </c>
      <c r="H79" s="33">
        <v>3450</v>
      </c>
      <c r="I79" s="33">
        <v>1329</v>
      </c>
      <c r="J79" s="33">
        <v>786</v>
      </c>
      <c r="K79" s="33">
        <v>141</v>
      </c>
      <c r="L79" s="33">
        <v>3</v>
      </c>
    </row>
    <row r="80" spans="1:12" x14ac:dyDescent="0.35">
      <c r="A80" s="17"/>
      <c r="B80" s="17"/>
      <c r="C80" s="17"/>
      <c r="D80" s="17"/>
      <c r="E80" s="17"/>
      <c r="F80" s="17"/>
      <c r="G80" s="17"/>
      <c r="H80" s="17"/>
      <c r="I80" s="17"/>
      <c r="J80" s="17"/>
      <c r="K80" s="17"/>
      <c r="L80" s="17"/>
    </row>
    <row r="81" spans="1:2" x14ac:dyDescent="0.35">
      <c r="A81" s="60"/>
      <c r="B81" s="60"/>
    </row>
    <row r="360" spans="1:12" x14ac:dyDescent="0.35">
      <c r="A360" s="17"/>
      <c r="B360" s="17"/>
      <c r="C360" s="17"/>
      <c r="D360" s="17"/>
      <c r="E360" s="17"/>
      <c r="F360" s="17"/>
      <c r="G360" s="17"/>
      <c r="H360" s="17"/>
      <c r="I360" s="17"/>
      <c r="J360" s="17"/>
      <c r="K360" s="17"/>
      <c r="L360" s="17"/>
    </row>
    <row r="361" spans="1:12" x14ac:dyDescent="0.35">
      <c r="A361" s="17"/>
      <c r="B361" s="17"/>
      <c r="C361" s="17"/>
      <c r="D361" s="17"/>
      <c r="E361" s="17"/>
      <c r="F361" s="17"/>
      <c r="G361" s="17"/>
      <c r="H361" s="17"/>
      <c r="I361" s="17"/>
      <c r="J361" s="17"/>
      <c r="K361" s="17"/>
      <c r="L361" s="17"/>
    </row>
  </sheetData>
  <mergeCells count="1">
    <mergeCell ref="A81:B81"/>
  </mergeCells>
  <pageMargins left="0.75" right="0.75" top="1" bottom="1" header="0.5" footer="0.5"/>
  <pageSetup paperSize="9" scale="48" orientation="landscape"/>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361"/>
  <sheetViews>
    <sheetView zoomScaleNormal="100" workbookViewId="0"/>
  </sheetViews>
  <sheetFormatPr defaultColWidth="11.07421875" defaultRowHeight="15.5" x14ac:dyDescent="0.35"/>
  <cols>
    <col min="1" max="1" width="13.61328125" customWidth="1"/>
    <col min="2" max="2" width="36.4609375" customWidth="1"/>
    <col min="3" max="12" width="13.61328125" customWidth="1"/>
  </cols>
  <sheetData>
    <row r="1" spans="1:13" ht="25.5" customHeight="1" x14ac:dyDescent="0.35">
      <c r="A1" s="27" t="s">
        <v>31</v>
      </c>
      <c r="B1" s="11"/>
      <c r="C1" s="11"/>
      <c r="E1" s="11"/>
      <c r="F1" s="11"/>
      <c r="G1" s="11"/>
      <c r="K1" s="18"/>
      <c r="L1" s="18"/>
    </row>
    <row r="2" spans="1:13" ht="18" customHeight="1" x14ac:dyDescent="0.35">
      <c r="A2" s="10" t="s">
        <v>18</v>
      </c>
      <c r="B2" s="11"/>
      <c r="C2" s="11"/>
      <c r="E2" s="11"/>
      <c r="F2" s="11"/>
      <c r="G2" s="11"/>
      <c r="K2" s="18"/>
      <c r="L2" s="18"/>
    </row>
    <row r="3" spans="1:13" ht="18" customHeight="1" x14ac:dyDescent="0.35">
      <c r="A3" s="10" t="s">
        <v>40</v>
      </c>
      <c r="B3" s="11"/>
      <c r="C3" s="11"/>
      <c r="E3" s="11"/>
      <c r="F3" s="11"/>
      <c r="G3" s="11"/>
      <c r="K3" s="18"/>
      <c r="L3" s="18"/>
    </row>
    <row r="4" spans="1:13" ht="15" customHeight="1" x14ac:dyDescent="0.35">
      <c r="A4" s="31" t="str">
        <f>HYPERLINK("#'Table of contents'!A1", "Back to contents")</f>
        <v>Back to contents</v>
      </c>
      <c r="D4" s="17"/>
    </row>
    <row r="5" spans="1:13" ht="63" customHeight="1" x14ac:dyDescent="0.35">
      <c r="A5" s="35" t="s">
        <v>209</v>
      </c>
      <c r="B5" s="35" t="s">
        <v>210</v>
      </c>
      <c r="C5" s="24" t="s">
        <v>41</v>
      </c>
      <c r="D5" s="24" t="s">
        <v>42</v>
      </c>
      <c r="E5" s="24" t="s">
        <v>201</v>
      </c>
      <c r="F5" s="24" t="s">
        <v>202</v>
      </c>
      <c r="G5" s="24" t="s">
        <v>203</v>
      </c>
      <c r="H5" s="24" t="s">
        <v>204</v>
      </c>
      <c r="I5" s="24" t="s">
        <v>205</v>
      </c>
      <c r="J5" s="24" t="s">
        <v>206</v>
      </c>
      <c r="K5" s="24" t="s">
        <v>207</v>
      </c>
      <c r="L5" s="24" t="s">
        <v>208</v>
      </c>
      <c r="M5" s="22"/>
    </row>
    <row r="6" spans="1:13" ht="21.75" customHeight="1" x14ac:dyDescent="0.35">
      <c r="A6" s="23" t="s">
        <v>43</v>
      </c>
      <c r="B6" s="23" t="s">
        <v>44</v>
      </c>
      <c r="C6" s="26">
        <v>2645950</v>
      </c>
      <c r="D6" s="29">
        <v>0.33949809019092447</v>
      </c>
      <c r="E6" s="26">
        <v>549780</v>
      </c>
      <c r="F6" s="26">
        <v>603142</v>
      </c>
      <c r="G6" s="26">
        <v>426124</v>
      </c>
      <c r="H6" s="26">
        <v>357944</v>
      </c>
      <c r="I6" s="26">
        <v>355916</v>
      </c>
      <c r="J6" s="26">
        <v>206859</v>
      </c>
      <c r="K6" s="26">
        <v>131999</v>
      </c>
      <c r="L6" s="26">
        <v>14186</v>
      </c>
      <c r="M6" s="17"/>
    </row>
    <row r="7" spans="1:13" x14ac:dyDescent="0.35">
      <c r="A7" s="32" t="s">
        <v>45</v>
      </c>
      <c r="B7" s="32" t="s">
        <v>46</v>
      </c>
      <c r="C7" s="33">
        <v>50179</v>
      </c>
      <c r="D7" s="34">
        <v>29.48</v>
      </c>
      <c r="E7" s="33">
        <v>15755</v>
      </c>
      <c r="F7" s="33">
        <v>9454</v>
      </c>
      <c r="G7" s="33">
        <v>6223</v>
      </c>
      <c r="H7" s="33">
        <v>8837</v>
      </c>
      <c r="I7" s="33">
        <v>4757</v>
      </c>
      <c r="J7" s="33">
        <v>2549</v>
      </c>
      <c r="K7" s="33">
        <v>2393</v>
      </c>
      <c r="L7" s="33">
        <v>211</v>
      </c>
      <c r="M7" s="17"/>
    </row>
    <row r="8" spans="1:13" x14ac:dyDescent="0.35">
      <c r="A8" s="32" t="s">
        <v>47</v>
      </c>
      <c r="B8" s="32" t="s">
        <v>48</v>
      </c>
      <c r="C8" s="33">
        <v>39048</v>
      </c>
      <c r="D8" s="34">
        <v>4.21</v>
      </c>
      <c r="E8" s="33">
        <v>4348</v>
      </c>
      <c r="F8" s="33">
        <v>12085</v>
      </c>
      <c r="G8" s="33">
        <v>8175</v>
      </c>
      <c r="H8" s="33">
        <v>4888</v>
      </c>
      <c r="I8" s="33">
        <v>5385</v>
      </c>
      <c r="J8" s="33">
        <v>2654</v>
      </c>
      <c r="K8" s="33">
        <v>1487</v>
      </c>
      <c r="L8" s="33">
        <v>26</v>
      </c>
    </row>
    <row r="9" spans="1:13" x14ac:dyDescent="0.35">
      <c r="A9" s="32" t="s">
        <v>49</v>
      </c>
      <c r="B9" s="32" t="s">
        <v>50</v>
      </c>
      <c r="C9" s="33">
        <v>37669</v>
      </c>
      <c r="D9" s="34">
        <v>2.2400000000000002</v>
      </c>
      <c r="E9" s="33">
        <v>4476</v>
      </c>
      <c r="F9" s="33">
        <v>6788</v>
      </c>
      <c r="G9" s="33">
        <v>5730</v>
      </c>
      <c r="H9" s="33">
        <v>4039</v>
      </c>
      <c r="I9" s="33">
        <v>6328</v>
      </c>
      <c r="J9" s="33">
        <v>4928</v>
      </c>
      <c r="K9" s="33">
        <v>4460</v>
      </c>
      <c r="L9" s="33">
        <v>920</v>
      </c>
    </row>
    <row r="10" spans="1:13" x14ac:dyDescent="0.35">
      <c r="A10" s="32" t="s">
        <v>51</v>
      </c>
      <c r="B10" s="32" t="s">
        <v>52</v>
      </c>
      <c r="C10" s="33">
        <v>36894</v>
      </c>
      <c r="D10" s="34">
        <v>0.26</v>
      </c>
      <c r="E10" s="33">
        <v>5037</v>
      </c>
      <c r="F10" s="33">
        <v>4820</v>
      </c>
      <c r="G10" s="33">
        <v>5099</v>
      </c>
      <c r="H10" s="33">
        <v>6450</v>
      </c>
      <c r="I10" s="33">
        <v>7176</v>
      </c>
      <c r="J10" s="33">
        <v>5652</v>
      </c>
      <c r="K10" s="33">
        <v>2565</v>
      </c>
      <c r="L10" s="33">
        <v>95</v>
      </c>
    </row>
    <row r="11" spans="1:13" x14ac:dyDescent="0.35">
      <c r="A11" s="32" t="s">
        <v>53</v>
      </c>
      <c r="B11" s="32" t="s">
        <v>54</v>
      </c>
      <c r="C11" s="33">
        <v>34091</v>
      </c>
      <c r="D11" s="34">
        <v>0.1</v>
      </c>
      <c r="E11" s="33">
        <v>2550</v>
      </c>
      <c r="F11" s="33">
        <v>4031</v>
      </c>
      <c r="G11" s="33">
        <v>3040</v>
      </c>
      <c r="H11" s="33">
        <v>5006</v>
      </c>
      <c r="I11" s="33">
        <v>6672</v>
      </c>
      <c r="J11" s="33">
        <v>6616</v>
      </c>
      <c r="K11" s="33">
        <v>5853</v>
      </c>
      <c r="L11" s="33">
        <v>323</v>
      </c>
    </row>
    <row r="12" spans="1:13" x14ac:dyDescent="0.35">
      <c r="A12" s="32" t="s">
        <v>55</v>
      </c>
      <c r="B12" s="32" t="s">
        <v>56</v>
      </c>
      <c r="C12" s="33">
        <v>32179</v>
      </c>
      <c r="D12" s="34">
        <v>1.56</v>
      </c>
      <c r="E12" s="33">
        <v>11173</v>
      </c>
      <c r="F12" s="33">
        <v>7184</v>
      </c>
      <c r="G12" s="33">
        <v>4145</v>
      </c>
      <c r="H12" s="33">
        <v>3817</v>
      </c>
      <c r="I12" s="33">
        <v>3384</v>
      </c>
      <c r="J12" s="33">
        <v>1985</v>
      </c>
      <c r="K12" s="33">
        <v>482</v>
      </c>
      <c r="L12" s="33">
        <v>9</v>
      </c>
    </row>
    <row r="13" spans="1:13" x14ac:dyDescent="0.35">
      <c r="A13" s="32" t="s">
        <v>57</v>
      </c>
      <c r="B13" s="32" t="s">
        <v>58</v>
      </c>
      <c r="C13" s="33">
        <v>37371</v>
      </c>
      <c r="D13" s="34">
        <v>1.76</v>
      </c>
      <c r="E13" s="33">
        <v>7476</v>
      </c>
      <c r="F13" s="33">
        <v>12934</v>
      </c>
      <c r="G13" s="33">
        <v>5117</v>
      </c>
      <c r="H13" s="33">
        <v>3666</v>
      </c>
      <c r="I13" s="33">
        <v>4359</v>
      </c>
      <c r="J13" s="33">
        <v>2514</v>
      </c>
      <c r="K13" s="33">
        <v>1246</v>
      </c>
      <c r="L13" s="33">
        <v>59</v>
      </c>
    </row>
    <row r="14" spans="1:13" x14ac:dyDescent="0.35">
      <c r="A14" s="32" t="s">
        <v>59</v>
      </c>
      <c r="B14" s="32" t="s">
        <v>60</v>
      </c>
      <c r="C14" s="33">
        <v>34464</v>
      </c>
      <c r="D14" s="34">
        <v>0.24</v>
      </c>
      <c r="E14" s="33">
        <v>8583</v>
      </c>
      <c r="F14" s="33">
        <v>7229</v>
      </c>
      <c r="G14" s="33">
        <v>4595</v>
      </c>
      <c r="H14" s="33">
        <v>4363</v>
      </c>
      <c r="I14" s="33">
        <v>4798</v>
      </c>
      <c r="J14" s="33">
        <v>2803</v>
      </c>
      <c r="K14" s="33">
        <v>1978</v>
      </c>
      <c r="L14" s="33">
        <v>115</v>
      </c>
    </row>
    <row r="15" spans="1:13" x14ac:dyDescent="0.35">
      <c r="A15" s="32" t="s">
        <v>61</v>
      </c>
      <c r="B15" s="32" t="s">
        <v>62</v>
      </c>
      <c r="C15" s="33">
        <v>35024</v>
      </c>
      <c r="D15" s="34">
        <v>0.27</v>
      </c>
      <c r="E15" s="33">
        <v>7386</v>
      </c>
      <c r="F15" s="33">
        <v>7741</v>
      </c>
      <c r="G15" s="33">
        <v>4852</v>
      </c>
      <c r="H15" s="33">
        <v>6057</v>
      </c>
      <c r="I15" s="33">
        <v>5545</v>
      </c>
      <c r="J15" s="33">
        <v>2223</v>
      </c>
      <c r="K15" s="33">
        <v>1108</v>
      </c>
      <c r="L15" s="33">
        <v>112</v>
      </c>
    </row>
    <row r="16" spans="1:13" x14ac:dyDescent="0.35">
      <c r="A16" s="32" t="s">
        <v>63</v>
      </c>
      <c r="B16" s="32" t="s">
        <v>64</v>
      </c>
      <c r="C16" s="33">
        <v>36088</v>
      </c>
      <c r="D16" s="34">
        <v>0.06</v>
      </c>
      <c r="E16" s="33">
        <v>7121</v>
      </c>
      <c r="F16" s="33">
        <v>8379</v>
      </c>
      <c r="G16" s="33">
        <v>6528</v>
      </c>
      <c r="H16" s="33">
        <v>4835</v>
      </c>
      <c r="I16" s="33">
        <v>5200</v>
      </c>
      <c r="J16" s="33">
        <v>2679</v>
      </c>
      <c r="K16" s="33">
        <v>1236</v>
      </c>
      <c r="L16" s="33">
        <v>110</v>
      </c>
    </row>
    <row r="17" spans="1:12" x14ac:dyDescent="0.35">
      <c r="A17" s="32" t="s">
        <v>65</v>
      </c>
      <c r="B17" s="32" t="s">
        <v>66</v>
      </c>
      <c r="C17" s="33">
        <v>37817</v>
      </c>
      <c r="D17" s="34">
        <v>8.69</v>
      </c>
      <c r="E17" s="33">
        <v>3342</v>
      </c>
      <c r="F17" s="33">
        <v>8125</v>
      </c>
      <c r="G17" s="33">
        <v>6794</v>
      </c>
      <c r="H17" s="33">
        <v>5963</v>
      </c>
      <c r="I17" s="33">
        <v>7059</v>
      </c>
      <c r="J17" s="33">
        <v>3723</v>
      </c>
      <c r="K17" s="33">
        <v>2597</v>
      </c>
      <c r="L17" s="33">
        <v>214</v>
      </c>
    </row>
    <row r="18" spans="1:12" x14ac:dyDescent="0.35">
      <c r="A18" s="32" t="s">
        <v>67</v>
      </c>
      <c r="B18" s="32" t="s">
        <v>68</v>
      </c>
      <c r="C18" s="33">
        <v>36940</v>
      </c>
      <c r="D18" s="34">
        <v>0.43</v>
      </c>
      <c r="E18" s="33">
        <v>14744</v>
      </c>
      <c r="F18" s="33">
        <v>6449</v>
      </c>
      <c r="G18" s="33">
        <v>4475</v>
      </c>
      <c r="H18" s="33">
        <v>4538</v>
      </c>
      <c r="I18" s="33">
        <v>4771</v>
      </c>
      <c r="J18" s="33">
        <v>1550</v>
      </c>
      <c r="K18" s="33">
        <v>381</v>
      </c>
      <c r="L18" s="33">
        <v>32</v>
      </c>
    </row>
    <row r="19" spans="1:12" x14ac:dyDescent="0.35">
      <c r="A19" s="32" t="s">
        <v>69</v>
      </c>
      <c r="B19" s="32" t="s">
        <v>70</v>
      </c>
      <c r="C19" s="33">
        <v>37254</v>
      </c>
      <c r="D19" s="34">
        <v>0.03</v>
      </c>
      <c r="E19" s="33">
        <v>12641</v>
      </c>
      <c r="F19" s="33">
        <v>6752</v>
      </c>
      <c r="G19" s="33">
        <v>5791</v>
      </c>
      <c r="H19" s="33">
        <v>5481</v>
      </c>
      <c r="I19" s="33">
        <v>4175</v>
      </c>
      <c r="J19" s="33">
        <v>1622</v>
      </c>
      <c r="K19" s="33">
        <v>723</v>
      </c>
      <c r="L19" s="33">
        <v>69</v>
      </c>
    </row>
    <row r="20" spans="1:12" x14ac:dyDescent="0.35">
      <c r="A20" s="32" t="s">
        <v>71</v>
      </c>
      <c r="B20" s="32" t="s">
        <v>72</v>
      </c>
      <c r="C20" s="33">
        <v>36848</v>
      </c>
      <c r="D20" s="34">
        <v>0.18</v>
      </c>
      <c r="E20" s="33">
        <v>15283</v>
      </c>
      <c r="F20" s="33">
        <v>6479</v>
      </c>
      <c r="G20" s="33">
        <v>3652</v>
      </c>
      <c r="H20" s="33">
        <v>4407</v>
      </c>
      <c r="I20" s="33">
        <v>4229</v>
      </c>
      <c r="J20" s="33">
        <v>1893</v>
      </c>
      <c r="K20" s="33">
        <v>803</v>
      </c>
      <c r="L20" s="33">
        <v>102</v>
      </c>
    </row>
    <row r="21" spans="1:12" x14ac:dyDescent="0.35">
      <c r="A21" s="32" t="s">
        <v>73</v>
      </c>
      <c r="B21" s="32" t="s">
        <v>74</v>
      </c>
      <c r="C21" s="33">
        <v>31267</v>
      </c>
      <c r="D21" s="34">
        <v>1.3</v>
      </c>
      <c r="E21" s="33">
        <v>6602</v>
      </c>
      <c r="F21" s="33">
        <v>8176</v>
      </c>
      <c r="G21" s="33">
        <v>2661</v>
      </c>
      <c r="H21" s="33">
        <v>3376</v>
      </c>
      <c r="I21" s="33">
        <v>4683</v>
      </c>
      <c r="J21" s="33">
        <v>3141</v>
      </c>
      <c r="K21" s="33">
        <v>2321</v>
      </c>
      <c r="L21" s="33">
        <v>307</v>
      </c>
    </row>
    <row r="22" spans="1:12" x14ac:dyDescent="0.35">
      <c r="A22" s="32" t="s">
        <v>75</v>
      </c>
      <c r="B22" s="32" t="s">
        <v>76</v>
      </c>
      <c r="C22" s="33">
        <v>33602</v>
      </c>
      <c r="D22" s="34">
        <v>4.33</v>
      </c>
      <c r="E22" s="33">
        <v>5333</v>
      </c>
      <c r="F22" s="33">
        <v>8340</v>
      </c>
      <c r="G22" s="33">
        <v>4678</v>
      </c>
      <c r="H22" s="33">
        <v>3930</v>
      </c>
      <c r="I22" s="33">
        <v>4774</v>
      </c>
      <c r="J22" s="33">
        <v>2851</v>
      </c>
      <c r="K22" s="33">
        <v>3270</v>
      </c>
      <c r="L22" s="33">
        <v>426</v>
      </c>
    </row>
    <row r="23" spans="1:12" x14ac:dyDescent="0.35">
      <c r="A23" s="32" t="s">
        <v>77</v>
      </c>
      <c r="B23" s="32" t="s">
        <v>78</v>
      </c>
      <c r="C23" s="33">
        <v>34656</v>
      </c>
      <c r="D23" s="34">
        <v>0.22</v>
      </c>
      <c r="E23" s="33">
        <v>11303</v>
      </c>
      <c r="F23" s="33">
        <v>4865</v>
      </c>
      <c r="G23" s="33">
        <v>3841</v>
      </c>
      <c r="H23" s="33">
        <v>4274</v>
      </c>
      <c r="I23" s="33">
        <v>5502</v>
      </c>
      <c r="J23" s="33">
        <v>2985</v>
      </c>
      <c r="K23" s="33">
        <v>1778</v>
      </c>
      <c r="L23" s="33">
        <v>108</v>
      </c>
    </row>
    <row r="24" spans="1:12" x14ac:dyDescent="0.35">
      <c r="A24" s="32" t="s">
        <v>79</v>
      </c>
      <c r="B24" s="32" t="s">
        <v>80</v>
      </c>
      <c r="C24" s="33">
        <v>34011</v>
      </c>
      <c r="D24" s="34">
        <v>2.52</v>
      </c>
      <c r="E24" s="33">
        <v>8606</v>
      </c>
      <c r="F24" s="33">
        <v>11559</v>
      </c>
      <c r="G24" s="33">
        <v>4309</v>
      </c>
      <c r="H24" s="33">
        <v>3176</v>
      </c>
      <c r="I24" s="33">
        <v>3829</v>
      </c>
      <c r="J24" s="33">
        <v>1738</v>
      </c>
      <c r="K24" s="33">
        <v>732</v>
      </c>
      <c r="L24" s="33">
        <v>62</v>
      </c>
    </row>
    <row r="25" spans="1:12" x14ac:dyDescent="0.35">
      <c r="A25" s="32" t="s">
        <v>81</v>
      </c>
      <c r="B25" s="32" t="s">
        <v>82</v>
      </c>
      <c r="C25" s="33">
        <v>29456</v>
      </c>
      <c r="D25" s="34">
        <v>2.88</v>
      </c>
      <c r="E25" s="33">
        <v>6488</v>
      </c>
      <c r="F25" s="33">
        <v>11315</v>
      </c>
      <c r="G25" s="33">
        <v>2655</v>
      </c>
      <c r="H25" s="33">
        <v>2672</v>
      </c>
      <c r="I25" s="33">
        <v>2977</v>
      </c>
      <c r="J25" s="33">
        <v>2107</v>
      </c>
      <c r="K25" s="33">
        <v>1132</v>
      </c>
      <c r="L25" s="33">
        <v>110</v>
      </c>
    </row>
    <row r="26" spans="1:12" x14ac:dyDescent="0.35">
      <c r="A26" s="32" t="s">
        <v>83</v>
      </c>
      <c r="B26" s="32" t="s">
        <v>84</v>
      </c>
      <c r="C26" s="33">
        <v>37002</v>
      </c>
      <c r="D26" s="34">
        <v>0.49</v>
      </c>
      <c r="E26" s="33">
        <v>13548</v>
      </c>
      <c r="F26" s="33">
        <v>5647</v>
      </c>
      <c r="G26" s="33">
        <v>3976</v>
      </c>
      <c r="H26" s="33">
        <v>4202</v>
      </c>
      <c r="I26" s="33">
        <v>6067</v>
      </c>
      <c r="J26" s="33">
        <v>2610</v>
      </c>
      <c r="K26" s="33">
        <v>897</v>
      </c>
      <c r="L26" s="33">
        <v>55</v>
      </c>
    </row>
    <row r="27" spans="1:12" x14ac:dyDescent="0.35">
      <c r="A27" s="32" t="s">
        <v>85</v>
      </c>
      <c r="B27" s="32" t="s">
        <v>86</v>
      </c>
      <c r="C27" s="33">
        <v>31632</v>
      </c>
      <c r="D27" s="34">
        <v>2.4700000000000002</v>
      </c>
      <c r="E27" s="33">
        <v>8156</v>
      </c>
      <c r="F27" s="33">
        <v>12831</v>
      </c>
      <c r="G27" s="33">
        <v>3212</v>
      </c>
      <c r="H27" s="33">
        <v>2811</v>
      </c>
      <c r="I27" s="33">
        <v>2897</v>
      </c>
      <c r="J27" s="33">
        <v>1408</v>
      </c>
      <c r="K27" s="33">
        <v>314</v>
      </c>
      <c r="L27" s="33">
        <v>3</v>
      </c>
    </row>
    <row r="28" spans="1:12" x14ac:dyDescent="0.35">
      <c r="A28" s="32" t="s">
        <v>87</v>
      </c>
      <c r="B28" s="32" t="s">
        <v>88</v>
      </c>
      <c r="C28" s="33">
        <v>35743</v>
      </c>
      <c r="D28" s="34">
        <v>0.67</v>
      </c>
      <c r="E28" s="33">
        <v>2759</v>
      </c>
      <c r="F28" s="33">
        <v>10305</v>
      </c>
      <c r="G28" s="33">
        <v>7400</v>
      </c>
      <c r="H28" s="33">
        <v>4812</v>
      </c>
      <c r="I28" s="33">
        <v>5247</v>
      </c>
      <c r="J28" s="33">
        <v>2677</v>
      </c>
      <c r="K28" s="33">
        <v>2334</v>
      </c>
      <c r="L28" s="33">
        <v>209</v>
      </c>
    </row>
    <row r="29" spans="1:12" x14ac:dyDescent="0.35">
      <c r="A29" s="32" t="s">
        <v>89</v>
      </c>
      <c r="B29" s="32" t="s">
        <v>90</v>
      </c>
      <c r="C29" s="33">
        <v>37633</v>
      </c>
      <c r="D29" s="34">
        <v>0.14000000000000001</v>
      </c>
      <c r="E29" s="33">
        <v>5275</v>
      </c>
      <c r="F29" s="33">
        <v>10924</v>
      </c>
      <c r="G29" s="33">
        <v>6430</v>
      </c>
      <c r="H29" s="33">
        <v>5397</v>
      </c>
      <c r="I29" s="33">
        <v>5464</v>
      </c>
      <c r="J29" s="33">
        <v>2879</v>
      </c>
      <c r="K29" s="33">
        <v>1191</v>
      </c>
      <c r="L29" s="33">
        <v>73</v>
      </c>
    </row>
    <row r="30" spans="1:12" x14ac:dyDescent="0.35">
      <c r="A30" s="32" t="s">
        <v>91</v>
      </c>
      <c r="B30" s="32" t="s">
        <v>92</v>
      </c>
      <c r="C30" s="33">
        <v>36431</v>
      </c>
      <c r="D30" s="34">
        <v>13.77</v>
      </c>
      <c r="E30" s="33">
        <v>13540</v>
      </c>
      <c r="F30" s="33">
        <v>8334</v>
      </c>
      <c r="G30" s="33">
        <v>4311</v>
      </c>
      <c r="H30" s="33">
        <v>4390</v>
      </c>
      <c r="I30" s="33">
        <v>3573</v>
      </c>
      <c r="J30" s="33">
        <v>1529</v>
      </c>
      <c r="K30" s="33">
        <v>726</v>
      </c>
      <c r="L30" s="33">
        <v>28</v>
      </c>
    </row>
    <row r="31" spans="1:12" x14ac:dyDescent="0.35">
      <c r="A31" s="32" t="s">
        <v>93</v>
      </c>
      <c r="B31" s="32" t="s">
        <v>94</v>
      </c>
      <c r="C31" s="33">
        <v>38554</v>
      </c>
      <c r="D31" s="34">
        <v>11.57</v>
      </c>
      <c r="E31" s="33">
        <v>14634</v>
      </c>
      <c r="F31" s="33">
        <v>8899</v>
      </c>
      <c r="G31" s="33">
        <v>5239</v>
      </c>
      <c r="H31" s="33">
        <v>4746</v>
      </c>
      <c r="I31" s="33">
        <v>3812</v>
      </c>
      <c r="J31" s="33">
        <v>859</v>
      </c>
      <c r="K31" s="33">
        <v>354</v>
      </c>
      <c r="L31" s="33">
        <v>11</v>
      </c>
    </row>
    <row r="32" spans="1:12" x14ac:dyDescent="0.35">
      <c r="A32" s="32" t="s">
        <v>95</v>
      </c>
      <c r="B32" s="32" t="s">
        <v>96</v>
      </c>
      <c r="C32" s="33">
        <v>36238</v>
      </c>
      <c r="D32" s="34">
        <v>1.87</v>
      </c>
      <c r="E32" s="33">
        <v>5672</v>
      </c>
      <c r="F32" s="33">
        <v>8058</v>
      </c>
      <c r="G32" s="33">
        <v>5035</v>
      </c>
      <c r="H32" s="33">
        <v>4909</v>
      </c>
      <c r="I32" s="33">
        <v>6304</v>
      </c>
      <c r="J32" s="33">
        <v>4236</v>
      </c>
      <c r="K32" s="33">
        <v>1993</v>
      </c>
      <c r="L32" s="33">
        <v>31</v>
      </c>
    </row>
    <row r="33" spans="1:12" x14ac:dyDescent="0.35">
      <c r="A33" s="32" t="s">
        <v>97</v>
      </c>
      <c r="B33" s="32" t="s">
        <v>98</v>
      </c>
      <c r="C33" s="33">
        <v>36518</v>
      </c>
      <c r="D33" s="34">
        <v>4.29</v>
      </c>
      <c r="E33" s="33">
        <v>2180</v>
      </c>
      <c r="F33" s="33">
        <v>9830</v>
      </c>
      <c r="G33" s="33">
        <v>10189</v>
      </c>
      <c r="H33" s="33">
        <v>5712</v>
      </c>
      <c r="I33" s="33">
        <v>3607</v>
      </c>
      <c r="J33" s="33">
        <v>3099</v>
      </c>
      <c r="K33" s="33">
        <v>1710</v>
      </c>
      <c r="L33" s="33">
        <v>191</v>
      </c>
    </row>
    <row r="34" spans="1:12" x14ac:dyDescent="0.35">
      <c r="A34" s="32" t="s">
        <v>99</v>
      </c>
      <c r="B34" s="32" t="s">
        <v>100</v>
      </c>
      <c r="C34" s="33">
        <v>37073</v>
      </c>
      <c r="D34" s="34">
        <v>0.56000000000000005</v>
      </c>
      <c r="E34" s="33">
        <v>816</v>
      </c>
      <c r="F34" s="33">
        <v>6051</v>
      </c>
      <c r="G34" s="33">
        <v>11278</v>
      </c>
      <c r="H34" s="33">
        <v>4810</v>
      </c>
      <c r="I34" s="33">
        <v>4869</v>
      </c>
      <c r="J34" s="33">
        <v>4470</v>
      </c>
      <c r="K34" s="33">
        <v>4173</v>
      </c>
      <c r="L34" s="33">
        <v>606</v>
      </c>
    </row>
    <row r="35" spans="1:12" x14ac:dyDescent="0.35">
      <c r="A35" s="32" t="s">
        <v>101</v>
      </c>
      <c r="B35" s="32" t="s">
        <v>102</v>
      </c>
      <c r="C35" s="33">
        <v>28395</v>
      </c>
      <c r="D35" s="34">
        <v>2.34</v>
      </c>
      <c r="E35" s="33">
        <v>273</v>
      </c>
      <c r="F35" s="33">
        <v>1670</v>
      </c>
      <c r="G35" s="33">
        <v>2108</v>
      </c>
      <c r="H35" s="33">
        <v>4808</v>
      </c>
      <c r="I35" s="33">
        <v>6907</v>
      </c>
      <c r="J35" s="33">
        <v>5526</v>
      </c>
      <c r="K35" s="33">
        <v>6360</v>
      </c>
      <c r="L35" s="33">
        <v>743</v>
      </c>
    </row>
    <row r="36" spans="1:12" x14ac:dyDescent="0.35">
      <c r="A36" s="32" t="s">
        <v>103</v>
      </c>
      <c r="B36" s="32" t="s">
        <v>104</v>
      </c>
      <c r="C36" s="33">
        <v>49625</v>
      </c>
      <c r="D36" s="34">
        <v>30.94</v>
      </c>
      <c r="E36" s="33">
        <v>2491</v>
      </c>
      <c r="F36" s="33">
        <v>8647</v>
      </c>
      <c r="G36" s="33">
        <v>9409</v>
      </c>
      <c r="H36" s="33">
        <v>8704</v>
      </c>
      <c r="I36" s="33">
        <v>9110</v>
      </c>
      <c r="J36" s="33">
        <v>5655</v>
      </c>
      <c r="K36" s="33">
        <v>4283</v>
      </c>
      <c r="L36" s="33">
        <v>1326</v>
      </c>
    </row>
    <row r="37" spans="1:12" x14ac:dyDescent="0.35">
      <c r="A37" s="32" t="s">
        <v>105</v>
      </c>
      <c r="B37" s="32" t="s">
        <v>106</v>
      </c>
      <c r="C37" s="33">
        <v>43736</v>
      </c>
      <c r="D37" s="34">
        <v>14.34</v>
      </c>
      <c r="E37" s="33">
        <v>5304</v>
      </c>
      <c r="F37" s="33">
        <v>11499</v>
      </c>
      <c r="G37" s="33">
        <v>7861</v>
      </c>
      <c r="H37" s="33">
        <v>6827</v>
      </c>
      <c r="I37" s="33">
        <v>6254</v>
      </c>
      <c r="J37" s="33">
        <v>4218</v>
      </c>
      <c r="K37" s="33">
        <v>1733</v>
      </c>
      <c r="L37" s="33">
        <v>40</v>
      </c>
    </row>
    <row r="38" spans="1:12" x14ac:dyDescent="0.35">
      <c r="A38" s="32" t="s">
        <v>107</v>
      </c>
      <c r="B38" s="32" t="s">
        <v>108</v>
      </c>
      <c r="C38" s="33">
        <v>50570</v>
      </c>
      <c r="D38" s="34">
        <v>35.270000000000003</v>
      </c>
      <c r="E38" s="33">
        <v>5947</v>
      </c>
      <c r="F38" s="33">
        <v>12212</v>
      </c>
      <c r="G38" s="33">
        <v>10447</v>
      </c>
      <c r="H38" s="33">
        <v>9333</v>
      </c>
      <c r="I38" s="33">
        <v>7892</v>
      </c>
      <c r="J38" s="33">
        <v>2946</v>
      </c>
      <c r="K38" s="33">
        <v>1497</v>
      </c>
      <c r="L38" s="33">
        <v>296</v>
      </c>
    </row>
    <row r="39" spans="1:12" x14ac:dyDescent="0.35">
      <c r="A39" s="32" t="s">
        <v>109</v>
      </c>
      <c r="B39" s="32" t="s">
        <v>110</v>
      </c>
      <c r="C39" s="33">
        <v>33608</v>
      </c>
      <c r="D39" s="34">
        <v>3.63</v>
      </c>
      <c r="E39" s="33">
        <v>7587</v>
      </c>
      <c r="F39" s="33">
        <v>5568</v>
      </c>
      <c r="G39" s="33">
        <v>5053</v>
      </c>
      <c r="H39" s="33">
        <v>3013</v>
      </c>
      <c r="I39" s="33">
        <v>4891</v>
      </c>
      <c r="J39" s="33">
        <v>3077</v>
      </c>
      <c r="K39" s="33">
        <v>3775</v>
      </c>
      <c r="L39" s="33">
        <v>644</v>
      </c>
    </row>
    <row r="40" spans="1:12" x14ac:dyDescent="0.35">
      <c r="A40" s="32" t="s">
        <v>111</v>
      </c>
      <c r="B40" s="32" t="s">
        <v>112</v>
      </c>
      <c r="C40" s="33">
        <v>38081</v>
      </c>
      <c r="D40" s="34">
        <v>19.7</v>
      </c>
      <c r="E40" s="33">
        <v>1119</v>
      </c>
      <c r="F40" s="33">
        <v>5120</v>
      </c>
      <c r="G40" s="33">
        <v>6073</v>
      </c>
      <c r="H40" s="33">
        <v>5946</v>
      </c>
      <c r="I40" s="33">
        <v>8011</v>
      </c>
      <c r="J40" s="33">
        <v>4609</v>
      </c>
      <c r="K40" s="33">
        <v>5951</v>
      </c>
      <c r="L40" s="33">
        <v>1252</v>
      </c>
    </row>
    <row r="41" spans="1:12" x14ac:dyDescent="0.35">
      <c r="A41" s="32" t="s">
        <v>113</v>
      </c>
      <c r="B41" s="32" t="s">
        <v>114</v>
      </c>
      <c r="C41" s="33">
        <v>38131</v>
      </c>
      <c r="D41" s="34">
        <v>4.21</v>
      </c>
      <c r="E41" s="33">
        <v>1897</v>
      </c>
      <c r="F41" s="33">
        <v>5063</v>
      </c>
      <c r="G41" s="33">
        <v>6257</v>
      </c>
      <c r="H41" s="33">
        <v>7029</v>
      </c>
      <c r="I41" s="33">
        <v>6735</v>
      </c>
      <c r="J41" s="33">
        <v>5467</v>
      </c>
      <c r="K41" s="33">
        <v>5077</v>
      </c>
      <c r="L41" s="33">
        <v>606</v>
      </c>
    </row>
    <row r="42" spans="1:12" x14ac:dyDescent="0.35">
      <c r="A42" s="32" t="s">
        <v>115</v>
      </c>
      <c r="B42" s="32" t="s">
        <v>116</v>
      </c>
      <c r="C42" s="33">
        <v>14742</v>
      </c>
      <c r="D42" s="34">
        <v>0.05</v>
      </c>
      <c r="E42" s="33">
        <v>4774</v>
      </c>
      <c r="F42" s="33">
        <v>3840</v>
      </c>
      <c r="G42" s="33">
        <v>2818</v>
      </c>
      <c r="H42" s="33">
        <v>1784</v>
      </c>
      <c r="I42" s="33">
        <v>1298</v>
      </c>
      <c r="J42" s="33">
        <v>191</v>
      </c>
      <c r="K42" s="33">
        <v>32</v>
      </c>
      <c r="L42" s="33">
        <v>5</v>
      </c>
    </row>
    <row r="43" spans="1:12" x14ac:dyDescent="0.35">
      <c r="A43" s="32" t="s">
        <v>117</v>
      </c>
      <c r="B43" s="32" t="s">
        <v>118</v>
      </c>
      <c r="C43" s="33">
        <v>35620</v>
      </c>
      <c r="D43" s="34">
        <v>0.11</v>
      </c>
      <c r="E43" s="33">
        <v>11069</v>
      </c>
      <c r="F43" s="33">
        <v>8123</v>
      </c>
      <c r="G43" s="33">
        <v>4486</v>
      </c>
      <c r="H43" s="33">
        <v>3696</v>
      </c>
      <c r="I43" s="33">
        <v>3538</v>
      </c>
      <c r="J43" s="33">
        <v>2551</v>
      </c>
      <c r="K43" s="33">
        <v>1947</v>
      </c>
      <c r="L43" s="33">
        <v>210</v>
      </c>
    </row>
    <row r="44" spans="1:12" x14ac:dyDescent="0.35">
      <c r="A44" s="32" t="s">
        <v>119</v>
      </c>
      <c r="B44" s="32" t="s">
        <v>120</v>
      </c>
      <c r="C44" s="33">
        <v>37556</v>
      </c>
      <c r="D44" s="34">
        <v>2.12</v>
      </c>
      <c r="E44" s="33">
        <v>11748</v>
      </c>
      <c r="F44" s="33">
        <v>8948</v>
      </c>
      <c r="G44" s="33">
        <v>3057</v>
      </c>
      <c r="H44" s="33">
        <v>4745</v>
      </c>
      <c r="I44" s="33">
        <v>4899</v>
      </c>
      <c r="J44" s="33">
        <v>2686</v>
      </c>
      <c r="K44" s="33">
        <v>1434</v>
      </c>
      <c r="L44" s="33">
        <v>39</v>
      </c>
    </row>
    <row r="45" spans="1:12" x14ac:dyDescent="0.35">
      <c r="A45" s="32" t="s">
        <v>121</v>
      </c>
      <c r="B45" s="32" t="s">
        <v>122</v>
      </c>
      <c r="C45" s="33">
        <v>37823</v>
      </c>
      <c r="D45" s="34">
        <v>3.14</v>
      </c>
      <c r="E45" s="33">
        <v>10479</v>
      </c>
      <c r="F45" s="33">
        <v>10481</v>
      </c>
      <c r="G45" s="33">
        <v>3910</v>
      </c>
      <c r="H45" s="33">
        <v>4295</v>
      </c>
      <c r="I45" s="33">
        <v>4083</v>
      </c>
      <c r="J45" s="33">
        <v>3079</v>
      </c>
      <c r="K45" s="33">
        <v>1469</v>
      </c>
      <c r="L45" s="33">
        <v>27</v>
      </c>
    </row>
    <row r="46" spans="1:12" x14ac:dyDescent="0.35">
      <c r="A46" s="32" t="s">
        <v>123</v>
      </c>
      <c r="B46" s="32" t="s">
        <v>124</v>
      </c>
      <c r="C46" s="33">
        <v>37557</v>
      </c>
      <c r="D46" s="34">
        <v>0.1</v>
      </c>
      <c r="E46" s="33">
        <v>5955</v>
      </c>
      <c r="F46" s="33">
        <v>11815</v>
      </c>
      <c r="G46" s="33">
        <v>5673</v>
      </c>
      <c r="H46" s="33">
        <v>4866</v>
      </c>
      <c r="I46" s="33">
        <v>5304</v>
      </c>
      <c r="J46" s="33">
        <v>2501</v>
      </c>
      <c r="K46" s="33">
        <v>1358</v>
      </c>
      <c r="L46" s="33">
        <v>85</v>
      </c>
    </row>
    <row r="47" spans="1:12" x14ac:dyDescent="0.35">
      <c r="A47" s="32" t="s">
        <v>125</v>
      </c>
      <c r="B47" s="32" t="s">
        <v>126</v>
      </c>
      <c r="C47" s="33">
        <v>36212</v>
      </c>
      <c r="D47" s="34">
        <v>21.83</v>
      </c>
      <c r="E47" s="33">
        <v>4867</v>
      </c>
      <c r="F47" s="33">
        <v>7755</v>
      </c>
      <c r="G47" s="33">
        <v>10120</v>
      </c>
      <c r="H47" s="33">
        <v>6986</v>
      </c>
      <c r="I47" s="33">
        <v>3722</v>
      </c>
      <c r="J47" s="33">
        <v>1628</v>
      </c>
      <c r="K47" s="33">
        <v>1090</v>
      </c>
      <c r="L47" s="33">
        <v>44</v>
      </c>
    </row>
    <row r="48" spans="1:12" x14ac:dyDescent="0.35">
      <c r="A48" s="32" t="s">
        <v>127</v>
      </c>
      <c r="B48" s="32" t="s">
        <v>128</v>
      </c>
      <c r="C48" s="33">
        <v>37413</v>
      </c>
      <c r="D48" s="34">
        <v>17.11</v>
      </c>
      <c r="E48" s="33">
        <v>5413</v>
      </c>
      <c r="F48" s="33">
        <v>11743</v>
      </c>
      <c r="G48" s="33">
        <v>8568</v>
      </c>
      <c r="H48" s="33">
        <v>3667</v>
      </c>
      <c r="I48" s="33">
        <v>5029</v>
      </c>
      <c r="J48" s="33">
        <v>1826</v>
      </c>
      <c r="K48" s="33">
        <v>1049</v>
      </c>
      <c r="L48" s="33">
        <v>118</v>
      </c>
    </row>
    <row r="49" spans="1:12" x14ac:dyDescent="0.35">
      <c r="A49" s="32" t="s">
        <v>129</v>
      </c>
      <c r="B49" s="32" t="s">
        <v>130</v>
      </c>
      <c r="C49" s="33">
        <v>55965</v>
      </c>
      <c r="D49" s="34">
        <v>45.14</v>
      </c>
      <c r="E49" s="33">
        <v>13572</v>
      </c>
      <c r="F49" s="33">
        <v>6715</v>
      </c>
      <c r="G49" s="33">
        <v>10795</v>
      </c>
      <c r="H49" s="33">
        <v>10411</v>
      </c>
      <c r="I49" s="33">
        <v>8250</v>
      </c>
      <c r="J49" s="33">
        <v>4391</v>
      </c>
      <c r="K49" s="33">
        <v>1657</v>
      </c>
      <c r="L49" s="33">
        <v>174</v>
      </c>
    </row>
    <row r="50" spans="1:12" x14ac:dyDescent="0.35">
      <c r="A50" s="32" t="s">
        <v>131</v>
      </c>
      <c r="B50" s="32" t="s">
        <v>132</v>
      </c>
      <c r="C50" s="33">
        <v>36322</v>
      </c>
      <c r="D50" s="34">
        <v>13.84</v>
      </c>
      <c r="E50" s="33">
        <v>12311</v>
      </c>
      <c r="F50" s="33">
        <v>10027</v>
      </c>
      <c r="G50" s="33">
        <v>6900</v>
      </c>
      <c r="H50" s="33">
        <v>3517</v>
      </c>
      <c r="I50" s="33">
        <v>2083</v>
      </c>
      <c r="J50" s="33">
        <v>855</v>
      </c>
      <c r="K50" s="33">
        <v>562</v>
      </c>
      <c r="L50" s="33">
        <v>67</v>
      </c>
    </row>
    <row r="51" spans="1:12" x14ac:dyDescent="0.35">
      <c r="A51" s="32" t="s">
        <v>133</v>
      </c>
      <c r="B51" s="32" t="s">
        <v>134</v>
      </c>
      <c r="C51" s="33">
        <v>37787</v>
      </c>
      <c r="D51" s="34">
        <v>14.87</v>
      </c>
      <c r="E51" s="33">
        <v>6358</v>
      </c>
      <c r="F51" s="33">
        <v>10124</v>
      </c>
      <c r="G51" s="33">
        <v>12073</v>
      </c>
      <c r="H51" s="33">
        <v>4752</v>
      </c>
      <c r="I51" s="33">
        <v>2982</v>
      </c>
      <c r="J51" s="33">
        <v>1094</v>
      </c>
      <c r="K51" s="33">
        <v>404</v>
      </c>
      <c r="L51" s="33">
        <v>0</v>
      </c>
    </row>
    <row r="52" spans="1:12" x14ac:dyDescent="0.35">
      <c r="A52" s="32" t="s">
        <v>135</v>
      </c>
      <c r="B52" s="32" t="s">
        <v>136</v>
      </c>
      <c r="C52" s="33">
        <v>40362</v>
      </c>
      <c r="D52" s="34">
        <v>15.06</v>
      </c>
      <c r="E52" s="33">
        <v>9587</v>
      </c>
      <c r="F52" s="33">
        <v>11038</v>
      </c>
      <c r="G52" s="33">
        <v>7099</v>
      </c>
      <c r="H52" s="33">
        <v>6597</v>
      </c>
      <c r="I52" s="33">
        <v>3600</v>
      </c>
      <c r="J52" s="33">
        <v>2074</v>
      </c>
      <c r="K52" s="33">
        <v>357</v>
      </c>
      <c r="L52" s="33">
        <v>10</v>
      </c>
    </row>
    <row r="53" spans="1:12" x14ac:dyDescent="0.35">
      <c r="A53" s="32" t="s">
        <v>137</v>
      </c>
      <c r="B53" s="32" t="s">
        <v>138</v>
      </c>
      <c r="C53" s="33">
        <v>36077</v>
      </c>
      <c r="D53" s="34">
        <v>22.3</v>
      </c>
      <c r="E53" s="33">
        <v>7170</v>
      </c>
      <c r="F53" s="33">
        <v>9814</v>
      </c>
      <c r="G53" s="33">
        <v>8077</v>
      </c>
      <c r="H53" s="33">
        <v>4282</v>
      </c>
      <c r="I53" s="33">
        <v>3782</v>
      </c>
      <c r="J53" s="33">
        <v>1482</v>
      </c>
      <c r="K53" s="33">
        <v>1214</v>
      </c>
      <c r="L53" s="33">
        <v>256</v>
      </c>
    </row>
    <row r="54" spans="1:12" x14ac:dyDescent="0.35">
      <c r="A54" s="32" t="s">
        <v>139</v>
      </c>
      <c r="B54" s="32" t="s">
        <v>140</v>
      </c>
      <c r="C54" s="33">
        <v>36623</v>
      </c>
      <c r="D54" s="34">
        <v>4.91</v>
      </c>
      <c r="E54" s="33">
        <v>18670</v>
      </c>
      <c r="F54" s="33">
        <v>5712</v>
      </c>
      <c r="G54" s="33">
        <v>3383</v>
      </c>
      <c r="H54" s="33">
        <v>3169</v>
      </c>
      <c r="I54" s="33">
        <v>3322</v>
      </c>
      <c r="J54" s="33">
        <v>1567</v>
      </c>
      <c r="K54" s="33">
        <v>765</v>
      </c>
      <c r="L54" s="33">
        <v>35</v>
      </c>
    </row>
    <row r="55" spans="1:12" x14ac:dyDescent="0.35">
      <c r="A55" s="32" t="s">
        <v>141</v>
      </c>
      <c r="B55" s="32" t="s">
        <v>142</v>
      </c>
      <c r="C55" s="33">
        <v>35877</v>
      </c>
      <c r="D55" s="34">
        <v>3.37</v>
      </c>
      <c r="E55" s="33">
        <v>11878</v>
      </c>
      <c r="F55" s="33">
        <v>6294</v>
      </c>
      <c r="G55" s="33">
        <v>4479</v>
      </c>
      <c r="H55" s="33">
        <v>5488</v>
      </c>
      <c r="I55" s="33">
        <v>4073</v>
      </c>
      <c r="J55" s="33">
        <v>2608</v>
      </c>
      <c r="K55" s="33">
        <v>1015</v>
      </c>
      <c r="L55" s="33">
        <v>42</v>
      </c>
    </row>
    <row r="56" spans="1:12" x14ac:dyDescent="0.35">
      <c r="A56" s="32" t="s">
        <v>143</v>
      </c>
      <c r="B56" s="32" t="s">
        <v>144</v>
      </c>
      <c r="C56" s="33">
        <v>43515</v>
      </c>
      <c r="D56" s="34">
        <v>0.22</v>
      </c>
      <c r="E56" s="33">
        <v>4214</v>
      </c>
      <c r="F56" s="33">
        <v>9665</v>
      </c>
      <c r="G56" s="33">
        <v>8494</v>
      </c>
      <c r="H56" s="33">
        <v>7747</v>
      </c>
      <c r="I56" s="33">
        <v>7279</v>
      </c>
      <c r="J56" s="33">
        <v>4001</v>
      </c>
      <c r="K56" s="33">
        <v>1990</v>
      </c>
      <c r="L56" s="33">
        <v>125</v>
      </c>
    </row>
    <row r="57" spans="1:12" x14ac:dyDescent="0.35">
      <c r="A57" s="32" t="s">
        <v>145</v>
      </c>
      <c r="B57" s="32" t="s">
        <v>146</v>
      </c>
      <c r="C57" s="33">
        <v>39886</v>
      </c>
      <c r="D57" s="34">
        <v>1.06</v>
      </c>
      <c r="E57" s="33">
        <v>14591</v>
      </c>
      <c r="F57" s="33">
        <v>7488</v>
      </c>
      <c r="G57" s="33">
        <v>3956</v>
      </c>
      <c r="H57" s="33">
        <v>4924</v>
      </c>
      <c r="I57" s="33">
        <v>4944</v>
      </c>
      <c r="J57" s="33">
        <v>3079</v>
      </c>
      <c r="K57" s="33">
        <v>870</v>
      </c>
      <c r="L57" s="33">
        <v>34</v>
      </c>
    </row>
    <row r="58" spans="1:12" x14ac:dyDescent="0.35">
      <c r="A58" s="32" t="s">
        <v>147</v>
      </c>
      <c r="B58" s="32" t="s">
        <v>148</v>
      </c>
      <c r="C58" s="33">
        <v>39877</v>
      </c>
      <c r="D58" s="34">
        <v>3.85</v>
      </c>
      <c r="E58" s="33">
        <v>13132</v>
      </c>
      <c r="F58" s="33">
        <v>11135</v>
      </c>
      <c r="G58" s="33">
        <v>5025</v>
      </c>
      <c r="H58" s="33">
        <v>3902</v>
      </c>
      <c r="I58" s="33">
        <v>3635</v>
      </c>
      <c r="J58" s="33">
        <v>2281</v>
      </c>
      <c r="K58" s="33">
        <v>726</v>
      </c>
      <c r="L58" s="33">
        <v>41</v>
      </c>
    </row>
    <row r="59" spans="1:12" x14ac:dyDescent="0.35">
      <c r="A59" s="32" t="s">
        <v>149</v>
      </c>
      <c r="B59" s="32" t="s">
        <v>150</v>
      </c>
      <c r="C59" s="33">
        <v>43711</v>
      </c>
      <c r="D59" s="34">
        <v>2.04</v>
      </c>
      <c r="E59" s="33">
        <v>10230</v>
      </c>
      <c r="F59" s="33">
        <v>12067</v>
      </c>
      <c r="G59" s="33">
        <v>5184</v>
      </c>
      <c r="H59" s="33">
        <v>5019</v>
      </c>
      <c r="I59" s="33">
        <v>5653</v>
      </c>
      <c r="J59" s="33">
        <v>3834</v>
      </c>
      <c r="K59" s="33">
        <v>1586</v>
      </c>
      <c r="L59" s="33">
        <v>138</v>
      </c>
    </row>
    <row r="60" spans="1:12" x14ac:dyDescent="0.35">
      <c r="A60" s="32" t="s">
        <v>151</v>
      </c>
      <c r="B60" s="32" t="s">
        <v>152</v>
      </c>
      <c r="C60" s="33">
        <v>33131</v>
      </c>
      <c r="D60" s="34">
        <v>1.77</v>
      </c>
      <c r="E60" s="33">
        <v>9156</v>
      </c>
      <c r="F60" s="33">
        <v>11639</v>
      </c>
      <c r="G60" s="33">
        <v>2690</v>
      </c>
      <c r="H60" s="33">
        <v>3206</v>
      </c>
      <c r="I60" s="33">
        <v>3922</v>
      </c>
      <c r="J60" s="33">
        <v>1908</v>
      </c>
      <c r="K60" s="33">
        <v>569</v>
      </c>
      <c r="L60" s="33">
        <v>41</v>
      </c>
    </row>
    <row r="61" spans="1:12" x14ac:dyDescent="0.35">
      <c r="A61" s="32" t="s">
        <v>153</v>
      </c>
      <c r="B61" s="32" t="s">
        <v>154</v>
      </c>
      <c r="C61" s="33">
        <v>39191</v>
      </c>
      <c r="D61" s="34">
        <v>2.29</v>
      </c>
      <c r="E61" s="33">
        <v>1166</v>
      </c>
      <c r="F61" s="33">
        <v>12108</v>
      </c>
      <c r="G61" s="33">
        <v>10780</v>
      </c>
      <c r="H61" s="33">
        <v>4955</v>
      </c>
      <c r="I61" s="33">
        <v>4557</v>
      </c>
      <c r="J61" s="33">
        <v>3347</v>
      </c>
      <c r="K61" s="33">
        <v>2082</v>
      </c>
      <c r="L61" s="33">
        <v>196</v>
      </c>
    </row>
    <row r="62" spans="1:12" x14ac:dyDescent="0.35">
      <c r="A62" s="32" t="s">
        <v>155</v>
      </c>
      <c r="B62" s="32" t="s">
        <v>156</v>
      </c>
      <c r="C62" s="33">
        <v>37640</v>
      </c>
      <c r="D62" s="34">
        <v>0.22</v>
      </c>
      <c r="E62" s="33">
        <v>5629</v>
      </c>
      <c r="F62" s="33">
        <v>8469</v>
      </c>
      <c r="G62" s="33">
        <v>6905</v>
      </c>
      <c r="H62" s="33">
        <v>4733</v>
      </c>
      <c r="I62" s="33">
        <v>4952</v>
      </c>
      <c r="J62" s="33">
        <v>3385</v>
      </c>
      <c r="K62" s="33">
        <v>3243</v>
      </c>
      <c r="L62" s="33">
        <v>324</v>
      </c>
    </row>
    <row r="63" spans="1:12" x14ac:dyDescent="0.35">
      <c r="A63" s="32" t="s">
        <v>157</v>
      </c>
      <c r="B63" s="32" t="s">
        <v>158</v>
      </c>
      <c r="C63" s="33">
        <v>38383</v>
      </c>
      <c r="D63" s="34">
        <v>0.19</v>
      </c>
      <c r="E63" s="33">
        <v>9205</v>
      </c>
      <c r="F63" s="33">
        <v>9163</v>
      </c>
      <c r="G63" s="33">
        <v>5924</v>
      </c>
      <c r="H63" s="33">
        <v>5643</v>
      </c>
      <c r="I63" s="33">
        <v>5508</v>
      </c>
      <c r="J63" s="33">
        <v>2165</v>
      </c>
      <c r="K63" s="33">
        <v>673</v>
      </c>
      <c r="L63" s="33">
        <v>102</v>
      </c>
    </row>
    <row r="64" spans="1:12" x14ac:dyDescent="0.35">
      <c r="A64" s="32" t="s">
        <v>159</v>
      </c>
      <c r="B64" s="32" t="s">
        <v>160</v>
      </c>
      <c r="C64" s="33">
        <v>36509</v>
      </c>
      <c r="D64" s="34">
        <v>5.33</v>
      </c>
      <c r="E64" s="33">
        <v>16485</v>
      </c>
      <c r="F64" s="33">
        <v>5647</v>
      </c>
      <c r="G64" s="33">
        <v>4018</v>
      </c>
      <c r="H64" s="33">
        <v>3997</v>
      </c>
      <c r="I64" s="33">
        <v>3898</v>
      </c>
      <c r="J64" s="33">
        <v>1884</v>
      </c>
      <c r="K64" s="33">
        <v>553</v>
      </c>
      <c r="L64" s="33">
        <v>27</v>
      </c>
    </row>
    <row r="65" spans="1:12" x14ac:dyDescent="0.35">
      <c r="A65" s="32" t="s">
        <v>161</v>
      </c>
      <c r="B65" s="32" t="s">
        <v>162</v>
      </c>
      <c r="C65" s="33">
        <v>35393</v>
      </c>
      <c r="D65" s="34">
        <v>0.5</v>
      </c>
      <c r="E65" s="33">
        <v>3748</v>
      </c>
      <c r="F65" s="33">
        <v>6226</v>
      </c>
      <c r="G65" s="33">
        <v>6420</v>
      </c>
      <c r="H65" s="33">
        <v>5995</v>
      </c>
      <c r="I65" s="33">
        <v>6193</v>
      </c>
      <c r="J65" s="33">
        <v>3797</v>
      </c>
      <c r="K65" s="33">
        <v>2673</v>
      </c>
      <c r="L65" s="33">
        <v>341</v>
      </c>
    </row>
    <row r="66" spans="1:12" x14ac:dyDescent="0.35">
      <c r="A66" s="32" t="s">
        <v>163</v>
      </c>
      <c r="B66" s="32" t="s">
        <v>164</v>
      </c>
      <c r="C66" s="33">
        <v>11345</v>
      </c>
      <c r="D66" s="34">
        <v>0.11</v>
      </c>
      <c r="E66" s="33">
        <v>2381</v>
      </c>
      <c r="F66" s="33">
        <v>2894</v>
      </c>
      <c r="G66" s="33">
        <v>2387</v>
      </c>
      <c r="H66" s="33">
        <v>1872</v>
      </c>
      <c r="I66" s="33">
        <v>1441</v>
      </c>
      <c r="J66" s="33">
        <v>342</v>
      </c>
      <c r="K66" s="33">
        <v>23</v>
      </c>
      <c r="L66" s="33">
        <v>5</v>
      </c>
    </row>
    <row r="67" spans="1:12" x14ac:dyDescent="0.35">
      <c r="A67" s="32" t="s">
        <v>165</v>
      </c>
      <c r="B67" s="32" t="s">
        <v>166</v>
      </c>
      <c r="C67" s="33">
        <v>38274</v>
      </c>
      <c r="D67" s="34">
        <v>6</v>
      </c>
      <c r="E67" s="33">
        <v>7781</v>
      </c>
      <c r="F67" s="33">
        <v>11659</v>
      </c>
      <c r="G67" s="33">
        <v>6059</v>
      </c>
      <c r="H67" s="33">
        <v>4886</v>
      </c>
      <c r="I67" s="33">
        <v>4392</v>
      </c>
      <c r="J67" s="33">
        <v>2313</v>
      </c>
      <c r="K67" s="33">
        <v>1129</v>
      </c>
      <c r="L67" s="33">
        <v>55</v>
      </c>
    </row>
    <row r="68" spans="1:12" x14ac:dyDescent="0.35">
      <c r="A68" s="32" t="s">
        <v>167</v>
      </c>
      <c r="B68" s="32" t="s">
        <v>168</v>
      </c>
      <c r="C68" s="33">
        <v>36705</v>
      </c>
      <c r="D68" s="34">
        <v>0.09</v>
      </c>
      <c r="E68" s="33">
        <v>4855</v>
      </c>
      <c r="F68" s="33">
        <v>8041</v>
      </c>
      <c r="G68" s="33">
        <v>6385</v>
      </c>
      <c r="H68" s="33">
        <v>5464</v>
      </c>
      <c r="I68" s="33">
        <v>5391</v>
      </c>
      <c r="J68" s="33">
        <v>3528</v>
      </c>
      <c r="K68" s="33">
        <v>2683</v>
      </c>
      <c r="L68" s="33">
        <v>358</v>
      </c>
    </row>
    <row r="69" spans="1:12" x14ac:dyDescent="0.35">
      <c r="A69" s="32" t="s">
        <v>169</v>
      </c>
      <c r="B69" s="32" t="s">
        <v>170</v>
      </c>
      <c r="C69" s="33">
        <v>36768</v>
      </c>
      <c r="D69" s="34">
        <v>0.27</v>
      </c>
      <c r="E69" s="33">
        <v>3903</v>
      </c>
      <c r="F69" s="33">
        <v>6841</v>
      </c>
      <c r="G69" s="33">
        <v>6057</v>
      </c>
      <c r="H69" s="33">
        <v>5475</v>
      </c>
      <c r="I69" s="33">
        <v>6346</v>
      </c>
      <c r="J69" s="33">
        <v>4221</v>
      </c>
      <c r="K69" s="33">
        <v>3597</v>
      </c>
      <c r="L69" s="33">
        <v>328</v>
      </c>
    </row>
    <row r="70" spans="1:12" x14ac:dyDescent="0.35">
      <c r="A70" s="32" t="s">
        <v>171</v>
      </c>
      <c r="B70" s="32" t="s">
        <v>172</v>
      </c>
      <c r="C70" s="33">
        <v>30825</v>
      </c>
      <c r="D70" s="34">
        <v>2.17</v>
      </c>
      <c r="E70" s="33">
        <v>3180</v>
      </c>
      <c r="F70" s="33">
        <v>7001</v>
      </c>
      <c r="G70" s="33">
        <v>5457</v>
      </c>
      <c r="H70" s="33">
        <v>5362</v>
      </c>
      <c r="I70" s="33">
        <v>4725</v>
      </c>
      <c r="J70" s="33">
        <v>2743</v>
      </c>
      <c r="K70" s="33">
        <v>2064</v>
      </c>
      <c r="L70" s="33">
        <v>293</v>
      </c>
    </row>
    <row r="71" spans="1:12" x14ac:dyDescent="0.35">
      <c r="A71" s="32" t="s">
        <v>173</v>
      </c>
      <c r="B71" s="32" t="s">
        <v>174</v>
      </c>
      <c r="C71" s="33">
        <v>32523</v>
      </c>
      <c r="D71" s="34">
        <v>1.68</v>
      </c>
      <c r="E71" s="33">
        <v>3863</v>
      </c>
      <c r="F71" s="33">
        <v>10965</v>
      </c>
      <c r="G71" s="33">
        <v>5388</v>
      </c>
      <c r="H71" s="33">
        <v>4348</v>
      </c>
      <c r="I71" s="33">
        <v>3706</v>
      </c>
      <c r="J71" s="33">
        <v>2550</v>
      </c>
      <c r="K71" s="33">
        <v>1630</v>
      </c>
      <c r="L71" s="33">
        <v>73</v>
      </c>
    </row>
    <row r="72" spans="1:12" x14ac:dyDescent="0.35">
      <c r="A72" s="32" t="s">
        <v>175</v>
      </c>
      <c r="B72" s="32" t="s">
        <v>176</v>
      </c>
      <c r="C72" s="33">
        <v>37882</v>
      </c>
      <c r="D72" s="34">
        <v>12.82</v>
      </c>
      <c r="E72" s="33">
        <v>8979</v>
      </c>
      <c r="F72" s="33">
        <v>7947</v>
      </c>
      <c r="G72" s="33">
        <v>6936</v>
      </c>
      <c r="H72" s="33">
        <v>4801</v>
      </c>
      <c r="I72" s="33">
        <v>5580</v>
      </c>
      <c r="J72" s="33">
        <v>2869</v>
      </c>
      <c r="K72" s="33">
        <v>765</v>
      </c>
      <c r="L72" s="33">
        <v>5</v>
      </c>
    </row>
    <row r="73" spans="1:12" x14ac:dyDescent="0.35">
      <c r="A73" s="32" t="s">
        <v>177</v>
      </c>
      <c r="B73" s="32" t="s">
        <v>178</v>
      </c>
      <c r="C73" s="33">
        <v>11360</v>
      </c>
      <c r="D73" s="34">
        <v>0.08</v>
      </c>
      <c r="E73" s="33">
        <v>2967</v>
      </c>
      <c r="F73" s="33">
        <v>1847</v>
      </c>
      <c r="G73" s="33">
        <v>2837</v>
      </c>
      <c r="H73" s="33">
        <v>1877</v>
      </c>
      <c r="I73" s="33">
        <v>1462</v>
      </c>
      <c r="J73" s="33">
        <v>300</v>
      </c>
      <c r="K73" s="33">
        <v>68</v>
      </c>
      <c r="L73" s="33">
        <v>2</v>
      </c>
    </row>
    <row r="74" spans="1:12" x14ac:dyDescent="0.35">
      <c r="A74" s="32" t="s">
        <v>179</v>
      </c>
      <c r="B74" s="32" t="s">
        <v>180</v>
      </c>
      <c r="C74" s="33">
        <v>38772</v>
      </c>
      <c r="D74" s="34">
        <v>0.03</v>
      </c>
      <c r="E74" s="33">
        <v>2678</v>
      </c>
      <c r="F74" s="33">
        <v>6797</v>
      </c>
      <c r="G74" s="33">
        <v>9772</v>
      </c>
      <c r="H74" s="33">
        <v>6120</v>
      </c>
      <c r="I74" s="33">
        <v>7585</v>
      </c>
      <c r="J74" s="33">
        <v>3829</v>
      </c>
      <c r="K74" s="33">
        <v>1851</v>
      </c>
      <c r="L74" s="33">
        <v>140</v>
      </c>
    </row>
    <row r="75" spans="1:12" x14ac:dyDescent="0.35">
      <c r="A75" s="32" t="s">
        <v>181</v>
      </c>
      <c r="B75" s="32" t="s">
        <v>182</v>
      </c>
      <c r="C75" s="33">
        <v>35405</v>
      </c>
      <c r="D75" s="34">
        <v>0.17</v>
      </c>
      <c r="E75" s="33">
        <v>5568</v>
      </c>
      <c r="F75" s="33">
        <v>7911</v>
      </c>
      <c r="G75" s="33">
        <v>4096</v>
      </c>
      <c r="H75" s="33">
        <v>4223</v>
      </c>
      <c r="I75" s="33">
        <v>5091</v>
      </c>
      <c r="J75" s="33">
        <v>4144</v>
      </c>
      <c r="K75" s="33">
        <v>3905</v>
      </c>
      <c r="L75" s="33">
        <v>467</v>
      </c>
    </row>
    <row r="76" spans="1:12" x14ac:dyDescent="0.35">
      <c r="A76" s="32" t="s">
        <v>183</v>
      </c>
      <c r="B76" s="32" t="s">
        <v>184</v>
      </c>
      <c r="C76" s="33">
        <v>34500</v>
      </c>
      <c r="D76" s="34">
        <v>8.23</v>
      </c>
      <c r="E76" s="33">
        <v>15325</v>
      </c>
      <c r="F76" s="33">
        <v>5447</v>
      </c>
      <c r="G76" s="33">
        <v>3373</v>
      </c>
      <c r="H76" s="33">
        <v>3497</v>
      </c>
      <c r="I76" s="33">
        <v>3541</v>
      </c>
      <c r="J76" s="33">
        <v>1766</v>
      </c>
      <c r="K76" s="33">
        <v>1335</v>
      </c>
      <c r="L76" s="33">
        <v>216</v>
      </c>
    </row>
    <row r="77" spans="1:12" x14ac:dyDescent="0.35">
      <c r="A77" s="32" t="s">
        <v>185</v>
      </c>
      <c r="B77" s="32" t="s">
        <v>186</v>
      </c>
      <c r="C77" s="33">
        <v>34963</v>
      </c>
      <c r="D77" s="34">
        <v>2.62</v>
      </c>
      <c r="E77" s="33">
        <v>974</v>
      </c>
      <c r="F77" s="33">
        <v>3583</v>
      </c>
      <c r="G77" s="33">
        <v>6780</v>
      </c>
      <c r="H77" s="33">
        <v>6945</v>
      </c>
      <c r="I77" s="33">
        <v>7604</v>
      </c>
      <c r="J77" s="33">
        <v>5033</v>
      </c>
      <c r="K77" s="33">
        <v>3815</v>
      </c>
      <c r="L77" s="33">
        <v>229</v>
      </c>
    </row>
    <row r="78" spans="1:12" x14ac:dyDescent="0.35">
      <c r="A78" s="8" t="s">
        <v>187</v>
      </c>
      <c r="B78" s="32" t="s">
        <v>188</v>
      </c>
      <c r="C78" s="33">
        <v>32981</v>
      </c>
      <c r="D78" s="34">
        <v>5.34</v>
      </c>
      <c r="E78" s="33">
        <v>5743</v>
      </c>
      <c r="F78" s="33">
        <v>9614</v>
      </c>
      <c r="G78" s="33">
        <v>6224</v>
      </c>
      <c r="H78" s="33">
        <v>3997</v>
      </c>
      <c r="I78" s="33">
        <v>3952</v>
      </c>
      <c r="J78" s="33">
        <v>2697</v>
      </c>
      <c r="K78" s="33">
        <v>747</v>
      </c>
      <c r="L78" s="33">
        <v>7</v>
      </c>
    </row>
    <row r="79" spans="1:12" x14ac:dyDescent="0.35">
      <c r="A79" s="32" t="s">
        <v>189</v>
      </c>
      <c r="B79" s="32" t="s">
        <v>190</v>
      </c>
      <c r="C79" s="33">
        <v>36647</v>
      </c>
      <c r="D79" s="34">
        <v>12.55</v>
      </c>
      <c r="E79" s="33">
        <v>10731</v>
      </c>
      <c r="F79" s="33">
        <v>13196</v>
      </c>
      <c r="G79" s="33">
        <v>6901</v>
      </c>
      <c r="H79" s="33">
        <v>3477</v>
      </c>
      <c r="I79" s="33">
        <v>1351</v>
      </c>
      <c r="J79" s="33">
        <v>832</v>
      </c>
      <c r="K79" s="33">
        <v>156</v>
      </c>
      <c r="L79" s="33">
        <v>3</v>
      </c>
    </row>
    <row r="80" spans="1:12" x14ac:dyDescent="0.35">
      <c r="A80" s="17"/>
      <c r="B80" s="17"/>
      <c r="C80" s="17"/>
      <c r="D80" s="17"/>
      <c r="E80" s="17"/>
      <c r="F80" s="17"/>
      <c r="G80" s="17"/>
      <c r="H80" s="17"/>
      <c r="I80" s="17"/>
      <c r="J80" s="17"/>
      <c r="K80" s="17"/>
      <c r="L80" s="17"/>
    </row>
    <row r="81" spans="1:2" x14ac:dyDescent="0.35">
      <c r="A81" s="60"/>
      <c r="B81" s="60"/>
    </row>
    <row r="360" spans="1:12" x14ac:dyDescent="0.35">
      <c r="A360" s="17"/>
      <c r="B360" s="17"/>
      <c r="C360" s="17"/>
      <c r="D360" s="17"/>
      <c r="E360" s="17"/>
      <c r="F360" s="17"/>
      <c r="G360" s="17"/>
      <c r="H360" s="17"/>
      <c r="I360" s="17"/>
      <c r="J360" s="17"/>
      <c r="K360" s="17"/>
      <c r="L360" s="17"/>
    </row>
    <row r="361" spans="1:12" x14ac:dyDescent="0.35">
      <c r="A361" s="17"/>
      <c r="B361" s="17"/>
      <c r="C361" s="17"/>
      <c r="D361" s="17"/>
      <c r="E361" s="17"/>
      <c r="F361" s="17"/>
      <c r="G361" s="17"/>
      <c r="H361" s="17"/>
      <c r="I361" s="17"/>
      <c r="J361" s="17"/>
      <c r="K361" s="17"/>
      <c r="L361" s="17"/>
    </row>
  </sheetData>
  <mergeCells count="1">
    <mergeCell ref="A81:B81"/>
  </mergeCells>
  <pageMargins left="0.75" right="0.75" top="1" bottom="1" header="0.5" footer="0.5"/>
  <pageSetup paperSize="9" scale="48" orientation="landscape"/>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61"/>
  <sheetViews>
    <sheetView zoomScaleNormal="100" workbookViewId="0"/>
  </sheetViews>
  <sheetFormatPr defaultColWidth="11.07421875" defaultRowHeight="15.5" x14ac:dyDescent="0.35"/>
  <cols>
    <col min="1" max="1" width="13.61328125" customWidth="1"/>
    <col min="2" max="2" width="36.4609375" customWidth="1"/>
    <col min="3" max="12" width="13.61328125" customWidth="1"/>
  </cols>
  <sheetData>
    <row r="1" spans="1:13" ht="25.5" customHeight="1" x14ac:dyDescent="0.35">
      <c r="A1" s="27" t="s">
        <v>32</v>
      </c>
      <c r="B1" s="11"/>
      <c r="C1" s="11"/>
      <c r="E1" s="11"/>
      <c r="F1" s="11"/>
      <c r="G1" s="11"/>
      <c r="K1" s="18"/>
      <c r="L1" s="18"/>
    </row>
    <row r="2" spans="1:13" ht="18" customHeight="1" x14ac:dyDescent="0.35">
      <c r="A2" s="10" t="s">
        <v>18</v>
      </c>
      <c r="B2" s="11"/>
      <c r="C2" s="11"/>
      <c r="E2" s="11"/>
      <c r="F2" s="11"/>
      <c r="G2" s="11"/>
      <c r="K2" s="18"/>
      <c r="L2" s="18"/>
    </row>
    <row r="3" spans="1:13" ht="18" customHeight="1" x14ac:dyDescent="0.35">
      <c r="A3" s="10" t="s">
        <v>40</v>
      </c>
      <c r="B3" s="11"/>
      <c r="C3" s="11"/>
      <c r="E3" s="11"/>
      <c r="F3" s="11"/>
      <c r="G3" s="11"/>
      <c r="K3" s="18"/>
      <c r="L3" s="18"/>
    </row>
    <row r="4" spans="1:13" ht="15" customHeight="1" x14ac:dyDescent="0.35">
      <c r="A4" s="31" t="str">
        <f>HYPERLINK("#'Table of contents'!A1", "Back to contents")</f>
        <v>Back to contents</v>
      </c>
      <c r="D4" s="17"/>
    </row>
    <row r="5" spans="1:13" ht="63" customHeight="1" x14ac:dyDescent="0.35">
      <c r="A5" s="35" t="s">
        <v>209</v>
      </c>
      <c r="B5" s="35" t="s">
        <v>210</v>
      </c>
      <c r="C5" s="24" t="s">
        <v>41</v>
      </c>
      <c r="D5" s="24" t="s">
        <v>42</v>
      </c>
      <c r="E5" s="24" t="s">
        <v>201</v>
      </c>
      <c r="F5" s="24" t="s">
        <v>202</v>
      </c>
      <c r="G5" s="24" t="s">
        <v>203</v>
      </c>
      <c r="H5" s="24" t="s">
        <v>204</v>
      </c>
      <c r="I5" s="24" t="s">
        <v>205</v>
      </c>
      <c r="J5" s="24" t="s">
        <v>206</v>
      </c>
      <c r="K5" s="24" t="s">
        <v>207</v>
      </c>
      <c r="L5" s="24" t="s">
        <v>208</v>
      </c>
      <c r="M5" s="22"/>
    </row>
    <row r="6" spans="1:13" ht="21.75" customHeight="1" x14ac:dyDescent="0.35">
      <c r="A6" s="23" t="s">
        <v>43</v>
      </c>
      <c r="B6" s="23" t="s">
        <v>44</v>
      </c>
      <c r="C6" s="26">
        <v>2660863</v>
      </c>
      <c r="D6" s="29">
        <v>0.34141155606103435</v>
      </c>
      <c r="E6" s="26">
        <v>549284</v>
      </c>
      <c r="F6" s="26">
        <v>604287</v>
      </c>
      <c r="G6" s="26">
        <v>428965</v>
      </c>
      <c r="H6" s="26">
        <v>361307</v>
      </c>
      <c r="I6" s="26">
        <v>359396</v>
      </c>
      <c r="J6" s="26">
        <v>209689</v>
      </c>
      <c r="K6" s="26">
        <v>133630</v>
      </c>
      <c r="L6" s="26">
        <v>14305</v>
      </c>
      <c r="M6" s="17"/>
    </row>
    <row r="7" spans="1:13" x14ac:dyDescent="0.35">
      <c r="A7" s="32" t="s">
        <v>45</v>
      </c>
      <c r="B7" s="32" t="s">
        <v>46</v>
      </c>
      <c r="C7" s="33">
        <v>50330</v>
      </c>
      <c r="D7" s="34">
        <v>29.57</v>
      </c>
      <c r="E7" s="33">
        <v>15764</v>
      </c>
      <c r="F7" s="33">
        <v>9481</v>
      </c>
      <c r="G7" s="33">
        <v>6261</v>
      </c>
      <c r="H7" s="33">
        <v>8879</v>
      </c>
      <c r="I7" s="33">
        <v>4788</v>
      </c>
      <c r="J7" s="33">
        <v>2550</v>
      </c>
      <c r="K7" s="33">
        <v>2396</v>
      </c>
      <c r="L7" s="33">
        <v>211</v>
      </c>
      <c r="M7" s="17"/>
    </row>
    <row r="8" spans="1:13" x14ac:dyDescent="0.35">
      <c r="A8" s="32" t="s">
        <v>47</v>
      </c>
      <c r="B8" s="32" t="s">
        <v>48</v>
      </c>
      <c r="C8" s="33">
        <v>39431</v>
      </c>
      <c r="D8" s="34">
        <v>4.25</v>
      </c>
      <c r="E8" s="33">
        <v>4348</v>
      </c>
      <c r="F8" s="33">
        <v>12115</v>
      </c>
      <c r="G8" s="33">
        <v>8344</v>
      </c>
      <c r="H8" s="33">
        <v>4900</v>
      </c>
      <c r="I8" s="33">
        <v>5466</v>
      </c>
      <c r="J8" s="33">
        <v>2716</v>
      </c>
      <c r="K8" s="33">
        <v>1516</v>
      </c>
      <c r="L8" s="33">
        <v>26</v>
      </c>
    </row>
    <row r="9" spans="1:13" x14ac:dyDescent="0.35">
      <c r="A9" s="32" t="s">
        <v>49</v>
      </c>
      <c r="B9" s="32" t="s">
        <v>50</v>
      </c>
      <c r="C9" s="33">
        <v>38031</v>
      </c>
      <c r="D9" s="34">
        <v>2.2599999999999998</v>
      </c>
      <c r="E9" s="33">
        <v>4478</v>
      </c>
      <c r="F9" s="33">
        <v>6811</v>
      </c>
      <c r="G9" s="33">
        <v>5815</v>
      </c>
      <c r="H9" s="33">
        <v>4103</v>
      </c>
      <c r="I9" s="33">
        <v>6382</v>
      </c>
      <c r="J9" s="33">
        <v>4974</v>
      </c>
      <c r="K9" s="33">
        <v>4521</v>
      </c>
      <c r="L9" s="33">
        <v>947</v>
      </c>
    </row>
    <row r="10" spans="1:13" x14ac:dyDescent="0.35">
      <c r="A10" s="32" t="s">
        <v>51</v>
      </c>
      <c r="B10" s="32" t="s">
        <v>52</v>
      </c>
      <c r="C10" s="33">
        <v>37114</v>
      </c>
      <c r="D10" s="34">
        <v>0.26</v>
      </c>
      <c r="E10" s="33">
        <v>5025</v>
      </c>
      <c r="F10" s="33">
        <v>4822</v>
      </c>
      <c r="G10" s="33">
        <v>5115</v>
      </c>
      <c r="H10" s="33">
        <v>6476</v>
      </c>
      <c r="I10" s="33">
        <v>7232</v>
      </c>
      <c r="J10" s="33">
        <v>5729</v>
      </c>
      <c r="K10" s="33">
        <v>2619</v>
      </c>
      <c r="L10" s="33">
        <v>96</v>
      </c>
    </row>
    <row r="11" spans="1:13" x14ac:dyDescent="0.35">
      <c r="A11" s="32" t="s">
        <v>53</v>
      </c>
      <c r="B11" s="32" t="s">
        <v>54</v>
      </c>
      <c r="C11" s="33">
        <v>34243</v>
      </c>
      <c r="D11" s="34">
        <v>0.1</v>
      </c>
      <c r="E11" s="33">
        <v>2554</v>
      </c>
      <c r="F11" s="33">
        <v>4041</v>
      </c>
      <c r="G11" s="33">
        <v>3037</v>
      </c>
      <c r="H11" s="33">
        <v>5027</v>
      </c>
      <c r="I11" s="33">
        <v>6697</v>
      </c>
      <c r="J11" s="33">
        <v>6645</v>
      </c>
      <c r="K11" s="33">
        <v>5920</v>
      </c>
      <c r="L11" s="33">
        <v>322</v>
      </c>
    </row>
    <row r="12" spans="1:13" x14ac:dyDescent="0.35">
      <c r="A12" s="32" t="s">
        <v>55</v>
      </c>
      <c r="B12" s="32" t="s">
        <v>56</v>
      </c>
      <c r="C12" s="33">
        <v>32162</v>
      </c>
      <c r="D12" s="34">
        <v>1.56</v>
      </c>
      <c r="E12" s="33">
        <v>11005</v>
      </c>
      <c r="F12" s="33">
        <v>7191</v>
      </c>
      <c r="G12" s="33">
        <v>4156</v>
      </c>
      <c r="H12" s="33">
        <v>3839</v>
      </c>
      <c r="I12" s="33">
        <v>3440</v>
      </c>
      <c r="J12" s="33">
        <v>2028</v>
      </c>
      <c r="K12" s="33">
        <v>494</v>
      </c>
      <c r="L12" s="33">
        <v>9</v>
      </c>
    </row>
    <row r="13" spans="1:13" x14ac:dyDescent="0.35">
      <c r="A13" s="32" t="s">
        <v>57</v>
      </c>
      <c r="B13" s="32" t="s">
        <v>58</v>
      </c>
      <c r="C13" s="33">
        <v>37774</v>
      </c>
      <c r="D13" s="34">
        <v>1.77</v>
      </c>
      <c r="E13" s="33">
        <v>7475</v>
      </c>
      <c r="F13" s="33">
        <v>12953</v>
      </c>
      <c r="G13" s="33">
        <v>5168</v>
      </c>
      <c r="H13" s="33">
        <v>3734</v>
      </c>
      <c r="I13" s="33">
        <v>4431</v>
      </c>
      <c r="J13" s="33">
        <v>2668</v>
      </c>
      <c r="K13" s="33">
        <v>1286</v>
      </c>
      <c r="L13" s="33">
        <v>59</v>
      </c>
    </row>
    <row r="14" spans="1:13" x14ac:dyDescent="0.35">
      <c r="A14" s="32" t="s">
        <v>59</v>
      </c>
      <c r="B14" s="32" t="s">
        <v>60</v>
      </c>
      <c r="C14" s="33">
        <v>34665</v>
      </c>
      <c r="D14" s="34">
        <v>0.24</v>
      </c>
      <c r="E14" s="33">
        <v>8585</v>
      </c>
      <c r="F14" s="33">
        <v>7232</v>
      </c>
      <c r="G14" s="33">
        <v>4629</v>
      </c>
      <c r="H14" s="33">
        <v>4417</v>
      </c>
      <c r="I14" s="33">
        <v>4892</v>
      </c>
      <c r="J14" s="33">
        <v>2792</v>
      </c>
      <c r="K14" s="33">
        <v>2003</v>
      </c>
      <c r="L14" s="33">
        <v>115</v>
      </c>
    </row>
    <row r="15" spans="1:13" x14ac:dyDescent="0.35">
      <c r="A15" s="32" t="s">
        <v>61</v>
      </c>
      <c r="B15" s="32" t="s">
        <v>62</v>
      </c>
      <c r="C15" s="33">
        <v>35317</v>
      </c>
      <c r="D15" s="34">
        <v>0.27</v>
      </c>
      <c r="E15" s="33">
        <v>7415</v>
      </c>
      <c r="F15" s="33">
        <v>7754</v>
      </c>
      <c r="G15" s="33">
        <v>4889</v>
      </c>
      <c r="H15" s="33">
        <v>6158</v>
      </c>
      <c r="I15" s="33">
        <v>5614</v>
      </c>
      <c r="J15" s="33">
        <v>2264</v>
      </c>
      <c r="K15" s="33">
        <v>1113</v>
      </c>
      <c r="L15" s="33">
        <v>110</v>
      </c>
    </row>
    <row r="16" spans="1:13" x14ac:dyDescent="0.35">
      <c r="A16" s="32" t="s">
        <v>63</v>
      </c>
      <c r="B16" s="32" t="s">
        <v>64</v>
      </c>
      <c r="C16" s="33">
        <v>36147</v>
      </c>
      <c r="D16" s="34">
        <v>0.06</v>
      </c>
      <c r="E16" s="33">
        <v>7096</v>
      </c>
      <c r="F16" s="33">
        <v>8398</v>
      </c>
      <c r="G16" s="33">
        <v>6523</v>
      </c>
      <c r="H16" s="33">
        <v>4857</v>
      </c>
      <c r="I16" s="33">
        <v>5220</v>
      </c>
      <c r="J16" s="33">
        <v>2702</v>
      </c>
      <c r="K16" s="33">
        <v>1242</v>
      </c>
      <c r="L16" s="33">
        <v>109</v>
      </c>
    </row>
    <row r="17" spans="1:12" x14ac:dyDescent="0.35">
      <c r="A17" s="32" t="s">
        <v>65</v>
      </c>
      <c r="B17" s="32" t="s">
        <v>66</v>
      </c>
      <c r="C17" s="33">
        <v>37819</v>
      </c>
      <c r="D17" s="34">
        <v>8.69</v>
      </c>
      <c r="E17" s="33">
        <v>3344</v>
      </c>
      <c r="F17" s="33">
        <v>8135</v>
      </c>
      <c r="G17" s="33">
        <v>6782</v>
      </c>
      <c r="H17" s="33">
        <v>5971</v>
      </c>
      <c r="I17" s="33">
        <v>7075</v>
      </c>
      <c r="J17" s="33">
        <v>3696</v>
      </c>
      <c r="K17" s="33">
        <v>2602</v>
      </c>
      <c r="L17" s="33">
        <v>214</v>
      </c>
    </row>
    <row r="18" spans="1:12" x14ac:dyDescent="0.35">
      <c r="A18" s="32" t="s">
        <v>67</v>
      </c>
      <c r="B18" s="32" t="s">
        <v>68</v>
      </c>
      <c r="C18" s="33">
        <v>37098</v>
      </c>
      <c r="D18" s="34">
        <v>0.43</v>
      </c>
      <c r="E18" s="33">
        <v>14759</v>
      </c>
      <c r="F18" s="33">
        <v>6464</v>
      </c>
      <c r="G18" s="33">
        <v>4502</v>
      </c>
      <c r="H18" s="33">
        <v>4580</v>
      </c>
      <c r="I18" s="33">
        <v>4805</v>
      </c>
      <c r="J18" s="33">
        <v>1568</v>
      </c>
      <c r="K18" s="33">
        <v>388</v>
      </c>
      <c r="L18" s="33">
        <v>32</v>
      </c>
    </row>
    <row r="19" spans="1:12" x14ac:dyDescent="0.35">
      <c r="A19" s="32" t="s">
        <v>69</v>
      </c>
      <c r="B19" s="32" t="s">
        <v>70</v>
      </c>
      <c r="C19" s="33">
        <v>37359</v>
      </c>
      <c r="D19" s="34">
        <v>0.03</v>
      </c>
      <c r="E19" s="33">
        <v>12636</v>
      </c>
      <c r="F19" s="33">
        <v>6745</v>
      </c>
      <c r="G19" s="33">
        <v>5829</v>
      </c>
      <c r="H19" s="33">
        <v>5513</v>
      </c>
      <c r="I19" s="33">
        <v>4207</v>
      </c>
      <c r="J19" s="33">
        <v>1636</v>
      </c>
      <c r="K19" s="33">
        <v>722</v>
      </c>
      <c r="L19" s="33">
        <v>71</v>
      </c>
    </row>
    <row r="20" spans="1:12" x14ac:dyDescent="0.35">
      <c r="A20" s="32" t="s">
        <v>71</v>
      </c>
      <c r="B20" s="32" t="s">
        <v>72</v>
      </c>
      <c r="C20" s="33">
        <v>36898</v>
      </c>
      <c r="D20" s="34">
        <v>0.18</v>
      </c>
      <c r="E20" s="33">
        <v>15125</v>
      </c>
      <c r="F20" s="33">
        <v>6481</v>
      </c>
      <c r="G20" s="33">
        <v>3676</v>
      </c>
      <c r="H20" s="33">
        <v>4436</v>
      </c>
      <c r="I20" s="33">
        <v>4277</v>
      </c>
      <c r="J20" s="33">
        <v>1954</v>
      </c>
      <c r="K20" s="33">
        <v>847</v>
      </c>
      <c r="L20" s="33">
        <v>102</v>
      </c>
    </row>
    <row r="21" spans="1:12" x14ac:dyDescent="0.35">
      <c r="A21" s="32" t="s">
        <v>73</v>
      </c>
      <c r="B21" s="32" t="s">
        <v>74</v>
      </c>
      <c r="C21" s="33">
        <v>31409</v>
      </c>
      <c r="D21" s="34">
        <v>1.3</v>
      </c>
      <c r="E21" s="33">
        <v>6602</v>
      </c>
      <c r="F21" s="33">
        <v>8178</v>
      </c>
      <c r="G21" s="33">
        <v>2674</v>
      </c>
      <c r="H21" s="33">
        <v>3407</v>
      </c>
      <c r="I21" s="33">
        <v>4719</v>
      </c>
      <c r="J21" s="33">
        <v>3179</v>
      </c>
      <c r="K21" s="33">
        <v>2342</v>
      </c>
      <c r="L21" s="33">
        <v>308</v>
      </c>
    </row>
    <row r="22" spans="1:12" x14ac:dyDescent="0.35">
      <c r="A22" s="32" t="s">
        <v>75</v>
      </c>
      <c r="B22" s="32" t="s">
        <v>76</v>
      </c>
      <c r="C22" s="33">
        <v>33752</v>
      </c>
      <c r="D22" s="34">
        <v>4.3499999999999996</v>
      </c>
      <c r="E22" s="33">
        <v>5339</v>
      </c>
      <c r="F22" s="33">
        <v>8350</v>
      </c>
      <c r="G22" s="33">
        <v>4680</v>
      </c>
      <c r="H22" s="33">
        <v>3952</v>
      </c>
      <c r="I22" s="33">
        <v>4821</v>
      </c>
      <c r="J22" s="33">
        <v>2876</v>
      </c>
      <c r="K22" s="33">
        <v>3301</v>
      </c>
      <c r="L22" s="33">
        <v>433</v>
      </c>
    </row>
    <row r="23" spans="1:12" x14ac:dyDescent="0.35">
      <c r="A23" s="32" t="s">
        <v>77</v>
      </c>
      <c r="B23" s="32" t="s">
        <v>78</v>
      </c>
      <c r="C23" s="33">
        <v>34878</v>
      </c>
      <c r="D23" s="34">
        <v>0.23</v>
      </c>
      <c r="E23" s="33">
        <v>11302</v>
      </c>
      <c r="F23" s="33">
        <v>4877</v>
      </c>
      <c r="G23" s="33">
        <v>3863</v>
      </c>
      <c r="H23" s="33">
        <v>4314</v>
      </c>
      <c r="I23" s="33">
        <v>5567</v>
      </c>
      <c r="J23" s="33">
        <v>3010</v>
      </c>
      <c r="K23" s="33">
        <v>1837</v>
      </c>
      <c r="L23" s="33">
        <v>108</v>
      </c>
    </row>
    <row r="24" spans="1:12" x14ac:dyDescent="0.35">
      <c r="A24" s="32" t="s">
        <v>79</v>
      </c>
      <c r="B24" s="32" t="s">
        <v>80</v>
      </c>
      <c r="C24" s="33">
        <v>34208</v>
      </c>
      <c r="D24" s="34">
        <v>2.5299999999999998</v>
      </c>
      <c r="E24" s="33">
        <v>8586</v>
      </c>
      <c r="F24" s="33">
        <v>11563</v>
      </c>
      <c r="G24" s="33">
        <v>4409</v>
      </c>
      <c r="H24" s="33">
        <v>3204</v>
      </c>
      <c r="I24" s="33">
        <v>3868</v>
      </c>
      <c r="J24" s="33">
        <v>1783</v>
      </c>
      <c r="K24" s="33">
        <v>733</v>
      </c>
      <c r="L24" s="33">
        <v>62</v>
      </c>
    </row>
    <row r="25" spans="1:12" x14ac:dyDescent="0.35">
      <c r="A25" s="32" t="s">
        <v>81</v>
      </c>
      <c r="B25" s="32" t="s">
        <v>82</v>
      </c>
      <c r="C25" s="33">
        <v>29602</v>
      </c>
      <c r="D25" s="34">
        <v>2.89</v>
      </c>
      <c r="E25" s="33">
        <v>6488</v>
      </c>
      <c r="F25" s="33">
        <v>11363</v>
      </c>
      <c r="G25" s="33">
        <v>2662</v>
      </c>
      <c r="H25" s="33">
        <v>2700</v>
      </c>
      <c r="I25" s="33">
        <v>2988</v>
      </c>
      <c r="J25" s="33">
        <v>2142</v>
      </c>
      <c r="K25" s="33">
        <v>1142</v>
      </c>
      <c r="L25" s="33">
        <v>117</v>
      </c>
    </row>
    <row r="26" spans="1:12" x14ac:dyDescent="0.35">
      <c r="A26" s="32" t="s">
        <v>83</v>
      </c>
      <c r="B26" s="32" t="s">
        <v>84</v>
      </c>
      <c r="C26" s="33">
        <v>37033</v>
      </c>
      <c r="D26" s="34">
        <v>0.49</v>
      </c>
      <c r="E26" s="33">
        <v>13552</v>
      </c>
      <c r="F26" s="33">
        <v>5645</v>
      </c>
      <c r="G26" s="33">
        <v>4002</v>
      </c>
      <c r="H26" s="33">
        <v>4210</v>
      </c>
      <c r="I26" s="33">
        <v>6063</v>
      </c>
      <c r="J26" s="33">
        <v>2603</v>
      </c>
      <c r="K26" s="33">
        <v>903</v>
      </c>
      <c r="L26" s="33">
        <v>55</v>
      </c>
    </row>
    <row r="27" spans="1:12" x14ac:dyDescent="0.35">
      <c r="A27" s="32" t="s">
        <v>85</v>
      </c>
      <c r="B27" s="32" t="s">
        <v>86</v>
      </c>
      <c r="C27" s="33">
        <v>31890</v>
      </c>
      <c r="D27" s="34">
        <v>2.4900000000000002</v>
      </c>
      <c r="E27" s="33">
        <v>8176</v>
      </c>
      <c r="F27" s="33">
        <v>12841</v>
      </c>
      <c r="G27" s="33">
        <v>3257</v>
      </c>
      <c r="H27" s="33">
        <v>2875</v>
      </c>
      <c r="I27" s="33">
        <v>2953</v>
      </c>
      <c r="J27" s="33">
        <v>1461</v>
      </c>
      <c r="K27" s="33">
        <v>324</v>
      </c>
      <c r="L27" s="33">
        <v>3</v>
      </c>
    </row>
    <row r="28" spans="1:12" x14ac:dyDescent="0.35">
      <c r="A28" s="32" t="s">
        <v>87</v>
      </c>
      <c r="B28" s="32" t="s">
        <v>88</v>
      </c>
      <c r="C28" s="33">
        <v>35850</v>
      </c>
      <c r="D28" s="34">
        <v>0.67</v>
      </c>
      <c r="E28" s="33">
        <v>2765</v>
      </c>
      <c r="F28" s="33">
        <v>10306</v>
      </c>
      <c r="G28" s="33">
        <v>7348</v>
      </c>
      <c r="H28" s="33">
        <v>4824</v>
      </c>
      <c r="I28" s="33">
        <v>5327</v>
      </c>
      <c r="J28" s="33">
        <v>2703</v>
      </c>
      <c r="K28" s="33">
        <v>2367</v>
      </c>
      <c r="L28" s="33">
        <v>210</v>
      </c>
    </row>
    <row r="29" spans="1:12" x14ac:dyDescent="0.35">
      <c r="A29" s="32" t="s">
        <v>89</v>
      </c>
      <c r="B29" s="32" t="s">
        <v>90</v>
      </c>
      <c r="C29" s="33">
        <v>37744</v>
      </c>
      <c r="D29" s="34">
        <v>0.14000000000000001</v>
      </c>
      <c r="E29" s="33">
        <v>5272</v>
      </c>
      <c r="F29" s="33">
        <v>10934</v>
      </c>
      <c r="G29" s="33">
        <v>6482</v>
      </c>
      <c r="H29" s="33">
        <v>5410</v>
      </c>
      <c r="I29" s="33">
        <v>5468</v>
      </c>
      <c r="J29" s="33">
        <v>2912</v>
      </c>
      <c r="K29" s="33">
        <v>1193</v>
      </c>
      <c r="L29" s="33">
        <v>73</v>
      </c>
    </row>
    <row r="30" spans="1:12" x14ac:dyDescent="0.35">
      <c r="A30" s="32" t="s">
        <v>91</v>
      </c>
      <c r="B30" s="32" t="s">
        <v>92</v>
      </c>
      <c r="C30" s="33">
        <v>36470</v>
      </c>
      <c r="D30" s="34">
        <v>13.78</v>
      </c>
      <c r="E30" s="33">
        <v>13464</v>
      </c>
      <c r="F30" s="33">
        <v>8331</v>
      </c>
      <c r="G30" s="33">
        <v>4333</v>
      </c>
      <c r="H30" s="33">
        <v>4440</v>
      </c>
      <c r="I30" s="33">
        <v>3609</v>
      </c>
      <c r="J30" s="33">
        <v>1536</v>
      </c>
      <c r="K30" s="33">
        <v>729</v>
      </c>
      <c r="L30" s="33">
        <v>28</v>
      </c>
    </row>
    <row r="31" spans="1:12" x14ac:dyDescent="0.35">
      <c r="A31" s="32" t="s">
        <v>93</v>
      </c>
      <c r="B31" s="32" t="s">
        <v>94</v>
      </c>
      <c r="C31" s="33">
        <v>38697</v>
      </c>
      <c r="D31" s="34">
        <v>11.61</v>
      </c>
      <c r="E31" s="33">
        <v>14622</v>
      </c>
      <c r="F31" s="33">
        <v>8906</v>
      </c>
      <c r="G31" s="33">
        <v>5260</v>
      </c>
      <c r="H31" s="33">
        <v>4807</v>
      </c>
      <c r="I31" s="33">
        <v>3860</v>
      </c>
      <c r="J31" s="33">
        <v>875</v>
      </c>
      <c r="K31" s="33">
        <v>356</v>
      </c>
      <c r="L31" s="33">
        <v>11</v>
      </c>
    </row>
    <row r="32" spans="1:12" x14ac:dyDescent="0.35">
      <c r="A32" s="32" t="s">
        <v>95</v>
      </c>
      <c r="B32" s="32" t="s">
        <v>96</v>
      </c>
      <c r="C32" s="33">
        <v>36563</v>
      </c>
      <c r="D32" s="34">
        <v>1.89</v>
      </c>
      <c r="E32" s="33">
        <v>5670</v>
      </c>
      <c r="F32" s="33">
        <v>8094</v>
      </c>
      <c r="G32" s="33">
        <v>5094</v>
      </c>
      <c r="H32" s="33">
        <v>4943</v>
      </c>
      <c r="I32" s="33">
        <v>6386</v>
      </c>
      <c r="J32" s="33">
        <v>4323</v>
      </c>
      <c r="K32" s="33">
        <v>2022</v>
      </c>
      <c r="L32" s="33">
        <v>31</v>
      </c>
    </row>
    <row r="33" spans="1:12" x14ac:dyDescent="0.35">
      <c r="A33" s="32" t="s">
        <v>97</v>
      </c>
      <c r="B33" s="32" t="s">
        <v>98</v>
      </c>
      <c r="C33" s="33">
        <v>36976</v>
      </c>
      <c r="D33" s="34">
        <v>4.3499999999999996</v>
      </c>
      <c r="E33" s="33">
        <v>2190</v>
      </c>
      <c r="F33" s="33">
        <v>9840</v>
      </c>
      <c r="G33" s="33">
        <v>10341</v>
      </c>
      <c r="H33" s="33">
        <v>5785</v>
      </c>
      <c r="I33" s="33">
        <v>3683</v>
      </c>
      <c r="J33" s="33">
        <v>3216</v>
      </c>
      <c r="K33" s="33">
        <v>1728</v>
      </c>
      <c r="L33" s="33">
        <v>193</v>
      </c>
    </row>
    <row r="34" spans="1:12" x14ac:dyDescent="0.35">
      <c r="A34" s="32" t="s">
        <v>99</v>
      </c>
      <c r="B34" s="32" t="s">
        <v>100</v>
      </c>
      <c r="C34" s="33">
        <v>37589</v>
      </c>
      <c r="D34" s="34">
        <v>0.56999999999999995</v>
      </c>
      <c r="E34" s="33">
        <v>813</v>
      </c>
      <c r="F34" s="33">
        <v>6054</v>
      </c>
      <c r="G34" s="33">
        <v>11278</v>
      </c>
      <c r="H34" s="33">
        <v>4878</v>
      </c>
      <c r="I34" s="33">
        <v>4985</v>
      </c>
      <c r="J34" s="33">
        <v>4596</v>
      </c>
      <c r="K34" s="33">
        <v>4375</v>
      </c>
      <c r="L34" s="33">
        <v>610</v>
      </c>
    </row>
    <row r="35" spans="1:12" x14ac:dyDescent="0.35">
      <c r="A35" s="32" t="s">
        <v>101</v>
      </c>
      <c r="B35" s="32" t="s">
        <v>102</v>
      </c>
      <c r="C35" s="33">
        <v>28596</v>
      </c>
      <c r="D35" s="34">
        <v>2.35</v>
      </c>
      <c r="E35" s="33">
        <v>274</v>
      </c>
      <c r="F35" s="33">
        <v>1672</v>
      </c>
      <c r="G35" s="33">
        <v>2148</v>
      </c>
      <c r="H35" s="33">
        <v>4816</v>
      </c>
      <c r="I35" s="33">
        <v>6923</v>
      </c>
      <c r="J35" s="33">
        <v>5552</v>
      </c>
      <c r="K35" s="33">
        <v>6463</v>
      </c>
      <c r="L35" s="33">
        <v>748</v>
      </c>
    </row>
    <row r="36" spans="1:12" x14ac:dyDescent="0.35">
      <c r="A36" s="32" t="s">
        <v>103</v>
      </c>
      <c r="B36" s="32" t="s">
        <v>104</v>
      </c>
      <c r="C36" s="33">
        <v>49844</v>
      </c>
      <c r="D36" s="34">
        <v>31.08</v>
      </c>
      <c r="E36" s="33">
        <v>2491</v>
      </c>
      <c r="F36" s="33">
        <v>8662</v>
      </c>
      <c r="G36" s="33">
        <v>9450</v>
      </c>
      <c r="H36" s="33">
        <v>8744</v>
      </c>
      <c r="I36" s="33">
        <v>9157</v>
      </c>
      <c r="J36" s="33">
        <v>5689</v>
      </c>
      <c r="K36" s="33">
        <v>4312</v>
      </c>
      <c r="L36" s="33">
        <v>1339</v>
      </c>
    </row>
    <row r="37" spans="1:12" x14ac:dyDescent="0.35">
      <c r="A37" s="32" t="s">
        <v>105</v>
      </c>
      <c r="B37" s="32" t="s">
        <v>106</v>
      </c>
      <c r="C37" s="33">
        <v>44642</v>
      </c>
      <c r="D37" s="34">
        <v>14.64</v>
      </c>
      <c r="E37" s="33">
        <v>5369</v>
      </c>
      <c r="F37" s="33">
        <v>11666</v>
      </c>
      <c r="G37" s="33">
        <v>7978</v>
      </c>
      <c r="H37" s="33">
        <v>6973</v>
      </c>
      <c r="I37" s="33">
        <v>6453</v>
      </c>
      <c r="J37" s="33">
        <v>4292</v>
      </c>
      <c r="K37" s="33">
        <v>1871</v>
      </c>
      <c r="L37" s="33">
        <v>40</v>
      </c>
    </row>
    <row r="38" spans="1:12" x14ac:dyDescent="0.35">
      <c r="A38" s="32" t="s">
        <v>107</v>
      </c>
      <c r="B38" s="32" t="s">
        <v>108</v>
      </c>
      <c r="C38" s="33">
        <v>51112</v>
      </c>
      <c r="D38" s="34">
        <v>35.65</v>
      </c>
      <c r="E38" s="33">
        <v>5949</v>
      </c>
      <c r="F38" s="33">
        <v>12261</v>
      </c>
      <c r="G38" s="33">
        <v>10597</v>
      </c>
      <c r="H38" s="33">
        <v>9550</v>
      </c>
      <c r="I38" s="33">
        <v>7977</v>
      </c>
      <c r="J38" s="33">
        <v>2973</v>
      </c>
      <c r="K38" s="33">
        <v>1500</v>
      </c>
      <c r="L38" s="33">
        <v>305</v>
      </c>
    </row>
    <row r="39" spans="1:12" x14ac:dyDescent="0.35">
      <c r="A39" s="32" t="s">
        <v>109</v>
      </c>
      <c r="B39" s="32" t="s">
        <v>110</v>
      </c>
      <c r="C39" s="33">
        <v>33869</v>
      </c>
      <c r="D39" s="34">
        <v>3.66</v>
      </c>
      <c r="E39" s="33">
        <v>7612</v>
      </c>
      <c r="F39" s="33">
        <v>5585</v>
      </c>
      <c r="G39" s="33">
        <v>5069</v>
      </c>
      <c r="H39" s="33">
        <v>3080</v>
      </c>
      <c r="I39" s="33">
        <v>4958</v>
      </c>
      <c r="J39" s="33">
        <v>3093</v>
      </c>
      <c r="K39" s="33">
        <v>3813</v>
      </c>
      <c r="L39" s="33">
        <v>659</v>
      </c>
    </row>
    <row r="40" spans="1:12" x14ac:dyDescent="0.35">
      <c r="A40" s="32" t="s">
        <v>111</v>
      </c>
      <c r="B40" s="32" t="s">
        <v>112</v>
      </c>
      <c r="C40" s="33">
        <v>38385</v>
      </c>
      <c r="D40" s="34">
        <v>19.850000000000001</v>
      </c>
      <c r="E40" s="33">
        <v>1121</v>
      </c>
      <c r="F40" s="33">
        <v>5124</v>
      </c>
      <c r="G40" s="33">
        <v>6164</v>
      </c>
      <c r="H40" s="33">
        <v>6052</v>
      </c>
      <c r="I40" s="33">
        <v>8051</v>
      </c>
      <c r="J40" s="33">
        <v>4645</v>
      </c>
      <c r="K40" s="33">
        <v>5970</v>
      </c>
      <c r="L40" s="33">
        <v>1258</v>
      </c>
    </row>
    <row r="41" spans="1:12" x14ac:dyDescent="0.35">
      <c r="A41" s="32" t="s">
        <v>113</v>
      </c>
      <c r="B41" s="32" t="s">
        <v>114</v>
      </c>
      <c r="C41" s="33">
        <v>38169</v>
      </c>
      <c r="D41" s="34">
        <v>4.21</v>
      </c>
      <c r="E41" s="33">
        <v>1894</v>
      </c>
      <c r="F41" s="33">
        <v>5071</v>
      </c>
      <c r="G41" s="33">
        <v>6255</v>
      </c>
      <c r="H41" s="33">
        <v>7033</v>
      </c>
      <c r="I41" s="33">
        <v>6757</v>
      </c>
      <c r="J41" s="33">
        <v>5465</v>
      </c>
      <c r="K41" s="33">
        <v>5086</v>
      </c>
      <c r="L41" s="33">
        <v>608</v>
      </c>
    </row>
    <row r="42" spans="1:12" x14ac:dyDescent="0.35">
      <c r="A42" s="32" t="s">
        <v>115</v>
      </c>
      <c r="B42" s="32" t="s">
        <v>116</v>
      </c>
      <c r="C42" s="33">
        <v>14798</v>
      </c>
      <c r="D42" s="34">
        <v>0.05</v>
      </c>
      <c r="E42" s="33">
        <v>4767</v>
      </c>
      <c r="F42" s="33">
        <v>3863</v>
      </c>
      <c r="G42" s="33">
        <v>2827</v>
      </c>
      <c r="H42" s="33">
        <v>1802</v>
      </c>
      <c r="I42" s="33">
        <v>1312</v>
      </c>
      <c r="J42" s="33">
        <v>191</v>
      </c>
      <c r="K42" s="33">
        <v>31</v>
      </c>
      <c r="L42" s="33">
        <v>5</v>
      </c>
    </row>
    <row r="43" spans="1:12" x14ac:dyDescent="0.35">
      <c r="A43" s="32" t="s">
        <v>117</v>
      </c>
      <c r="B43" s="32" t="s">
        <v>118</v>
      </c>
      <c r="C43" s="33">
        <v>35655</v>
      </c>
      <c r="D43" s="34">
        <v>0.11</v>
      </c>
      <c r="E43" s="33">
        <v>11033</v>
      </c>
      <c r="F43" s="33">
        <v>8113</v>
      </c>
      <c r="G43" s="33">
        <v>4499</v>
      </c>
      <c r="H43" s="33">
        <v>3710</v>
      </c>
      <c r="I43" s="33">
        <v>3557</v>
      </c>
      <c r="J43" s="33">
        <v>2573</v>
      </c>
      <c r="K43" s="33">
        <v>1960</v>
      </c>
      <c r="L43" s="33">
        <v>210</v>
      </c>
    </row>
    <row r="44" spans="1:12" x14ac:dyDescent="0.35">
      <c r="A44" s="32" t="s">
        <v>119</v>
      </c>
      <c r="B44" s="32" t="s">
        <v>120</v>
      </c>
      <c r="C44" s="33">
        <v>37711</v>
      </c>
      <c r="D44" s="34">
        <v>2.13</v>
      </c>
      <c r="E44" s="33">
        <v>11760</v>
      </c>
      <c r="F44" s="33">
        <v>8949</v>
      </c>
      <c r="G44" s="33">
        <v>3084</v>
      </c>
      <c r="H44" s="33">
        <v>4772</v>
      </c>
      <c r="I44" s="33">
        <v>4936</v>
      </c>
      <c r="J44" s="33">
        <v>2719</v>
      </c>
      <c r="K44" s="33">
        <v>1450</v>
      </c>
      <c r="L44" s="33">
        <v>41</v>
      </c>
    </row>
    <row r="45" spans="1:12" x14ac:dyDescent="0.35">
      <c r="A45" s="32" t="s">
        <v>121</v>
      </c>
      <c r="B45" s="32" t="s">
        <v>122</v>
      </c>
      <c r="C45" s="33">
        <v>38021</v>
      </c>
      <c r="D45" s="34">
        <v>3.16</v>
      </c>
      <c r="E45" s="33">
        <v>10498</v>
      </c>
      <c r="F45" s="33">
        <v>10498</v>
      </c>
      <c r="G45" s="33">
        <v>3934</v>
      </c>
      <c r="H45" s="33">
        <v>4345</v>
      </c>
      <c r="I45" s="33">
        <v>4126</v>
      </c>
      <c r="J45" s="33">
        <v>3105</v>
      </c>
      <c r="K45" s="33">
        <v>1487</v>
      </c>
      <c r="L45" s="33">
        <v>28</v>
      </c>
    </row>
    <row r="46" spans="1:12" x14ac:dyDescent="0.35">
      <c r="A46" s="32" t="s">
        <v>123</v>
      </c>
      <c r="B46" s="32" t="s">
        <v>124</v>
      </c>
      <c r="C46" s="33">
        <v>37597</v>
      </c>
      <c r="D46" s="34">
        <v>0.1</v>
      </c>
      <c r="E46" s="33">
        <v>5940</v>
      </c>
      <c r="F46" s="33">
        <v>11810</v>
      </c>
      <c r="G46" s="33">
        <v>5676</v>
      </c>
      <c r="H46" s="33">
        <v>4880</v>
      </c>
      <c r="I46" s="33">
        <v>5327</v>
      </c>
      <c r="J46" s="33">
        <v>2516</v>
      </c>
      <c r="K46" s="33">
        <v>1364</v>
      </c>
      <c r="L46" s="33">
        <v>84</v>
      </c>
    </row>
    <row r="47" spans="1:12" x14ac:dyDescent="0.35">
      <c r="A47" s="32" t="s">
        <v>125</v>
      </c>
      <c r="B47" s="32" t="s">
        <v>126</v>
      </c>
      <c r="C47" s="33">
        <v>36422</v>
      </c>
      <c r="D47" s="34">
        <v>21.95</v>
      </c>
      <c r="E47" s="33">
        <v>4866</v>
      </c>
      <c r="F47" s="33">
        <v>7785</v>
      </c>
      <c r="G47" s="33">
        <v>10213</v>
      </c>
      <c r="H47" s="33">
        <v>7015</v>
      </c>
      <c r="I47" s="33">
        <v>3776</v>
      </c>
      <c r="J47" s="33">
        <v>1628</v>
      </c>
      <c r="K47" s="33">
        <v>1095</v>
      </c>
      <c r="L47" s="33">
        <v>44</v>
      </c>
    </row>
    <row r="48" spans="1:12" x14ac:dyDescent="0.35">
      <c r="A48" s="32" t="s">
        <v>127</v>
      </c>
      <c r="B48" s="32" t="s">
        <v>128</v>
      </c>
      <c r="C48" s="33">
        <v>37652</v>
      </c>
      <c r="D48" s="34">
        <v>17.22</v>
      </c>
      <c r="E48" s="33">
        <v>5410</v>
      </c>
      <c r="F48" s="33">
        <v>11766</v>
      </c>
      <c r="G48" s="33">
        <v>8570</v>
      </c>
      <c r="H48" s="33">
        <v>3699</v>
      </c>
      <c r="I48" s="33">
        <v>5141</v>
      </c>
      <c r="J48" s="33">
        <v>1897</v>
      </c>
      <c r="K48" s="33">
        <v>1050</v>
      </c>
      <c r="L48" s="33">
        <v>119</v>
      </c>
    </row>
    <row r="49" spans="1:12" x14ac:dyDescent="0.35">
      <c r="A49" s="32" t="s">
        <v>129</v>
      </c>
      <c r="B49" s="32" t="s">
        <v>130</v>
      </c>
      <c r="C49" s="33">
        <v>55983</v>
      </c>
      <c r="D49" s="34">
        <v>45.15</v>
      </c>
      <c r="E49" s="33">
        <v>13584</v>
      </c>
      <c r="F49" s="33">
        <v>6716</v>
      </c>
      <c r="G49" s="33">
        <v>10794</v>
      </c>
      <c r="H49" s="33">
        <v>10416</v>
      </c>
      <c r="I49" s="33">
        <v>8250</v>
      </c>
      <c r="J49" s="33">
        <v>4382</v>
      </c>
      <c r="K49" s="33">
        <v>1662</v>
      </c>
      <c r="L49" s="33">
        <v>179</v>
      </c>
    </row>
    <row r="50" spans="1:12" x14ac:dyDescent="0.35">
      <c r="A50" s="32" t="s">
        <v>131</v>
      </c>
      <c r="B50" s="32" t="s">
        <v>132</v>
      </c>
      <c r="C50" s="33">
        <v>36437</v>
      </c>
      <c r="D50" s="34">
        <v>13.89</v>
      </c>
      <c r="E50" s="33">
        <v>12313</v>
      </c>
      <c r="F50" s="33">
        <v>10043</v>
      </c>
      <c r="G50" s="33">
        <v>6979</v>
      </c>
      <c r="H50" s="33">
        <v>3526</v>
      </c>
      <c r="I50" s="33">
        <v>2089</v>
      </c>
      <c r="J50" s="33">
        <v>855</v>
      </c>
      <c r="K50" s="33">
        <v>565</v>
      </c>
      <c r="L50" s="33">
        <v>67</v>
      </c>
    </row>
    <row r="51" spans="1:12" x14ac:dyDescent="0.35">
      <c r="A51" s="32" t="s">
        <v>133</v>
      </c>
      <c r="B51" s="32" t="s">
        <v>134</v>
      </c>
      <c r="C51" s="33">
        <v>37956</v>
      </c>
      <c r="D51" s="34">
        <v>14.94</v>
      </c>
      <c r="E51" s="33">
        <v>6353</v>
      </c>
      <c r="F51" s="33">
        <v>10135</v>
      </c>
      <c r="G51" s="33">
        <v>12127</v>
      </c>
      <c r="H51" s="33">
        <v>4809</v>
      </c>
      <c r="I51" s="33">
        <v>3034</v>
      </c>
      <c r="J51" s="33">
        <v>1093</v>
      </c>
      <c r="K51" s="33">
        <v>405</v>
      </c>
      <c r="L51" s="33">
        <v>0</v>
      </c>
    </row>
    <row r="52" spans="1:12" x14ac:dyDescent="0.35">
      <c r="A52" s="32" t="s">
        <v>135</v>
      </c>
      <c r="B52" s="32" t="s">
        <v>136</v>
      </c>
      <c r="C52" s="33">
        <v>40641</v>
      </c>
      <c r="D52" s="34">
        <v>15.17</v>
      </c>
      <c r="E52" s="33">
        <v>9595</v>
      </c>
      <c r="F52" s="33">
        <v>11123</v>
      </c>
      <c r="G52" s="33">
        <v>7123</v>
      </c>
      <c r="H52" s="33">
        <v>6649</v>
      </c>
      <c r="I52" s="33">
        <v>3638</v>
      </c>
      <c r="J52" s="33">
        <v>2136</v>
      </c>
      <c r="K52" s="33">
        <v>367</v>
      </c>
      <c r="L52" s="33">
        <v>10</v>
      </c>
    </row>
    <row r="53" spans="1:12" x14ac:dyDescent="0.35">
      <c r="A53" s="32" t="s">
        <v>137</v>
      </c>
      <c r="B53" s="32" t="s">
        <v>138</v>
      </c>
      <c r="C53" s="33">
        <v>36383</v>
      </c>
      <c r="D53" s="34">
        <v>22.49</v>
      </c>
      <c r="E53" s="33">
        <v>7171</v>
      </c>
      <c r="F53" s="33">
        <v>9855</v>
      </c>
      <c r="G53" s="33">
        <v>8226</v>
      </c>
      <c r="H53" s="33">
        <v>4301</v>
      </c>
      <c r="I53" s="33">
        <v>3873</v>
      </c>
      <c r="J53" s="33">
        <v>1486</v>
      </c>
      <c r="K53" s="33">
        <v>1215</v>
      </c>
      <c r="L53" s="33">
        <v>256</v>
      </c>
    </row>
    <row r="54" spans="1:12" x14ac:dyDescent="0.35">
      <c r="A54" s="32" t="s">
        <v>139</v>
      </c>
      <c r="B54" s="32" t="s">
        <v>140</v>
      </c>
      <c r="C54" s="33">
        <v>36780</v>
      </c>
      <c r="D54" s="34">
        <v>4.93</v>
      </c>
      <c r="E54" s="33">
        <v>18678</v>
      </c>
      <c r="F54" s="33">
        <v>5753</v>
      </c>
      <c r="G54" s="33">
        <v>3412</v>
      </c>
      <c r="H54" s="33">
        <v>3200</v>
      </c>
      <c r="I54" s="33">
        <v>3354</v>
      </c>
      <c r="J54" s="33">
        <v>1581</v>
      </c>
      <c r="K54" s="33">
        <v>767</v>
      </c>
      <c r="L54" s="33">
        <v>35</v>
      </c>
    </row>
    <row r="55" spans="1:12" x14ac:dyDescent="0.35">
      <c r="A55" s="32" t="s">
        <v>141</v>
      </c>
      <c r="B55" s="32" t="s">
        <v>142</v>
      </c>
      <c r="C55" s="33">
        <v>36109</v>
      </c>
      <c r="D55" s="34">
        <v>3.4</v>
      </c>
      <c r="E55" s="33">
        <v>11873</v>
      </c>
      <c r="F55" s="33">
        <v>6314</v>
      </c>
      <c r="G55" s="33">
        <v>4502</v>
      </c>
      <c r="H55" s="33">
        <v>5535</v>
      </c>
      <c r="I55" s="33">
        <v>4105</v>
      </c>
      <c r="J55" s="33">
        <v>2717</v>
      </c>
      <c r="K55" s="33">
        <v>1021</v>
      </c>
      <c r="L55" s="33">
        <v>42</v>
      </c>
    </row>
    <row r="56" spans="1:12" x14ac:dyDescent="0.35">
      <c r="A56" s="32" t="s">
        <v>143</v>
      </c>
      <c r="B56" s="32" t="s">
        <v>144</v>
      </c>
      <c r="C56" s="33">
        <v>43859</v>
      </c>
      <c r="D56" s="34">
        <v>0.22</v>
      </c>
      <c r="E56" s="33">
        <v>4224</v>
      </c>
      <c r="F56" s="33">
        <v>9673</v>
      </c>
      <c r="G56" s="33">
        <v>8560</v>
      </c>
      <c r="H56" s="33">
        <v>7872</v>
      </c>
      <c r="I56" s="33">
        <v>7375</v>
      </c>
      <c r="J56" s="33">
        <v>4037</v>
      </c>
      <c r="K56" s="33">
        <v>1994</v>
      </c>
      <c r="L56" s="33">
        <v>124</v>
      </c>
    </row>
    <row r="57" spans="1:12" x14ac:dyDescent="0.35">
      <c r="A57" s="32" t="s">
        <v>145</v>
      </c>
      <c r="B57" s="32" t="s">
        <v>146</v>
      </c>
      <c r="C57" s="33">
        <v>39984</v>
      </c>
      <c r="D57" s="34">
        <v>1.07</v>
      </c>
      <c r="E57" s="33">
        <v>14507</v>
      </c>
      <c r="F57" s="33">
        <v>7477</v>
      </c>
      <c r="G57" s="33">
        <v>4050</v>
      </c>
      <c r="H57" s="33">
        <v>4973</v>
      </c>
      <c r="I57" s="33">
        <v>4975</v>
      </c>
      <c r="J57" s="33">
        <v>3097</v>
      </c>
      <c r="K57" s="33">
        <v>870</v>
      </c>
      <c r="L57" s="33">
        <v>35</v>
      </c>
    </row>
    <row r="58" spans="1:12" x14ac:dyDescent="0.35">
      <c r="A58" s="32" t="s">
        <v>147</v>
      </c>
      <c r="B58" s="32" t="s">
        <v>148</v>
      </c>
      <c r="C58" s="33">
        <v>39966</v>
      </c>
      <c r="D58" s="34">
        <v>3.86</v>
      </c>
      <c r="E58" s="33">
        <v>13137</v>
      </c>
      <c r="F58" s="33">
        <v>11142</v>
      </c>
      <c r="G58" s="33">
        <v>5049</v>
      </c>
      <c r="H58" s="33">
        <v>3919</v>
      </c>
      <c r="I58" s="33">
        <v>3651</v>
      </c>
      <c r="J58" s="33">
        <v>2289</v>
      </c>
      <c r="K58" s="33">
        <v>738</v>
      </c>
      <c r="L58" s="33">
        <v>41</v>
      </c>
    </row>
    <row r="59" spans="1:12" x14ac:dyDescent="0.35">
      <c r="A59" s="32" t="s">
        <v>149</v>
      </c>
      <c r="B59" s="32" t="s">
        <v>150</v>
      </c>
      <c r="C59" s="33">
        <v>44047</v>
      </c>
      <c r="D59" s="34">
        <v>2.0499999999999998</v>
      </c>
      <c r="E59" s="33">
        <v>10241</v>
      </c>
      <c r="F59" s="33">
        <v>12101</v>
      </c>
      <c r="G59" s="33">
        <v>5222</v>
      </c>
      <c r="H59" s="33">
        <v>5126</v>
      </c>
      <c r="I59" s="33">
        <v>5740</v>
      </c>
      <c r="J59" s="33">
        <v>3879</v>
      </c>
      <c r="K59" s="33">
        <v>1595</v>
      </c>
      <c r="L59" s="33">
        <v>143</v>
      </c>
    </row>
    <row r="60" spans="1:12" x14ac:dyDescent="0.35">
      <c r="A60" s="32" t="s">
        <v>151</v>
      </c>
      <c r="B60" s="32" t="s">
        <v>152</v>
      </c>
      <c r="C60" s="33">
        <v>33368</v>
      </c>
      <c r="D60" s="34">
        <v>1.79</v>
      </c>
      <c r="E60" s="33">
        <v>9173</v>
      </c>
      <c r="F60" s="33">
        <v>11675</v>
      </c>
      <c r="G60" s="33">
        <v>2755</v>
      </c>
      <c r="H60" s="33">
        <v>3254</v>
      </c>
      <c r="I60" s="33">
        <v>3973</v>
      </c>
      <c r="J60" s="33">
        <v>1922</v>
      </c>
      <c r="K60" s="33">
        <v>576</v>
      </c>
      <c r="L60" s="33">
        <v>40</v>
      </c>
    </row>
    <row r="61" spans="1:12" x14ac:dyDescent="0.35">
      <c r="A61" s="32" t="s">
        <v>153</v>
      </c>
      <c r="B61" s="32" t="s">
        <v>154</v>
      </c>
      <c r="C61" s="33">
        <v>39541</v>
      </c>
      <c r="D61" s="34">
        <v>2.31</v>
      </c>
      <c r="E61" s="33">
        <v>1164</v>
      </c>
      <c r="F61" s="33">
        <v>12117</v>
      </c>
      <c r="G61" s="33">
        <v>10837</v>
      </c>
      <c r="H61" s="33">
        <v>4986</v>
      </c>
      <c r="I61" s="33">
        <v>4620</v>
      </c>
      <c r="J61" s="33">
        <v>3484</v>
      </c>
      <c r="K61" s="33">
        <v>2137</v>
      </c>
      <c r="L61" s="33">
        <v>196</v>
      </c>
    </row>
    <row r="62" spans="1:12" x14ac:dyDescent="0.35">
      <c r="A62" s="32" t="s">
        <v>155</v>
      </c>
      <c r="B62" s="32" t="s">
        <v>156</v>
      </c>
      <c r="C62" s="33">
        <v>37962</v>
      </c>
      <c r="D62" s="34">
        <v>0.22</v>
      </c>
      <c r="E62" s="33">
        <v>5623</v>
      </c>
      <c r="F62" s="33">
        <v>8478</v>
      </c>
      <c r="G62" s="33">
        <v>6913</v>
      </c>
      <c r="H62" s="33">
        <v>4814</v>
      </c>
      <c r="I62" s="33">
        <v>5005</v>
      </c>
      <c r="J62" s="33">
        <v>3495</v>
      </c>
      <c r="K62" s="33">
        <v>3310</v>
      </c>
      <c r="L62" s="33">
        <v>324</v>
      </c>
    </row>
    <row r="63" spans="1:12" x14ac:dyDescent="0.35">
      <c r="A63" s="32" t="s">
        <v>157</v>
      </c>
      <c r="B63" s="32" t="s">
        <v>158</v>
      </c>
      <c r="C63" s="33">
        <v>38643</v>
      </c>
      <c r="D63" s="34">
        <v>0.19</v>
      </c>
      <c r="E63" s="33">
        <v>9217</v>
      </c>
      <c r="F63" s="33">
        <v>9166</v>
      </c>
      <c r="G63" s="33">
        <v>5988</v>
      </c>
      <c r="H63" s="33">
        <v>5687</v>
      </c>
      <c r="I63" s="33">
        <v>5593</v>
      </c>
      <c r="J63" s="33">
        <v>2212</v>
      </c>
      <c r="K63" s="33">
        <v>678</v>
      </c>
      <c r="L63" s="33">
        <v>102</v>
      </c>
    </row>
    <row r="64" spans="1:12" x14ac:dyDescent="0.35">
      <c r="A64" s="32" t="s">
        <v>159</v>
      </c>
      <c r="B64" s="32" t="s">
        <v>160</v>
      </c>
      <c r="C64" s="33">
        <v>36678</v>
      </c>
      <c r="D64" s="34">
        <v>5.36</v>
      </c>
      <c r="E64" s="33">
        <v>16484</v>
      </c>
      <c r="F64" s="33">
        <v>5647</v>
      </c>
      <c r="G64" s="33">
        <v>4045</v>
      </c>
      <c r="H64" s="33">
        <v>4068</v>
      </c>
      <c r="I64" s="33">
        <v>3940</v>
      </c>
      <c r="J64" s="33">
        <v>1906</v>
      </c>
      <c r="K64" s="33">
        <v>559</v>
      </c>
      <c r="L64" s="33">
        <v>29</v>
      </c>
    </row>
    <row r="65" spans="1:12" x14ac:dyDescent="0.35">
      <c r="A65" s="32" t="s">
        <v>161</v>
      </c>
      <c r="B65" s="32" t="s">
        <v>162</v>
      </c>
      <c r="C65" s="33">
        <v>35547</v>
      </c>
      <c r="D65" s="34">
        <v>0.5</v>
      </c>
      <c r="E65" s="33">
        <v>3745</v>
      </c>
      <c r="F65" s="33">
        <v>6240</v>
      </c>
      <c r="G65" s="33">
        <v>6454</v>
      </c>
      <c r="H65" s="33">
        <v>6022</v>
      </c>
      <c r="I65" s="33">
        <v>6227</v>
      </c>
      <c r="J65" s="33">
        <v>3822</v>
      </c>
      <c r="K65" s="33">
        <v>2700</v>
      </c>
      <c r="L65" s="33">
        <v>337</v>
      </c>
    </row>
    <row r="66" spans="1:12" x14ac:dyDescent="0.35">
      <c r="A66" s="32" t="s">
        <v>163</v>
      </c>
      <c r="B66" s="32" t="s">
        <v>164</v>
      </c>
      <c r="C66" s="33">
        <v>11442</v>
      </c>
      <c r="D66" s="34">
        <v>0.12</v>
      </c>
      <c r="E66" s="33">
        <v>2382</v>
      </c>
      <c r="F66" s="33">
        <v>2901</v>
      </c>
      <c r="G66" s="33">
        <v>2415</v>
      </c>
      <c r="H66" s="33">
        <v>1882</v>
      </c>
      <c r="I66" s="33">
        <v>1484</v>
      </c>
      <c r="J66" s="33">
        <v>350</v>
      </c>
      <c r="K66" s="33">
        <v>23</v>
      </c>
      <c r="L66" s="33">
        <v>5</v>
      </c>
    </row>
    <row r="67" spans="1:12" x14ac:dyDescent="0.35">
      <c r="A67" s="32" t="s">
        <v>165</v>
      </c>
      <c r="B67" s="32" t="s">
        <v>166</v>
      </c>
      <c r="C67" s="33">
        <v>38419</v>
      </c>
      <c r="D67" s="34">
        <v>6.02</v>
      </c>
      <c r="E67" s="33">
        <v>7785</v>
      </c>
      <c r="F67" s="33">
        <v>11701</v>
      </c>
      <c r="G67" s="33">
        <v>6111</v>
      </c>
      <c r="H67" s="33">
        <v>4890</v>
      </c>
      <c r="I67" s="33">
        <v>4398</v>
      </c>
      <c r="J67" s="33">
        <v>2337</v>
      </c>
      <c r="K67" s="33">
        <v>1142</v>
      </c>
      <c r="L67" s="33">
        <v>55</v>
      </c>
    </row>
    <row r="68" spans="1:12" x14ac:dyDescent="0.35">
      <c r="A68" s="32" t="s">
        <v>167</v>
      </c>
      <c r="B68" s="32" t="s">
        <v>168</v>
      </c>
      <c r="C68" s="33">
        <v>37029</v>
      </c>
      <c r="D68" s="34">
        <v>0.09</v>
      </c>
      <c r="E68" s="33">
        <v>4848</v>
      </c>
      <c r="F68" s="33">
        <v>8085</v>
      </c>
      <c r="G68" s="33">
        <v>6446</v>
      </c>
      <c r="H68" s="33">
        <v>5587</v>
      </c>
      <c r="I68" s="33">
        <v>5436</v>
      </c>
      <c r="J68" s="33">
        <v>3569</v>
      </c>
      <c r="K68" s="33">
        <v>2704</v>
      </c>
      <c r="L68" s="33">
        <v>354</v>
      </c>
    </row>
    <row r="69" spans="1:12" x14ac:dyDescent="0.35">
      <c r="A69" s="32" t="s">
        <v>169</v>
      </c>
      <c r="B69" s="32" t="s">
        <v>170</v>
      </c>
      <c r="C69" s="33">
        <v>37064</v>
      </c>
      <c r="D69" s="34">
        <v>0.27</v>
      </c>
      <c r="E69" s="33">
        <v>3912</v>
      </c>
      <c r="F69" s="33">
        <v>6854</v>
      </c>
      <c r="G69" s="33">
        <v>6096</v>
      </c>
      <c r="H69" s="33">
        <v>5547</v>
      </c>
      <c r="I69" s="33">
        <v>6394</v>
      </c>
      <c r="J69" s="33">
        <v>4295</v>
      </c>
      <c r="K69" s="33">
        <v>3634</v>
      </c>
      <c r="L69" s="33">
        <v>332</v>
      </c>
    </row>
    <row r="70" spans="1:12" x14ac:dyDescent="0.35">
      <c r="A70" s="32" t="s">
        <v>171</v>
      </c>
      <c r="B70" s="32" t="s">
        <v>172</v>
      </c>
      <c r="C70" s="33">
        <v>30934</v>
      </c>
      <c r="D70" s="34">
        <v>2.1800000000000002</v>
      </c>
      <c r="E70" s="33">
        <v>3181</v>
      </c>
      <c r="F70" s="33">
        <v>6998</v>
      </c>
      <c r="G70" s="33">
        <v>5469</v>
      </c>
      <c r="H70" s="33">
        <v>5435</v>
      </c>
      <c r="I70" s="33">
        <v>4732</v>
      </c>
      <c r="J70" s="33">
        <v>2749</v>
      </c>
      <c r="K70" s="33">
        <v>2078</v>
      </c>
      <c r="L70" s="33">
        <v>292</v>
      </c>
    </row>
    <row r="71" spans="1:12" x14ac:dyDescent="0.35">
      <c r="A71" s="32" t="s">
        <v>173</v>
      </c>
      <c r="B71" s="32" t="s">
        <v>174</v>
      </c>
      <c r="C71" s="33">
        <v>33080</v>
      </c>
      <c r="D71" s="34">
        <v>1.7</v>
      </c>
      <c r="E71" s="33">
        <v>3863</v>
      </c>
      <c r="F71" s="33">
        <v>10968</v>
      </c>
      <c r="G71" s="33">
        <v>5462</v>
      </c>
      <c r="H71" s="33">
        <v>4461</v>
      </c>
      <c r="I71" s="33">
        <v>3817</v>
      </c>
      <c r="J71" s="33">
        <v>2750</v>
      </c>
      <c r="K71" s="33">
        <v>1687</v>
      </c>
      <c r="L71" s="33">
        <v>72</v>
      </c>
    </row>
    <row r="72" spans="1:12" x14ac:dyDescent="0.35">
      <c r="A72" s="32" t="s">
        <v>175</v>
      </c>
      <c r="B72" s="32" t="s">
        <v>176</v>
      </c>
      <c r="C72" s="33">
        <v>37776</v>
      </c>
      <c r="D72" s="34">
        <v>12.79</v>
      </c>
      <c r="E72" s="33">
        <v>8767</v>
      </c>
      <c r="F72" s="33">
        <v>7939</v>
      </c>
      <c r="G72" s="33">
        <v>6936</v>
      </c>
      <c r="H72" s="33">
        <v>4826</v>
      </c>
      <c r="I72" s="33">
        <v>5629</v>
      </c>
      <c r="J72" s="33">
        <v>2905</v>
      </c>
      <c r="K72" s="33">
        <v>769</v>
      </c>
      <c r="L72" s="33">
        <v>5</v>
      </c>
    </row>
    <row r="73" spans="1:12" x14ac:dyDescent="0.35">
      <c r="A73" s="32" t="s">
        <v>177</v>
      </c>
      <c r="B73" s="32" t="s">
        <v>178</v>
      </c>
      <c r="C73" s="33">
        <v>11393</v>
      </c>
      <c r="D73" s="34">
        <v>0.08</v>
      </c>
      <c r="E73" s="33">
        <v>2966</v>
      </c>
      <c r="F73" s="33">
        <v>1850</v>
      </c>
      <c r="G73" s="33">
        <v>2843</v>
      </c>
      <c r="H73" s="33">
        <v>1887</v>
      </c>
      <c r="I73" s="33">
        <v>1473</v>
      </c>
      <c r="J73" s="33">
        <v>305</v>
      </c>
      <c r="K73" s="33">
        <v>67</v>
      </c>
      <c r="L73" s="33">
        <v>2</v>
      </c>
    </row>
    <row r="74" spans="1:12" x14ac:dyDescent="0.35">
      <c r="A74" s="32" t="s">
        <v>179</v>
      </c>
      <c r="B74" s="32" t="s">
        <v>180</v>
      </c>
      <c r="C74" s="33">
        <v>38945</v>
      </c>
      <c r="D74" s="34">
        <v>0.03</v>
      </c>
      <c r="E74" s="33">
        <v>2673</v>
      </c>
      <c r="F74" s="33">
        <v>6808</v>
      </c>
      <c r="G74" s="33">
        <v>9790</v>
      </c>
      <c r="H74" s="33">
        <v>6156</v>
      </c>
      <c r="I74" s="33">
        <v>7639</v>
      </c>
      <c r="J74" s="33">
        <v>3887</v>
      </c>
      <c r="K74" s="33">
        <v>1850</v>
      </c>
      <c r="L74" s="33">
        <v>142</v>
      </c>
    </row>
    <row r="75" spans="1:12" x14ac:dyDescent="0.35">
      <c r="A75" s="32" t="s">
        <v>181</v>
      </c>
      <c r="B75" s="32" t="s">
        <v>182</v>
      </c>
      <c r="C75" s="33">
        <v>35490</v>
      </c>
      <c r="D75" s="34">
        <v>0.17</v>
      </c>
      <c r="E75" s="33">
        <v>5560</v>
      </c>
      <c r="F75" s="33">
        <v>7905</v>
      </c>
      <c r="G75" s="33">
        <v>4091</v>
      </c>
      <c r="H75" s="33">
        <v>4231</v>
      </c>
      <c r="I75" s="33">
        <v>5127</v>
      </c>
      <c r="J75" s="33">
        <v>4170</v>
      </c>
      <c r="K75" s="33">
        <v>3934</v>
      </c>
      <c r="L75" s="33">
        <v>472</v>
      </c>
    </row>
    <row r="76" spans="1:12" x14ac:dyDescent="0.35">
      <c r="A76" s="32" t="s">
        <v>183</v>
      </c>
      <c r="B76" s="32" t="s">
        <v>184</v>
      </c>
      <c r="C76" s="33">
        <v>34673</v>
      </c>
      <c r="D76" s="34">
        <v>8.27</v>
      </c>
      <c r="E76" s="33">
        <v>15398</v>
      </c>
      <c r="F76" s="33">
        <v>5452</v>
      </c>
      <c r="G76" s="33">
        <v>3374</v>
      </c>
      <c r="H76" s="33">
        <v>3522</v>
      </c>
      <c r="I76" s="33">
        <v>3563</v>
      </c>
      <c r="J76" s="33">
        <v>1775</v>
      </c>
      <c r="K76" s="33">
        <v>1369</v>
      </c>
      <c r="L76" s="33">
        <v>220</v>
      </c>
    </row>
    <row r="77" spans="1:12" x14ac:dyDescent="0.35">
      <c r="A77" s="32" t="s">
        <v>185</v>
      </c>
      <c r="B77" s="32" t="s">
        <v>186</v>
      </c>
      <c r="C77" s="33">
        <v>35157</v>
      </c>
      <c r="D77" s="34">
        <v>2.64</v>
      </c>
      <c r="E77" s="33">
        <v>975</v>
      </c>
      <c r="F77" s="33">
        <v>3582</v>
      </c>
      <c r="G77" s="33">
        <v>6829</v>
      </c>
      <c r="H77" s="33">
        <v>7052</v>
      </c>
      <c r="I77" s="33">
        <v>7596</v>
      </c>
      <c r="J77" s="33">
        <v>5044</v>
      </c>
      <c r="K77" s="33">
        <v>3848</v>
      </c>
      <c r="L77" s="33">
        <v>231</v>
      </c>
    </row>
    <row r="78" spans="1:12" x14ac:dyDescent="0.35">
      <c r="A78" s="8" t="s">
        <v>187</v>
      </c>
      <c r="B78" s="32" t="s">
        <v>188</v>
      </c>
      <c r="C78" s="33">
        <v>33270</v>
      </c>
      <c r="D78" s="34">
        <v>5.38</v>
      </c>
      <c r="E78" s="33">
        <v>5746</v>
      </c>
      <c r="F78" s="33">
        <v>9617</v>
      </c>
      <c r="G78" s="33">
        <v>6243</v>
      </c>
      <c r="H78" s="33">
        <v>4068</v>
      </c>
      <c r="I78" s="33">
        <v>4029</v>
      </c>
      <c r="J78" s="33">
        <v>2822</v>
      </c>
      <c r="K78" s="33">
        <v>738</v>
      </c>
      <c r="L78" s="33">
        <v>7</v>
      </c>
    </row>
    <row r="79" spans="1:12" x14ac:dyDescent="0.35">
      <c r="A79" s="32" t="s">
        <v>189</v>
      </c>
      <c r="B79" s="32" t="s">
        <v>190</v>
      </c>
      <c r="C79" s="33">
        <v>36785</v>
      </c>
      <c r="D79" s="34">
        <v>12.6</v>
      </c>
      <c r="E79" s="33">
        <v>10712</v>
      </c>
      <c r="F79" s="33">
        <v>13242</v>
      </c>
      <c r="G79" s="33">
        <v>6951</v>
      </c>
      <c r="H79" s="33">
        <v>3496</v>
      </c>
      <c r="I79" s="33">
        <v>1363</v>
      </c>
      <c r="J79" s="33">
        <v>863</v>
      </c>
      <c r="K79" s="33">
        <v>155</v>
      </c>
      <c r="L79" s="33">
        <v>3</v>
      </c>
    </row>
    <row r="80" spans="1:12" x14ac:dyDescent="0.35">
      <c r="A80" s="17"/>
      <c r="B80" s="17"/>
      <c r="C80" s="17"/>
      <c r="D80" s="17"/>
      <c r="E80" s="17"/>
      <c r="F80" s="17"/>
      <c r="G80" s="17"/>
      <c r="H80" s="17"/>
      <c r="I80" s="17"/>
      <c r="J80" s="17"/>
      <c r="K80" s="17"/>
      <c r="L80" s="17"/>
    </row>
    <row r="81" spans="1:2" x14ac:dyDescent="0.35">
      <c r="A81" s="60"/>
      <c r="B81" s="60"/>
    </row>
    <row r="360" spans="1:12" x14ac:dyDescent="0.35">
      <c r="A360" s="17"/>
      <c r="B360" s="17"/>
      <c r="C360" s="17"/>
      <c r="D360" s="17"/>
      <c r="E360" s="17"/>
      <c r="F360" s="17"/>
      <c r="G360" s="17"/>
      <c r="H360" s="17"/>
      <c r="I360" s="17"/>
      <c r="J360" s="17"/>
      <c r="K360" s="17"/>
      <c r="L360" s="17"/>
    </row>
    <row r="361" spans="1:12" x14ac:dyDescent="0.35">
      <c r="A361" s="17"/>
      <c r="B361" s="17"/>
      <c r="C361" s="17"/>
      <c r="D361" s="17"/>
      <c r="E361" s="17"/>
      <c r="F361" s="17"/>
      <c r="G361" s="17"/>
      <c r="H361" s="17"/>
      <c r="I361" s="17"/>
      <c r="J361" s="17"/>
      <c r="K361" s="17"/>
      <c r="L361" s="17"/>
    </row>
  </sheetData>
  <mergeCells count="1">
    <mergeCell ref="A81:B81"/>
  </mergeCells>
  <pageMargins left="0.75" right="0.75" top="1" bottom="1" header="0.5" footer="0.5"/>
  <pageSetup paperSize="9" scale="48"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
  <sheetViews>
    <sheetView workbookViewId="0"/>
  </sheetViews>
  <sheetFormatPr defaultColWidth="11.07421875" defaultRowHeight="15.5" x14ac:dyDescent="0.35"/>
  <cols>
    <col min="1" max="1" width="27.4609375" customWidth="1"/>
    <col min="2" max="2" width="100.69140625" customWidth="1"/>
  </cols>
  <sheetData>
    <row r="1" spans="1:15" ht="18" customHeight="1" x14ac:dyDescent="0.4">
      <c r="A1" s="6" t="s">
        <v>16</v>
      </c>
      <c r="B1" s="11"/>
      <c r="C1" s="11"/>
      <c r="D1" s="11"/>
      <c r="E1" s="11"/>
      <c r="F1" s="11"/>
      <c r="G1" s="11"/>
      <c r="H1" s="11"/>
      <c r="I1" s="11"/>
      <c r="J1" s="11"/>
      <c r="K1" s="11"/>
      <c r="L1" s="11"/>
      <c r="M1" s="11"/>
      <c r="N1" s="11"/>
      <c r="O1" s="11"/>
    </row>
    <row r="2" spans="1:15" ht="15" customHeight="1" x14ac:dyDescent="0.35">
      <c r="A2" s="10" t="s">
        <v>17</v>
      </c>
    </row>
    <row r="3" spans="1:15" x14ac:dyDescent="0.35">
      <c r="A3" s="10" t="s">
        <v>18</v>
      </c>
    </row>
    <row r="4" spans="1:15" ht="15.75" customHeight="1" x14ac:dyDescent="0.35">
      <c r="A4" s="46" t="s">
        <v>399</v>
      </c>
      <c r="B4" s="46" t="s">
        <v>400</v>
      </c>
    </row>
    <row r="5" spans="1:15" x14ac:dyDescent="0.35">
      <c r="A5" s="47" t="str">
        <f>HYPERLINK("#'2005'!A1", "2005")</f>
        <v>2005</v>
      </c>
      <c r="B5" s="10" t="s">
        <v>401</v>
      </c>
    </row>
    <row r="6" spans="1:15" x14ac:dyDescent="0.35">
      <c r="A6" s="47" t="str">
        <f>HYPERLINK("#'2006'!A1", "2006")</f>
        <v>2006</v>
      </c>
      <c r="B6" s="10" t="s">
        <v>402</v>
      </c>
    </row>
    <row r="7" spans="1:15" x14ac:dyDescent="0.35">
      <c r="A7" s="47" t="str">
        <f>HYPERLINK("#'2007'!A1", "2007")</f>
        <v>2007</v>
      </c>
      <c r="B7" s="10" t="s">
        <v>403</v>
      </c>
    </row>
    <row r="8" spans="1:15" x14ac:dyDescent="0.35">
      <c r="A8" s="47" t="str">
        <f>HYPERLINK("#'2008'!A1", "2008")</f>
        <v>2008</v>
      </c>
      <c r="B8" s="10" t="s">
        <v>404</v>
      </c>
    </row>
    <row r="9" spans="1:15" x14ac:dyDescent="0.35">
      <c r="A9" s="47" t="str">
        <f>HYPERLINK("#'2009'!A1", "2009")</f>
        <v>2009</v>
      </c>
      <c r="B9" s="10" t="s">
        <v>405</v>
      </c>
    </row>
    <row r="10" spans="1:15" x14ac:dyDescent="0.35">
      <c r="A10" s="47" t="str">
        <f>HYPERLINK("#'2010'!A1", "2010")</f>
        <v>2010</v>
      </c>
      <c r="B10" s="10" t="s">
        <v>406</v>
      </c>
    </row>
    <row r="11" spans="1:15" x14ac:dyDescent="0.35">
      <c r="A11" s="47" t="str">
        <f>HYPERLINK("#'2011'!A1", "2011")</f>
        <v>2011</v>
      </c>
      <c r="B11" s="10" t="s">
        <v>407</v>
      </c>
    </row>
    <row r="12" spans="1:15" x14ac:dyDescent="0.35">
      <c r="A12" s="47" t="str">
        <f>HYPERLINK("#'2012'!A1", "2012")</f>
        <v>2012</v>
      </c>
      <c r="B12" s="10" t="s">
        <v>408</v>
      </c>
    </row>
    <row r="13" spans="1:15" x14ac:dyDescent="0.35">
      <c r="A13" s="47" t="str">
        <f>HYPERLINK("#'2013'!A1", "2013")</f>
        <v>2013</v>
      </c>
      <c r="B13" s="10" t="s">
        <v>409</v>
      </c>
    </row>
    <row r="14" spans="1:15" x14ac:dyDescent="0.35">
      <c r="A14" s="47" t="str">
        <f>HYPERLINK("#'2014'!A1", "2014")</f>
        <v>2014</v>
      </c>
      <c r="B14" s="10" t="s">
        <v>410</v>
      </c>
    </row>
    <row r="15" spans="1:15" x14ac:dyDescent="0.35">
      <c r="A15" s="47" t="str">
        <f>HYPERLINK("#'2015'!A1", "2015")</f>
        <v>2015</v>
      </c>
      <c r="B15" s="10" t="s">
        <v>411</v>
      </c>
    </row>
    <row r="16" spans="1:15" x14ac:dyDescent="0.35">
      <c r="A16" s="47" t="str">
        <f>HYPERLINK("#'2016'!A1", "2016")</f>
        <v>2016</v>
      </c>
      <c r="B16" s="10" t="s">
        <v>412</v>
      </c>
    </row>
    <row r="17" spans="1:2" x14ac:dyDescent="0.35">
      <c r="A17" s="47" t="str">
        <f>HYPERLINK("#'2017'!A1", "2017")</f>
        <v>2017</v>
      </c>
      <c r="B17" s="10" t="s">
        <v>413</v>
      </c>
    </row>
    <row r="18" spans="1:2" x14ac:dyDescent="0.35">
      <c r="A18" s="47" t="str">
        <f>HYPERLINK("#'2018'!A1", "2018")</f>
        <v>2018</v>
      </c>
      <c r="B18" s="10" t="s">
        <v>414</v>
      </c>
    </row>
    <row r="19" spans="1:2" x14ac:dyDescent="0.35">
      <c r="A19" s="47" t="str">
        <f>HYPERLINK("#'2019'!A1", "2019")</f>
        <v>2019</v>
      </c>
      <c r="B19" s="10" t="s">
        <v>415</v>
      </c>
    </row>
    <row r="20" spans="1:2" x14ac:dyDescent="0.35">
      <c r="A20" s="47" t="str">
        <f>HYPERLINK("#'2020'!A1", "2020")</f>
        <v>2020</v>
      </c>
      <c r="B20" s="10" t="s">
        <v>416</v>
      </c>
    </row>
    <row r="21" spans="1:2" x14ac:dyDescent="0.35">
      <c r="A21" s="47" t="str">
        <f>HYPERLINK("#'2021'!A1", "2021")</f>
        <v>2021</v>
      </c>
      <c r="B21" s="10" t="s">
        <v>417</v>
      </c>
    </row>
    <row r="22" spans="1:2" x14ac:dyDescent="0.35">
      <c r="A22" s="47" t="str">
        <f>HYPERLINK("#'2022'!A1", "2022")</f>
        <v>2022</v>
      </c>
      <c r="B22" s="10" t="s">
        <v>418</v>
      </c>
    </row>
    <row r="23" spans="1:2" x14ac:dyDescent="0.35">
      <c r="A23" s="47" t="str">
        <f>HYPERLINK("#'2023'!A1", "2023")</f>
        <v>2023</v>
      </c>
      <c r="B23" s="10" t="s">
        <v>419</v>
      </c>
    </row>
    <row r="24" spans="1:2" x14ac:dyDescent="0.35">
      <c r="A24" s="47"/>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80"/>
  <sheetViews>
    <sheetView workbookViewId="0"/>
  </sheetViews>
  <sheetFormatPr defaultColWidth="11.07421875" defaultRowHeight="15.5" x14ac:dyDescent="0.35"/>
  <cols>
    <col min="1" max="1" width="13.61328125" customWidth="1"/>
    <col min="2" max="2" width="36.4609375" customWidth="1"/>
    <col min="3" max="12" width="13.61328125" customWidth="1"/>
  </cols>
  <sheetData>
    <row r="1" spans="1:13" ht="25.5" customHeight="1" x14ac:dyDescent="0.4">
      <c r="A1" s="6" t="s">
        <v>194</v>
      </c>
    </row>
    <row r="2" spans="1:13" x14ac:dyDescent="0.35">
      <c r="A2" t="s">
        <v>18</v>
      </c>
    </row>
    <row r="3" spans="1:13" x14ac:dyDescent="0.35">
      <c r="A3" t="s">
        <v>40</v>
      </c>
    </row>
    <row r="4" spans="1:13" x14ac:dyDescent="0.35">
      <c r="A4" s="36" t="str">
        <f>HYPERLINK("#'Table of contents'!A1", "Back to contents")</f>
        <v>Back to contents</v>
      </c>
    </row>
    <row r="5" spans="1:13" ht="63" customHeight="1" x14ac:dyDescent="0.35">
      <c r="A5" s="35" t="s">
        <v>209</v>
      </c>
      <c r="B5" s="35" t="s">
        <v>210</v>
      </c>
      <c r="C5" s="24" t="s">
        <v>41</v>
      </c>
      <c r="D5" s="24" t="s">
        <v>42</v>
      </c>
      <c r="E5" s="24" t="s">
        <v>201</v>
      </c>
      <c r="F5" s="24" t="s">
        <v>202</v>
      </c>
      <c r="G5" s="24" t="s">
        <v>203</v>
      </c>
      <c r="H5" s="24" t="s">
        <v>204</v>
      </c>
      <c r="I5" s="24" t="s">
        <v>205</v>
      </c>
      <c r="J5" s="24" t="s">
        <v>206</v>
      </c>
      <c r="K5" s="24" t="s">
        <v>207</v>
      </c>
      <c r="L5" s="24" t="s">
        <v>208</v>
      </c>
      <c r="M5" s="22"/>
    </row>
    <row r="6" spans="1:13" ht="23.25" customHeight="1" x14ac:dyDescent="0.35">
      <c r="A6" s="39" t="s">
        <v>43</v>
      </c>
      <c r="B6" s="39" t="s">
        <v>44</v>
      </c>
      <c r="C6" s="40">
        <v>2684226</v>
      </c>
      <c r="D6" s="41">
        <v>0.34</v>
      </c>
      <c r="E6" s="40">
        <v>550171</v>
      </c>
      <c r="F6" s="40">
        <v>606333</v>
      </c>
      <c r="G6" s="40">
        <v>432711</v>
      </c>
      <c r="H6" s="40">
        <v>366146</v>
      </c>
      <c r="I6" s="40">
        <v>364025</v>
      </c>
      <c r="J6" s="40">
        <v>213955</v>
      </c>
      <c r="K6" s="40">
        <v>136419</v>
      </c>
      <c r="L6" s="40">
        <v>14466</v>
      </c>
    </row>
    <row r="7" spans="1:13" x14ac:dyDescent="0.35">
      <c r="A7" t="s">
        <v>45</v>
      </c>
      <c r="B7" t="s">
        <v>46</v>
      </c>
      <c r="C7" s="37">
        <v>50929</v>
      </c>
      <c r="D7" s="38">
        <v>29.92</v>
      </c>
      <c r="E7" s="37">
        <v>16064</v>
      </c>
      <c r="F7" s="37">
        <v>9524</v>
      </c>
      <c r="G7" s="37">
        <v>6444</v>
      </c>
      <c r="H7" s="37">
        <v>8937</v>
      </c>
      <c r="I7" s="37">
        <v>4791</v>
      </c>
      <c r="J7" s="37">
        <v>2553</v>
      </c>
      <c r="K7" s="37">
        <v>2405</v>
      </c>
      <c r="L7" s="37">
        <v>211</v>
      </c>
    </row>
    <row r="8" spans="1:13" x14ac:dyDescent="0.35">
      <c r="A8" t="s">
        <v>47</v>
      </c>
      <c r="B8" t="s">
        <v>48</v>
      </c>
      <c r="C8" s="37">
        <v>39911</v>
      </c>
      <c r="D8" s="38">
        <v>4.3</v>
      </c>
      <c r="E8" s="37">
        <v>4344</v>
      </c>
      <c r="F8" s="37">
        <v>12176</v>
      </c>
      <c r="G8" s="37">
        <v>8444</v>
      </c>
      <c r="H8" s="37">
        <v>5020</v>
      </c>
      <c r="I8" s="37">
        <v>5541</v>
      </c>
      <c r="J8" s="37">
        <v>2789</v>
      </c>
      <c r="K8" s="37">
        <v>1571</v>
      </c>
      <c r="L8" s="37">
        <v>26</v>
      </c>
    </row>
    <row r="9" spans="1:13" x14ac:dyDescent="0.35">
      <c r="A9" t="s">
        <v>49</v>
      </c>
      <c r="B9" t="s">
        <v>50</v>
      </c>
      <c r="C9" s="37">
        <v>38447</v>
      </c>
      <c r="D9" s="38">
        <v>2.2799999999999998</v>
      </c>
      <c r="E9" s="37">
        <v>4473</v>
      </c>
      <c r="F9" s="37">
        <v>6845</v>
      </c>
      <c r="G9" s="37">
        <v>5849</v>
      </c>
      <c r="H9" s="37">
        <v>4175</v>
      </c>
      <c r="I9" s="37">
        <v>6493</v>
      </c>
      <c r="J9" s="37">
        <v>5041</v>
      </c>
      <c r="K9" s="37">
        <v>4600</v>
      </c>
      <c r="L9" s="37">
        <v>971</v>
      </c>
    </row>
    <row r="10" spans="1:13" x14ac:dyDescent="0.35">
      <c r="A10" t="s">
        <v>51</v>
      </c>
      <c r="B10" t="s">
        <v>52</v>
      </c>
      <c r="C10" s="37">
        <v>37373</v>
      </c>
      <c r="D10" s="38">
        <v>0.26</v>
      </c>
      <c r="E10" s="37">
        <v>5016</v>
      </c>
      <c r="F10" s="37">
        <v>4810</v>
      </c>
      <c r="G10" s="37">
        <v>5106</v>
      </c>
      <c r="H10" s="37">
        <v>6516</v>
      </c>
      <c r="I10" s="37">
        <v>7301</v>
      </c>
      <c r="J10" s="37">
        <v>5827</v>
      </c>
      <c r="K10" s="37">
        <v>2700</v>
      </c>
      <c r="L10" s="37">
        <v>97</v>
      </c>
    </row>
    <row r="11" spans="1:13" x14ac:dyDescent="0.35">
      <c r="A11" t="s">
        <v>53</v>
      </c>
      <c r="B11" t="s">
        <v>54</v>
      </c>
      <c r="C11" s="37">
        <v>34381</v>
      </c>
      <c r="D11" s="38">
        <v>0.1</v>
      </c>
      <c r="E11" s="37">
        <v>2554</v>
      </c>
      <c r="F11" s="37">
        <v>4040</v>
      </c>
      <c r="G11" s="37">
        <v>3029</v>
      </c>
      <c r="H11" s="37">
        <v>5026</v>
      </c>
      <c r="I11" s="37">
        <v>6719</v>
      </c>
      <c r="J11" s="37">
        <v>6686</v>
      </c>
      <c r="K11" s="37">
        <v>6002</v>
      </c>
      <c r="L11" s="37">
        <v>325</v>
      </c>
    </row>
    <row r="12" spans="1:13" x14ac:dyDescent="0.35">
      <c r="A12" t="s">
        <v>55</v>
      </c>
      <c r="B12" t="s">
        <v>56</v>
      </c>
      <c r="C12" s="37">
        <v>32314</v>
      </c>
      <c r="D12" s="38">
        <v>1.57</v>
      </c>
      <c r="E12" s="37">
        <v>10997</v>
      </c>
      <c r="F12" s="37">
        <v>7202</v>
      </c>
      <c r="G12" s="37">
        <v>4170</v>
      </c>
      <c r="H12" s="37">
        <v>3871</v>
      </c>
      <c r="I12" s="37">
        <v>3481</v>
      </c>
      <c r="J12" s="37">
        <v>2073</v>
      </c>
      <c r="K12" s="37">
        <v>511</v>
      </c>
      <c r="L12" s="37">
        <v>9</v>
      </c>
    </row>
    <row r="13" spans="1:13" x14ac:dyDescent="0.35">
      <c r="A13" t="s">
        <v>57</v>
      </c>
      <c r="B13" t="s">
        <v>58</v>
      </c>
      <c r="C13" s="37">
        <v>38345</v>
      </c>
      <c r="D13" s="38">
        <v>1.8</v>
      </c>
      <c r="E13" s="37">
        <v>7475</v>
      </c>
      <c r="F13" s="37">
        <v>12970</v>
      </c>
      <c r="G13" s="37">
        <v>5186</v>
      </c>
      <c r="H13" s="37">
        <v>3797</v>
      </c>
      <c r="I13" s="37">
        <v>4525</v>
      </c>
      <c r="J13" s="37">
        <v>2958</v>
      </c>
      <c r="K13" s="37">
        <v>1373</v>
      </c>
      <c r="L13" s="37">
        <v>61</v>
      </c>
    </row>
    <row r="14" spans="1:13" x14ac:dyDescent="0.35">
      <c r="A14" t="s">
        <v>59</v>
      </c>
      <c r="B14" t="s">
        <v>60</v>
      </c>
      <c r="C14" s="37">
        <v>34922</v>
      </c>
      <c r="D14" s="38">
        <v>0.24</v>
      </c>
      <c r="E14" s="37">
        <v>8585</v>
      </c>
      <c r="F14" s="37">
        <v>7250</v>
      </c>
      <c r="G14" s="37">
        <v>4676</v>
      </c>
      <c r="H14" s="37">
        <v>4486</v>
      </c>
      <c r="I14" s="37">
        <v>4940</v>
      </c>
      <c r="J14" s="37">
        <v>2829</v>
      </c>
      <c r="K14" s="37">
        <v>2038</v>
      </c>
      <c r="L14" s="37">
        <v>118</v>
      </c>
    </row>
    <row r="15" spans="1:13" x14ac:dyDescent="0.35">
      <c r="A15" t="s">
        <v>61</v>
      </c>
      <c r="B15" t="s">
        <v>62</v>
      </c>
      <c r="C15" s="37">
        <v>35646</v>
      </c>
      <c r="D15" s="38">
        <v>0.28000000000000003</v>
      </c>
      <c r="E15" s="37">
        <v>7440</v>
      </c>
      <c r="F15" s="37">
        <v>7773</v>
      </c>
      <c r="G15" s="37">
        <v>4926</v>
      </c>
      <c r="H15" s="37">
        <v>6267</v>
      </c>
      <c r="I15" s="37">
        <v>5710</v>
      </c>
      <c r="J15" s="37">
        <v>2295</v>
      </c>
      <c r="K15" s="37">
        <v>1125</v>
      </c>
      <c r="L15" s="37">
        <v>110</v>
      </c>
    </row>
    <row r="16" spans="1:13" x14ac:dyDescent="0.35">
      <c r="A16" t="s">
        <v>63</v>
      </c>
      <c r="B16" t="s">
        <v>64</v>
      </c>
      <c r="C16" s="37">
        <v>36286</v>
      </c>
      <c r="D16" s="38">
        <v>0.06</v>
      </c>
      <c r="E16" s="37">
        <v>7050</v>
      </c>
      <c r="F16" s="37">
        <v>8374</v>
      </c>
      <c r="G16" s="37">
        <v>6566</v>
      </c>
      <c r="H16" s="37">
        <v>4929</v>
      </c>
      <c r="I16" s="37">
        <v>5251</v>
      </c>
      <c r="J16" s="37">
        <v>2745</v>
      </c>
      <c r="K16" s="37">
        <v>1262</v>
      </c>
      <c r="L16" s="37">
        <v>109</v>
      </c>
    </row>
    <row r="17" spans="1:12" x14ac:dyDescent="0.35">
      <c r="A17" t="s">
        <v>65</v>
      </c>
      <c r="B17" t="s">
        <v>66</v>
      </c>
      <c r="C17" s="37">
        <v>37861</v>
      </c>
      <c r="D17" s="38">
        <v>8.6999999999999993</v>
      </c>
      <c r="E17" s="37">
        <v>3343</v>
      </c>
      <c r="F17" s="37">
        <v>8156</v>
      </c>
      <c r="G17" s="37">
        <v>6786</v>
      </c>
      <c r="H17" s="37">
        <v>5960</v>
      </c>
      <c r="I17" s="37">
        <v>7069</v>
      </c>
      <c r="J17" s="37">
        <v>3719</v>
      </c>
      <c r="K17" s="37">
        <v>2612</v>
      </c>
      <c r="L17" s="37">
        <v>216</v>
      </c>
    </row>
    <row r="18" spans="1:12" x14ac:dyDescent="0.35">
      <c r="A18" t="s">
        <v>67</v>
      </c>
      <c r="B18" t="s">
        <v>68</v>
      </c>
      <c r="C18" s="37">
        <v>37354</v>
      </c>
      <c r="D18" s="38">
        <v>0.44</v>
      </c>
      <c r="E18" s="37">
        <v>14748</v>
      </c>
      <c r="F18" s="37">
        <v>6485</v>
      </c>
      <c r="G18" s="37">
        <v>4552</v>
      </c>
      <c r="H18" s="37">
        <v>4683</v>
      </c>
      <c r="I18" s="37">
        <v>4847</v>
      </c>
      <c r="J18" s="37">
        <v>1605</v>
      </c>
      <c r="K18" s="37">
        <v>399</v>
      </c>
      <c r="L18" s="37">
        <v>35</v>
      </c>
    </row>
    <row r="19" spans="1:12" x14ac:dyDescent="0.35">
      <c r="A19" t="s">
        <v>69</v>
      </c>
      <c r="B19" t="s">
        <v>70</v>
      </c>
      <c r="C19" s="37">
        <v>37450</v>
      </c>
      <c r="D19" s="38">
        <v>0.03</v>
      </c>
      <c r="E19" s="37">
        <v>12612</v>
      </c>
      <c r="F19" s="37">
        <v>6753</v>
      </c>
      <c r="G19" s="37">
        <v>5861</v>
      </c>
      <c r="H19" s="37">
        <v>5541</v>
      </c>
      <c r="I19" s="37">
        <v>4232</v>
      </c>
      <c r="J19" s="37">
        <v>1653</v>
      </c>
      <c r="K19" s="37">
        <v>726</v>
      </c>
      <c r="L19" s="37">
        <v>72</v>
      </c>
    </row>
    <row r="20" spans="1:12" x14ac:dyDescent="0.35">
      <c r="A20" t="s">
        <v>71</v>
      </c>
      <c r="B20" t="s">
        <v>72</v>
      </c>
      <c r="C20" s="37">
        <v>37180</v>
      </c>
      <c r="D20" s="38">
        <v>0.18</v>
      </c>
      <c r="E20" s="37">
        <v>15080</v>
      </c>
      <c r="F20" s="37">
        <v>6479</v>
      </c>
      <c r="G20" s="37">
        <v>3695</v>
      </c>
      <c r="H20" s="37">
        <v>4539</v>
      </c>
      <c r="I20" s="37">
        <v>4332</v>
      </c>
      <c r="J20" s="37">
        <v>2026</v>
      </c>
      <c r="K20" s="37">
        <v>926</v>
      </c>
      <c r="L20" s="37">
        <v>103</v>
      </c>
    </row>
    <row r="21" spans="1:12" x14ac:dyDescent="0.35">
      <c r="A21" t="s">
        <v>73</v>
      </c>
      <c r="B21" t="s">
        <v>74</v>
      </c>
      <c r="C21" s="37">
        <v>31629</v>
      </c>
      <c r="D21" s="38">
        <v>1.31</v>
      </c>
      <c r="E21" s="37">
        <v>6605</v>
      </c>
      <c r="F21" s="37">
        <v>8185</v>
      </c>
      <c r="G21" s="37">
        <v>2699</v>
      </c>
      <c r="H21" s="37">
        <v>3449</v>
      </c>
      <c r="I21" s="37">
        <v>4780</v>
      </c>
      <c r="J21" s="37">
        <v>3211</v>
      </c>
      <c r="K21" s="37">
        <v>2389</v>
      </c>
      <c r="L21" s="37">
        <v>311</v>
      </c>
    </row>
    <row r="22" spans="1:12" x14ac:dyDescent="0.35">
      <c r="A22" t="s">
        <v>75</v>
      </c>
      <c r="B22" t="s">
        <v>76</v>
      </c>
      <c r="C22" s="37">
        <v>33939</v>
      </c>
      <c r="D22" s="38">
        <v>4.37</v>
      </c>
      <c r="E22" s="37">
        <v>5342</v>
      </c>
      <c r="F22" s="37">
        <v>8380</v>
      </c>
      <c r="G22" s="37">
        <v>4744</v>
      </c>
      <c r="H22" s="37">
        <v>3959</v>
      </c>
      <c r="I22" s="37">
        <v>4850</v>
      </c>
      <c r="J22" s="37">
        <v>2898</v>
      </c>
      <c r="K22" s="37">
        <v>3331</v>
      </c>
      <c r="L22" s="37">
        <v>435</v>
      </c>
    </row>
    <row r="23" spans="1:12" x14ac:dyDescent="0.35">
      <c r="A23" t="s">
        <v>77</v>
      </c>
      <c r="B23" t="s">
        <v>78</v>
      </c>
      <c r="C23" s="37">
        <v>35172</v>
      </c>
      <c r="D23" s="38">
        <v>0.23</v>
      </c>
      <c r="E23" s="37">
        <v>11298</v>
      </c>
      <c r="F23" s="37">
        <v>4909</v>
      </c>
      <c r="G23" s="37">
        <v>3879</v>
      </c>
      <c r="H23" s="37">
        <v>4406</v>
      </c>
      <c r="I23" s="37">
        <v>5634</v>
      </c>
      <c r="J23" s="37">
        <v>3053</v>
      </c>
      <c r="K23" s="37">
        <v>1882</v>
      </c>
      <c r="L23" s="37">
        <v>111</v>
      </c>
    </row>
    <row r="24" spans="1:12" x14ac:dyDescent="0.35">
      <c r="A24" t="s">
        <v>79</v>
      </c>
      <c r="B24" t="s">
        <v>80</v>
      </c>
      <c r="C24" s="37">
        <v>34536</v>
      </c>
      <c r="D24" s="38">
        <v>2.56</v>
      </c>
      <c r="E24" s="37">
        <v>8581</v>
      </c>
      <c r="F24" s="37">
        <v>11599</v>
      </c>
      <c r="G24" s="37">
        <v>4484</v>
      </c>
      <c r="H24" s="37">
        <v>3295</v>
      </c>
      <c r="I24" s="37">
        <v>3961</v>
      </c>
      <c r="J24" s="37">
        <v>1817</v>
      </c>
      <c r="K24" s="37">
        <v>737</v>
      </c>
      <c r="L24" s="37">
        <v>62</v>
      </c>
    </row>
    <row r="25" spans="1:12" x14ac:dyDescent="0.35">
      <c r="A25" t="s">
        <v>81</v>
      </c>
      <c r="B25" t="s">
        <v>82</v>
      </c>
      <c r="C25" s="37">
        <v>29735</v>
      </c>
      <c r="D25" s="38">
        <v>2.91</v>
      </c>
      <c r="E25" s="37">
        <v>6490</v>
      </c>
      <c r="F25" s="37">
        <v>11414</v>
      </c>
      <c r="G25" s="37">
        <v>2689</v>
      </c>
      <c r="H25" s="37">
        <v>2726</v>
      </c>
      <c r="I25" s="37">
        <v>2989</v>
      </c>
      <c r="J25" s="37">
        <v>2167</v>
      </c>
      <c r="K25" s="37">
        <v>1144</v>
      </c>
      <c r="L25" s="37">
        <v>116</v>
      </c>
    </row>
    <row r="26" spans="1:12" x14ac:dyDescent="0.35">
      <c r="A26" t="s">
        <v>83</v>
      </c>
      <c r="B26" t="s">
        <v>84</v>
      </c>
      <c r="C26" s="37">
        <v>37235</v>
      </c>
      <c r="D26" s="38">
        <v>0.49</v>
      </c>
      <c r="E26" s="37">
        <v>13548</v>
      </c>
      <c r="F26" s="37">
        <v>5682</v>
      </c>
      <c r="G26" s="37">
        <v>4063</v>
      </c>
      <c r="H26" s="37">
        <v>4246</v>
      </c>
      <c r="I26" s="37">
        <v>6073</v>
      </c>
      <c r="J26" s="37">
        <v>2657</v>
      </c>
      <c r="K26" s="37">
        <v>911</v>
      </c>
      <c r="L26" s="37">
        <v>55</v>
      </c>
    </row>
    <row r="27" spans="1:12" x14ac:dyDescent="0.35">
      <c r="A27" t="s">
        <v>85</v>
      </c>
      <c r="B27" t="s">
        <v>86</v>
      </c>
      <c r="C27" s="37">
        <v>32211</v>
      </c>
      <c r="D27" s="38">
        <v>2.5099999999999998</v>
      </c>
      <c r="E27" s="37">
        <v>8210</v>
      </c>
      <c r="F27" s="37">
        <v>12859</v>
      </c>
      <c r="G27" s="37">
        <v>3339</v>
      </c>
      <c r="H27" s="37">
        <v>2933</v>
      </c>
      <c r="I27" s="37">
        <v>3040</v>
      </c>
      <c r="J27" s="37">
        <v>1491</v>
      </c>
      <c r="K27" s="37">
        <v>336</v>
      </c>
      <c r="L27" s="37">
        <v>3</v>
      </c>
    </row>
    <row r="28" spans="1:12" x14ac:dyDescent="0.35">
      <c r="A28" t="s">
        <v>87</v>
      </c>
      <c r="B28" t="s">
        <v>88</v>
      </c>
      <c r="C28" s="37">
        <v>36182</v>
      </c>
      <c r="D28" s="38">
        <v>0.67</v>
      </c>
      <c r="E28" s="37">
        <v>2716</v>
      </c>
      <c r="F28" s="37">
        <v>10323</v>
      </c>
      <c r="G28" s="37">
        <v>7427</v>
      </c>
      <c r="H28" s="37">
        <v>4995</v>
      </c>
      <c r="I28" s="37">
        <v>5400</v>
      </c>
      <c r="J28" s="37">
        <v>2723</v>
      </c>
      <c r="K28" s="37">
        <v>2389</v>
      </c>
      <c r="L28" s="37">
        <v>209</v>
      </c>
    </row>
    <row r="29" spans="1:12" x14ac:dyDescent="0.35">
      <c r="A29" t="s">
        <v>89</v>
      </c>
      <c r="B29" t="s">
        <v>90</v>
      </c>
      <c r="C29" s="37">
        <v>38020</v>
      </c>
      <c r="D29" s="38">
        <v>0.14000000000000001</v>
      </c>
      <c r="E29" s="37">
        <v>5275</v>
      </c>
      <c r="F29" s="37">
        <v>10934</v>
      </c>
      <c r="G29" s="37">
        <v>6620</v>
      </c>
      <c r="H29" s="37">
        <v>5466</v>
      </c>
      <c r="I29" s="37">
        <v>5503</v>
      </c>
      <c r="J29" s="37">
        <v>2941</v>
      </c>
      <c r="K29" s="37">
        <v>1210</v>
      </c>
      <c r="L29" s="37">
        <v>71</v>
      </c>
    </row>
    <row r="30" spans="1:12" x14ac:dyDescent="0.35">
      <c r="A30" t="s">
        <v>91</v>
      </c>
      <c r="B30" t="s">
        <v>92</v>
      </c>
      <c r="C30" s="37">
        <v>36713</v>
      </c>
      <c r="D30" s="38">
        <v>13.88</v>
      </c>
      <c r="E30" s="37">
        <v>13466</v>
      </c>
      <c r="F30" s="37">
        <v>8339</v>
      </c>
      <c r="G30" s="37">
        <v>4393</v>
      </c>
      <c r="H30" s="37">
        <v>4536</v>
      </c>
      <c r="I30" s="37">
        <v>3648</v>
      </c>
      <c r="J30" s="37">
        <v>1553</v>
      </c>
      <c r="K30" s="37">
        <v>751</v>
      </c>
      <c r="L30" s="37">
        <v>27</v>
      </c>
    </row>
    <row r="31" spans="1:12" x14ac:dyDescent="0.35">
      <c r="A31" t="s">
        <v>93</v>
      </c>
      <c r="B31" t="s">
        <v>94</v>
      </c>
      <c r="C31" s="37">
        <v>38882</v>
      </c>
      <c r="D31" s="38">
        <v>11.67</v>
      </c>
      <c r="E31" s="37">
        <v>14566</v>
      </c>
      <c r="F31" s="37">
        <v>8919</v>
      </c>
      <c r="G31" s="37">
        <v>5293</v>
      </c>
      <c r="H31" s="37">
        <v>4880</v>
      </c>
      <c r="I31" s="37">
        <v>3944</v>
      </c>
      <c r="J31" s="37">
        <v>901</v>
      </c>
      <c r="K31" s="37">
        <v>368</v>
      </c>
      <c r="L31" s="37">
        <v>11</v>
      </c>
    </row>
    <row r="32" spans="1:12" x14ac:dyDescent="0.35">
      <c r="A32" t="s">
        <v>95</v>
      </c>
      <c r="B32" t="s">
        <v>96</v>
      </c>
      <c r="C32" s="37">
        <v>36877</v>
      </c>
      <c r="D32" s="38">
        <v>1.91</v>
      </c>
      <c r="E32" s="37">
        <v>5675</v>
      </c>
      <c r="F32" s="37">
        <v>8104</v>
      </c>
      <c r="G32" s="37">
        <v>5120</v>
      </c>
      <c r="H32" s="37">
        <v>5000</v>
      </c>
      <c r="I32" s="37">
        <v>6472</v>
      </c>
      <c r="J32" s="37">
        <v>4393</v>
      </c>
      <c r="K32" s="37">
        <v>2080</v>
      </c>
      <c r="L32" s="37">
        <v>33</v>
      </c>
    </row>
    <row r="33" spans="1:12" x14ac:dyDescent="0.35">
      <c r="A33" t="s">
        <v>97</v>
      </c>
      <c r="B33" t="s">
        <v>98</v>
      </c>
      <c r="C33" s="37">
        <v>37419</v>
      </c>
      <c r="D33" s="38">
        <v>4.4000000000000004</v>
      </c>
      <c r="E33" s="37">
        <v>2193</v>
      </c>
      <c r="F33" s="37">
        <v>9838</v>
      </c>
      <c r="G33" s="37">
        <v>10384</v>
      </c>
      <c r="H33" s="37">
        <v>5854</v>
      </c>
      <c r="I33" s="37">
        <v>3783</v>
      </c>
      <c r="J33" s="37">
        <v>3400</v>
      </c>
      <c r="K33" s="37">
        <v>1772</v>
      </c>
      <c r="L33" s="37">
        <v>195</v>
      </c>
    </row>
    <row r="34" spans="1:12" x14ac:dyDescent="0.35">
      <c r="A34" t="s">
        <v>99</v>
      </c>
      <c r="B34" t="s">
        <v>100</v>
      </c>
      <c r="C34" s="37">
        <v>38457</v>
      </c>
      <c r="D34" s="38">
        <v>0.57999999999999996</v>
      </c>
      <c r="E34" s="37">
        <v>806</v>
      </c>
      <c r="F34" s="37">
        <v>6086</v>
      </c>
      <c r="G34" s="37">
        <v>11346</v>
      </c>
      <c r="H34" s="37">
        <v>4964</v>
      </c>
      <c r="I34" s="37">
        <v>5178</v>
      </c>
      <c r="J34" s="37">
        <v>4806</v>
      </c>
      <c r="K34" s="37">
        <v>4643</v>
      </c>
      <c r="L34" s="37">
        <v>628</v>
      </c>
    </row>
    <row r="35" spans="1:12" x14ac:dyDescent="0.35">
      <c r="A35" t="s">
        <v>101</v>
      </c>
      <c r="B35" t="s">
        <v>102</v>
      </c>
      <c r="C35" s="37">
        <v>28946</v>
      </c>
      <c r="D35" s="38">
        <v>2.38</v>
      </c>
      <c r="E35" s="37">
        <v>275</v>
      </c>
      <c r="F35" s="37">
        <v>1673</v>
      </c>
      <c r="G35" s="37">
        <v>2171</v>
      </c>
      <c r="H35" s="37">
        <v>4881</v>
      </c>
      <c r="I35" s="37">
        <v>7002</v>
      </c>
      <c r="J35" s="37">
        <v>5605</v>
      </c>
      <c r="K35" s="37">
        <v>6588</v>
      </c>
      <c r="L35" s="37">
        <v>751</v>
      </c>
    </row>
    <row r="36" spans="1:12" x14ac:dyDescent="0.35">
      <c r="A36" t="s">
        <v>103</v>
      </c>
      <c r="B36" t="s">
        <v>104</v>
      </c>
      <c r="C36" s="37">
        <v>50220</v>
      </c>
      <c r="D36" s="38">
        <v>31.31</v>
      </c>
      <c r="E36" s="37">
        <v>2587</v>
      </c>
      <c r="F36" s="37">
        <v>8678</v>
      </c>
      <c r="G36" s="37">
        <v>9484</v>
      </c>
      <c r="H36" s="37">
        <v>8800</v>
      </c>
      <c r="I36" s="37">
        <v>9216</v>
      </c>
      <c r="J36" s="37">
        <v>5731</v>
      </c>
      <c r="K36" s="37">
        <v>4360</v>
      </c>
      <c r="L36" s="37">
        <v>1364</v>
      </c>
    </row>
    <row r="37" spans="1:12" x14ac:dyDescent="0.35">
      <c r="A37" t="s">
        <v>105</v>
      </c>
      <c r="B37" t="s">
        <v>106</v>
      </c>
      <c r="C37" s="37">
        <v>46037</v>
      </c>
      <c r="D37" s="38">
        <v>15.1</v>
      </c>
      <c r="E37" s="37">
        <v>5566</v>
      </c>
      <c r="F37" s="37">
        <v>11845</v>
      </c>
      <c r="G37" s="37">
        <v>8114</v>
      </c>
      <c r="H37" s="37">
        <v>7235</v>
      </c>
      <c r="I37" s="37">
        <v>6694</v>
      </c>
      <c r="J37" s="37">
        <v>4409</v>
      </c>
      <c r="K37" s="37">
        <v>2134</v>
      </c>
      <c r="L37" s="37">
        <v>40</v>
      </c>
    </row>
    <row r="38" spans="1:12" x14ac:dyDescent="0.35">
      <c r="A38" t="s">
        <v>107</v>
      </c>
      <c r="B38" t="s">
        <v>108</v>
      </c>
      <c r="C38" s="37">
        <v>51900</v>
      </c>
      <c r="D38" s="38">
        <v>36.200000000000003</v>
      </c>
      <c r="E38" s="37">
        <v>5962</v>
      </c>
      <c r="F38" s="37">
        <v>12275</v>
      </c>
      <c r="G38" s="37">
        <v>10710</v>
      </c>
      <c r="H38" s="37">
        <v>9781</v>
      </c>
      <c r="I38" s="37">
        <v>8239</v>
      </c>
      <c r="J38" s="37">
        <v>3101</v>
      </c>
      <c r="K38" s="37">
        <v>1522</v>
      </c>
      <c r="L38" s="37">
        <v>310</v>
      </c>
    </row>
    <row r="39" spans="1:12" x14ac:dyDescent="0.35">
      <c r="A39" t="s">
        <v>109</v>
      </c>
      <c r="B39" t="s">
        <v>110</v>
      </c>
      <c r="C39" s="37">
        <v>34063</v>
      </c>
      <c r="D39" s="38">
        <v>3.68</v>
      </c>
      <c r="E39" s="37">
        <v>7612</v>
      </c>
      <c r="F39" s="37">
        <v>5585</v>
      </c>
      <c r="G39" s="37">
        <v>5133</v>
      </c>
      <c r="H39" s="37">
        <v>3137</v>
      </c>
      <c r="I39" s="37">
        <v>4992</v>
      </c>
      <c r="J39" s="37">
        <v>3099</v>
      </c>
      <c r="K39" s="37">
        <v>3827</v>
      </c>
      <c r="L39" s="37">
        <v>678</v>
      </c>
    </row>
    <row r="40" spans="1:12" x14ac:dyDescent="0.35">
      <c r="A40" t="s">
        <v>111</v>
      </c>
      <c r="B40" t="s">
        <v>112</v>
      </c>
      <c r="C40" s="37">
        <v>38571</v>
      </c>
      <c r="D40" s="38">
        <v>19.95</v>
      </c>
      <c r="E40" s="37">
        <v>1113</v>
      </c>
      <c r="F40" s="37">
        <v>5262</v>
      </c>
      <c r="G40" s="37">
        <v>6164</v>
      </c>
      <c r="H40" s="37">
        <v>6052</v>
      </c>
      <c r="I40" s="37">
        <v>8058</v>
      </c>
      <c r="J40" s="37">
        <v>4650</v>
      </c>
      <c r="K40" s="37">
        <v>6009</v>
      </c>
      <c r="L40" s="37">
        <v>1263</v>
      </c>
    </row>
    <row r="41" spans="1:12" x14ac:dyDescent="0.35">
      <c r="A41" t="s">
        <v>113</v>
      </c>
      <c r="B41" t="s">
        <v>114</v>
      </c>
      <c r="C41" s="37">
        <v>38354</v>
      </c>
      <c r="D41" s="38">
        <v>4.2300000000000004</v>
      </c>
      <c r="E41" s="37">
        <v>1893</v>
      </c>
      <c r="F41" s="37">
        <v>5074</v>
      </c>
      <c r="G41" s="37">
        <v>6276</v>
      </c>
      <c r="H41" s="37">
        <v>7073</v>
      </c>
      <c r="I41" s="37">
        <v>6784</v>
      </c>
      <c r="J41" s="37">
        <v>5473</v>
      </c>
      <c r="K41" s="37">
        <v>5166</v>
      </c>
      <c r="L41" s="37">
        <v>615</v>
      </c>
    </row>
    <row r="42" spans="1:12" x14ac:dyDescent="0.35">
      <c r="A42" t="s">
        <v>115</v>
      </c>
      <c r="B42" t="s">
        <v>116</v>
      </c>
      <c r="C42" s="37">
        <v>14901</v>
      </c>
      <c r="D42" s="38">
        <v>0.05</v>
      </c>
      <c r="E42" s="37">
        <v>4779</v>
      </c>
      <c r="F42" s="37">
        <v>3901</v>
      </c>
      <c r="G42" s="37">
        <v>2834</v>
      </c>
      <c r="H42" s="37">
        <v>1815</v>
      </c>
      <c r="I42" s="37">
        <v>1341</v>
      </c>
      <c r="J42" s="37">
        <v>195</v>
      </c>
      <c r="K42" s="37">
        <v>31</v>
      </c>
      <c r="L42" s="37">
        <v>5</v>
      </c>
    </row>
    <row r="43" spans="1:12" x14ac:dyDescent="0.35">
      <c r="A43" t="s">
        <v>117</v>
      </c>
      <c r="B43" t="s">
        <v>118</v>
      </c>
      <c r="C43" s="37">
        <v>35822</v>
      </c>
      <c r="D43" s="38">
        <v>0.11</v>
      </c>
      <c r="E43" s="37">
        <v>11031</v>
      </c>
      <c r="F43" s="37">
        <v>8104</v>
      </c>
      <c r="G43" s="37">
        <v>4539</v>
      </c>
      <c r="H43" s="37">
        <v>3772</v>
      </c>
      <c r="I43" s="37">
        <v>3582</v>
      </c>
      <c r="J43" s="37">
        <v>2606</v>
      </c>
      <c r="K43" s="37">
        <v>1977</v>
      </c>
      <c r="L43" s="37">
        <v>211</v>
      </c>
    </row>
    <row r="44" spans="1:12" x14ac:dyDescent="0.35">
      <c r="A44" t="s">
        <v>119</v>
      </c>
      <c r="B44" t="s">
        <v>120</v>
      </c>
      <c r="C44" s="37">
        <v>37849</v>
      </c>
      <c r="D44" s="38">
        <v>2.14</v>
      </c>
      <c r="E44" s="37">
        <v>11747</v>
      </c>
      <c r="F44" s="37">
        <v>8943</v>
      </c>
      <c r="G44" s="37">
        <v>3094</v>
      </c>
      <c r="H44" s="37">
        <v>4796</v>
      </c>
      <c r="I44" s="37">
        <v>4967</v>
      </c>
      <c r="J44" s="37">
        <v>2759</v>
      </c>
      <c r="K44" s="37">
        <v>1501</v>
      </c>
      <c r="L44" s="37">
        <v>42</v>
      </c>
    </row>
    <row r="45" spans="1:12" x14ac:dyDescent="0.35">
      <c r="A45" t="s">
        <v>121</v>
      </c>
      <c r="B45" t="s">
        <v>122</v>
      </c>
      <c r="C45" s="37">
        <v>38249</v>
      </c>
      <c r="D45" s="38">
        <v>3.17</v>
      </c>
      <c r="E45" s="37">
        <v>10500</v>
      </c>
      <c r="F45" s="37">
        <v>10503</v>
      </c>
      <c r="G45" s="37">
        <v>3974</v>
      </c>
      <c r="H45" s="37">
        <v>4420</v>
      </c>
      <c r="I45" s="37">
        <v>4173</v>
      </c>
      <c r="J45" s="37">
        <v>3150</v>
      </c>
      <c r="K45" s="37">
        <v>1501</v>
      </c>
      <c r="L45" s="37">
        <v>28</v>
      </c>
    </row>
    <row r="46" spans="1:12" x14ac:dyDescent="0.35">
      <c r="A46" t="s">
        <v>123</v>
      </c>
      <c r="B46" t="s">
        <v>124</v>
      </c>
      <c r="C46" s="37">
        <v>37664</v>
      </c>
      <c r="D46" s="38">
        <v>0.1</v>
      </c>
      <c r="E46" s="37">
        <v>5930</v>
      </c>
      <c r="F46" s="37">
        <v>11792</v>
      </c>
      <c r="G46" s="37">
        <v>5695</v>
      </c>
      <c r="H46" s="37">
        <v>4898</v>
      </c>
      <c r="I46" s="37">
        <v>5337</v>
      </c>
      <c r="J46" s="37">
        <v>2536</v>
      </c>
      <c r="K46" s="37">
        <v>1393</v>
      </c>
      <c r="L46" s="37">
        <v>83</v>
      </c>
    </row>
    <row r="47" spans="1:12" x14ac:dyDescent="0.35">
      <c r="A47" t="s">
        <v>125</v>
      </c>
      <c r="B47" t="s">
        <v>126</v>
      </c>
      <c r="C47" s="37">
        <v>36531</v>
      </c>
      <c r="D47" s="38">
        <v>22.02</v>
      </c>
      <c r="E47" s="37">
        <v>4866</v>
      </c>
      <c r="F47" s="37">
        <v>7801</v>
      </c>
      <c r="G47" s="37">
        <v>10251</v>
      </c>
      <c r="H47" s="37">
        <v>7017</v>
      </c>
      <c r="I47" s="37">
        <v>3804</v>
      </c>
      <c r="J47" s="37">
        <v>1628</v>
      </c>
      <c r="K47" s="37">
        <v>1120</v>
      </c>
      <c r="L47" s="37">
        <v>44</v>
      </c>
    </row>
    <row r="48" spans="1:12" x14ac:dyDescent="0.35">
      <c r="A48" t="s">
        <v>127</v>
      </c>
      <c r="B48" t="s">
        <v>128</v>
      </c>
      <c r="C48" s="37">
        <v>38109</v>
      </c>
      <c r="D48" s="38">
        <v>17.420000000000002</v>
      </c>
      <c r="E48" s="37">
        <v>5436</v>
      </c>
      <c r="F48" s="37">
        <v>11858</v>
      </c>
      <c r="G48" s="37">
        <v>8616</v>
      </c>
      <c r="H48" s="37">
        <v>3799</v>
      </c>
      <c r="I48" s="37">
        <v>5254</v>
      </c>
      <c r="J48" s="37">
        <v>1970</v>
      </c>
      <c r="K48" s="37">
        <v>1057</v>
      </c>
      <c r="L48" s="37">
        <v>119</v>
      </c>
    </row>
    <row r="49" spans="1:12" x14ac:dyDescent="0.35">
      <c r="A49" t="s">
        <v>129</v>
      </c>
      <c r="B49" t="s">
        <v>130</v>
      </c>
      <c r="C49" s="37">
        <v>56692</v>
      </c>
      <c r="D49" s="38">
        <v>45.73</v>
      </c>
      <c r="E49" s="37">
        <v>14008</v>
      </c>
      <c r="F49" s="37">
        <v>6722</v>
      </c>
      <c r="G49" s="37">
        <v>10838</v>
      </c>
      <c r="H49" s="37">
        <v>10477</v>
      </c>
      <c r="I49" s="37">
        <v>8309</v>
      </c>
      <c r="J49" s="37">
        <v>4443</v>
      </c>
      <c r="K49" s="37">
        <v>1717</v>
      </c>
      <c r="L49" s="37">
        <v>178</v>
      </c>
    </row>
    <row r="50" spans="1:12" x14ac:dyDescent="0.35">
      <c r="A50" t="s">
        <v>131</v>
      </c>
      <c r="B50" t="s">
        <v>132</v>
      </c>
      <c r="C50" s="37">
        <v>36616</v>
      </c>
      <c r="D50" s="38">
        <v>13.95</v>
      </c>
      <c r="E50" s="37">
        <v>12319</v>
      </c>
      <c r="F50" s="37">
        <v>10060</v>
      </c>
      <c r="G50" s="37">
        <v>7023</v>
      </c>
      <c r="H50" s="37">
        <v>3573</v>
      </c>
      <c r="I50" s="37">
        <v>2134</v>
      </c>
      <c r="J50" s="37">
        <v>871</v>
      </c>
      <c r="K50" s="37">
        <v>570</v>
      </c>
      <c r="L50" s="37">
        <v>66</v>
      </c>
    </row>
    <row r="51" spans="1:12" x14ac:dyDescent="0.35">
      <c r="A51" t="s">
        <v>133</v>
      </c>
      <c r="B51" t="s">
        <v>134</v>
      </c>
      <c r="C51" s="37">
        <v>38220</v>
      </c>
      <c r="D51" s="38">
        <v>15.04</v>
      </c>
      <c r="E51" s="37">
        <v>6354</v>
      </c>
      <c r="F51" s="37">
        <v>10188</v>
      </c>
      <c r="G51" s="37">
        <v>12180</v>
      </c>
      <c r="H51" s="37">
        <v>4876</v>
      </c>
      <c r="I51" s="37">
        <v>3108</v>
      </c>
      <c r="J51" s="37">
        <v>1109</v>
      </c>
      <c r="K51" s="37">
        <v>405</v>
      </c>
      <c r="L51" s="37">
        <v>0</v>
      </c>
    </row>
    <row r="52" spans="1:12" x14ac:dyDescent="0.35">
      <c r="A52" t="s">
        <v>135</v>
      </c>
      <c r="B52" t="s">
        <v>136</v>
      </c>
      <c r="C52" s="37">
        <v>41098</v>
      </c>
      <c r="D52" s="38">
        <v>15.34</v>
      </c>
      <c r="E52" s="37">
        <v>9536</v>
      </c>
      <c r="F52" s="37">
        <v>11352</v>
      </c>
      <c r="G52" s="37">
        <v>7150</v>
      </c>
      <c r="H52" s="37">
        <v>6762</v>
      </c>
      <c r="I52" s="37">
        <v>3718</v>
      </c>
      <c r="J52" s="37">
        <v>2199</v>
      </c>
      <c r="K52" s="37">
        <v>371</v>
      </c>
      <c r="L52" s="37">
        <v>10</v>
      </c>
    </row>
    <row r="53" spans="1:12" x14ac:dyDescent="0.35">
      <c r="A53" t="s">
        <v>137</v>
      </c>
      <c r="B53" t="s">
        <v>138</v>
      </c>
      <c r="C53" s="37">
        <v>36602</v>
      </c>
      <c r="D53" s="38">
        <v>22.63</v>
      </c>
      <c r="E53" s="37">
        <v>7175</v>
      </c>
      <c r="F53" s="37">
        <v>9881</v>
      </c>
      <c r="G53" s="37">
        <v>8316</v>
      </c>
      <c r="H53" s="37">
        <v>4319</v>
      </c>
      <c r="I53" s="37">
        <v>3923</v>
      </c>
      <c r="J53" s="37">
        <v>1516</v>
      </c>
      <c r="K53" s="37">
        <v>1212</v>
      </c>
      <c r="L53" s="37">
        <v>260</v>
      </c>
    </row>
    <row r="54" spans="1:12" x14ac:dyDescent="0.35">
      <c r="A54" t="s">
        <v>139</v>
      </c>
      <c r="B54" t="s">
        <v>140</v>
      </c>
      <c r="C54" s="37">
        <v>37192</v>
      </c>
      <c r="D54" s="38">
        <v>4.9800000000000004</v>
      </c>
      <c r="E54" s="37">
        <v>18689</v>
      </c>
      <c r="F54" s="37">
        <v>5995</v>
      </c>
      <c r="G54" s="37">
        <v>3533</v>
      </c>
      <c r="H54" s="37">
        <v>3222</v>
      </c>
      <c r="I54" s="37">
        <v>3384</v>
      </c>
      <c r="J54" s="37">
        <v>1569</v>
      </c>
      <c r="K54" s="37">
        <v>765</v>
      </c>
      <c r="L54" s="37">
        <v>35</v>
      </c>
    </row>
    <row r="55" spans="1:12" x14ac:dyDescent="0.35">
      <c r="A55" t="s">
        <v>141</v>
      </c>
      <c r="B55" t="s">
        <v>142</v>
      </c>
      <c r="C55" s="37">
        <v>36513</v>
      </c>
      <c r="D55" s="38">
        <v>3.43</v>
      </c>
      <c r="E55" s="37">
        <v>11866</v>
      </c>
      <c r="F55" s="37">
        <v>6338</v>
      </c>
      <c r="G55" s="37">
        <v>4574</v>
      </c>
      <c r="H55" s="37">
        <v>5641</v>
      </c>
      <c r="I55" s="37">
        <v>4189</v>
      </c>
      <c r="J55" s="37">
        <v>2824</v>
      </c>
      <c r="K55" s="37">
        <v>1036</v>
      </c>
      <c r="L55" s="37">
        <v>45</v>
      </c>
    </row>
    <row r="56" spans="1:12" x14ac:dyDescent="0.35">
      <c r="A56" t="s">
        <v>143</v>
      </c>
      <c r="B56" t="s">
        <v>144</v>
      </c>
      <c r="C56" s="37">
        <v>44493</v>
      </c>
      <c r="D56" s="38">
        <v>0.22</v>
      </c>
      <c r="E56" s="37">
        <v>4207</v>
      </c>
      <c r="F56" s="37">
        <v>9732</v>
      </c>
      <c r="G56" s="37">
        <v>8696</v>
      </c>
      <c r="H56" s="37">
        <v>8008</v>
      </c>
      <c r="I56" s="37">
        <v>7550</v>
      </c>
      <c r="J56" s="37">
        <v>4149</v>
      </c>
      <c r="K56" s="37">
        <v>2026</v>
      </c>
      <c r="L56" s="37">
        <v>125</v>
      </c>
    </row>
    <row r="57" spans="1:12" x14ac:dyDescent="0.35">
      <c r="A57" t="s">
        <v>145</v>
      </c>
      <c r="B57" t="s">
        <v>146</v>
      </c>
      <c r="C57" s="37">
        <v>40200</v>
      </c>
      <c r="D57" s="38">
        <v>1.07</v>
      </c>
      <c r="E57" s="37">
        <v>14508</v>
      </c>
      <c r="F57" s="37">
        <v>7478</v>
      </c>
      <c r="G57" s="37">
        <v>4071</v>
      </c>
      <c r="H57" s="37">
        <v>5026</v>
      </c>
      <c r="I57" s="37">
        <v>5011</v>
      </c>
      <c r="J57" s="37">
        <v>3195</v>
      </c>
      <c r="K57" s="37">
        <v>876</v>
      </c>
      <c r="L57" s="37">
        <v>35</v>
      </c>
    </row>
    <row r="58" spans="1:12" x14ac:dyDescent="0.35">
      <c r="A58" t="s">
        <v>147</v>
      </c>
      <c r="B58" t="s">
        <v>148</v>
      </c>
      <c r="C58" s="37">
        <v>40246</v>
      </c>
      <c r="D58" s="38">
        <v>3.89</v>
      </c>
      <c r="E58" s="37">
        <v>13225</v>
      </c>
      <c r="F58" s="37">
        <v>11150</v>
      </c>
      <c r="G58" s="37">
        <v>5110</v>
      </c>
      <c r="H58" s="37">
        <v>3949</v>
      </c>
      <c r="I58" s="37">
        <v>3685</v>
      </c>
      <c r="J58" s="37">
        <v>2340</v>
      </c>
      <c r="K58" s="37">
        <v>746</v>
      </c>
      <c r="L58" s="37">
        <v>41</v>
      </c>
    </row>
    <row r="59" spans="1:12" x14ac:dyDescent="0.35">
      <c r="A59" t="s">
        <v>149</v>
      </c>
      <c r="B59" t="s">
        <v>150</v>
      </c>
      <c r="C59" s="37">
        <v>44308</v>
      </c>
      <c r="D59" s="38">
        <v>2.06</v>
      </c>
      <c r="E59" s="37">
        <v>10239</v>
      </c>
      <c r="F59" s="37">
        <v>12098</v>
      </c>
      <c r="G59" s="37">
        <v>5234</v>
      </c>
      <c r="H59" s="37">
        <v>5191</v>
      </c>
      <c r="I59" s="37">
        <v>5810</v>
      </c>
      <c r="J59" s="37">
        <v>3950</v>
      </c>
      <c r="K59" s="37">
        <v>1642</v>
      </c>
      <c r="L59" s="37">
        <v>144</v>
      </c>
    </row>
    <row r="60" spans="1:12" x14ac:dyDescent="0.35">
      <c r="A60" t="s">
        <v>151</v>
      </c>
      <c r="B60" t="s">
        <v>152</v>
      </c>
      <c r="C60" s="37">
        <v>33476</v>
      </c>
      <c r="D60" s="38">
        <v>1.79</v>
      </c>
      <c r="E60" s="37">
        <v>9175</v>
      </c>
      <c r="F60" s="37">
        <v>11687</v>
      </c>
      <c r="G60" s="37">
        <v>2769</v>
      </c>
      <c r="H60" s="37">
        <v>3268</v>
      </c>
      <c r="I60" s="37">
        <v>4006</v>
      </c>
      <c r="J60" s="37">
        <v>1946</v>
      </c>
      <c r="K60" s="37">
        <v>585</v>
      </c>
      <c r="L60" s="37">
        <v>40</v>
      </c>
    </row>
    <row r="61" spans="1:12" x14ac:dyDescent="0.35">
      <c r="A61" t="s">
        <v>153</v>
      </c>
      <c r="B61" t="s">
        <v>154</v>
      </c>
      <c r="C61" s="37">
        <v>40206</v>
      </c>
      <c r="D61" s="38">
        <v>2.34</v>
      </c>
      <c r="E61" s="37">
        <v>1164</v>
      </c>
      <c r="F61" s="37">
        <v>12160</v>
      </c>
      <c r="G61" s="37">
        <v>10894</v>
      </c>
      <c r="H61" s="37">
        <v>5069</v>
      </c>
      <c r="I61" s="37">
        <v>4754</v>
      </c>
      <c r="J61" s="37">
        <v>3728</v>
      </c>
      <c r="K61" s="37">
        <v>2240</v>
      </c>
      <c r="L61" s="37">
        <v>197</v>
      </c>
    </row>
    <row r="62" spans="1:12" x14ac:dyDescent="0.35">
      <c r="A62" t="s">
        <v>155</v>
      </c>
      <c r="B62" t="s">
        <v>156</v>
      </c>
      <c r="C62" s="37">
        <v>38593</v>
      </c>
      <c r="D62" s="38">
        <v>0.22</v>
      </c>
      <c r="E62" s="37">
        <v>5623</v>
      </c>
      <c r="F62" s="37">
        <v>8511</v>
      </c>
      <c r="G62" s="37">
        <v>7008</v>
      </c>
      <c r="H62" s="37">
        <v>4890</v>
      </c>
      <c r="I62" s="37">
        <v>5158</v>
      </c>
      <c r="J62" s="37">
        <v>3659</v>
      </c>
      <c r="K62" s="37">
        <v>3415</v>
      </c>
      <c r="L62" s="37">
        <v>329</v>
      </c>
    </row>
    <row r="63" spans="1:12" x14ac:dyDescent="0.35">
      <c r="A63" t="s">
        <v>157</v>
      </c>
      <c r="B63" t="s">
        <v>158</v>
      </c>
      <c r="C63" s="37">
        <v>38934</v>
      </c>
      <c r="D63" s="38">
        <v>0.19</v>
      </c>
      <c r="E63" s="37">
        <v>9194</v>
      </c>
      <c r="F63" s="37">
        <v>9187</v>
      </c>
      <c r="G63" s="37">
        <v>6030</v>
      </c>
      <c r="H63" s="37">
        <v>5777</v>
      </c>
      <c r="I63" s="37">
        <v>5678</v>
      </c>
      <c r="J63" s="37">
        <v>2273</v>
      </c>
      <c r="K63" s="37">
        <v>692</v>
      </c>
      <c r="L63" s="37">
        <v>103</v>
      </c>
    </row>
    <row r="64" spans="1:12" x14ac:dyDescent="0.35">
      <c r="A64" t="s">
        <v>159</v>
      </c>
      <c r="B64" t="s">
        <v>160</v>
      </c>
      <c r="C64" s="37">
        <v>36926</v>
      </c>
      <c r="D64" s="38">
        <v>5.39</v>
      </c>
      <c r="E64" s="37">
        <v>16481</v>
      </c>
      <c r="F64" s="37">
        <v>5660</v>
      </c>
      <c r="G64" s="37">
        <v>4078</v>
      </c>
      <c r="H64" s="37">
        <v>4195</v>
      </c>
      <c r="I64" s="37">
        <v>3989</v>
      </c>
      <c r="J64" s="37">
        <v>1931</v>
      </c>
      <c r="K64" s="37">
        <v>563</v>
      </c>
      <c r="L64" s="37">
        <v>29</v>
      </c>
    </row>
    <row r="65" spans="1:12" x14ac:dyDescent="0.35">
      <c r="A65" t="s">
        <v>161</v>
      </c>
      <c r="B65" t="s">
        <v>162</v>
      </c>
      <c r="C65" s="37">
        <v>35557</v>
      </c>
      <c r="D65" s="38">
        <v>0.5</v>
      </c>
      <c r="E65" s="37">
        <v>3697</v>
      </c>
      <c r="F65" s="37">
        <v>6206</v>
      </c>
      <c r="G65" s="37">
        <v>6494</v>
      </c>
      <c r="H65" s="37">
        <v>6027</v>
      </c>
      <c r="I65" s="37">
        <v>6233</v>
      </c>
      <c r="J65" s="37">
        <v>3842</v>
      </c>
      <c r="K65" s="37">
        <v>2720</v>
      </c>
      <c r="L65" s="37">
        <v>338</v>
      </c>
    </row>
    <row r="66" spans="1:12" x14ac:dyDescent="0.35">
      <c r="A66" t="s">
        <v>163</v>
      </c>
      <c r="B66" t="s">
        <v>164</v>
      </c>
      <c r="C66" s="37">
        <v>11558</v>
      </c>
      <c r="D66" s="38">
        <v>0.12</v>
      </c>
      <c r="E66" s="37">
        <v>2364</v>
      </c>
      <c r="F66" s="37">
        <v>2916</v>
      </c>
      <c r="G66" s="37">
        <v>2466</v>
      </c>
      <c r="H66" s="37">
        <v>1892</v>
      </c>
      <c r="I66" s="37">
        <v>1527</v>
      </c>
      <c r="J66" s="37">
        <v>364</v>
      </c>
      <c r="K66" s="37">
        <v>23</v>
      </c>
      <c r="L66" s="37">
        <v>6</v>
      </c>
    </row>
    <row r="67" spans="1:12" x14ac:dyDescent="0.35">
      <c r="A67" t="s">
        <v>165</v>
      </c>
      <c r="B67" t="s">
        <v>166</v>
      </c>
      <c r="C67" s="37">
        <v>38787</v>
      </c>
      <c r="D67" s="38">
        <v>6.08</v>
      </c>
      <c r="E67" s="37">
        <v>7789</v>
      </c>
      <c r="F67" s="37">
        <v>11738</v>
      </c>
      <c r="G67" s="37">
        <v>6203</v>
      </c>
      <c r="H67" s="37">
        <v>5027</v>
      </c>
      <c r="I67" s="37">
        <v>4427</v>
      </c>
      <c r="J67" s="37">
        <v>2389</v>
      </c>
      <c r="K67" s="37">
        <v>1161</v>
      </c>
      <c r="L67" s="37">
        <v>53</v>
      </c>
    </row>
    <row r="68" spans="1:12" x14ac:dyDescent="0.35">
      <c r="A68" t="s">
        <v>167</v>
      </c>
      <c r="B68" t="s">
        <v>168</v>
      </c>
      <c r="C68" s="37">
        <v>37359</v>
      </c>
      <c r="D68" s="38">
        <v>0.1</v>
      </c>
      <c r="E68" s="37">
        <v>4836</v>
      </c>
      <c r="F68" s="37">
        <v>8090</v>
      </c>
      <c r="G68" s="37">
        <v>6533</v>
      </c>
      <c r="H68" s="37">
        <v>5673</v>
      </c>
      <c r="I68" s="37">
        <v>5506</v>
      </c>
      <c r="J68" s="37">
        <v>3616</v>
      </c>
      <c r="K68" s="37">
        <v>2747</v>
      </c>
      <c r="L68" s="37">
        <v>358</v>
      </c>
    </row>
    <row r="69" spans="1:12" x14ac:dyDescent="0.35">
      <c r="A69" t="s">
        <v>169</v>
      </c>
      <c r="B69" t="s">
        <v>170</v>
      </c>
      <c r="C69" s="37">
        <v>37500</v>
      </c>
      <c r="D69" s="38">
        <v>0.28000000000000003</v>
      </c>
      <c r="E69" s="37">
        <v>3899</v>
      </c>
      <c r="F69" s="37">
        <v>6860</v>
      </c>
      <c r="G69" s="37">
        <v>6205</v>
      </c>
      <c r="H69" s="37">
        <v>5667</v>
      </c>
      <c r="I69" s="37">
        <v>6437</v>
      </c>
      <c r="J69" s="37">
        <v>4380</v>
      </c>
      <c r="K69" s="37">
        <v>3717</v>
      </c>
      <c r="L69" s="37">
        <v>335</v>
      </c>
    </row>
    <row r="70" spans="1:12" x14ac:dyDescent="0.35">
      <c r="A70" t="s">
        <v>171</v>
      </c>
      <c r="B70" t="s">
        <v>172</v>
      </c>
      <c r="C70" s="37">
        <v>31066</v>
      </c>
      <c r="D70" s="38">
        <v>2.19</v>
      </c>
      <c r="E70" s="37">
        <v>3182</v>
      </c>
      <c r="F70" s="37">
        <v>7005</v>
      </c>
      <c r="G70" s="37">
        <v>5472</v>
      </c>
      <c r="H70" s="37">
        <v>5428</v>
      </c>
      <c r="I70" s="37">
        <v>4794</v>
      </c>
      <c r="J70" s="37">
        <v>2764</v>
      </c>
      <c r="K70" s="37">
        <v>2127</v>
      </c>
      <c r="L70" s="37">
        <v>294</v>
      </c>
    </row>
    <row r="71" spans="1:12" x14ac:dyDescent="0.35">
      <c r="A71" t="s">
        <v>173</v>
      </c>
      <c r="B71" t="s">
        <v>174</v>
      </c>
      <c r="C71" s="37">
        <v>33683</v>
      </c>
      <c r="D71" s="38">
        <v>1.74</v>
      </c>
      <c r="E71" s="37">
        <v>3839</v>
      </c>
      <c r="F71" s="37">
        <v>10976</v>
      </c>
      <c r="G71" s="37">
        <v>5526</v>
      </c>
      <c r="H71" s="37">
        <v>4582</v>
      </c>
      <c r="I71" s="37">
        <v>3970</v>
      </c>
      <c r="J71" s="37">
        <v>2982</v>
      </c>
      <c r="K71" s="37">
        <v>1742</v>
      </c>
      <c r="L71" s="37">
        <v>66</v>
      </c>
    </row>
    <row r="72" spans="1:12" x14ac:dyDescent="0.35">
      <c r="A72" t="s">
        <v>175</v>
      </c>
      <c r="B72" t="s">
        <v>176</v>
      </c>
      <c r="C72" s="37">
        <v>38191</v>
      </c>
      <c r="D72" s="38">
        <v>12.93</v>
      </c>
      <c r="E72" s="37">
        <v>8762</v>
      </c>
      <c r="F72" s="37">
        <v>8014</v>
      </c>
      <c r="G72" s="37">
        <v>7094</v>
      </c>
      <c r="H72" s="37">
        <v>4908</v>
      </c>
      <c r="I72" s="37">
        <v>5688</v>
      </c>
      <c r="J72" s="37">
        <v>2948</v>
      </c>
      <c r="K72" s="37">
        <v>772</v>
      </c>
      <c r="L72" s="37">
        <v>5</v>
      </c>
    </row>
    <row r="73" spans="1:12" x14ac:dyDescent="0.35">
      <c r="A73" t="s">
        <v>177</v>
      </c>
      <c r="B73" t="s">
        <v>178</v>
      </c>
      <c r="C73" s="37">
        <v>11480</v>
      </c>
      <c r="D73" s="38">
        <v>0.08</v>
      </c>
      <c r="E73" s="37">
        <v>2958</v>
      </c>
      <c r="F73" s="37">
        <v>1852</v>
      </c>
      <c r="G73" s="37">
        <v>2889</v>
      </c>
      <c r="H73" s="37">
        <v>1901</v>
      </c>
      <c r="I73" s="37">
        <v>1498</v>
      </c>
      <c r="J73" s="37">
        <v>313</v>
      </c>
      <c r="K73" s="37">
        <v>67</v>
      </c>
      <c r="L73" s="37">
        <v>2</v>
      </c>
    </row>
    <row r="74" spans="1:12" x14ac:dyDescent="0.35">
      <c r="A74" t="s">
        <v>179</v>
      </c>
      <c r="B74" t="s">
        <v>180</v>
      </c>
      <c r="C74" s="37">
        <v>39238</v>
      </c>
      <c r="D74" s="38">
        <v>0.03</v>
      </c>
      <c r="E74" s="37">
        <v>2690</v>
      </c>
      <c r="F74" s="37">
        <v>6841</v>
      </c>
      <c r="G74" s="37">
        <v>9832</v>
      </c>
      <c r="H74" s="37">
        <v>6228</v>
      </c>
      <c r="I74" s="37">
        <v>7715</v>
      </c>
      <c r="J74" s="37">
        <v>3920</v>
      </c>
      <c r="K74" s="37">
        <v>1870</v>
      </c>
      <c r="L74" s="37">
        <v>142</v>
      </c>
    </row>
    <row r="75" spans="1:12" x14ac:dyDescent="0.35">
      <c r="A75" t="s">
        <v>181</v>
      </c>
      <c r="B75" t="s">
        <v>182</v>
      </c>
      <c r="C75" s="37">
        <v>35899</v>
      </c>
      <c r="D75" s="38">
        <v>0.17</v>
      </c>
      <c r="E75" s="37">
        <v>5699</v>
      </c>
      <c r="F75" s="37">
        <v>7922</v>
      </c>
      <c r="G75" s="37">
        <v>4111</v>
      </c>
      <c r="H75" s="37">
        <v>4292</v>
      </c>
      <c r="I75" s="37">
        <v>5193</v>
      </c>
      <c r="J75" s="37">
        <v>4208</v>
      </c>
      <c r="K75" s="37">
        <v>3991</v>
      </c>
      <c r="L75" s="37">
        <v>483</v>
      </c>
    </row>
    <row r="76" spans="1:12" x14ac:dyDescent="0.35">
      <c r="A76" t="s">
        <v>183</v>
      </c>
      <c r="B76" t="s">
        <v>184</v>
      </c>
      <c r="C76" s="37">
        <v>34868</v>
      </c>
      <c r="D76" s="38">
        <v>8.32</v>
      </c>
      <c r="E76" s="37">
        <v>15386</v>
      </c>
      <c r="F76" s="37">
        <v>5493</v>
      </c>
      <c r="G76" s="37">
        <v>3434</v>
      </c>
      <c r="H76" s="37">
        <v>3550</v>
      </c>
      <c r="I76" s="37">
        <v>3571</v>
      </c>
      <c r="J76" s="37">
        <v>1799</v>
      </c>
      <c r="K76" s="37">
        <v>1411</v>
      </c>
      <c r="L76" s="37">
        <v>224</v>
      </c>
    </row>
    <row r="77" spans="1:12" x14ac:dyDescent="0.35">
      <c r="A77" t="s">
        <v>185</v>
      </c>
      <c r="B77" t="s">
        <v>186</v>
      </c>
      <c r="C77" s="37">
        <v>35449</v>
      </c>
      <c r="D77" s="38">
        <v>2.66</v>
      </c>
      <c r="E77" s="37">
        <v>975</v>
      </c>
      <c r="F77" s="37">
        <v>3585</v>
      </c>
      <c r="G77" s="37">
        <v>6881</v>
      </c>
      <c r="H77" s="37">
        <v>7138</v>
      </c>
      <c r="I77" s="37">
        <v>7613</v>
      </c>
      <c r="J77" s="37">
        <v>5094</v>
      </c>
      <c r="K77" s="37">
        <v>3933</v>
      </c>
      <c r="L77" s="37">
        <v>230</v>
      </c>
    </row>
    <row r="78" spans="1:12" x14ac:dyDescent="0.35">
      <c r="A78" t="s">
        <v>187</v>
      </c>
      <c r="B78" t="s">
        <v>188</v>
      </c>
      <c r="C78" s="37">
        <v>33608</v>
      </c>
      <c r="D78" s="38">
        <v>5.44</v>
      </c>
      <c r="E78" s="37">
        <v>5753</v>
      </c>
      <c r="F78" s="37">
        <v>9636</v>
      </c>
      <c r="G78" s="37">
        <v>6272</v>
      </c>
      <c r="H78" s="37">
        <v>4158</v>
      </c>
      <c r="I78" s="37">
        <v>4100</v>
      </c>
      <c r="J78" s="37">
        <v>2944</v>
      </c>
      <c r="K78" s="37">
        <v>738</v>
      </c>
      <c r="L78" s="37">
        <v>7</v>
      </c>
    </row>
    <row r="79" spans="1:12" x14ac:dyDescent="0.35">
      <c r="A79" t="s">
        <v>189</v>
      </c>
      <c r="B79" t="s">
        <v>190</v>
      </c>
      <c r="C79" s="37">
        <v>37046</v>
      </c>
      <c r="D79" s="38">
        <v>12.69</v>
      </c>
      <c r="E79" s="37">
        <v>10730</v>
      </c>
      <c r="F79" s="37">
        <v>13298</v>
      </c>
      <c r="G79" s="37">
        <v>6970</v>
      </c>
      <c r="H79" s="37">
        <v>3500</v>
      </c>
      <c r="I79" s="37">
        <v>1417</v>
      </c>
      <c r="J79" s="37">
        <v>968</v>
      </c>
      <c r="K79" s="37">
        <v>160</v>
      </c>
      <c r="L79" s="37">
        <v>3</v>
      </c>
    </row>
    <row r="80" spans="1:12" x14ac:dyDescent="0.35">
      <c r="C80" s="37"/>
      <c r="D80" s="38"/>
      <c r="E80" s="37"/>
      <c r="F80" s="37"/>
      <c r="G80" s="37"/>
      <c r="H80" s="37"/>
      <c r="I80" s="37"/>
      <c r="J80" s="37"/>
      <c r="K80" s="37"/>
      <c r="L80" s="37"/>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80"/>
  <sheetViews>
    <sheetView workbookViewId="0"/>
  </sheetViews>
  <sheetFormatPr defaultColWidth="11.07421875" defaultRowHeight="15.5" x14ac:dyDescent="0.35"/>
  <cols>
    <col min="1" max="1" width="13.61328125" customWidth="1"/>
    <col min="2" max="2" width="42.61328125" customWidth="1"/>
    <col min="3" max="12" width="13.61328125" customWidth="1"/>
  </cols>
  <sheetData>
    <row r="1" spans="1:12" ht="25.5" customHeight="1" x14ac:dyDescent="0.4">
      <c r="A1" s="6" t="s">
        <v>232</v>
      </c>
    </row>
    <row r="2" spans="1:12" x14ac:dyDescent="0.35">
      <c r="A2" t="s">
        <v>233</v>
      </c>
    </row>
    <row r="3" spans="1:12" x14ac:dyDescent="0.35">
      <c r="A3" t="s">
        <v>234</v>
      </c>
    </row>
    <row r="4" spans="1:12" x14ac:dyDescent="0.35">
      <c r="A4" s="36" t="str">
        <f>HYPERLINK("#'Table of contents'!A1", "Back to contents")</f>
        <v>Back to contents</v>
      </c>
    </row>
    <row r="5" spans="1:12" ht="46.75" customHeight="1" x14ac:dyDescent="0.35">
      <c r="A5" s="42" t="s">
        <v>235</v>
      </c>
      <c r="B5" s="42" t="s">
        <v>236</v>
      </c>
      <c r="C5" s="43" t="s">
        <v>237</v>
      </c>
      <c r="D5" s="43" t="s">
        <v>238</v>
      </c>
      <c r="E5" s="43" t="s">
        <v>239</v>
      </c>
      <c r="F5" s="43" t="s">
        <v>240</v>
      </c>
      <c r="G5" s="43" t="s">
        <v>241</v>
      </c>
      <c r="H5" s="43" t="s">
        <v>242</v>
      </c>
      <c r="I5" s="43" t="s">
        <v>243</v>
      </c>
      <c r="J5" s="43" t="s">
        <v>244</v>
      </c>
      <c r="K5" s="43" t="s">
        <v>245</v>
      </c>
      <c r="L5" s="43" t="s">
        <v>246</v>
      </c>
    </row>
    <row r="6" spans="1:12" ht="24.9" customHeight="1" x14ac:dyDescent="0.35">
      <c r="A6" s="39" t="s">
        <v>43</v>
      </c>
      <c r="B6" s="40" t="s">
        <v>44</v>
      </c>
      <c r="C6" s="40">
        <v>2707889</v>
      </c>
      <c r="D6" s="45">
        <v>0.35</v>
      </c>
      <c r="E6" s="40">
        <v>551237</v>
      </c>
      <c r="F6" s="40">
        <v>607908</v>
      </c>
      <c r="G6" s="40">
        <v>436631</v>
      </c>
      <c r="H6" s="40">
        <v>371707</v>
      </c>
      <c r="I6" s="40">
        <v>368783</v>
      </c>
      <c r="J6" s="40">
        <v>217977</v>
      </c>
      <c r="K6" s="40">
        <v>139016</v>
      </c>
      <c r="L6" s="40">
        <v>14630</v>
      </c>
    </row>
    <row r="7" spans="1:12" x14ac:dyDescent="0.35">
      <c r="A7" t="s">
        <v>247</v>
      </c>
      <c r="B7" s="37" t="s">
        <v>248</v>
      </c>
      <c r="C7" s="37">
        <v>51091</v>
      </c>
      <c r="D7" s="44">
        <v>30.01</v>
      </c>
      <c r="E7" s="37">
        <v>16046</v>
      </c>
      <c r="F7" s="37">
        <v>9535</v>
      </c>
      <c r="G7" s="37">
        <v>6500</v>
      </c>
      <c r="H7" s="37">
        <v>9027</v>
      </c>
      <c r="I7" s="37">
        <v>4802</v>
      </c>
      <c r="J7" s="37">
        <v>2556</v>
      </c>
      <c r="K7" s="37">
        <v>2414</v>
      </c>
      <c r="L7" s="37">
        <v>211</v>
      </c>
    </row>
    <row r="8" spans="1:12" x14ac:dyDescent="0.35">
      <c r="A8" t="s">
        <v>249</v>
      </c>
      <c r="B8" s="37" t="s">
        <v>250</v>
      </c>
      <c r="C8" s="37">
        <v>40423</v>
      </c>
      <c r="D8" s="44">
        <v>4.3600000000000003</v>
      </c>
      <c r="E8" s="37">
        <v>4334</v>
      </c>
      <c r="F8" s="37">
        <v>12334</v>
      </c>
      <c r="G8" s="37">
        <v>8516</v>
      </c>
      <c r="H8" s="37">
        <v>5123</v>
      </c>
      <c r="I8" s="37">
        <v>5632</v>
      </c>
      <c r="J8" s="37">
        <v>2837</v>
      </c>
      <c r="K8" s="37">
        <v>1624</v>
      </c>
      <c r="L8" s="37">
        <v>23</v>
      </c>
    </row>
    <row r="9" spans="1:12" x14ac:dyDescent="0.35">
      <c r="A9" t="s">
        <v>251</v>
      </c>
      <c r="B9" s="37" t="s">
        <v>252</v>
      </c>
      <c r="C9" s="37">
        <v>38907</v>
      </c>
      <c r="D9" s="44">
        <v>2.31</v>
      </c>
      <c r="E9" s="37">
        <v>4469</v>
      </c>
      <c r="F9" s="37">
        <v>6867</v>
      </c>
      <c r="G9" s="37">
        <v>5873</v>
      </c>
      <c r="H9" s="37">
        <v>4291</v>
      </c>
      <c r="I9" s="37">
        <v>6589</v>
      </c>
      <c r="J9" s="37">
        <v>5118</v>
      </c>
      <c r="K9" s="37">
        <v>4701</v>
      </c>
      <c r="L9" s="37">
        <v>999</v>
      </c>
    </row>
    <row r="10" spans="1:12" x14ac:dyDescent="0.35">
      <c r="A10" t="s">
        <v>253</v>
      </c>
      <c r="B10" s="37" t="s">
        <v>254</v>
      </c>
      <c r="C10" s="37">
        <v>37643</v>
      </c>
      <c r="D10" s="44">
        <v>0.26</v>
      </c>
      <c r="E10" s="37">
        <v>5010</v>
      </c>
      <c r="F10" s="37">
        <v>4811</v>
      </c>
      <c r="G10" s="37">
        <v>5105</v>
      </c>
      <c r="H10" s="37">
        <v>6558</v>
      </c>
      <c r="I10" s="37">
        <v>7375</v>
      </c>
      <c r="J10" s="37">
        <v>5926</v>
      </c>
      <c r="K10" s="37">
        <v>2762</v>
      </c>
      <c r="L10" s="37">
        <v>96</v>
      </c>
    </row>
    <row r="11" spans="1:12" x14ac:dyDescent="0.35">
      <c r="A11" t="s">
        <v>255</v>
      </c>
      <c r="B11" s="37" t="s">
        <v>256</v>
      </c>
      <c r="C11" s="37">
        <v>34592</v>
      </c>
      <c r="D11" s="44">
        <v>0.1</v>
      </c>
      <c r="E11" s="37">
        <v>2555</v>
      </c>
      <c r="F11" s="37">
        <v>4055</v>
      </c>
      <c r="G11" s="37">
        <v>3051</v>
      </c>
      <c r="H11" s="37">
        <v>5065</v>
      </c>
      <c r="I11" s="37">
        <v>6746</v>
      </c>
      <c r="J11" s="37">
        <v>6735</v>
      </c>
      <c r="K11" s="37">
        <v>6057</v>
      </c>
      <c r="L11" s="37">
        <v>328</v>
      </c>
    </row>
    <row r="12" spans="1:12" x14ac:dyDescent="0.35">
      <c r="A12" t="s">
        <v>257</v>
      </c>
      <c r="B12" s="37" t="s">
        <v>258</v>
      </c>
      <c r="C12" s="37">
        <v>32607</v>
      </c>
      <c r="D12" s="44">
        <v>1.58</v>
      </c>
      <c r="E12" s="37">
        <v>10993</v>
      </c>
      <c r="F12" s="37">
        <v>7217</v>
      </c>
      <c r="G12" s="37">
        <v>4244</v>
      </c>
      <c r="H12" s="37">
        <v>3954</v>
      </c>
      <c r="I12" s="37">
        <v>3539</v>
      </c>
      <c r="J12" s="37">
        <v>2137</v>
      </c>
      <c r="K12" s="37">
        <v>514</v>
      </c>
      <c r="L12" s="37">
        <v>9</v>
      </c>
    </row>
    <row r="13" spans="1:12" x14ac:dyDescent="0.35">
      <c r="A13" t="s">
        <v>259</v>
      </c>
      <c r="B13" s="37" t="s">
        <v>260</v>
      </c>
      <c r="C13" s="37">
        <v>39252</v>
      </c>
      <c r="D13" s="44">
        <v>1.84</v>
      </c>
      <c r="E13" s="37">
        <v>7472</v>
      </c>
      <c r="F13" s="37">
        <v>13034</v>
      </c>
      <c r="G13" s="37">
        <v>5340</v>
      </c>
      <c r="H13" s="37">
        <v>3971</v>
      </c>
      <c r="I13" s="37">
        <v>4647</v>
      </c>
      <c r="J13" s="37">
        <v>3229</v>
      </c>
      <c r="K13" s="37">
        <v>1497</v>
      </c>
      <c r="L13" s="37">
        <v>62</v>
      </c>
    </row>
    <row r="14" spans="1:12" x14ac:dyDescent="0.35">
      <c r="A14" t="s">
        <v>261</v>
      </c>
      <c r="B14" s="37" t="s">
        <v>262</v>
      </c>
      <c r="C14" s="37">
        <v>35171</v>
      </c>
      <c r="D14" s="44">
        <v>0.24</v>
      </c>
      <c r="E14" s="37">
        <v>8554</v>
      </c>
      <c r="F14" s="37">
        <v>7272</v>
      </c>
      <c r="G14" s="37">
        <v>4700</v>
      </c>
      <c r="H14" s="37">
        <v>4559</v>
      </c>
      <c r="I14" s="37">
        <v>5018</v>
      </c>
      <c r="J14" s="37">
        <v>2867</v>
      </c>
      <c r="K14" s="37">
        <v>2084</v>
      </c>
      <c r="L14" s="37">
        <v>117</v>
      </c>
    </row>
    <row r="15" spans="1:12" x14ac:dyDescent="0.35">
      <c r="A15" t="s">
        <v>263</v>
      </c>
      <c r="B15" s="37" t="s">
        <v>264</v>
      </c>
      <c r="C15" s="37">
        <v>35798</v>
      </c>
      <c r="D15" s="44">
        <v>0.28000000000000003</v>
      </c>
      <c r="E15" s="37">
        <v>7433</v>
      </c>
      <c r="F15" s="37">
        <v>7784</v>
      </c>
      <c r="G15" s="37">
        <v>4966</v>
      </c>
      <c r="H15" s="37">
        <v>6309</v>
      </c>
      <c r="I15" s="37">
        <v>5752</v>
      </c>
      <c r="J15" s="37">
        <v>2309</v>
      </c>
      <c r="K15" s="37">
        <v>1136</v>
      </c>
      <c r="L15" s="37">
        <v>109</v>
      </c>
    </row>
    <row r="16" spans="1:12" x14ac:dyDescent="0.35">
      <c r="A16" t="s">
        <v>265</v>
      </c>
      <c r="B16" s="37" t="s">
        <v>266</v>
      </c>
      <c r="C16" s="37">
        <v>36612</v>
      </c>
      <c r="D16" s="44">
        <v>0.06</v>
      </c>
      <c r="E16" s="37">
        <v>7058</v>
      </c>
      <c r="F16" s="37">
        <v>8438</v>
      </c>
      <c r="G16" s="37">
        <v>6634</v>
      </c>
      <c r="H16" s="37">
        <v>4992</v>
      </c>
      <c r="I16" s="37">
        <v>5293</v>
      </c>
      <c r="J16" s="37">
        <v>2778</v>
      </c>
      <c r="K16" s="37">
        <v>1307</v>
      </c>
      <c r="L16" s="37">
        <v>112</v>
      </c>
    </row>
    <row r="17" spans="1:12" x14ac:dyDescent="0.35">
      <c r="A17" t="s">
        <v>267</v>
      </c>
      <c r="B17" s="37" t="s">
        <v>268</v>
      </c>
      <c r="C17" s="37">
        <v>37992</v>
      </c>
      <c r="D17" s="44">
        <v>8.73</v>
      </c>
      <c r="E17" s="37">
        <v>3341</v>
      </c>
      <c r="F17" s="37">
        <v>8227</v>
      </c>
      <c r="G17" s="37">
        <v>6806</v>
      </c>
      <c r="H17" s="37">
        <v>5961</v>
      </c>
      <c r="I17" s="37">
        <v>7068</v>
      </c>
      <c r="J17" s="37">
        <v>3728</v>
      </c>
      <c r="K17" s="37">
        <v>2642</v>
      </c>
      <c r="L17" s="37">
        <v>219</v>
      </c>
    </row>
    <row r="18" spans="1:12" x14ac:dyDescent="0.35">
      <c r="A18" t="s">
        <v>269</v>
      </c>
      <c r="B18" s="37" t="s">
        <v>270</v>
      </c>
      <c r="C18" s="37">
        <v>37551</v>
      </c>
      <c r="D18" s="44">
        <v>0.44</v>
      </c>
      <c r="E18" s="37">
        <v>14765</v>
      </c>
      <c r="F18" s="37">
        <v>6507</v>
      </c>
      <c r="G18" s="37">
        <v>4564</v>
      </c>
      <c r="H18" s="37">
        <v>4735</v>
      </c>
      <c r="I18" s="37">
        <v>4898</v>
      </c>
      <c r="J18" s="37">
        <v>1639</v>
      </c>
      <c r="K18" s="37">
        <v>407</v>
      </c>
      <c r="L18" s="37">
        <v>36</v>
      </c>
    </row>
    <row r="19" spans="1:12" x14ac:dyDescent="0.35">
      <c r="A19" t="s">
        <v>271</v>
      </c>
      <c r="B19" s="37" t="s">
        <v>272</v>
      </c>
      <c r="C19" s="37">
        <v>37674</v>
      </c>
      <c r="D19" s="44">
        <v>0.03</v>
      </c>
      <c r="E19" s="37">
        <v>12610</v>
      </c>
      <c r="F19" s="37">
        <v>6785</v>
      </c>
      <c r="G19" s="37">
        <v>5914</v>
      </c>
      <c r="H19" s="37">
        <v>5618</v>
      </c>
      <c r="I19" s="37">
        <v>4271</v>
      </c>
      <c r="J19" s="37">
        <v>1664</v>
      </c>
      <c r="K19" s="37">
        <v>739</v>
      </c>
      <c r="L19" s="37">
        <v>73</v>
      </c>
    </row>
    <row r="20" spans="1:12" x14ac:dyDescent="0.35">
      <c r="A20" t="s">
        <v>273</v>
      </c>
      <c r="B20" s="37" t="s">
        <v>274</v>
      </c>
      <c r="C20" s="37">
        <v>37671</v>
      </c>
      <c r="D20" s="44">
        <v>0.18</v>
      </c>
      <c r="E20" s="37">
        <v>15081</v>
      </c>
      <c r="F20" s="37">
        <v>6481</v>
      </c>
      <c r="G20" s="37">
        <v>3805</v>
      </c>
      <c r="H20" s="37">
        <v>4684</v>
      </c>
      <c r="I20" s="37">
        <v>4449</v>
      </c>
      <c r="J20" s="37">
        <v>2101</v>
      </c>
      <c r="K20" s="37">
        <v>968</v>
      </c>
      <c r="L20" s="37">
        <v>102</v>
      </c>
    </row>
    <row r="21" spans="1:12" x14ac:dyDescent="0.35">
      <c r="A21" t="s">
        <v>275</v>
      </c>
      <c r="B21" s="37" t="s">
        <v>276</v>
      </c>
      <c r="C21" s="37">
        <v>31802</v>
      </c>
      <c r="D21" s="44">
        <v>1.32</v>
      </c>
      <c r="E21" s="37">
        <v>6607</v>
      </c>
      <c r="F21" s="37">
        <v>8186</v>
      </c>
      <c r="G21" s="37">
        <v>2708</v>
      </c>
      <c r="H21" s="37">
        <v>3513</v>
      </c>
      <c r="I21" s="37">
        <v>4836</v>
      </c>
      <c r="J21" s="37">
        <v>3233</v>
      </c>
      <c r="K21" s="37">
        <v>2407</v>
      </c>
      <c r="L21" s="37">
        <v>312</v>
      </c>
    </row>
    <row r="22" spans="1:12" x14ac:dyDescent="0.35">
      <c r="A22" t="s">
        <v>277</v>
      </c>
      <c r="B22" s="37" t="s">
        <v>278</v>
      </c>
      <c r="C22" s="37">
        <v>34156</v>
      </c>
      <c r="D22" s="44">
        <v>4.4000000000000004</v>
      </c>
      <c r="E22" s="37">
        <v>5344</v>
      </c>
      <c r="F22" s="37">
        <v>8415</v>
      </c>
      <c r="G22" s="37">
        <v>4874</v>
      </c>
      <c r="H22" s="37">
        <v>3978</v>
      </c>
      <c r="I22" s="37">
        <v>4872</v>
      </c>
      <c r="J22" s="37">
        <v>2906</v>
      </c>
      <c r="K22" s="37">
        <v>3330</v>
      </c>
      <c r="L22" s="37">
        <v>437</v>
      </c>
    </row>
    <row r="23" spans="1:12" x14ac:dyDescent="0.35">
      <c r="A23" t="s">
        <v>279</v>
      </c>
      <c r="B23" s="37" t="s">
        <v>280</v>
      </c>
      <c r="C23" s="37">
        <v>35470</v>
      </c>
      <c r="D23" s="44">
        <v>0.23</v>
      </c>
      <c r="E23" s="37">
        <v>11292</v>
      </c>
      <c r="F23" s="37">
        <v>4936</v>
      </c>
      <c r="G23" s="37">
        <v>3935</v>
      </c>
      <c r="H23" s="37">
        <v>4448</v>
      </c>
      <c r="I23" s="37">
        <v>5732</v>
      </c>
      <c r="J23" s="37">
        <v>3071</v>
      </c>
      <c r="K23" s="37">
        <v>1943</v>
      </c>
      <c r="L23" s="37">
        <v>113</v>
      </c>
    </row>
    <row r="24" spans="1:12" x14ac:dyDescent="0.35">
      <c r="A24" t="s">
        <v>281</v>
      </c>
      <c r="B24" s="37" t="s">
        <v>282</v>
      </c>
      <c r="C24" s="37">
        <v>34808</v>
      </c>
      <c r="D24" s="44">
        <v>2.58</v>
      </c>
      <c r="E24" s="37">
        <v>8661</v>
      </c>
      <c r="F24" s="37">
        <v>11529</v>
      </c>
      <c r="G24" s="37">
        <v>4586</v>
      </c>
      <c r="H24" s="37">
        <v>3373</v>
      </c>
      <c r="I24" s="37">
        <v>4004</v>
      </c>
      <c r="J24" s="37">
        <v>1854</v>
      </c>
      <c r="K24" s="37">
        <v>739</v>
      </c>
      <c r="L24" s="37">
        <v>62</v>
      </c>
    </row>
    <row r="25" spans="1:12" x14ac:dyDescent="0.35">
      <c r="A25" t="s">
        <v>283</v>
      </c>
      <c r="B25" s="37" t="s">
        <v>284</v>
      </c>
      <c r="C25" s="37">
        <v>29864</v>
      </c>
      <c r="D25" s="44">
        <v>2.92</v>
      </c>
      <c r="E25" s="37">
        <v>6496</v>
      </c>
      <c r="F25" s="37">
        <v>11518</v>
      </c>
      <c r="G25" s="37">
        <v>2698</v>
      </c>
      <c r="H25" s="37">
        <v>2730</v>
      </c>
      <c r="I25" s="37">
        <v>2989</v>
      </c>
      <c r="J25" s="37">
        <v>2171</v>
      </c>
      <c r="K25" s="37">
        <v>1144</v>
      </c>
      <c r="L25" s="37">
        <v>118</v>
      </c>
    </row>
    <row r="26" spans="1:12" x14ac:dyDescent="0.35">
      <c r="A26" t="s">
        <v>285</v>
      </c>
      <c r="B26" s="37" t="s">
        <v>286</v>
      </c>
      <c r="C26" s="37">
        <v>37360</v>
      </c>
      <c r="D26" s="44">
        <v>0.49</v>
      </c>
      <c r="E26" s="37">
        <v>13561</v>
      </c>
      <c r="F26" s="37">
        <v>5703</v>
      </c>
      <c r="G26" s="37">
        <v>4104</v>
      </c>
      <c r="H26" s="37">
        <v>4269</v>
      </c>
      <c r="I26" s="37">
        <v>6086</v>
      </c>
      <c r="J26" s="37">
        <v>2668</v>
      </c>
      <c r="K26" s="37">
        <v>915</v>
      </c>
      <c r="L26" s="37">
        <v>54</v>
      </c>
    </row>
    <row r="27" spans="1:12" x14ac:dyDescent="0.35">
      <c r="A27" t="s">
        <v>287</v>
      </c>
      <c r="B27" s="37" t="s">
        <v>288</v>
      </c>
      <c r="C27" s="37">
        <v>32543</v>
      </c>
      <c r="D27" s="44">
        <v>2.54</v>
      </c>
      <c r="E27" s="37">
        <v>8226</v>
      </c>
      <c r="F27" s="37">
        <v>12891</v>
      </c>
      <c r="G27" s="37">
        <v>3470</v>
      </c>
      <c r="H27" s="37">
        <v>3002</v>
      </c>
      <c r="I27" s="37">
        <v>3069</v>
      </c>
      <c r="J27" s="37">
        <v>1538</v>
      </c>
      <c r="K27" s="37">
        <v>343</v>
      </c>
      <c r="L27" s="37">
        <v>4</v>
      </c>
    </row>
    <row r="28" spans="1:12" x14ac:dyDescent="0.35">
      <c r="A28" t="s">
        <v>289</v>
      </c>
      <c r="B28" s="37" t="s">
        <v>290</v>
      </c>
      <c r="C28" s="37">
        <v>36386</v>
      </c>
      <c r="D28" s="44">
        <v>0.68</v>
      </c>
      <c r="E28" s="37">
        <v>2728</v>
      </c>
      <c r="F28" s="37">
        <v>10327</v>
      </c>
      <c r="G28" s="37">
        <v>7439</v>
      </c>
      <c r="H28" s="37">
        <v>5080</v>
      </c>
      <c r="I28" s="37">
        <v>5436</v>
      </c>
      <c r="J28" s="37">
        <v>2757</v>
      </c>
      <c r="K28" s="37">
        <v>2410</v>
      </c>
      <c r="L28" s="37">
        <v>209</v>
      </c>
    </row>
    <row r="29" spans="1:12" x14ac:dyDescent="0.35">
      <c r="A29" t="s">
        <v>291</v>
      </c>
      <c r="B29" s="37" t="s">
        <v>292</v>
      </c>
      <c r="C29" s="37">
        <v>38335</v>
      </c>
      <c r="D29" s="44">
        <v>0.14000000000000001</v>
      </c>
      <c r="E29" s="37">
        <v>5277</v>
      </c>
      <c r="F29" s="37">
        <v>10959</v>
      </c>
      <c r="G29" s="37">
        <v>6744</v>
      </c>
      <c r="H29" s="37">
        <v>5510</v>
      </c>
      <c r="I29" s="37">
        <v>5558</v>
      </c>
      <c r="J29" s="37">
        <v>2989</v>
      </c>
      <c r="K29" s="37">
        <v>1227</v>
      </c>
      <c r="L29" s="37">
        <v>71</v>
      </c>
    </row>
    <row r="30" spans="1:12" x14ac:dyDescent="0.35">
      <c r="A30" t="s">
        <v>293</v>
      </c>
      <c r="B30" s="37" t="s">
        <v>294</v>
      </c>
      <c r="C30" s="37">
        <v>36896</v>
      </c>
      <c r="D30" s="44">
        <v>13.94</v>
      </c>
      <c r="E30" s="37">
        <v>13466</v>
      </c>
      <c r="F30" s="37">
        <v>8341</v>
      </c>
      <c r="G30" s="37">
        <v>4445</v>
      </c>
      <c r="H30" s="37">
        <v>4565</v>
      </c>
      <c r="I30" s="37">
        <v>3696</v>
      </c>
      <c r="J30" s="37">
        <v>1572</v>
      </c>
      <c r="K30" s="37">
        <v>784</v>
      </c>
      <c r="L30" s="37">
        <v>27</v>
      </c>
    </row>
    <row r="31" spans="1:12" x14ac:dyDescent="0.35">
      <c r="A31" t="s">
        <v>295</v>
      </c>
      <c r="B31" s="37" t="s">
        <v>296</v>
      </c>
      <c r="C31" s="37">
        <v>39116</v>
      </c>
      <c r="D31" s="44">
        <v>11.74</v>
      </c>
      <c r="E31" s="37">
        <v>14578</v>
      </c>
      <c r="F31" s="37">
        <v>8920</v>
      </c>
      <c r="G31" s="37">
        <v>5314</v>
      </c>
      <c r="H31" s="37">
        <v>4947</v>
      </c>
      <c r="I31" s="37">
        <v>4032</v>
      </c>
      <c r="J31" s="37">
        <v>940</v>
      </c>
      <c r="K31" s="37">
        <v>372</v>
      </c>
      <c r="L31" s="37">
        <v>13</v>
      </c>
    </row>
    <row r="32" spans="1:12" x14ac:dyDescent="0.35">
      <c r="A32" t="s">
        <v>297</v>
      </c>
      <c r="B32" s="37" t="s">
        <v>298</v>
      </c>
      <c r="C32" s="37">
        <v>37206</v>
      </c>
      <c r="D32" s="44">
        <v>1.92</v>
      </c>
      <c r="E32" s="37">
        <v>5671</v>
      </c>
      <c r="F32" s="37">
        <v>8106</v>
      </c>
      <c r="G32" s="37">
        <v>5211</v>
      </c>
      <c r="H32" s="37">
        <v>5055</v>
      </c>
      <c r="I32" s="37">
        <v>6542</v>
      </c>
      <c r="J32" s="37">
        <v>4457</v>
      </c>
      <c r="K32" s="37">
        <v>2131</v>
      </c>
      <c r="L32" s="37">
        <v>33</v>
      </c>
    </row>
    <row r="33" spans="1:12" x14ac:dyDescent="0.35">
      <c r="A33" t="s">
        <v>299</v>
      </c>
      <c r="B33" s="37" t="s">
        <v>300</v>
      </c>
      <c r="C33" s="37">
        <v>37978</v>
      </c>
      <c r="D33" s="44">
        <v>4.47</v>
      </c>
      <c r="E33" s="37">
        <v>2191</v>
      </c>
      <c r="F33" s="37">
        <v>9845</v>
      </c>
      <c r="G33" s="37">
        <v>10414</v>
      </c>
      <c r="H33" s="37">
        <v>5991</v>
      </c>
      <c r="I33" s="37">
        <v>3878</v>
      </c>
      <c r="J33" s="37">
        <v>3614</v>
      </c>
      <c r="K33" s="37">
        <v>1850</v>
      </c>
      <c r="L33" s="37">
        <v>195</v>
      </c>
    </row>
    <row r="34" spans="1:12" x14ac:dyDescent="0.35">
      <c r="A34" t="s">
        <v>301</v>
      </c>
      <c r="B34" s="37" t="s">
        <v>302</v>
      </c>
      <c r="C34" s="37">
        <v>39166</v>
      </c>
      <c r="D34" s="44">
        <v>0.6</v>
      </c>
      <c r="E34" s="37">
        <v>805</v>
      </c>
      <c r="F34" s="37">
        <v>6105</v>
      </c>
      <c r="G34" s="37">
        <v>11377</v>
      </c>
      <c r="H34" s="37">
        <v>4958</v>
      </c>
      <c r="I34" s="37">
        <v>5454</v>
      </c>
      <c r="J34" s="37">
        <v>5019</v>
      </c>
      <c r="K34" s="37">
        <v>4815</v>
      </c>
      <c r="L34" s="37">
        <v>633</v>
      </c>
    </row>
    <row r="35" spans="1:12" x14ac:dyDescent="0.35">
      <c r="A35" t="s">
        <v>303</v>
      </c>
      <c r="B35" s="37" t="s">
        <v>304</v>
      </c>
      <c r="C35" s="37">
        <v>29163</v>
      </c>
      <c r="D35" s="44">
        <v>2.4</v>
      </c>
      <c r="E35" s="37">
        <v>271</v>
      </c>
      <c r="F35" s="37">
        <v>1671</v>
      </c>
      <c r="G35" s="37">
        <v>2172</v>
      </c>
      <c r="H35" s="37">
        <v>4901</v>
      </c>
      <c r="I35" s="37">
        <v>7045</v>
      </c>
      <c r="J35" s="37">
        <v>5648</v>
      </c>
      <c r="K35" s="37">
        <v>6695</v>
      </c>
      <c r="L35" s="37">
        <v>760</v>
      </c>
    </row>
    <row r="36" spans="1:12" x14ac:dyDescent="0.35">
      <c r="A36" t="s">
        <v>305</v>
      </c>
      <c r="B36" s="37" t="s">
        <v>306</v>
      </c>
      <c r="C36" s="37">
        <v>50580</v>
      </c>
      <c r="D36" s="44">
        <v>31.54</v>
      </c>
      <c r="E36" s="37">
        <v>2602</v>
      </c>
      <c r="F36" s="37">
        <v>8798</v>
      </c>
      <c r="G36" s="37">
        <v>9482</v>
      </c>
      <c r="H36" s="37">
        <v>8828</v>
      </c>
      <c r="I36" s="37">
        <v>9257</v>
      </c>
      <c r="J36" s="37">
        <v>5792</v>
      </c>
      <c r="K36" s="37">
        <v>4425</v>
      </c>
      <c r="L36" s="37">
        <v>1396</v>
      </c>
    </row>
    <row r="37" spans="1:12" x14ac:dyDescent="0.35">
      <c r="A37" t="s">
        <v>307</v>
      </c>
      <c r="B37" s="37" t="s">
        <v>308</v>
      </c>
      <c r="C37" s="37">
        <v>46885</v>
      </c>
      <c r="D37" s="44">
        <v>15.38</v>
      </c>
      <c r="E37" s="37">
        <v>5598</v>
      </c>
      <c r="F37" s="37">
        <v>11888</v>
      </c>
      <c r="G37" s="37">
        <v>8197</v>
      </c>
      <c r="H37" s="37">
        <v>7439</v>
      </c>
      <c r="I37" s="37">
        <v>6894</v>
      </c>
      <c r="J37" s="37">
        <v>4495</v>
      </c>
      <c r="K37" s="37">
        <v>2332</v>
      </c>
      <c r="L37" s="37">
        <v>42</v>
      </c>
    </row>
    <row r="38" spans="1:12" x14ac:dyDescent="0.35">
      <c r="A38" t="s">
        <v>309</v>
      </c>
      <c r="B38" s="37" t="s">
        <v>310</v>
      </c>
      <c r="C38" s="37">
        <v>52521</v>
      </c>
      <c r="D38" s="44">
        <v>36.630000000000003</v>
      </c>
      <c r="E38" s="37">
        <v>5944</v>
      </c>
      <c r="F38" s="37">
        <v>12272</v>
      </c>
      <c r="G38" s="37">
        <v>10829</v>
      </c>
      <c r="H38" s="37">
        <v>9962</v>
      </c>
      <c r="I38" s="37">
        <v>8429</v>
      </c>
      <c r="J38" s="37">
        <v>3223</v>
      </c>
      <c r="K38" s="37">
        <v>1553</v>
      </c>
      <c r="L38" s="37">
        <v>309</v>
      </c>
    </row>
    <row r="39" spans="1:12" x14ac:dyDescent="0.35">
      <c r="A39" t="s">
        <v>311</v>
      </c>
      <c r="B39" s="37" t="s">
        <v>312</v>
      </c>
      <c r="C39" s="37">
        <v>34257</v>
      </c>
      <c r="D39" s="44">
        <v>3.7</v>
      </c>
      <c r="E39" s="37">
        <v>7603</v>
      </c>
      <c r="F39" s="37">
        <v>5593</v>
      </c>
      <c r="G39" s="37">
        <v>5224</v>
      </c>
      <c r="H39" s="37">
        <v>3191</v>
      </c>
      <c r="I39" s="37">
        <v>4997</v>
      </c>
      <c r="J39" s="37">
        <v>3106</v>
      </c>
      <c r="K39" s="37">
        <v>3845</v>
      </c>
      <c r="L39" s="37">
        <v>698</v>
      </c>
    </row>
    <row r="40" spans="1:12" x14ac:dyDescent="0.35">
      <c r="A40" t="s">
        <v>313</v>
      </c>
      <c r="B40" s="37" t="s">
        <v>314</v>
      </c>
      <c r="C40" s="37">
        <v>38960</v>
      </c>
      <c r="D40" s="44">
        <v>20.149999999999999</v>
      </c>
      <c r="E40" s="37">
        <v>1092</v>
      </c>
      <c r="F40" s="37">
        <v>5268</v>
      </c>
      <c r="G40" s="37">
        <v>6249</v>
      </c>
      <c r="H40" s="37">
        <v>6148</v>
      </c>
      <c r="I40" s="37">
        <v>8182</v>
      </c>
      <c r="J40" s="37">
        <v>4706</v>
      </c>
      <c r="K40" s="37">
        <v>6039</v>
      </c>
      <c r="L40" s="37">
        <v>1276</v>
      </c>
    </row>
    <row r="41" spans="1:12" x14ac:dyDescent="0.35">
      <c r="A41" t="s">
        <v>315</v>
      </c>
      <c r="B41" s="37" t="s">
        <v>316</v>
      </c>
      <c r="C41" s="37">
        <v>38908</v>
      </c>
      <c r="D41" s="44">
        <v>4.3</v>
      </c>
      <c r="E41" s="37">
        <v>1881</v>
      </c>
      <c r="F41" s="37">
        <v>5124</v>
      </c>
      <c r="G41" s="37">
        <v>6359</v>
      </c>
      <c r="H41" s="37">
        <v>7146</v>
      </c>
      <c r="I41" s="37">
        <v>6926</v>
      </c>
      <c r="J41" s="37">
        <v>5533</v>
      </c>
      <c r="K41" s="37">
        <v>5308</v>
      </c>
      <c r="L41" s="37">
        <v>631</v>
      </c>
    </row>
    <row r="42" spans="1:12" x14ac:dyDescent="0.35">
      <c r="A42" t="s">
        <v>317</v>
      </c>
      <c r="B42" s="37" t="s">
        <v>318</v>
      </c>
      <c r="C42" s="37">
        <v>15029</v>
      </c>
      <c r="D42" s="44">
        <v>0.05</v>
      </c>
      <c r="E42" s="37">
        <v>4801</v>
      </c>
      <c r="F42" s="37">
        <v>3938</v>
      </c>
      <c r="G42" s="37">
        <v>2849</v>
      </c>
      <c r="H42" s="37">
        <v>1842</v>
      </c>
      <c r="I42" s="37">
        <v>1367</v>
      </c>
      <c r="J42" s="37">
        <v>196</v>
      </c>
      <c r="K42" s="37">
        <v>31</v>
      </c>
      <c r="L42" s="37">
        <v>5</v>
      </c>
    </row>
    <row r="43" spans="1:12" x14ac:dyDescent="0.35">
      <c r="A43" t="s">
        <v>319</v>
      </c>
      <c r="B43" s="37" t="s">
        <v>320</v>
      </c>
      <c r="C43" s="37">
        <v>36003</v>
      </c>
      <c r="D43" s="44">
        <v>0.11</v>
      </c>
      <c r="E43" s="37">
        <v>11026</v>
      </c>
      <c r="F43" s="37">
        <v>8102</v>
      </c>
      <c r="G43" s="37">
        <v>4583</v>
      </c>
      <c r="H43" s="37">
        <v>3836</v>
      </c>
      <c r="I43" s="37">
        <v>3600</v>
      </c>
      <c r="J43" s="37">
        <v>2634</v>
      </c>
      <c r="K43" s="37">
        <v>2008</v>
      </c>
      <c r="L43" s="37">
        <v>214</v>
      </c>
    </row>
    <row r="44" spans="1:12" x14ac:dyDescent="0.35">
      <c r="A44" t="s">
        <v>321</v>
      </c>
      <c r="B44" s="37" t="s">
        <v>322</v>
      </c>
      <c r="C44" s="37">
        <v>38034</v>
      </c>
      <c r="D44" s="44">
        <v>2.15</v>
      </c>
      <c r="E44" s="37">
        <v>11754</v>
      </c>
      <c r="F44" s="37">
        <v>8940</v>
      </c>
      <c r="G44" s="37">
        <v>3105</v>
      </c>
      <c r="H44" s="37">
        <v>4877</v>
      </c>
      <c r="I44" s="37">
        <v>4999</v>
      </c>
      <c r="J44" s="37">
        <v>2793</v>
      </c>
      <c r="K44" s="37">
        <v>1524</v>
      </c>
      <c r="L44" s="37">
        <v>42</v>
      </c>
    </row>
    <row r="45" spans="1:12" x14ac:dyDescent="0.35">
      <c r="A45" t="s">
        <v>323</v>
      </c>
      <c r="B45" s="37" t="s">
        <v>324</v>
      </c>
      <c r="C45" s="37">
        <v>38449</v>
      </c>
      <c r="D45" s="44">
        <v>3.19</v>
      </c>
      <c r="E45" s="37">
        <v>10467</v>
      </c>
      <c r="F45" s="37">
        <v>10489</v>
      </c>
      <c r="G45" s="37">
        <v>4042</v>
      </c>
      <c r="H45" s="37">
        <v>4477</v>
      </c>
      <c r="I45" s="37">
        <v>4208</v>
      </c>
      <c r="J45" s="37">
        <v>3200</v>
      </c>
      <c r="K45" s="37">
        <v>1532</v>
      </c>
      <c r="L45" s="37">
        <v>34</v>
      </c>
    </row>
    <row r="46" spans="1:12" x14ac:dyDescent="0.35">
      <c r="A46" t="s">
        <v>325</v>
      </c>
      <c r="B46" s="37" t="s">
        <v>326</v>
      </c>
      <c r="C46" s="37">
        <v>37706</v>
      </c>
      <c r="D46" s="44">
        <v>0.1</v>
      </c>
      <c r="E46" s="37">
        <v>5921</v>
      </c>
      <c r="F46" s="37">
        <v>11724</v>
      </c>
      <c r="G46" s="37">
        <v>5729</v>
      </c>
      <c r="H46" s="37">
        <v>4921</v>
      </c>
      <c r="I46" s="37">
        <v>5360</v>
      </c>
      <c r="J46" s="37">
        <v>2561</v>
      </c>
      <c r="K46" s="37">
        <v>1407</v>
      </c>
      <c r="L46" s="37">
        <v>83</v>
      </c>
    </row>
    <row r="47" spans="1:12" x14ac:dyDescent="0.35">
      <c r="A47" t="s">
        <v>327</v>
      </c>
      <c r="B47" s="37" t="s">
        <v>328</v>
      </c>
      <c r="C47" s="37">
        <v>36687</v>
      </c>
      <c r="D47" s="44">
        <v>22.11</v>
      </c>
      <c r="E47" s="37">
        <v>4866</v>
      </c>
      <c r="F47" s="37">
        <v>7819</v>
      </c>
      <c r="G47" s="37">
        <v>10297</v>
      </c>
      <c r="H47" s="37">
        <v>7054</v>
      </c>
      <c r="I47" s="37">
        <v>3809</v>
      </c>
      <c r="J47" s="37">
        <v>1640</v>
      </c>
      <c r="K47" s="37">
        <v>1158</v>
      </c>
      <c r="L47" s="37">
        <v>44</v>
      </c>
    </row>
    <row r="48" spans="1:12" x14ac:dyDescent="0.35">
      <c r="A48" t="s">
        <v>329</v>
      </c>
      <c r="B48" s="37" t="s">
        <v>330</v>
      </c>
      <c r="C48" s="37">
        <v>38445</v>
      </c>
      <c r="D48" s="44">
        <v>17.579999999999998</v>
      </c>
      <c r="E48" s="37">
        <v>5448</v>
      </c>
      <c r="F48" s="37">
        <v>11955</v>
      </c>
      <c r="G48" s="37">
        <v>8730</v>
      </c>
      <c r="H48" s="37">
        <v>3860</v>
      </c>
      <c r="I48" s="37">
        <v>5267</v>
      </c>
      <c r="J48" s="37">
        <v>2015</v>
      </c>
      <c r="K48" s="37">
        <v>1051</v>
      </c>
      <c r="L48" s="37">
        <v>119</v>
      </c>
    </row>
    <row r="49" spans="1:12" x14ac:dyDescent="0.35">
      <c r="A49" t="s">
        <v>331</v>
      </c>
      <c r="B49" s="37" t="s">
        <v>332</v>
      </c>
      <c r="C49" s="37">
        <v>57220</v>
      </c>
      <c r="D49" s="44">
        <v>46.15</v>
      </c>
      <c r="E49" s="37">
        <v>14329</v>
      </c>
      <c r="F49" s="37">
        <v>6729</v>
      </c>
      <c r="G49" s="37">
        <v>10853</v>
      </c>
      <c r="H49" s="37">
        <v>10513</v>
      </c>
      <c r="I49" s="37">
        <v>8374</v>
      </c>
      <c r="J49" s="37">
        <v>4476</v>
      </c>
      <c r="K49" s="37">
        <v>1768</v>
      </c>
      <c r="L49" s="37">
        <v>178</v>
      </c>
    </row>
    <row r="50" spans="1:12" x14ac:dyDescent="0.35">
      <c r="A50" t="s">
        <v>333</v>
      </c>
      <c r="B50" s="37" t="s">
        <v>334</v>
      </c>
      <c r="C50" s="37">
        <v>36781</v>
      </c>
      <c r="D50" s="44">
        <v>14.09</v>
      </c>
      <c r="E50" s="37">
        <v>12322</v>
      </c>
      <c r="F50" s="37">
        <v>10080</v>
      </c>
      <c r="G50" s="37">
        <v>7040</v>
      </c>
      <c r="H50" s="37">
        <v>3656</v>
      </c>
      <c r="I50" s="37">
        <v>2171</v>
      </c>
      <c r="J50" s="37">
        <v>870</v>
      </c>
      <c r="K50" s="37">
        <v>575</v>
      </c>
      <c r="L50" s="37">
        <v>67</v>
      </c>
    </row>
    <row r="51" spans="1:12" x14ac:dyDescent="0.35">
      <c r="A51" t="s">
        <v>335</v>
      </c>
      <c r="B51" s="37" t="s">
        <v>336</v>
      </c>
      <c r="C51" s="37">
        <v>38479</v>
      </c>
      <c r="D51" s="44">
        <v>15.14</v>
      </c>
      <c r="E51" s="37">
        <v>6354</v>
      </c>
      <c r="F51" s="37">
        <v>10229</v>
      </c>
      <c r="G51" s="37">
        <v>12236</v>
      </c>
      <c r="H51" s="37">
        <v>4964</v>
      </c>
      <c r="I51" s="37">
        <v>3169</v>
      </c>
      <c r="J51" s="37">
        <v>1123</v>
      </c>
      <c r="K51" s="37">
        <v>404</v>
      </c>
      <c r="L51" s="37">
        <v>0</v>
      </c>
    </row>
    <row r="52" spans="1:12" x14ac:dyDescent="0.35">
      <c r="A52" t="s">
        <v>337</v>
      </c>
      <c r="B52" s="37" t="s">
        <v>338</v>
      </c>
      <c r="C52" s="37">
        <v>41475</v>
      </c>
      <c r="D52" s="44">
        <v>15.48</v>
      </c>
      <c r="E52" s="37">
        <v>9538</v>
      </c>
      <c r="F52" s="37">
        <v>11395</v>
      </c>
      <c r="G52" s="37">
        <v>7229</v>
      </c>
      <c r="H52" s="37">
        <v>6845</v>
      </c>
      <c r="I52" s="37">
        <v>3812</v>
      </c>
      <c r="J52" s="37">
        <v>2261</v>
      </c>
      <c r="K52" s="37">
        <v>385</v>
      </c>
      <c r="L52" s="37">
        <v>10</v>
      </c>
    </row>
    <row r="53" spans="1:12" x14ac:dyDescent="0.35">
      <c r="A53" t="s">
        <v>339</v>
      </c>
      <c r="B53" s="37" t="s">
        <v>340</v>
      </c>
      <c r="C53" s="37">
        <v>37052</v>
      </c>
      <c r="D53" s="44">
        <v>22.9</v>
      </c>
      <c r="E53" s="37">
        <v>7137</v>
      </c>
      <c r="F53" s="37">
        <v>9772</v>
      </c>
      <c r="G53" s="37">
        <v>8479</v>
      </c>
      <c r="H53" s="37">
        <v>4538</v>
      </c>
      <c r="I53" s="37">
        <v>4129</v>
      </c>
      <c r="J53" s="37">
        <v>1530</v>
      </c>
      <c r="K53" s="37">
        <v>1208</v>
      </c>
      <c r="L53" s="37">
        <v>259</v>
      </c>
    </row>
    <row r="54" spans="1:12" x14ac:dyDescent="0.35">
      <c r="A54" t="s">
        <v>341</v>
      </c>
      <c r="B54" s="37" t="s">
        <v>342</v>
      </c>
      <c r="C54" s="37">
        <v>37398</v>
      </c>
      <c r="D54" s="44">
        <v>5.01</v>
      </c>
      <c r="E54" s="37">
        <v>18794</v>
      </c>
      <c r="F54" s="37">
        <v>6021</v>
      </c>
      <c r="G54" s="37">
        <v>3619</v>
      </c>
      <c r="H54" s="37">
        <v>3239</v>
      </c>
      <c r="I54" s="37">
        <v>3360</v>
      </c>
      <c r="J54" s="37">
        <v>1566</v>
      </c>
      <c r="K54" s="37">
        <v>764</v>
      </c>
      <c r="L54" s="37">
        <v>35</v>
      </c>
    </row>
    <row r="55" spans="1:12" x14ac:dyDescent="0.35">
      <c r="A55" t="s">
        <v>343</v>
      </c>
      <c r="B55" s="37" t="s">
        <v>344</v>
      </c>
      <c r="C55" s="37">
        <v>36902</v>
      </c>
      <c r="D55" s="44">
        <v>3.47</v>
      </c>
      <c r="E55" s="37">
        <v>11863</v>
      </c>
      <c r="F55" s="37">
        <v>6353</v>
      </c>
      <c r="G55" s="37">
        <v>4613</v>
      </c>
      <c r="H55" s="37">
        <v>5739</v>
      </c>
      <c r="I55" s="37">
        <v>4280</v>
      </c>
      <c r="J55" s="37">
        <v>2932</v>
      </c>
      <c r="K55" s="37">
        <v>1077</v>
      </c>
      <c r="L55" s="37">
        <v>45</v>
      </c>
    </row>
    <row r="56" spans="1:12" x14ac:dyDescent="0.35">
      <c r="A56" t="s">
        <v>345</v>
      </c>
      <c r="B56" s="37" t="s">
        <v>346</v>
      </c>
      <c r="C56" s="37">
        <v>45288</v>
      </c>
      <c r="D56" s="44">
        <v>0.23</v>
      </c>
      <c r="E56" s="37">
        <v>4208</v>
      </c>
      <c r="F56" s="37">
        <v>9789</v>
      </c>
      <c r="G56" s="37">
        <v>8842</v>
      </c>
      <c r="H56" s="37">
        <v>8260</v>
      </c>
      <c r="I56" s="37">
        <v>7703</v>
      </c>
      <c r="J56" s="37">
        <v>4307</v>
      </c>
      <c r="K56" s="37">
        <v>2053</v>
      </c>
      <c r="L56" s="37">
        <v>126</v>
      </c>
    </row>
    <row r="57" spans="1:12" x14ac:dyDescent="0.35">
      <c r="A57" t="s">
        <v>347</v>
      </c>
      <c r="B57" s="37" t="s">
        <v>348</v>
      </c>
      <c r="C57" s="37">
        <v>40386</v>
      </c>
      <c r="D57" s="44">
        <v>1.08</v>
      </c>
      <c r="E57" s="37">
        <v>14507</v>
      </c>
      <c r="F57" s="37">
        <v>7486</v>
      </c>
      <c r="G57" s="37">
        <v>4064</v>
      </c>
      <c r="H57" s="37">
        <v>5058</v>
      </c>
      <c r="I57" s="37">
        <v>5066</v>
      </c>
      <c r="J57" s="37">
        <v>3285</v>
      </c>
      <c r="K57" s="37">
        <v>885</v>
      </c>
      <c r="L57" s="37">
        <v>35</v>
      </c>
    </row>
    <row r="58" spans="1:12" x14ac:dyDescent="0.35">
      <c r="A58" t="s">
        <v>349</v>
      </c>
      <c r="B58" s="37" t="s">
        <v>350</v>
      </c>
      <c r="C58" s="37">
        <v>40474</v>
      </c>
      <c r="D58" s="44">
        <v>3.91</v>
      </c>
      <c r="E58" s="37">
        <v>13231</v>
      </c>
      <c r="F58" s="37">
        <v>11146</v>
      </c>
      <c r="G58" s="37">
        <v>5153</v>
      </c>
      <c r="H58" s="37">
        <v>4032</v>
      </c>
      <c r="I58" s="37">
        <v>3736</v>
      </c>
      <c r="J58" s="37">
        <v>2374</v>
      </c>
      <c r="K58" s="37">
        <v>760</v>
      </c>
      <c r="L58" s="37">
        <v>42</v>
      </c>
    </row>
    <row r="59" spans="1:12" x14ac:dyDescent="0.35">
      <c r="A59" t="s">
        <v>351</v>
      </c>
      <c r="B59" s="37" t="s">
        <v>352</v>
      </c>
      <c r="C59" s="37">
        <v>44564</v>
      </c>
      <c r="D59" s="44">
        <v>2.08</v>
      </c>
      <c r="E59" s="37">
        <v>10239</v>
      </c>
      <c r="F59" s="37">
        <v>12124</v>
      </c>
      <c r="G59" s="37">
        <v>5277</v>
      </c>
      <c r="H59" s="37">
        <v>5237</v>
      </c>
      <c r="I59" s="37">
        <v>5850</v>
      </c>
      <c r="J59" s="37">
        <v>4002</v>
      </c>
      <c r="K59" s="37">
        <v>1690</v>
      </c>
      <c r="L59" s="37">
        <v>145</v>
      </c>
    </row>
    <row r="60" spans="1:12" x14ac:dyDescent="0.35">
      <c r="A60" t="s">
        <v>353</v>
      </c>
      <c r="B60" s="37" t="s">
        <v>354</v>
      </c>
      <c r="C60" s="37">
        <v>33557</v>
      </c>
      <c r="D60" s="44">
        <v>1.8</v>
      </c>
      <c r="E60" s="37">
        <v>9188</v>
      </c>
      <c r="F60" s="37">
        <v>11697</v>
      </c>
      <c r="G60" s="37">
        <v>2776</v>
      </c>
      <c r="H60" s="37">
        <v>3273</v>
      </c>
      <c r="I60" s="37">
        <v>4017</v>
      </c>
      <c r="J60" s="37">
        <v>1968</v>
      </c>
      <c r="K60" s="37">
        <v>596</v>
      </c>
      <c r="L60" s="37">
        <v>42</v>
      </c>
    </row>
    <row r="61" spans="1:12" x14ac:dyDescent="0.35">
      <c r="A61" t="s">
        <v>355</v>
      </c>
      <c r="B61" s="37" t="s">
        <v>356</v>
      </c>
      <c r="C61" s="37">
        <v>40824</v>
      </c>
      <c r="D61" s="44">
        <v>2.38</v>
      </c>
      <c r="E61" s="37">
        <v>1172</v>
      </c>
      <c r="F61" s="37">
        <v>12202</v>
      </c>
      <c r="G61" s="37">
        <v>10913</v>
      </c>
      <c r="H61" s="37">
        <v>5198</v>
      </c>
      <c r="I61" s="37">
        <v>4884</v>
      </c>
      <c r="J61" s="37">
        <v>3944</v>
      </c>
      <c r="K61" s="37">
        <v>2312</v>
      </c>
      <c r="L61" s="37">
        <v>199</v>
      </c>
    </row>
    <row r="62" spans="1:12" x14ac:dyDescent="0.35">
      <c r="A62" t="s">
        <v>357</v>
      </c>
      <c r="B62" s="37" t="s">
        <v>358</v>
      </c>
      <c r="C62" s="37">
        <v>39064</v>
      </c>
      <c r="D62" s="44">
        <v>0.22</v>
      </c>
      <c r="E62" s="37">
        <v>5636</v>
      </c>
      <c r="F62" s="37">
        <v>8559</v>
      </c>
      <c r="G62" s="37">
        <v>7040</v>
      </c>
      <c r="H62" s="37">
        <v>4964</v>
      </c>
      <c r="I62" s="37">
        <v>5247</v>
      </c>
      <c r="J62" s="37">
        <v>3763</v>
      </c>
      <c r="K62" s="37">
        <v>3523</v>
      </c>
      <c r="L62" s="37">
        <v>332</v>
      </c>
    </row>
    <row r="63" spans="1:12" x14ac:dyDescent="0.35">
      <c r="A63" t="s">
        <v>359</v>
      </c>
      <c r="B63" s="37" t="s">
        <v>360</v>
      </c>
      <c r="C63" s="37">
        <v>39264</v>
      </c>
      <c r="D63" s="44">
        <v>0.19</v>
      </c>
      <c r="E63" s="37">
        <v>9213</v>
      </c>
      <c r="F63" s="37">
        <v>9220</v>
      </c>
      <c r="G63" s="37">
        <v>6109</v>
      </c>
      <c r="H63" s="37">
        <v>5863</v>
      </c>
      <c r="I63" s="37">
        <v>5750</v>
      </c>
      <c r="J63" s="37">
        <v>2308</v>
      </c>
      <c r="K63" s="37">
        <v>699</v>
      </c>
      <c r="L63" s="37">
        <v>102</v>
      </c>
    </row>
    <row r="64" spans="1:12" x14ac:dyDescent="0.35">
      <c r="A64" t="s">
        <v>361</v>
      </c>
      <c r="B64" s="37" t="s">
        <v>362</v>
      </c>
      <c r="C64" s="37">
        <v>37093</v>
      </c>
      <c r="D64" s="44">
        <v>5.42</v>
      </c>
      <c r="E64" s="37">
        <v>16482</v>
      </c>
      <c r="F64" s="37">
        <v>5667</v>
      </c>
      <c r="G64" s="37">
        <v>4152</v>
      </c>
      <c r="H64" s="37">
        <v>4264</v>
      </c>
      <c r="I64" s="37">
        <v>4007</v>
      </c>
      <c r="J64" s="37">
        <v>1935</v>
      </c>
      <c r="K64" s="37">
        <v>558</v>
      </c>
      <c r="L64" s="37">
        <v>28</v>
      </c>
    </row>
    <row r="65" spans="1:12" x14ac:dyDescent="0.35">
      <c r="A65" t="s">
        <v>363</v>
      </c>
      <c r="B65" s="37" t="s">
        <v>364</v>
      </c>
      <c r="C65" s="37">
        <v>35868</v>
      </c>
      <c r="D65" s="44">
        <v>0.51</v>
      </c>
      <c r="E65" s="37">
        <v>3695</v>
      </c>
      <c r="F65" s="37">
        <v>6204</v>
      </c>
      <c r="G65" s="37">
        <v>6538</v>
      </c>
      <c r="H65" s="37">
        <v>6100</v>
      </c>
      <c r="I65" s="37">
        <v>6373</v>
      </c>
      <c r="J65" s="37">
        <v>3868</v>
      </c>
      <c r="K65" s="37">
        <v>2749</v>
      </c>
      <c r="L65" s="37">
        <v>341</v>
      </c>
    </row>
    <row r="66" spans="1:12" x14ac:dyDescent="0.35">
      <c r="A66" t="s">
        <v>365</v>
      </c>
      <c r="B66" s="37" t="s">
        <v>366</v>
      </c>
      <c r="C66" s="37">
        <v>11631</v>
      </c>
      <c r="D66" s="44">
        <v>0.12</v>
      </c>
      <c r="E66" s="37">
        <v>2392</v>
      </c>
      <c r="F66" s="37">
        <v>2924</v>
      </c>
      <c r="G66" s="37">
        <v>2477</v>
      </c>
      <c r="H66" s="37">
        <v>1902</v>
      </c>
      <c r="I66" s="37">
        <v>1538</v>
      </c>
      <c r="J66" s="37">
        <v>369</v>
      </c>
      <c r="K66" s="37">
        <v>23</v>
      </c>
      <c r="L66" s="37">
        <v>6</v>
      </c>
    </row>
    <row r="67" spans="1:12" x14ac:dyDescent="0.35">
      <c r="A67" t="s">
        <v>367</v>
      </c>
      <c r="B67" s="37" t="s">
        <v>368</v>
      </c>
      <c r="C67" s="37">
        <v>39035</v>
      </c>
      <c r="D67" s="44">
        <v>6.12</v>
      </c>
      <c r="E67" s="37">
        <v>7746</v>
      </c>
      <c r="F67" s="37">
        <v>11741</v>
      </c>
      <c r="G67" s="37">
        <v>6253</v>
      </c>
      <c r="H67" s="37">
        <v>5171</v>
      </c>
      <c r="I67" s="37">
        <v>4451</v>
      </c>
      <c r="J67" s="37">
        <v>2442</v>
      </c>
      <c r="K67" s="37">
        <v>1186</v>
      </c>
      <c r="L67" s="37">
        <v>45</v>
      </c>
    </row>
    <row r="68" spans="1:12" x14ac:dyDescent="0.35">
      <c r="A68" t="s">
        <v>369</v>
      </c>
      <c r="B68" s="37" t="s">
        <v>370</v>
      </c>
      <c r="C68" s="37">
        <v>37846</v>
      </c>
      <c r="D68" s="44">
        <v>0.1</v>
      </c>
      <c r="E68" s="37">
        <v>4856</v>
      </c>
      <c r="F68" s="37">
        <v>8116</v>
      </c>
      <c r="G68" s="37">
        <v>6608</v>
      </c>
      <c r="H68" s="37">
        <v>5844</v>
      </c>
      <c r="I68" s="37">
        <v>5577</v>
      </c>
      <c r="J68" s="37">
        <v>3698</v>
      </c>
      <c r="K68" s="37">
        <v>2785</v>
      </c>
      <c r="L68" s="37">
        <v>362</v>
      </c>
    </row>
    <row r="69" spans="1:12" x14ac:dyDescent="0.35">
      <c r="A69" t="s">
        <v>371</v>
      </c>
      <c r="B69" s="37" t="s">
        <v>372</v>
      </c>
      <c r="C69" s="37">
        <v>37894</v>
      </c>
      <c r="D69" s="44">
        <v>0.28000000000000003</v>
      </c>
      <c r="E69" s="37">
        <v>3895</v>
      </c>
      <c r="F69" s="37">
        <v>6898</v>
      </c>
      <c r="G69" s="37">
        <v>6214</v>
      </c>
      <c r="H69" s="37">
        <v>5780</v>
      </c>
      <c r="I69" s="37">
        <v>6503</v>
      </c>
      <c r="J69" s="37">
        <v>4464</v>
      </c>
      <c r="K69" s="37">
        <v>3801</v>
      </c>
      <c r="L69" s="37">
        <v>339</v>
      </c>
    </row>
    <row r="70" spans="1:12" x14ac:dyDescent="0.35">
      <c r="A70" t="s">
        <v>373</v>
      </c>
      <c r="B70" s="37" t="s">
        <v>374</v>
      </c>
      <c r="C70" s="37">
        <v>31290</v>
      </c>
      <c r="D70" s="44">
        <v>2.2000000000000002</v>
      </c>
      <c r="E70" s="37">
        <v>3179</v>
      </c>
      <c r="F70" s="37">
        <v>7015</v>
      </c>
      <c r="G70" s="37">
        <v>5472</v>
      </c>
      <c r="H70" s="37">
        <v>5501</v>
      </c>
      <c r="I70" s="37">
        <v>4850</v>
      </c>
      <c r="J70" s="37">
        <v>2798</v>
      </c>
      <c r="K70" s="37">
        <v>2182</v>
      </c>
      <c r="L70" s="37">
        <v>293</v>
      </c>
    </row>
    <row r="71" spans="1:12" x14ac:dyDescent="0.35">
      <c r="A71" t="s">
        <v>375</v>
      </c>
      <c r="B71" s="37" t="s">
        <v>376</v>
      </c>
      <c r="C71" s="37">
        <v>34210</v>
      </c>
      <c r="D71" s="44">
        <v>1.76</v>
      </c>
      <c r="E71" s="37">
        <v>3845</v>
      </c>
      <c r="F71" s="37">
        <v>10976</v>
      </c>
      <c r="G71" s="37">
        <v>5570</v>
      </c>
      <c r="H71" s="37">
        <v>4752</v>
      </c>
      <c r="I71" s="37">
        <v>4082</v>
      </c>
      <c r="J71" s="37">
        <v>3139</v>
      </c>
      <c r="K71" s="37">
        <v>1780</v>
      </c>
      <c r="L71" s="37">
        <v>66</v>
      </c>
    </row>
    <row r="72" spans="1:12" x14ac:dyDescent="0.35">
      <c r="A72" t="s">
        <v>377</v>
      </c>
      <c r="B72" s="37" t="s">
        <v>378</v>
      </c>
      <c r="C72" s="37">
        <v>38486</v>
      </c>
      <c r="D72" s="44">
        <v>13.03</v>
      </c>
      <c r="E72" s="37">
        <v>8761</v>
      </c>
      <c r="F72" s="37">
        <v>8037</v>
      </c>
      <c r="G72" s="37">
        <v>7158</v>
      </c>
      <c r="H72" s="37">
        <v>5004</v>
      </c>
      <c r="I72" s="37">
        <v>5755</v>
      </c>
      <c r="J72" s="37">
        <v>2994</v>
      </c>
      <c r="K72" s="37">
        <v>772</v>
      </c>
      <c r="L72" s="37">
        <v>5</v>
      </c>
    </row>
    <row r="73" spans="1:12" x14ac:dyDescent="0.35">
      <c r="A73" t="s">
        <v>379</v>
      </c>
      <c r="B73" s="37" t="s">
        <v>380</v>
      </c>
      <c r="C73" s="37">
        <v>12162</v>
      </c>
      <c r="D73" s="44">
        <v>0.08</v>
      </c>
      <c r="E73" s="37">
        <v>3594</v>
      </c>
      <c r="F73" s="37">
        <v>1863</v>
      </c>
      <c r="G73" s="37">
        <v>2893</v>
      </c>
      <c r="H73" s="37">
        <v>1908</v>
      </c>
      <c r="I73" s="37">
        <v>1516</v>
      </c>
      <c r="J73" s="37">
        <v>317</v>
      </c>
      <c r="K73" s="37">
        <v>69</v>
      </c>
      <c r="L73" s="37">
        <v>2</v>
      </c>
    </row>
    <row r="74" spans="1:12" x14ac:dyDescent="0.35">
      <c r="A74" t="s">
        <v>381</v>
      </c>
      <c r="B74" s="37" t="s">
        <v>382</v>
      </c>
      <c r="C74" s="37">
        <v>39684</v>
      </c>
      <c r="D74" s="44">
        <v>0.04</v>
      </c>
      <c r="E74" s="37">
        <v>2689</v>
      </c>
      <c r="F74" s="37">
        <v>6891</v>
      </c>
      <c r="G74" s="37">
        <v>9940</v>
      </c>
      <c r="H74" s="37">
        <v>6344</v>
      </c>
      <c r="I74" s="37">
        <v>7811</v>
      </c>
      <c r="J74" s="37">
        <v>3978</v>
      </c>
      <c r="K74" s="37">
        <v>1888</v>
      </c>
      <c r="L74" s="37">
        <v>143</v>
      </c>
    </row>
    <row r="75" spans="1:12" x14ac:dyDescent="0.35">
      <c r="A75" t="s">
        <v>383</v>
      </c>
      <c r="B75" s="37" t="s">
        <v>384</v>
      </c>
      <c r="C75" s="37">
        <v>36161</v>
      </c>
      <c r="D75" s="44">
        <v>0.17</v>
      </c>
      <c r="E75" s="37">
        <v>5697</v>
      </c>
      <c r="F75" s="37">
        <v>7926</v>
      </c>
      <c r="G75" s="37">
        <v>4128</v>
      </c>
      <c r="H75" s="37">
        <v>4372</v>
      </c>
      <c r="I75" s="37">
        <v>5253</v>
      </c>
      <c r="J75" s="37">
        <v>4273</v>
      </c>
      <c r="K75" s="37">
        <v>4024</v>
      </c>
      <c r="L75" s="37">
        <v>488</v>
      </c>
    </row>
    <row r="76" spans="1:12" x14ac:dyDescent="0.35">
      <c r="A76" t="s">
        <v>385</v>
      </c>
      <c r="B76" s="37" t="s">
        <v>386</v>
      </c>
      <c r="C76" s="37">
        <v>35066</v>
      </c>
      <c r="D76" s="44">
        <v>8.3699999999999992</v>
      </c>
      <c r="E76" s="37">
        <v>15381</v>
      </c>
      <c r="F76" s="37">
        <v>5535</v>
      </c>
      <c r="G76" s="37">
        <v>3548</v>
      </c>
      <c r="H76" s="37">
        <v>3578</v>
      </c>
      <c r="I76" s="37">
        <v>3577</v>
      </c>
      <c r="J76" s="37">
        <v>1806</v>
      </c>
      <c r="K76" s="37">
        <v>1417</v>
      </c>
      <c r="L76" s="37">
        <v>224</v>
      </c>
    </row>
    <row r="77" spans="1:12" x14ac:dyDescent="0.35">
      <c r="A77" t="s">
        <v>387</v>
      </c>
      <c r="B77" s="37" t="s">
        <v>388</v>
      </c>
      <c r="C77" s="37">
        <v>35714</v>
      </c>
      <c r="D77" s="44">
        <v>2.68</v>
      </c>
      <c r="E77" s="37">
        <v>958</v>
      </c>
      <c r="F77" s="37">
        <v>3561</v>
      </c>
      <c r="G77" s="37">
        <v>6919</v>
      </c>
      <c r="H77" s="37">
        <v>7236</v>
      </c>
      <c r="I77" s="37">
        <v>7684</v>
      </c>
      <c r="J77" s="37">
        <v>5130</v>
      </c>
      <c r="K77" s="37">
        <v>3995</v>
      </c>
      <c r="L77" s="37">
        <v>231</v>
      </c>
    </row>
    <row r="78" spans="1:12" x14ac:dyDescent="0.35">
      <c r="A78" t="s">
        <v>389</v>
      </c>
      <c r="B78" s="37" t="s">
        <v>390</v>
      </c>
      <c r="C78" s="37">
        <v>33954</v>
      </c>
      <c r="D78" s="44">
        <v>5.49</v>
      </c>
      <c r="E78" s="37">
        <v>5763</v>
      </c>
      <c r="F78" s="37">
        <v>9669</v>
      </c>
      <c r="G78" s="37">
        <v>6299</v>
      </c>
      <c r="H78" s="37">
        <v>4242</v>
      </c>
      <c r="I78" s="37">
        <v>4187</v>
      </c>
      <c r="J78" s="37">
        <v>3037</v>
      </c>
      <c r="K78" s="37">
        <v>750</v>
      </c>
      <c r="L78" s="37">
        <v>7</v>
      </c>
    </row>
    <row r="79" spans="1:12" x14ac:dyDescent="0.35">
      <c r="A79" t="s">
        <v>391</v>
      </c>
      <c r="B79" s="37" t="s">
        <v>392</v>
      </c>
      <c r="C79" s="37">
        <v>37370</v>
      </c>
      <c r="D79" s="44">
        <v>12.8</v>
      </c>
      <c r="E79" s="37">
        <v>10675</v>
      </c>
      <c r="F79" s="37">
        <v>13374</v>
      </c>
      <c r="G79" s="37">
        <v>7035</v>
      </c>
      <c r="H79" s="37">
        <v>3582</v>
      </c>
      <c r="I79" s="37">
        <v>1468</v>
      </c>
      <c r="J79" s="37">
        <v>1065</v>
      </c>
      <c r="K79" s="37">
        <v>168</v>
      </c>
      <c r="L79" s="37">
        <v>3</v>
      </c>
    </row>
    <row r="80" spans="1:12" x14ac:dyDescent="0.35">
      <c r="B80" s="37"/>
      <c r="C80" s="37"/>
      <c r="D80" s="44"/>
      <c r="E80" s="37"/>
      <c r="F80" s="37"/>
      <c r="G80" s="37"/>
      <c r="H80" s="37"/>
      <c r="I80" s="37"/>
      <c r="J80" s="37"/>
      <c r="K80" s="37"/>
      <c r="L80" s="37"/>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80"/>
  <sheetViews>
    <sheetView workbookViewId="0"/>
  </sheetViews>
  <sheetFormatPr defaultColWidth="11.07421875" defaultRowHeight="15.5" x14ac:dyDescent="0.35"/>
  <cols>
    <col min="1" max="1" width="13.69140625" customWidth="1"/>
    <col min="2" max="2" width="42.69140625" customWidth="1"/>
    <col min="3" max="12" width="13.69140625" customWidth="1"/>
  </cols>
  <sheetData>
    <row r="1" spans="1:12" ht="20" x14ac:dyDescent="0.4">
      <c r="A1" s="48" t="s">
        <v>419</v>
      </c>
    </row>
    <row r="2" spans="1:12" x14ac:dyDescent="0.35">
      <c r="A2" t="s">
        <v>420</v>
      </c>
    </row>
    <row r="3" spans="1:12" x14ac:dyDescent="0.35">
      <c r="A3" t="s">
        <v>421</v>
      </c>
    </row>
    <row r="4" spans="1:12" x14ac:dyDescent="0.35">
      <c r="A4" s="36" t="str">
        <f>HYPERLINK("#'Table of contents'!A1", "Back to contents")</f>
        <v>Back to contents</v>
      </c>
    </row>
    <row r="5" spans="1:12" ht="46.5" x14ac:dyDescent="0.35">
      <c r="A5" s="49" t="s">
        <v>422</v>
      </c>
      <c r="B5" s="49" t="s">
        <v>423</v>
      </c>
      <c r="C5" s="51" t="s">
        <v>424</v>
      </c>
      <c r="D5" s="51" t="s">
        <v>425</v>
      </c>
      <c r="E5" s="51" t="s">
        <v>426</v>
      </c>
      <c r="F5" s="51" t="s">
        <v>427</v>
      </c>
      <c r="G5" s="51" t="s">
        <v>428</v>
      </c>
      <c r="H5" s="51" t="s">
        <v>429</v>
      </c>
      <c r="I5" s="51" t="s">
        <v>430</v>
      </c>
      <c r="J5" s="51" t="s">
        <v>431</v>
      </c>
      <c r="K5" s="51" t="s">
        <v>432</v>
      </c>
      <c r="L5" s="51" t="s">
        <v>433</v>
      </c>
    </row>
    <row r="6" spans="1:12" ht="25" customHeight="1" x14ac:dyDescent="0.35">
      <c r="A6" s="62" t="s">
        <v>43</v>
      </c>
      <c r="B6" s="61" t="s">
        <v>44</v>
      </c>
      <c r="C6" s="57">
        <v>2728548</v>
      </c>
      <c r="D6" s="58">
        <v>0.35</v>
      </c>
      <c r="E6" s="57">
        <v>550810</v>
      </c>
      <c r="F6" s="57">
        <v>610134</v>
      </c>
      <c r="G6" s="57">
        <v>440635</v>
      </c>
      <c r="H6" s="57">
        <v>376701</v>
      </c>
      <c r="I6" s="57">
        <v>372674</v>
      </c>
      <c r="J6" s="57">
        <v>221544</v>
      </c>
      <c r="K6" s="57">
        <v>141269</v>
      </c>
      <c r="L6" s="57">
        <v>14781</v>
      </c>
    </row>
    <row r="7" spans="1:12" x14ac:dyDescent="0.35">
      <c r="A7" s="50" t="s">
        <v>434</v>
      </c>
      <c r="B7" s="52" t="s">
        <v>435</v>
      </c>
      <c r="C7" s="53">
        <v>51332</v>
      </c>
      <c r="D7" s="55">
        <v>30.15</v>
      </c>
      <c r="E7" s="53">
        <v>16163</v>
      </c>
      <c r="F7" s="53">
        <v>9580</v>
      </c>
      <c r="G7" s="53">
        <v>6514</v>
      </c>
      <c r="H7" s="53">
        <v>9060</v>
      </c>
      <c r="I7" s="53">
        <v>4817</v>
      </c>
      <c r="J7" s="53">
        <v>2561</v>
      </c>
      <c r="K7" s="53">
        <v>2424</v>
      </c>
      <c r="L7" s="53">
        <v>213</v>
      </c>
    </row>
    <row r="8" spans="1:12" x14ac:dyDescent="0.35">
      <c r="A8" s="50" t="s">
        <v>436</v>
      </c>
      <c r="B8" s="52" t="s">
        <v>437</v>
      </c>
      <c r="C8" s="53">
        <v>41041</v>
      </c>
      <c r="D8" s="55">
        <v>4.43</v>
      </c>
      <c r="E8" s="53">
        <v>4314</v>
      </c>
      <c r="F8" s="53">
        <v>12536</v>
      </c>
      <c r="G8" s="53">
        <v>8593</v>
      </c>
      <c r="H8" s="53">
        <v>5237</v>
      </c>
      <c r="I8" s="53">
        <v>5780</v>
      </c>
      <c r="J8" s="53">
        <v>2888</v>
      </c>
      <c r="K8" s="53">
        <v>1670</v>
      </c>
      <c r="L8" s="53">
        <v>23</v>
      </c>
    </row>
    <row r="9" spans="1:12" x14ac:dyDescent="0.35">
      <c r="A9" s="50" t="s">
        <v>438</v>
      </c>
      <c r="B9" s="52" t="s">
        <v>439</v>
      </c>
      <c r="C9" s="53">
        <v>39413</v>
      </c>
      <c r="D9" s="55">
        <v>2.34</v>
      </c>
      <c r="E9" s="53">
        <v>4476</v>
      </c>
      <c r="F9" s="53">
        <v>6901</v>
      </c>
      <c r="G9" s="53">
        <v>5933</v>
      </c>
      <c r="H9" s="53">
        <v>4424</v>
      </c>
      <c r="I9" s="53">
        <v>6686</v>
      </c>
      <c r="J9" s="53">
        <v>5198</v>
      </c>
      <c r="K9" s="53">
        <v>4781</v>
      </c>
      <c r="L9" s="53">
        <v>1014</v>
      </c>
    </row>
    <row r="10" spans="1:12" x14ac:dyDescent="0.35">
      <c r="A10" s="50" t="s">
        <v>440</v>
      </c>
      <c r="B10" s="52" t="s">
        <v>441</v>
      </c>
      <c r="C10" s="53">
        <v>37952</v>
      </c>
      <c r="D10" s="55">
        <v>0.26</v>
      </c>
      <c r="E10" s="53">
        <v>5017</v>
      </c>
      <c r="F10" s="53">
        <v>4843</v>
      </c>
      <c r="G10" s="53">
        <v>5111</v>
      </c>
      <c r="H10" s="53">
        <v>6598</v>
      </c>
      <c r="I10" s="53">
        <v>7454</v>
      </c>
      <c r="J10" s="53">
        <v>6029</v>
      </c>
      <c r="K10" s="53">
        <v>2804</v>
      </c>
      <c r="L10" s="53">
        <v>96</v>
      </c>
    </row>
    <row r="11" spans="1:12" x14ac:dyDescent="0.35">
      <c r="A11" s="50" t="s">
        <v>442</v>
      </c>
      <c r="B11" s="52" t="s">
        <v>443</v>
      </c>
      <c r="C11" s="53">
        <v>34828</v>
      </c>
      <c r="D11" s="55">
        <v>0.1</v>
      </c>
      <c r="E11" s="53">
        <v>2561</v>
      </c>
      <c r="F11" s="53">
        <v>4054</v>
      </c>
      <c r="G11" s="53">
        <v>3071</v>
      </c>
      <c r="H11" s="53">
        <v>5091</v>
      </c>
      <c r="I11" s="53">
        <v>6802</v>
      </c>
      <c r="J11" s="53">
        <v>6767</v>
      </c>
      <c r="K11" s="53">
        <v>6149</v>
      </c>
      <c r="L11" s="53">
        <v>333</v>
      </c>
    </row>
    <row r="12" spans="1:12" x14ac:dyDescent="0.35">
      <c r="A12" s="50" t="s">
        <v>444</v>
      </c>
      <c r="B12" s="52" t="s">
        <v>445</v>
      </c>
      <c r="C12" s="53">
        <v>33080</v>
      </c>
      <c r="D12" s="55">
        <v>1.61</v>
      </c>
      <c r="E12" s="53">
        <v>10987</v>
      </c>
      <c r="F12" s="53">
        <v>7216</v>
      </c>
      <c r="G12" s="53">
        <v>4369</v>
      </c>
      <c r="H12" s="53">
        <v>4121</v>
      </c>
      <c r="I12" s="53">
        <v>3630</v>
      </c>
      <c r="J12" s="53">
        <v>2222</v>
      </c>
      <c r="K12" s="53">
        <v>526</v>
      </c>
      <c r="L12" s="53">
        <v>9</v>
      </c>
    </row>
    <row r="13" spans="1:12" x14ac:dyDescent="0.35">
      <c r="A13" s="50" t="s">
        <v>446</v>
      </c>
      <c r="B13" s="52" t="s">
        <v>447</v>
      </c>
      <c r="C13" s="53">
        <v>40035</v>
      </c>
      <c r="D13" s="55">
        <v>1.88</v>
      </c>
      <c r="E13" s="53">
        <v>7459</v>
      </c>
      <c r="F13" s="53">
        <v>13088</v>
      </c>
      <c r="G13" s="53">
        <v>5521</v>
      </c>
      <c r="H13" s="53">
        <v>4152</v>
      </c>
      <c r="I13" s="53">
        <v>4738</v>
      </c>
      <c r="J13" s="53">
        <v>3426</v>
      </c>
      <c r="K13" s="53">
        <v>1589</v>
      </c>
      <c r="L13" s="53">
        <v>62</v>
      </c>
    </row>
    <row r="14" spans="1:12" x14ac:dyDescent="0.35">
      <c r="A14" s="50" t="s">
        <v>448</v>
      </c>
      <c r="B14" s="52" t="s">
        <v>449</v>
      </c>
      <c r="C14" s="53">
        <v>35383</v>
      </c>
      <c r="D14" s="55">
        <v>0.24</v>
      </c>
      <c r="E14" s="53">
        <v>8547</v>
      </c>
      <c r="F14" s="53">
        <v>7288</v>
      </c>
      <c r="G14" s="53">
        <v>4734</v>
      </c>
      <c r="H14" s="53">
        <v>4594</v>
      </c>
      <c r="I14" s="53">
        <v>5068</v>
      </c>
      <c r="J14" s="53">
        <v>2902</v>
      </c>
      <c r="K14" s="53">
        <v>2131</v>
      </c>
      <c r="L14" s="53">
        <v>119</v>
      </c>
    </row>
    <row r="15" spans="1:12" x14ac:dyDescent="0.35">
      <c r="A15" s="50" t="s">
        <v>450</v>
      </c>
      <c r="B15" s="52" t="s">
        <v>451</v>
      </c>
      <c r="C15" s="53">
        <v>35827</v>
      </c>
      <c r="D15" s="55">
        <v>0.28000000000000003</v>
      </c>
      <c r="E15" s="53">
        <v>7313</v>
      </c>
      <c r="F15" s="53">
        <v>7808</v>
      </c>
      <c r="G15" s="53">
        <v>4977</v>
      </c>
      <c r="H15" s="53">
        <v>6352</v>
      </c>
      <c r="I15" s="53">
        <v>5795</v>
      </c>
      <c r="J15" s="53">
        <v>2327</v>
      </c>
      <c r="K15" s="53">
        <v>1143</v>
      </c>
      <c r="L15" s="53">
        <v>112</v>
      </c>
    </row>
    <row r="16" spans="1:12" x14ac:dyDescent="0.35">
      <c r="A16" s="50" t="s">
        <v>452</v>
      </c>
      <c r="B16" s="52" t="s">
        <v>453</v>
      </c>
      <c r="C16" s="53">
        <v>36895</v>
      </c>
      <c r="D16" s="55">
        <v>0.06</v>
      </c>
      <c r="E16" s="53">
        <v>7055</v>
      </c>
      <c r="F16" s="53">
        <v>8507</v>
      </c>
      <c r="G16" s="53">
        <v>6684</v>
      </c>
      <c r="H16" s="53">
        <v>5062</v>
      </c>
      <c r="I16" s="53">
        <v>5328</v>
      </c>
      <c r="J16" s="53">
        <v>2825</v>
      </c>
      <c r="K16" s="53">
        <v>1320</v>
      </c>
      <c r="L16" s="53">
        <v>114</v>
      </c>
    </row>
    <row r="17" spans="1:12" x14ac:dyDescent="0.35">
      <c r="A17" s="50" t="s">
        <v>454</v>
      </c>
      <c r="B17" s="52" t="s">
        <v>455</v>
      </c>
      <c r="C17" s="53">
        <v>37866</v>
      </c>
      <c r="D17" s="55">
        <v>8.6999999999999993</v>
      </c>
      <c r="E17" s="53">
        <v>3184</v>
      </c>
      <c r="F17" s="53">
        <v>8228</v>
      </c>
      <c r="G17" s="53">
        <v>6819</v>
      </c>
      <c r="H17" s="53">
        <v>5959</v>
      </c>
      <c r="I17" s="53">
        <v>7076</v>
      </c>
      <c r="J17" s="53">
        <v>3735</v>
      </c>
      <c r="K17" s="53">
        <v>2647</v>
      </c>
      <c r="L17" s="53">
        <v>218</v>
      </c>
    </row>
    <row r="18" spans="1:12" x14ac:dyDescent="0.35">
      <c r="A18" s="50" t="s">
        <v>456</v>
      </c>
      <c r="B18" s="52" t="s">
        <v>457</v>
      </c>
      <c r="C18" s="53">
        <v>37698</v>
      </c>
      <c r="D18" s="55">
        <v>0.44</v>
      </c>
      <c r="E18" s="53">
        <v>14762</v>
      </c>
      <c r="F18" s="53">
        <v>6518</v>
      </c>
      <c r="G18" s="53">
        <v>4562</v>
      </c>
      <c r="H18" s="53">
        <v>4789</v>
      </c>
      <c r="I18" s="53">
        <v>4952</v>
      </c>
      <c r="J18" s="53">
        <v>1666</v>
      </c>
      <c r="K18" s="53">
        <v>413</v>
      </c>
      <c r="L18" s="53">
        <v>36</v>
      </c>
    </row>
    <row r="19" spans="1:12" x14ac:dyDescent="0.35">
      <c r="A19" s="50" t="s">
        <v>458</v>
      </c>
      <c r="B19" s="52" t="s">
        <v>459</v>
      </c>
      <c r="C19" s="53">
        <v>38009</v>
      </c>
      <c r="D19" s="55">
        <v>0.03</v>
      </c>
      <c r="E19" s="53">
        <v>12638</v>
      </c>
      <c r="F19" s="53">
        <v>6826</v>
      </c>
      <c r="G19" s="53">
        <v>6012</v>
      </c>
      <c r="H19" s="53">
        <v>5701</v>
      </c>
      <c r="I19" s="53">
        <v>4331</v>
      </c>
      <c r="J19" s="53">
        <v>1683</v>
      </c>
      <c r="K19" s="53">
        <v>747</v>
      </c>
      <c r="L19" s="53">
        <v>71</v>
      </c>
    </row>
    <row r="20" spans="1:12" x14ac:dyDescent="0.35">
      <c r="A20" s="50" t="s">
        <v>460</v>
      </c>
      <c r="B20" s="52" t="s">
        <v>461</v>
      </c>
      <c r="C20" s="53">
        <v>38073</v>
      </c>
      <c r="D20" s="55">
        <v>0.18</v>
      </c>
      <c r="E20" s="53">
        <v>15102</v>
      </c>
      <c r="F20" s="53">
        <v>6490</v>
      </c>
      <c r="G20" s="53">
        <v>3832</v>
      </c>
      <c r="H20" s="53">
        <v>4811</v>
      </c>
      <c r="I20" s="53">
        <v>4544</v>
      </c>
      <c r="J20" s="53">
        <v>2174</v>
      </c>
      <c r="K20" s="53">
        <v>1017</v>
      </c>
      <c r="L20" s="53">
        <v>103</v>
      </c>
    </row>
    <row r="21" spans="1:12" x14ac:dyDescent="0.35">
      <c r="A21" s="50" t="s">
        <v>462</v>
      </c>
      <c r="B21" s="52" t="s">
        <v>463</v>
      </c>
      <c r="C21" s="53">
        <v>31876</v>
      </c>
      <c r="D21" s="55">
        <v>1.32</v>
      </c>
      <c r="E21" s="53">
        <v>6587</v>
      </c>
      <c r="F21" s="53">
        <v>8199</v>
      </c>
      <c r="G21" s="53">
        <v>2750</v>
      </c>
      <c r="H21" s="53">
        <v>3519</v>
      </c>
      <c r="I21" s="53">
        <v>4845</v>
      </c>
      <c r="J21" s="53">
        <v>3240</v>
      </c>
      <c r="K21" s="53">
        <v>2422</v>
      </c>
      <c r="L21" s="53">
        <v>314</v>
      </c>
    </row>
    <row r="22" spans="1:12" x14ac:dyDescent="0.35">
      <c r="A22" s="50" t="s">
        <v>464</v>
      </c>
      <c r="B22" s="52" t="s">
        <v>465</v>
      </c>
      <c r="C22" s="53">
        <v>34259</v>
      </c>
      <c r="D22" s="55">
        <v>4.41</v>
      </c>
      <c r="E22" s="53">
        <v>5348</v>
      </c>
      <c r="F22" s="53">
        <v>8430</v>
      </c>
      <c r="G22" s="53">
        <v>4884</v>
      </c>
      <c r="H22" s="53">
        <v>4032</v>
      </c>
      <c r="I22" s="53">
        <v>4886</v>
      </c>
      <c r="J22" s="53">
        <v>2906</v>
      </c>
      <c r="K22" s="53">
        <v>3333</v>
      </c>
      <c r="L22" s="53">
        <v>440</v>
      </c>
    </row>
    <row r="23" spans="1:12" x14ac:dyDescent="0.35">
      <c r="A23" s="50" t="s">
        <v>466</v>
      </c>
      <c r="B23" s="52" t="s">
        <v>467</v>
      </c>
      <c r="C23" s="53">
        <v>35710</v>
      </c>
      <c r="D23" s="55">
        <v>0.23</v>
      </c>
      <c r="E23" s="53">
        <v>11307</v>
      </c>
      <c r="F23" s="53">
        <v>4947</v>
      </c>
      <c r="G23" s="53">
        <v>3959</v>
      </c>
      <c r="H23" s="53">
        <v>4481</v>
      </c>
      <c r="I23" s="53">
        <v>5787</v>
      </c>
      <c r="J23" s="53">
        <v>3131</v>
      </c>
      <c r="K23" s="53">
        <v>1984</v>
      </c>
      <c r="L23" s="53">
        <v>114</v>
      </c>
    </row>
    <row r="24" spans="1:12" x14ac:dyDescent="0.35">
      <c r="A24" s="50" t="s">
        <v>468</v>
      </c>
      <c r="B24" s="52" t="s">
        <v>469</v>
      </c>
      <c r="C24" s="53">
        <v>34995</v>
      </c>
      <c r="D24" s="55">
        <v>2.59</v>
      </c>
      <c r="E24" s="53">
        <v>8678</v>
      </c>
      <c r="F24" s="53">
        <v>11537</v>
      </c>
      <c r="G24" s="53">
        <v>4615</v>
      </c>
      <c r="H24" s="53">
        <v>3470</v>
      </c>
      <c r="I24" s="53">
        <v>4062</v>
      </c>
      <c r="J24" s="53">
        <v>1828</v>
      </c>
      <c r="K24" s="53">
        <v>742</v>
      </c>
      <c r="L24" s="53">
        <v>63</v>
      </c>
    </row>
    <row r="25" spans="1:12" x14ac:dyDescent="0.35">
      <c r="A25" s="50" t="s">
        <v>470</v>
      </c>
      <c r="B25" s="52" t="s">
        <v>471</v>
      </c>
      <c r="C25" s="53">
        <v>29929</v>
      </c>
      <c r="D25" s="55">
        <v>2.93</v>
      </c>
      <c r="E25" s="53">
        <v>6522</v>
      </c>
      <c r="F25" s="53">
        <v>11538</v>
      </c>
      <c r="G25" s="53">
        <v>2694</v>
      </c>
      <c r="H25" s="53">
        <v>2731</v>
      </c>
      <c r="I25" s="53">
        <v>2996</v>
      </c>
      <c r="J25" s="53">
        <v>2174</v>
      </c>
      <c r="K25" s="53">
        <v>1150</v>
      </c>
      <c r="L25" s="53">
        <v>124</v>
      </c>
    </row>
    <row r="26" spans="1:12" x14ac:dyDescent="0.35">
      <c r="A26" s="50" t="s">
        <v>472</v>
      </c>
      <c r="B26" s="52" t="s">
        <v>473</v>
      </c>
      <c r="C26" s="53">
        <v>37456</v>
      </c>
      <c r="D26" s="55">
        <v>0.49</v>
      </c>
      <c r="E26" s="53">
        <v>13550</v>
      </c>
      <c r="F26" s="53">
        <v>5738</v>
      </c>
      <c r="G26" s="53">
        <v>4138</v>
      </c>
      <c r="H26" s="53">
        <v>4286</v>
      </c>
      <c r="I26" s="53">
        <v>6093</v>
      </c>
      <c r="J26" s="53">
        <v>2680</v>
      </c>
      <c r="K26" s="53">
        <v>918</v>
      </c>
      <c r="L26" s="53">
        <v>53</v>
      </c>
    </row>
    <row r="27" spans="1:12" x14ac:dyDescent="0.35">
      <c r="A27" s="50" t="s">
        <v>474</v>
      </c>
      <c r="B27" s="52" t="s">
        <v>475</v>
      </c>
      <c r="C27" s="53">
        <v>32618</v>
      </c>
      <c r="D27" s="55">
        <v>2.54</v>
      </c>
      <c r="E27" s="53">
        <v>7963</v>
      </c>
      <c r="F27" s="53">
        <v>12952</v>
      </c>
      <c r="G27" s="53">
        <v>3585</v>
      </c>
      <c r="H27" s="53">
        <v>3071</v>
      </c>
      <c r="I27" s="53">
        <v>3110</v>
      </c>
      <c r="J27" s="53">
        <v>1581</v>
      </c>
      <c r="K27" s="53">
        <v>352</v>
      </c>
      <c r="L27" s="53">
        <v>4</v>
      </c>
    </row>
    <row r="28" spans="1:12" x14ac:dyDescent="0.35">
      <c r="A28" s="50" t="s">
        <v>476</v>
      </c>
      <c r="B28" s="52" t="s">
        <v>477</v>
      </c>
      <c r="C28" s="53">
        <v>36520</v>
      </c>
      <c r="D28" s="55">
        <v>0.68</v>
      </c>
      <c r="E28" s="53">
        <v>2723</v>
      </c>
      <c r="F28" s="53">
        <v>10328</v>
      </c>
      <c r="G28" s="53">
        <v>7449</v>
      </c>
      <c r="H28" s="53">
        <v>5124</v>
      </c>
      <c r="I28" s="53">
        <v>5466</v>
      </c>
      <c r="J28" s="53">
        <v>2799</v>
      </c>
      <c r="K28" s="53">
        <v>2420</v>
      </c>
      <c r="L28" s="53">
        <v>211</v>
      </c>
    </row>
    <row r="29" spans="1:12" x14ac:dyDescent="0.35">
      <c r="A29" s="50" t="s">
        <v>478</v>
      </c>
      <c r="B29" s="52" t="s">
        <v>479</v>
      </c>
      <c r="C29" s="53">
        <v>38551</v>
      </c>
      <c r="D29" s="55">
        <v>0.14000000000000001</v>
      </c>
      <c r="E29" s="53">
        <v>5292</v>
      </c>
      <c r="F29" s="53">
        <v>10979</v>
      </c>
      <c r="G29" s="53">
        <v>6777</v>
      </c>
      <c r="H29" s="53">
        <v>5538</v>
      </c>
      <c r="I29" s="53">
        <v>5597</v>
      </c>
      <c r="J29" s="53">
        <v>3052</v>
      </c>
      <c r="K29" s="53">
        <v>1244</v>
      </c>
      <c r="L29" s="53">
        <v>72</v>
      </c>
    </row>
    <row r="30" spans="1:12" x14ac:dyDescent="0.35">
      <c r="A30" s="50" t="s">
        <v>480</v>
      </c>
      <c r="B30" s="52" t="s">
        <v>481</v>
      </c>
      <c r="C30" s="53">
        <v>37159</v>
      </c>
      <c r="D30" s="55">
        <v>14.04</v>
      </c>
      <c r="E30" s="53">
        <v>13475</v>
      </c>
      <c r="F30" s="53">
        <v>8387</v>
      </c>
      <c r="G30" s="53">
        <v>4540</v>
      </c>
      <c r="H30" s="53">
        <v>4635</v>
      </c>
      <c r="I30" s="53">
        <v>3712</v>
      </c>
      <c r="J30" s="53">
        <v>1612</v>
      </c>
      <c r="K30" s="53">
        <v>770</v>
      </c>
      <c r="L30" s="53">
        <v>28</v>
      </c>
    </row>
    <row r="31" spans="1:12" x14ac:dyDescent="0.35">
      <c r="A31" s="50" t="s">
        <v>482</v>
      </c>
      <c r="B31" s="52" t="s">
        <v>483</v>
      </c>
      <c r="C31" s="53">
        <v>39254</v>
      </c>
      <c r="D31" s="55">
        <v>11.78</v>
      </c>
      <c r="E31" s="53">
        <v>14593</v>
      </c>
      <c r="F31" s="53">
        <v>8938</v>
      </c>
      <c r="G31" s="53">
        <v>5338</v>
      </c>
      <c r="H31" s="53">
        <v>4990</v>
      </c>
      <c r="I31" s="53">
        <v>4053</v>
      </c>
      <c r="J31" s="53">
        <v>951</v>
      </c>
      <c r="K31" s="53">
        <v>379</v>
      </c>
      <c r="L31" s="53">
        <v>12</v>
      </c>
    </row>
    <row r="32" spans="1:12" x14ac:dyDescent="0.35">
      <c r="A32" s="50" t="s">
        <v>484</v>
      </c>
      <c r="B32" s="52" t="s">
        <v>485</v>
      </c>
      <c r="C32" s="53">
        <v>37417</v>
      </c>
      <c r="D32" s="55">
        <v>1.93</v>
      </c>
      <c r="E32" s="53">
        <v>5677</v>
      </c>
      <c r="F32" s="53">
        <v>8098</v>
      </c>
      <c r="G32" s="53">
        <v>5240</v>
      </c>
      <c r="H32" s="53">
        <v>5115</v>
      </c>
      <c r="I32" s="53">
        <v>6591</v>
      </c>
      <c r="J32" s="53">
        <v>4515</v>
      </c>
      <c r="K32" s="53">
        <v>2148</v>
      </c>
      <c r="L32" s="53">
        <v>33</v>
      </c>
    </row>
    <row r="33" spans="1:12" x14ac:dyDescent="0.35">
      <c r="A33" s="50" t="s">
        <v>486</v>
      </c>
      <c r="B33" s="52" t="s">
        <v>487</v>
      </c>
      <c r="C33" s="53">
        <v>38471</v>
      </c>
      <c r="D33" s="55">
        <v>4.5199999999999996</v>
      </c>
      <c r="E33" s="53">
        <v>2194</v>
      </c>
      <c r="F33" s="53">
        <v>9874</v>
      </c>
      <c r="G33" s="53">
        <v>10439</v>
      </c>
      <c r="H33" s="53">
        <v>6077</v>
      </c>
      <c r="I33" s="53">
        <v>3963</v>
      </c>
      <c r="J33" s="53">
        <v>3797</v>
      </c>
      <c r="K33" s="53">
        <v>1932</v>
      </c>
      <c r="L33" s="53">
        <v>195</v>
      </c>
    </row>
    <row r="34" spans="1:12" x14ac:dyDescent="0.35">
      <c r="A34" s="50" t="s">
        <v>488</v>
      </c>
      <c r="B34" s="52" t="s">
        <v>489</v>
      </c>
      <c r="C34" s="53">
        <v>39794</v>
      </c>
      <c r="D34" s="55">
        <v>0.6</v>
      </c>
      <c r="E34" s="53">
        <v>807</v>
      </c>
      <c r="F34" s="53">
        <v>6123</v>
      </c>
      <c r="G34" s="53">
        <v>11463</v>
      </c>
      <c r="H34" s="53">
        <v>5050</v>
      </c>
      <c r="I34" s="53">
        <v>5545</v>
      </c>
      <c r="J34" s="53">
        <v>5251</v>
      </c>
      <c r="K34" s="53">
        <v>4916</v>
      </c>
      <c r="L34" s="53">
        <v>639</v>
      </c>
    </row>
    <row r="35" spans="1:12" x14ac:dyDescent="0.35">
      <c r="A35" s="50" t="s">
        <v>490</v>
      </c>
      <c r="B35" s="52" t="s">
        <v>491</v>
      </c>
      <c r="C35" s="53">
        <v>29418</v>
      </c>
      <c r="D35" s="55">
        <v>2.42</v>
      </c>
      <c r="E35" s="53">
        <v>265</v>
      </c>
      <c r="F35" s="53">
        <v>1674</v>
      </c>
      <c r="G35" s="53">
        <v>2173</v>
      </c>
      <c r="H35" s="53">
        <v>4940</v>
      </c>
      <c r="I35" s="53">
        <v>7087</v>
      </c>
      <c r="J35" s="53">
        <v>5696</v>
      </c>
      <c r="K35" s="53">
        <v>6811</v>
      </c>
      <c r="L35" s="53">
        <v>772</v>
      </c>
    </row>
    <row r="36" spans="1:12" x14ac:dyDescent="0.35">
      <c r="A36" s="50" t="s">
        <v>492</v>
      </c>
      <c r="B36" s="52" t="s">
        <v>493</v>
      </c>
      <c r="C36" s="53">
        <v>50845</v>
      </c>
      <c r="D36" s="55">
        <v>31.7</v>
      </c>
      <c r="E36" s="53">
        <v>2486</v>
      </c>
      <c r="F36" s="53">
        <v>8878</v>
      </c>
      <c r="G36" s="53">
        <v>9503</v>
      </c>
      <c r="H36" s="53">
        <v>8846</v>
      </c>
      <c r="I36" s="53">
        <v>9328</v>
      </c>
      <c r="J36" s="53">
        <v>5911</v>
      </c>
      <c r="K36" s="53">
        <v>4479</v>
      </c>
      <c r="L36" s="53">
        <v>1414</v>
      </c>
    </row>
    <row r="37" spans="1:12" x14ac:dyDescent="0.35">
      <c r="A37" s="50" t="s">
        <v>494</v>
      </c>
      <c r="B37" s="52" t="s">
        <v>495</v>
      </c>
      <c r="C37" s="53">
        <v>47756</v>
      </c>
      <c r="D37" s="55">
        <v>15.66</v>
      </c>
      <c r="E37" s="53">
        <v>5762</v>
      </c>
      <c r="F37" s="53">
        <v>12066</v>
      </c>
      <c r="G37" s="53">
        <v>8253</v>
      </c>
      <c r="H37" s="53">
        <v>7612</v>
      </c>
      <c r="I37" s="53">
        <v>7004</v>
      </c>
      <c r="J37" s="53">
        <v>4577</v>
      </c>
      <c r="K37" s="53">
        <v>2440</v>
      </c>
      <c r="L37" s="53">
        <v>42</v>
      </c>
    </row>
    <row r="38" spans="1:12" x14ac:dyDescent="0.35">
      <c r="A38" s="50" t="s">
        <v>496</v>
      </c>
      <c r="B38" s="52" t="s">
        <v>497</v>
      </c>
      <c r="C38" s="53">
        <v>52958</v>
      </c>
      <c r="D38" s="55">
        <v>36.94</v>
      </c>
      <c r="E38" s="53">
        <v>5954</v>
      </c>
      <c r="F38" s="53">
        <v>12284</v>
      </c>
      <c r="G38" s="53">
        <v>10894</v>
      </c>
      <c r="H38" s="53">
        <v>10116</v>
      </c>
      <c r="I38" s="53">
        <v>8621</v>
      </c>
      <c r="J38" s="53">
        <v>3220</v>
      </c>
      <c r="K38" s="53">
        <v>1556</v>
      </c>
      <c r="L38" s="53">
        <v>313</v>
      </c>
    </row>
    <row r="39" spans="1:12" x14ac:dyDescent="0.35">
      <c r="A39" s="50" t="s">
        <v>498</v>
      </c>
      <c r="B39" s="52" t="s">
        <v>499</v>
      </c>
      <c r="C39" s="53">
        <v>34434</v>
      </c>
      <c r="D39" s="55">
        <v>3.72</v>
      </c>
      <c r="E39" s="53">
        <v>7613</v>
      </c>
      <c r="F39" s="53">
        <v>5651</v>
      </c>
      <c r="G39" s="53">
        <v>5258</v>
      </c>
      <c r="H39" s="53">
        <v>3210</v>
      </c>
      <c r="I39" s="53">
        <v>5030</v>
      </c>
      <c r="J39" s="53">
        <v>3119</v>
      </c>
      <c r="K39" s="53">
        <v>3852</v>
      </c>
      <c r="L39" s="53">
        <v>701</v>
      </c>
    </row>
    <row r="40" spans="1:12" x14ac:dyDescent="0.35">
      <c r="A40" s="50" t="s">
        <v>500</v>
      </c>
      <c r="B40" s="52" t="s">
        <v>501</v>
      </c>
      <c r="C40" s="53">
        <v>39140</v>
      </c>
      <c r="D40" s="55">
        <v>20.239999999999998</v>
      </c>
      <c r="E40" s="53">
        <v>1222</v>
      </c>
      <c r="F40" s="53">
        <v>5274</v>
      </c>
      <c r="G40" s="53">
        <v>6243</v>
      </c>
      <c r="H40" s="53">
        <v>6161</v>
      </c>
      <c r="I40" s="53">
        <v>8189</v>
      </c>
      <c r="J40" s="53">
        <v>4700</v>
      </c>
      <c r="K40" s="53">
        <v>6067</v>
      </c>
      <c r="L40" s="53">
        <v>1284</v>
      </c>
    </row>
    <row r="41" spans="1:12" x14ac:dyDescent="0.35">
      <c r="A41" s="50" t="s">
        <v>502</v>
      </c>
      <c r="B41" s="52" t="s">
        <v>503</v>
      </c>
      <c r="C41" s="53">
        <v>39459</v>
      </c>
      <c r="D41" s="55">
        <v>4.3600000000000003</v>
      </c>
      <c r="E41" s="53">
        <v>1870</v>
      </c>
      <c r="F41" s="53">
        <v>5139</v>
      </c>
      <c r="G41" s="53">
        <v>6409</v>
      </c>
      <c r="H41" s="53">
        <v>7265</v>
      </c>
      <c r="I41" s="53">
        <v>7062</v>
      </c>
      <c r="J41" s="53">
        <v>5594</v>
      </c>
      <c r="K41" s="53">
        <v>5486</v>
      </c>
      <c r="L41" s="53">
        <v>634</v>
      </c>
    </row>
    <row r="42" spans="1:12" x14ac:dyDescent="0.35">
      <c r="A42" s="50" t="s">
        <v>504</v>
      </c>
      <c r="B42" s="52" t="s">
        <v>505</v>
      </c>
      <c r="C42" s="53">
        <v>15116</v>
      </c>
      <c r="D42" s="55">
        <v>0.05</v>
      </c>
      <c r="E42" s="53">
        <v>4807</v>
      </c>
      <c r="F42" s="53">
        <v>3952</v>
      </c>
      <c r="G42" s="53">
        <v>2868</v>
      </c>
      <c r="H42" s="53">
        <v>1864</v>
      </c>
      <c r="I42" s="53">
        <v>1391</v>
      </c>
      <c r="J42" s="53">
        <v>198</v>
      </c>
      <c r="K42" s="53">
        <v>31</v>
      </c>
      <c r="L42" s="53">
        <v>5</v>
      </c>
    </row>
    <row r="43" spans="1:12" x14ac:dyDescent="0.35">
      <c r="A43" s="50" t="s">
        <v>506</v>
      </c>
      <c r="B43" s="52" t="s">
        <v>507</v>
      </c>
      <c r="C43" s="53">
        <v>36257</v>
      </c>
      <c r="D43" s="55">
        <v>0.11</v>
      </c>
      <c r="E43" s="53">
        <v>11102</v>
      </c>
      <c r="F43" s="53">
        <v>8142</v>
      </c>
      <c r="G43" s="53">
        <v>4631</v>
      </c>
      <c r="H43" s="53">
        <v>3854</v>
      </c>
      <c r="I43" s="53">
        <v>3618</v>
      </c>
      <c r="J43" s="53">
        <v>2654</v>
      </c>
      <c r="K43" s="53">
        <v>2036</v>
      </c>
      <c r="L43" s="53">
        <v>220</v>
      </c>
    </row>
    <row r="44" spans="1:12" x14ac:dyDescent="0.35">
      <c r="A44" s="50" t="s">
        <v>508</v>
      </c>
      <c r="B44" s="52" t="s">
        <v>509</v>
      </c>
      <c r="C44" s="53">
        <v>38184</v>
      </c>
      <c r="D44" s="55">
        <v>2.16</v>
      </c>
      <c r="E44" s="53">
        <v>11752</v>
      </c>
      <c r="F44" s="53">
        <v>8940</v>
      </c>
      <c r="G44" s="53">
        <v>3105</v>
      </c>
      <c r="H44" s="53">
        <v>4905</v>
      </c>
      <c r="I44" s="53">
        <v>5038</v>
      </c>
      <c r="J44" s="53">
        <v>2860</v>
      </c>
      <c r="K44" s="53">
        <v>1542</v>
      </c>
      <c r="L44" s="53">
        <v>42</v>
      </c>
    </row>
    <row r="45" spans="1:12" x14ac:dyDescent="0.35">
      <c r="A45" s="50" t="s">
        <v>510</v>
      </c>
      <c r="B45" s="52" t="s">
        <v>511</v>
      </c>
      <c r="C45" s="53">
        <v>38602</v>
      </c>
      <c r="D45" s="55">
        <v>3.2</v>
      </c>
      <c r="E45" s="53">
        <v>10479</v>
      </c>
      <c r="F45" s="53">
        <v>10493</v>
      </c>
      <c r="G45" s="53">
        <v>4064</v>
      </c>
      <c r="H45" s="53">
        <v>4546</v>
      </c>
      <c r="I45" s="53">
        <v>4214</v>
      </c>
      <c r="J45" s="53">
        <v>3224</v>
      </c>
      <c r="K45" s="53">
        <v>1543</v>
      </c>
      <c r="L45" s="53">
        <v>39</v>
      </c>
    </row>
    <row r="46" spans="1:12" x14ac:dyDescent="0.35">
      <c r="A46" s="50" t="s">
        <v>512</v>
      </c>
      <c r="B46" s="52" t="s">
        <v>513</v>
      </c>
      <c r="C46" s="53">
        <v>37822</v>
      </c>
      <c r="D46" s="55">
        <v>0.1</v>
      </c>
      <c r="E46" s="53">
        <v>5921</v>
      </c>
      <c r="F46" s="53">
        <v>11737</v>
      </c>
      <c r="G46" s="53">
        <v>5753</v>
      </c>
      <c r="H46" s="53">
        <v>4941</v>
      </c>
      <c r="I46" s="53">
        <v>5381</v>
      </c>
      <c r="J46" s="53">
        <v>2585</v>
      </c>
      <c r="K46" s="53">
        <v>1421</v>
      </c>
      <c r="L46" s="53">
        <v>83</v>
      </c>
    </row>
    <row r="47" spans="1:12" x14ac:dyDescent="0.35">
      <c r="A47" s="50" t="s">
        <v>514</v>
      </c>
      <c r="B47" s="52" t="s">
        <v>515</v>
      </c>
      <c r="C47" s="53">
        <v>36842</v>
      </c>
      <c r="D47" s="55">
        <v>22.21</v>
      </c>
      <c r="E47" s="53">
        <v>4858</v>
      </c>
      <c r="F47" s="53">
        <v>7818</v>
      </c>
      <c r="G47" s="53">
        <v>10391</v>
      </c>
      <c r="H47" s="53">
        <v>7058</v>
      </c>
      <c r="I47" s="53">
        <v>3832</v>
      </c>
      <c r="J47" s="53">
        <v>1657</v>
      </c>
      <c r="K47" s="53">
        <v>1184</v>
      </c>
      <c r="L47" s="53">
        <v>44</v>
      </c>
    </row>
    <row r="48" spans="1:12" x14ac:dyDescent="0.35">
      <c r="A48" s="50" t="s">
        <v>516</v>
      </c>
      <c r="B48" s="52" t="s">
        <v>517</v>
      </c>
      <c r="C48" s="53">
        <v>38674</v>
      </c>
      <c r="D48" s="55">
        <v>17.68</v>
      </c>
      <c r="E48" s="53">
        <v>5456</v>
      </c>
      <c r="F48" s="53">
        <v>11984</v>
      </c>
      <c r="G48" s="53">
        <v>8754</v>
      </c>
      <c r="H48" s="53">
        <v>3925</v>
      </c>
      <c r="I48" s="53">
        <v>5351</v>
      </c>
      <c r="J48" s="53">
        <v>2038</v>
      </c>
      <c r="K48" s="53">
        <v>1047</v>
      </c>
      <c r="L48" s="53">
        <v>119</v>
      </c>
    </row>
    <row r="49" spans="1:12" x14ac:dyDescent="0.35">
      <c r="A49" s="50" t="s">
        <v>518</v>
      </c>
      <c r="B49" s="52" t="s">
        <v>519</v>
      </c>
      <c r="C49" s="53">
        <v>57322</v>
      </c>
      <c r="D49" s="55">
        <v>46.23</v>
      </c>
      <c r="E49" s="53">
        <v>14330</v>
      </c>
      <c r="F49" s="53">
        <v>6735</v>
      </c>
      <c r="G49" s="53">
        <v>10845</v>
      </c>
      <c r="H49" s="53">
        <v>10532</v>
      </c>
      <c r="I49" s="53">
        <v>8380</v>
      </c>
      <c r="J49" s="53">
        <v>4531</v>
      </c>
      <c r="K49" s="53">
        <v>1789</v>
      </c>
      <c r="L49" s="53">
        <v>180</v>
      </c>
    </row>
    <row r="50" spans="1:12" x14ac:dyDescent="0.35">
      <c r="A50" s="50" t="s">
        <v>520</v>
      </c>
      <c r="B50" s="52" t="s">
        <v>521</v>
      </c>
      <c r="C50" s="53">
        <v>36991</v>
      </c>
      <c r="D50" s="55">
        <v>14.1</v>
      </c>
      <c r="E50" s="53">
        <v>12327</v>
      </c>
      <c r="F50" s="53">
        <v>10094</v>
      </c>
      <c r="G50" s="53">
        <v>7126</v>
      </c>
      <c r="H50" s="53">
        <v>3721</v>
      </c>
      <c r="I50" s="53">
        <v>2203</v>
      </c>
      <c r="J50" s="53">
        <v>870</v>
      </c>
      <c r="K50" s="53">
        <v>582</v>
      </c>
      <c r="L50" s="53">
        <v>68</v>
      </c>
    </row>
    <row r="51" spans="1:12" x14ac:dyDescent="0.35">
      <c r="A51" s="50" t="s">
        <v>522</v>
      </c>
      <c r="B51" s="52" t="s">
        <v>523</v>
      </c>
      <c r="C51" s="53">
        <v>38529</v>
      </c>
      <c r="D51" s="55">
        <v>15.16</v>
      </c>
      <c r="E51" s="53">
        <v>6368</v>
      </c>
      <c r="F51" s="53">
        <v>10236</v>
      </c>
      <c r="G51" s="53">
        <v>12240</v>
      </c>
      <c r="H51" s="53">
        <v>4984</v>
      </c>
      <c r="I51" s="53">
        <v>3179</v>
      </c>
      <c r="J51" s="53">
        <v>1118</v>
      </c>
      <c r="K51" s="53">
        <v>404</v>
      </c>
      <c r="L51" s="53">
        <v>0</v>
      </c>
    </row>
    <row r="52" spans="1:12" x14ac:dyDescent="0.35">
      <c r="A52" s="50" t="s">
        <v>524</v>
      </c>
      <c r="B52" s="52" t="s">
        <v>525</v>
      </c>
      <c r="C52" s="53">
        <v>42386</v>
      </c>
      <c r="D52" s="55">
        <v>15.82</v>
      </c>
      <c r="E52" s="53">
        <v>9625</v>
      </c>
      <c r="F52" s="53">
        <v>11639</v>
      </c>
      <c r="G52" s="53">
        <v>7584</v>
      </c>
      <c r="H52" s="53">
        <v>6953</v>
      </c>
      <c r="I52" s="53">
        <v>3881</v>
      </c>
      <c r="J52" s="53">
        <v>2300</v>
      </c>
      <c r="K52" s="53">
        <v>394</v>
      </c>
      <c r="L52" s="53">
        <v>10</v>
      </c>
    </row>
    <row r="53" spans="1:12" x14ac:dyDescent="0.35">
      <c r="A53" s="50" t="s">
        <v>526</v>
      </c>
      <c r="B53" s="52" t="s">
        <v>527</v>
      </c>
      <c r="C53" s="53">
        <v>37299</v>
      </c>
      <c r="D53" s="55">
        <v>23.06</v>
      </c>
      <c r="E53" s="53">
        <v>7149</v>
      </c>
      <c r="F53" s="53">
        <v>9776</v>
      </c>
      <c r="G53" s="53">
        <v>8530</v>
      </c>
      <c r="H53" s="53">
        <v>4568</v>
      </c>
      <c r="I53" s="53">
        <v>4259</v>
      </c>
      <c r="J53" s="53">
        <v>1535</v>
      </c>
      <c r="K53" s="53">
        <v>1224</v>
      </c>
      <c r="L53" s="53">
        <v>258</v>
      </c>
    </row>
    <row r="54" spans="1:12" x14ac:dyDescent="0.35">
      <c r="A54" s="50" t="s">
        <v>528</v>
      </c>
      <c r="B54" s="52" t="s">
        <v>529</v>
      </c>
      <c r="C54" s="53">
        <v>37442</v>
      </c>
      <c r="D54" s="55">
        <v>5.0199999999999996</v>
      </c>
      <c r="E54" s="53">
        <v>18711</v>
      </c>
      <c r="F54" s="53">
        <v>6035</v>
      </c>
      <c r="G54" s="53">
        <v>3673</v>
      </c>
      <c r="H54" s="53">
        <v>3293</v>
      </c>
      <c r="I54" s="53">
        <v>3364</v>
      </c>
      <c r="J54" s="53">
        <v>1568</v>
      </c>
      <c r="K54" s="53">
        <v>763</v>
      </c>
      <c r="L54" s="53">
        <v>35</v>
      </c>
    </row>
    <row r="55" spans="1:12" x14ac:dyDescent="0.35">
      <c r="A55" s="50" t="s">
        <v>530</v>
      </c>
      <c r="B55" s="52" t="s">
        <v>531</v>
      </c>
      <c r="C55" s="53">
        <v>37235</v>
      </c>
      <c r="D55" s="55">
        <v>3.5</v>
      </c>
      <c r="E55" s="53">
        <v>11868</v>
      </c>
      <c r="F55" s="53">
        <v>6356</v>
      </c>
      <c r="G55" s="53">
        <v>4659</v>
      </c>
      <c r="H55" s="53">
        <v>5807</v>
      </c>
      <c r="I55" s="53">
        <v>4339</v>
      </c>
      <c r="J55" s="53">
        <v>3028</v>
      </c>
      <c r="K55" s="53">
        <v>1133</v>
      </c>
      <c r="L55" s="53">
        <v>45</v>
      </c>
    </row>
    <row r="56" spans="1:12" x14ac:dyDescent="0.35">
      <c r="A56" s="50" t="s">
        <v>532</v>
      </c>
      <c r="B56" s="52" t="s">
        <v>533</v>
      </c>
      <c r="C56" s="53">
        <v>45818</v>
      </c>
      <c r="D56" s="55">
        <v>0.23</v>
      </c>
      <c r="E56" s="53">
        <v>4210</v>
      </c>
      <c r="F56" s="53">
        <v>9876</v>
      </c>
      <c r="G56" s="53">
        <v>8924</v>
      </c>
      <c r="H56" s="53">
        <v>8404</v>
      </c>
      <c r="I56" s="53">
        <v>7810</v>
      </c>
      <c r="J56" s="53">
        <v>4388</v>
      </c>
      <c r="K56" s="53">
        <v>2078</v>
      </c>
      <c r="L56" s="53">
        <v>128</v>
      </c>
    </row>
    <row r="57" spans="1:12" x14ac:dyDescent="0.35">
      <c r="A57" s="50" t="s">
        <v>534</v>
      </c>
      <c r="B57" s="52" t="s">
        <v>535</v>
      </c>
      <c r="C57" s="53">
        <v>40672</v>
      </c>
      <c r="D57" s="55">
        <v>1.08</v>
      </c>
      <c r="E57" s="53">
        <v>14509</v>
      </c>
      <c r="F57" s="53">
        <v>7487</v>
      </c>
      <c r="G57" s="53">
        <v>4213</v>
      </c>
      <c r="H57" s="53">
        <v>5089</v>
      </c>
      <c r="I57" s="53">
        <v>5115</v>
      </c>
      <c r="J57" s="53">
        <v>3335</v>
      </c>
      <c r="K57" s="53">
        <v>889</v>
      </c>
      <c r="L57" s="53">
        <v>35</v>
      </c>
    </row>
    <row r="58" spans="1:12" x14ac:dyDescent="0.35">
      <c r="A58" s="50" t="s">
        <v>536</v>
      </c>
      <c r="B58" s="52" t="s">
        <v>537</v>
      </c>
      <c r="C58" s="53">
        <v>40785</v>
      </c>
      <c r="D58" s="55">
        <v>3.94</v>
      </c>
      <c r="E58" s="53">
        <v>13246</v>
      </c>
      <c r="F58" s="53">
        <v>11137</v>
      </c>
      <c r="G58" s="53">
        <v>5248</v>
      </c>
      <c r="H58" s="53">
        <v>4105</v>
      </c>
      <c r="I58" s="53">
        <v>3775</v>
      </c>
      <c r="J58" s="53">
        <v>2446</v>
      </c>
      <c r="K58" s="53">
        <v>786</v>
      </c>
      <c r="L58" s="53">
        <v>42</v>
      </c>
    </row>
    <row r="59" spans="1:12" x14ac:dyDescent="0.35">
      <c r="A59" s="50" t="s">
        <v>538</v>
      </c>
      <c r="B59" s="52" t="s">
        <v>539</v>
      </c>
      <c r="C59" s="53">
        <v>44753</v>
      </c>
      <c r="D59" s="55">
        <v>2.08</v>
      </c>
      <c r="E59" s="53">
        <v>10239</v>
      </c>
      <c r="F59" s="53">
        <v>12133</v>
      </c>
      <c r="G59" s="53">
        <v>5308</v>
      </c>
      <c r="H59" s="53">
        <v>5262</v>
      </c>
      <c r="I59" s="53">
        <v>5873</v>
      </c>
      <c r="J59" s="53">
        <v>4053</v>
      </c>
      <c r="K59" s="53">
        <v>1735</v>
      </c>
      <c r="L59" s="53">
        <v>150</v>
      </c>
    </row>
    <row r="60" spans="1:12" x14ac:dyDescent="0.35">
      <c r="A60" s="50" t="s">
        <v>540</v>
      </c>
      <c r="B60" s="52" t="s">
        <v>541</v>
      </c>
      <c r="C60" s="53">
        <v>33798</v>
      </c>
      <c r="D60" s="55">
        <v>1.81</v>
      </c>
      <c r="E60" s="53">
        <v>9173</v>
      </c>
      <c r="F60" s="53">
        <v>11714</v>
      </c>
      <c r="G60" s="53">
        <v>2834</v>
      </c>
      <c r="H60" s="53">
        <v>3376</v>
      </c>
      <c r="I60" s="53">
        <v>4060</v>
      </c>
      <c r="J60" s="53">
        <v>2001</v>
      </c>
      <c r="K60" s="53">
        <v>598</v>
      </c>
      <c r="L60" s="53">
        <v>42</v>
      </c>
    </row>
    <row r="61" spans="1:12" x14ac:dyDescent="0.35">
      <c r="A61" s="50" t="s">
        <v>542</v>
      </c>
      <c r="B61" s="52" t="s">
        <v>543</v>
      </c>
      <c r="C61" s="53">
        <v>41663</v>
      </c>
      <c r="D61" s="55">
        <v>2.4300000000000002</v>
      </c>
      <c r="E61" s="53">
        <v>1175</v>
      </c>
      <c r="F61" s="53">
        <v>12272</v>
      </c>
      <c r="G61" s="53">
        <v>10990</v>
      </c>
      <c r="H61" s="53">
        <v>5384</v>
      </c>
      <c r="I61" s="53">
        <v>5056</v>
      </c>
      <c r="J61" s="53">
        <v>4175</v>
      </c>
      <c r="K61" s="53">
        <v>2410</v>
      </c>
      <c r="L61" s="53">
        <v>201</v>
      </c>
    </row>
    <row r="62" spans="1:12" x14ac:dyDescent="0.35">
      <c r="A62" s="50" t="s">
        <v>544</v>
      </c>
      <c r="B62" s="52" t="s">
        <v>545</v>
      </c>
      <c r="C62" s="53">
        <v>39488</v>
      </c>
      <c r="D62" s="55">
        <v>0.23</v>
      </c>
      <c r="E62" s="53">
        <v>5649</v>
      </c>
      <c r="F62" s="53">
        <v>8588</v>
      </c>
      <c r="G62" s="53">
        <v>7113</v>
      </c>
      <c r="H62" s="53">
        <v>5045</v>
      </c>
      <c r="I62" s="53">
        <v>5299</v>
      </c>
      <c r="J62" s="53">
        <v>3833</v>
      </c>
      <c r="K62" s="53">
        <v>3627</v>
      </c>
      <c r="L62" s="53">
        <v>334</v>
      </c>
    </row>
    <row r="63" spans="1:12" x14ac:dyDescent="0.35">
      <c r="A63" s="50" t="s">
        <v>546</v>
      </c>
      <c r="B63" s="52" t="s">
        <v>547</v>
      </c>
      <c r="C63" s="53">
        <v>39682</v>
      </c>
      <c r="D63" s="55">
        <v>0.2</v>
      </c>
      <c r="E63" s="53">
        <v>9220</v>
      </c>
      <c r="F63" s="53">
        <v>9240</v>
      </c>
      <c r="G63" s="53">
        <v>6201</v>
      </c>
      <c r="H63" s="53">
        <v>5962</v>
      </c>
      <c r="I63" s="53">
        <v>5900</v>
      </c>
      <c r="J63" s="53">
        <v>2350</v>
      </c>
      <c r="K63" s="53">
        <v>707</v>
      </c>
      <c r="L63" s="53">
        <v>102</v>
      </c>
    </row>
    <row r="64" spans="1:12" x14ac:dyDescent="0.35">
      <c r="A64" s="50" t="s">
        <v>548</v>
      </c>
      <c r="B64" s="52" t="s">
        <v>549</v>
      </c>
      <c r="C64" s="53">
        <v>37093</v>
      </c>
      <c r="D64" s="55">
        <v>5.42</v>
      </c>
      <c r="E64" s="53">
        <v>16335</v>
      </c>
      <c r="F64" s="53">
        <v>5701</v>
      </c>
      <c r="G64" s="53">
        <v>4217</v>
      </c>
      <c r="H64" s="53">
        <v>4278</v>
      </c>
      <c r="I64" s="53">
        <v>4032</v>
      </c>
      <c r="J64" s="53">
        <v>1941</v>
      </c>
      <c r="K64" s="53">
        <v>561</v>
      </c>
      <c r="L64" s="53">
        <v>28</v>
      </c>
    </row>
    <row r="65" spans="1:12" x14ac:dyDescent="0.35">
      <c r="A65" s="50" t="s">
        <v>550</v>
      </c>
      <c r="B65" s="52" t="s">
        <v>551</v>
      </c>
      <c r="C65" s="53">
        <v>36234</v>
      </c>
      <c r="D65" s="55">
        <v>0.51</v>
      </c>
      <c r="E65" s="53">
        <v>3692</v>
      </c>
      <c r="F65" s="53">
        <v>6239</v>
      </c>
      <c r="G65" s="53">
        <v>6623</v>
      </c>
      <c r="H65" s="53">
        <v>6216</v>
      </c>
      <c r="I65" s="53">
        <v>6443</v>
      </c>
      <c r="J65" s="53">
        <v>3887</v>
      </c>
      <c r="K65" s="53">
        <v>2790</v>
      </c>
      <c r="L65" s="53">
        <v>344</v>
      </c>
    </row>
    <row r="66" spans="1:12" x14ac:dyDescent="0.35">
      <c r="A66" s="50" t="s">
        <v>552</v>
      </c>
      <c r="B66" s="52" t="s">
        <v>553</v>
      </c>
      <c r="C66" s="53">
        <v>11780</v>
      </c>
      <c r="D66" s="55">
        <v>0.12</v>
      </c>
      <c r="E66" s="53">
        <v>2400</v>
      </c>
      <c r="F66" s="53">
        <v>2946</v>
      </c>
      <c r="G66" s="53">
        <v>2508</v>
      </c>
      <c r="H66" s="53">
        <v>1930</v>
      </c>
      <c r="I66" s="53">
        <v>1582</v>
      </c>
      <c r="J66" s="53">
        <v>383</v>
      </c>
      <c r="K66" s="53">
        <v>25</v>
      </c>
      <c r="L66" s="53">
        <v>6</v>
      </c>
    </row>
    <row r="67" spans="1:12" x14ac:dyDescent="0.35">
      <c r="A67" s="50" t="s">
        <v>554</v>
      </c>
      <c r="B67" s="52" t="s">
        <v>555</v>
      </c>
      <c r="C67" s="53">
        <v>39354</v>
      </c>
      <c r="D67" s="55">
        <v>6.17</v>
      </c>
      <c r="E67" s="53">
        <v>7734</v>
      </c>
      <c r="F67" s="53">
        <v>11777</v>
      </c>
      <c r="G67" s="53">
        <v>6372</v>
      </c>
      <c r="H67" s="53">
        <v>5253</v>
      </c>
      <c r="I67" s="53">
        <v>4463</v>
      </c>
      <c r="J67" s="53">
        <v>2508</v>
      </c>
      <c r="K67" s="53">
        <v>1202</v>
      </c>
      <c r="L67" s="53">
        <v>45</v>
      </c>
    </row>
    <row r="68" spans="1:12" x14ac:dyDescent="0.35">
      <c r="A68" s="50" t="s">
        <v>556</v>
      </c>
      <c r="B68" s="52" t="s">
        <v>557</v>
      </c>
      <c r="C68" s="53">
        <v>38295</v>
      </c>
      <c r="D68" s="55">
        <v>0.1</v>
      </c>
      <c r="E68" s="53">
        <v>4856</v>
      </c>
      <c r="F68" s="53">
        <v>8139</v>
      </c>
      <c r="G68" s="53">
        <v>6751</v>
      </c>
      <c r="H68" s="53">
        <v>5958</v>
      </c>
      <c r="I68" s="53">
        <v>5624</v>
      </c>
      <c r="J68" s="53">
        <v>3787</v>
      </c>
      <c r="K68" s="53">
        <v>2812</v>
      </c>
      <c r="L68" s="53">
        <v>368</v>
      </c>
    </row>
    <row r="69" spans="1:12" x14ac:dyDescent="0.35">
      <c r="A69" s="50" t="s">
        <v>558</v>
      </c>
      <c r="B69" s="52" t="s">
        <v>559</v>
      </c>
      <c r="C69" s="53">
        <v>38220</v>
      </c>
      <c r="D69" s="55">
        <v>0.28000000000000003</v>
      </c>
      <c r="E69" s="53">
        <v>3893</v>
      </c>
      <c r="F69" s="53">
        <v>6906</v>
      </c>
      <c r="G69" s="53">
        <v>6246</v>
      </c>
      <c r="H69" s="53">
        <v>5859</v>
      </c>
      <c r="I69" s="53">
        <v>6584</v>
      </c>
      <c r="J69" s="53">
        <v>4530</v>
      </c>
      <c r="K69" s="53">
        <v>3862</v>
      </c>
      <c r="L69" s="53">
        <v>340</v>
      </c>
    </row>
    <row r="70" spans="1:12" x14ac:dyDescent="0.35">
      <c r="A70" s="50" t="s">
        <v>560</v>
      </c>
      <c r="B70" s="52" t="s">
        <v>561</v>
      </c>
      <c r="C70" s="53">
        <v>31633</v>
      </c>
      <c r="D70" s="55">
        <v>2.23</v>
      </c>
      <c r="E70" s="53">
        <v>3194</v>
      </c>
      <c r="F70" s="53">
        <v>7021</v>
      </c>
      <c r="G70" s="53">
        <v>5509</v>
      </c>
      <c r="H70" s="53">
        <v>5612</v>
      </c>
      <c r="I70" s="53">
        <v>4887</v>
      </c>
      <c r="J70" s="53">
        <v>2861</v>
      </c>
      <c r="K70" s="53">
        <v>2256</v>
      </c>
      <c r="L70" s="53">
        <v>293</v>
      </c>
    </row>
    <row r="71" spans="1:12" x14ac:dyDescent="0.35">
      <c r="A71" s="50" t="s">
        <v>562</v>
      </c>
      <c r="B71" s="52" t="s">
        <v>563</v>
      </c>
      <c r="C71" s="53">
        <v>34482</v>
      </c>
      <c r="D71" s="55">
        <v>1.78</v>
      </c>
      <c r="E71" s="53">
        <v>3806</v>
      </c>
      <c r="F71" s="53">
        <v>10977</v>
      </c>
      <c r="G71" s="53">
        <v>5627</v>
      </c>
      <c r="H71" s="53">
        <v>4879</v>
      </c>
      <c r="I71" s="53">
        <v>4109</v>
      </c>
      <c r="J71" s="53">
        <v>3190</v>
      </c>
      <c r="K71" s="53">
        <v>1829</v>
      </c>
      <c r="L71" s="53">
        <v>65</v>
      </c>
    </row>
    <row r="72" spans="1:12" x14ac:dyDescent="0.35">
      <c r="A72" s="50" t="s">
        <v>564</v>
      </c>
      <c r="B72" s="52" t="s">
        <v>565</v>
      </c>
      <c r="C72" s="53">
        <v>38673</v>
      </c>
      <c r="D72" s="55">
        <v>13.09</v>
      </c>
      <c r="E72" s="53">
        <v>8624</v>
      </c>
      <c r="F72" s="53">
        <v>8094</v>
      </c>
      <c r="G72" s="53">
        <v>7200</v>
      </c>
      <c r="H72" s="53">
        <v>5155</v>
      </c>
      <c r="I72" s="53">
        <v>5801</v>
      </c>
      <c r="J72" s="53">
        <v>3014</v>
      </c>
      <c r="K72" s="53">
        <v>780</v>
      </c>
      <c r="L72" s="53">
        <v>5</v>
      </c>
    </row>
    <row r="73" spans="1:12" x14ac:dyDescent="0.35">
      <c r="A73" s="50" t="s">
        <v>566</v>
      </c>
      <c r="B73" s="52" t="s">
        <v>567</v>
      </c>
      <c r="C73" s="53">
        <v>12298</v>
      </c>
      <c r="D73" s="55">
        <v>0.08</v>
      </c>
      <c r="E73" s="53">
        <v>3634</v>
      </c>
      <c r="F73" s="53">
        <v>1893</v>
      </c>
      <c r="G73" s="53">
        <v>2920</v>
      </c>
      <c r="H73" s="53">
        <v>1921</v>
      </c>
      <c r="I73" s="53">
        <v>1535</v>
      </c>
      <c r="J73" s="53">
        <v>321</v>
      </c>
      <c r="K73" s="53">
        <v>72</v>
      </c>
      <c r="L73" s="53">
        <v>2</v>
      </c>
    </row>
    <row r="74" spans="1:12" x14ac:dyDescent="0.35">
      <c r="A74" s="50" t="s">
        <v>568</v>
      </c>
      <c r="B74" s="52" t="s">
        <v>569</v>
      </c>
      <c r="C74" s="53">
        <v>40287</v>
      </c>
      <c r="D74" s="55">
        <v>0.04</v>
      </c>
      <c r="E74" s="53">
        <v>2663</v>
      </c>
      <c r="F74" s="53">
        <v>6985</v>
      </c>
      <c r="G74" s="53">
        <v>10095</v>
      </c>
      <c r="H74" s="53">
        <v>6533</v>
      </c>
      <c r="I74" s="53">
        <v>7910</v>
      </c>
      <c r="J74" s="53">
        <v>4041</v>
      </c>
      <c r="K74" s="53">
        <v>1915</v>
      </c>
      <c r="L74" s="53">
        <v>145</v>
      </c>
    </row>
    <row r="75" spans="1:12" x14ac:dyDescent="0.35">
      <c r="A75" s="50" t="s">
        <v>570</v>
      </c>
      <c r="B75" s="52" t="s">
        <v>571</v>
      </c>
      <c r="C75" s="53">
        <v>36461</v>
      </c>
      <c r="D75" s="55">
        <v>0.17</v>
      </c>
      <c r="E75" s="53">
        <v>5712</v>
      </c>
      <c r="F75" s="53">
        <v>7943</v>
      </c>
      <c r="G75" s="53">
        <v>4179</v>
      </c>
      <c r="H75" s="53">
        <v>4427</v>
      </c>
      <c r="I75" s="53">
        <v>5309</v>
      </c>
      <c r="J75" s="53">
        <v>4316</v>
      </c>
      <c r="K75" s="53">
        <v>4076</v>
      </c>
      <c r="L75" s="53">
        <v>499</v>
      </c>
    </row>
    <row r="76" spans="1:12" x14ac:dyDescent="0.35">
      <c r="A76" s="50" t="s">
        <v>572</v>
      </c>
      <c r="B76" s="52" t="s">
        <v>573</v>
      </c>
      <c r="C76" s="53">
        <v>35211</v>
      </c>
      <c r="D76" s="55">
        <v>8.4</v>
      </c>
      <c r="E76" s="53">
        <v>15401</v>
      </c>
      <c r="F76" s="53">
        <v>5544</v>
      </c>
      <c r="G76" s="53">
        <v>3633</v>
      </c>
      <c r="H76" s="53">
        <v>3595</v>
      </c>
      <c r="I76" s="53">
        <v>3572</v>
      </c>
      <c r="J76" s="53">
        <v>1814</v>
      </c>
      <c r="K76" s="53">
        <v>1425</v>
      </c>
      <c r="L76" s="53">
        <v>227</v>
      </c>
    </row>
    <row r="77" spans="1:12" x14ac:dyDescent="0.35">
      <c r="A77" s="50" t="s">
        <v>574</v>
      </c>
      <c r="B77" s="52" t="s">
        <v>575</v>
      </c>
      <c r="C77" s="53">
        <v>35888</v>
      </c>
      <c r="D77" s="55">
        <v>2.69</v>
      </c>
      <c r="E77" s="53">
        <v>958</v>
      </c>
      <c r="F77" s="53">
        <v>3563</v>
      </c>
      <c r="G77" s="53">
        <v>6948</v>
      </c>
      <c r="H77" s="53">
        <v>7302</v>
      </c>
      <c r="I77" s="53">
        <v>7704</v>
      </c>
      <c r="J77" s="53">
        <v>5153</v>
      </c>
      <c r="K77" s="53">
        <v>4024</v>
      </c>
      <c r="L77" s="53">
        <v>236</v>
      </c>
    </row>
    <row r="78" spans="1:12" x14ac:dyDescent="0.35">
      <c r="A78" s="50" t="s">
        <v>576</v>
      </c>
      <c r="B78" s="52" t="s">
        <v>577</v>
      </c>
      <c r="C78" s="53">
        <v>34213</v>
      </c>
      <c r="D78" s="55">
        <v>5.54</v>
      </c>
      <c r="E78" s="53">
        <v>5602</v>
      </c>
      <c r="F78" s="53">
        <v>9674</v>
      </c>
      <c r="G78" s="53">
        <v>6340</v>
      </c>
      <c r="H78" s="53">
        <v>4368</v>
      </c>
      <c r="I78" s="53">
        <v>4254</v>
      </c>
      <c r="J78" s="53">
        <v>3183</v>
      </c>
      <c r="K78" s="53">
        <v>784</v>
      </c>
      <c r="L78" s="53">
        <v>8</v>
      </c>
    </row>
    <row r="79" spans="1:12" x14ac:dyDescent="0.35">
      <c r="A79" s="50" t="s">
        <v>578</v>
      </c>
      <c r="B79" s="52" t="s">
        <v>579</v>
      </c>
      <c r="C79" s="53">
        <v>37615</v>
      </c>
      <c r="D79" s="55">
        <v>12.88</v>
      </c>
      <c r="E79" s="53">
        <v>10666</v>
      </c>
      <c r="F79" s="53">
        <v>13431</v>
      </c>
      <c r="G79" s="53">
        <v>7077</v>
      </c>
      <c r="H79" s="53">
        <v>3617</v>
      </c>
      <c r="I79" s="53">
        <v>1519</v>
      </c>
      <c r="J79" s="53">
        <v>1131</v>
      </c>
      <c r="K79" s="53">
        <v>171</v>
      </c>
      <c r="L79" s="53">
        <v>3</v>
      </c>
    </row>
    <row r="80" spans="1:12" x14ac:dyDescent="0.35">
      <c r="B80" s="54"/>
      <c r="C80" s="54"/>
      <c r="D80" s="56"/>
      <c r="E80" s="54"/>
      <c r="F80" s="54"/>
      <c r="G80" s="54"/>
      <c r="H80" s="54"/>
      <c r="I80" s="54"/>
      <c r="J80" s="54"/>
      <c r="K80" s="54"/>
      <c r="L80" s="54"/>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heetViews>
  <sheetFormatPr defaultColWidth="11.07421875" defaultRowHeight="15.5" x14ac:dyDescent="0.35"/>
  <cols>
    <col min="1" max="1" width="13.84375" customWidth="1"/>
    <col min="2" max="2" width="100.61328125" customWidth="1"/>
    <col min="3" max="3" width="17.921875" customWidth="1"/>
  </cols>
  <sheetData>
    <row r="1" spans="1:3" ht="19.5" customHeight="1" x14ac:dyDescent="0.4">
      <c r="A1" s="6" t="s">
        <v>33</v>
      </c>
    </row>
    <row r="2" spans="1:3" x14ac:dyDescent="0.35">
      <c r="A2" s="8" t="s">
        <v>34</v>
      </c>
    </row>
    <row r="3" spans="1:3" x14ac:dyDescent="0.35">
      <c r="A3" s="4" t="str">
        <f>HYPERLINK("#'Table of contents'!A1", "Back to contents")</f>
        <v>Back to contents</v>
      </c>
    </row>
    <row r="4" spans="1:3" ht="15.75" customHeight="1" x14ac:dyDescent="0.35">
      <c r="A4" s="12" t="s">
        <v>35</v>
      </c>
      <c r="B4" s="12" t="s">
        <v>36</v>
      </c>
      <c r="C4" s="16" t="s">
        <v>37</v>
      </c>
    </row>
    <row r="5" spans="1:3" ht="105" customHeight="1" x14ac:dyDescent="0.35">
      <c r="A5" s="13">
        <v>1</v>
      </c>
      <c r="B5" s="14" t="s">
        <v>38</v>
      </c>
      <c r="C5" s="15">
        <v>2015</v>
      </c>
    </row>
    <row r="6" spans="1:3" ht="108.75" customHeight="1" x14ac:dyDescent="0.35">
      <c r="A6" s="13">
        <v>2</v>
      </c>
      <c r="B6" s="14" t="s">
        <v>39</v>
      </c>
      <c r="C6" s="15">
        <v>2016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1"/>
  <sheetViews>
    <sheetView zoomScaleNormal="100" workbookViewId="0"/>
  </sheetViews>
  <sheetFormatPr defaultColWidth="11.07421875" defaultRowHeight="15.5" x14ac:dyDescent="0.35"/>
  <cols>
    <col min="1" max="1" width="13.61328125" customWidth="1"/>
    <col min="2" max="2" width="36.4609375" customWidth="1"/>
    <col min="3" max="12" width="13.61328125" customWidth="1"/>
  </cols>
  <sheetData>
    <row r="1" spans="1:13" ht="25.5" customHeight="1" x14ac:dyDescent="0.35">
      <c r="A1" s="27" t="s">
        <v>19</v>
      </c>
      <c r="B1" s="11"/>
      <c r="C1" s="11"/>
      <c r="E1" s="11"/>
      <c r="F1" s="11"/>
      <c r="G1" s="11"/>
      <c r="K1" s="18"/>
      <c r="L1" s="18"/>
    </row>
    <row r="2" spans="1:13" ht="18" customHeight="1" x14ac:dyDescent="0.35">
      <c r="A2" s="10" t="s">
        <v>18</v>
      </c>
      <c r="B2" s="11"/>
      <c r="C2" s="11"/>
      <c r="E2" s="11"/>
      <c r="F2" s="11"/>
      <c r="G2" s="11"/>
      <c r="K2" s="18"/>
      <c r="L2" s="18"/>
    </row>
    <row r="3" spans="1:13" ht="18" customHeight="1" x14ac:dyDescent="0.35">
      <c r="A3" s="10" t="s">
        <v>40</v>
      </c>
      <c r="B3" s="11"/>
      <c r="C3" s="11"/>
      <c r="E3" s="11"/>
      <c r="F3" s="11"/>
      <c r="G3" s="11"/>
      <c r="K3" s="18"/>
      <c r="L3" s="18"/>
    </row>
    <row r="4" spans="1:13" ht="15" customHeight="1" x14ac:dyDescent="0.35">
      <c r="A4" s="4" t="str">
        <f>HYPERLINK("#'Table of contents'!A1", "Back to contents")</f>
        <v>Back to contents</v>
      </c>
      <c r="D4" s="17"/>
    </row>
    <row r="5" spans="1:13" ht="63" customHeight="1" x14ac:dyDescent="0.35">
      <c r="A5" s="21" t="s">
        <v>209</v>
      </c>
      <c r="B5" s="21" t="s">
        <v>210</v>
      </c>
      <c r="C5" s="24" t="s">
        <v>41</v>
      </c>
      <c r="D5" s="24" t="s">
        <v>42</v>
      </c>
      <c r="E5" s="24" t="s">
        <v>201</v>
      </c>
      <c r="F5" s="24" t="s">
        <v>202</v>
      </c>
      <c r="G5" s="24" t="s">
        <v>203</v>
      </c>
      <c r="H5" s="24" t="s">
        <v>204</v>
      </c>
      <c r="I5" s="24" t="s">
        <v>205</v>
      </c>
      <c r="J5" s="24" t="s">
        <v>206</v>
      </c>
      <c r="K5" s="24" t="s">
        <v>207</v>
      </c>
      <c r="L5" s="24" t="s">
        <v>208</v>
      </c>
      <c r="M5" s="22"/>
    </row>
    <row r="6" spans="1:13" ht="21.75" customHeight="1" x14ac:dyDescent="0.35">
      <c r="A6" s="23" t="s">
        <v>43</v>
      </c>
      <c r="B6" s="23" t="s">
        <v>44</v>
      </c>
      <c r="C6" s="26">
        <v>2402785</v>
      </c>
      <c r="D6" s="20">
        <v>0.30829793406504297</v>
      </c>
      <c r="E6" s="26">
        <v>571758</v>
      </c>
      <c r="F6" s="26">
        <v>583698</v>
      </c>
      <c r="G6" s="26">
        <v>376541</v>
      </c>
      <c r="H6" s="26">
        <v>296201</v>
      </c>
      <c r="I6" s="26">
        <v>301912</v>
      </c>
      <c r="J6" s="26">
        <v>158429</v>
      </c>
      <c r="K6" s="26">
        <v>102793</v>
      </c>
      <c r="L6" s="26">
        <v>11453</v>
      </c>
      <c r="M6" s="17"/>
    </row>
    <row r="7" spans="1:13" x14ac:dyDescent="0.35">
      <c r="A7" s="17" t="s">
        <v>45</v>
      </c>
      <c r="B7" s="17" t="s">
        <v>46</v>
      </c>
      <c r="C7" s="25">
        <v>44670</v>
      </c>
      <c r="D7" s="19">
        <v>26.24</v>
      </c>
      <c r="E7" s="25">
        <v>13767</v>
      </c>
      <c r="F7" s="25">
        <v>9281</v>
      </c>
      <c r="G7" s="25">
        <v>5605</v>
      </c>
      <c r="H7" s="25">
        <v>6820</v>
      </c>
      <c r="I7" s="25">
        <v>4424</v>
      </c>
      <c r="J7" s="25">
        <v>2307</v>
      </c>
      <c r="K7" s="25">
        <v>2275</v>
      </c>
      <c r="L7" s="25">
        <v>191</v>
      </c>
      <c r="M7" s="17"/>
    </row>
    <row r="8" spans="1:13" x14ac:dyDescent="0.35">
      <c r="A8" s="17" t="s">
        <v>47</v>
      </c>
      <c r="B8" s="17" t="s">
        <v>48</v>
      </c>
      <c r="C8" s="25">
        <v>35150</v>
      </c>
      <c r="D8" s="19">
        <v>3.79</v>
      </c>
      <c r="E8" s="25">
        <v>4215</v>
      </c>
      <c r="F8" s="25">
        <v>12182</v>
      </c>
      <c r="G8" s="25">
        <v>7516</v>
      </c>
      <c r="H8" s="25">
        <v>3454</v>
      </c>
      <c r="I8" s="25">
        <v>4578</v>
      </c>
      <c r="J8" s="25">
        <v>2040</v>
      </c>
      <c r="K8" s="25">
        <v>1140</v>
      </c>
      <c r="L8" s="25">
        <v>25</v>
      </c>
    </row>
    <row r="9" spans="1:13" x14ac:dyDescent="0.35">
      <c r="A9" s="17" t="s">
        <v>49</v>
      </c>
      <c r="B9" s="17" t="s">
        <v>50</v>
      </c>
      <c r="C9" s="25">
        <v>33206</v>
      </c>
      <c r="D9" s="19">
        <v>1.97</v>
      </c>
      <c r="E9" s="25">
        <v>4159</v>
      </c>
      <c r="F9" s="25">
        <v>6677</v>
      </c>
      <c r="G9" s="25">
        <v>5347</v>
      </c>
      <c r="H9" s="25">
        <v>3256</v>
      </c>
      <c r="I9" s="25">
        <v>5247</v>
      </c>
      <c r="J9" s="25">
        <v>4030</v>
      </c>
      <c r="K9" s="25">
        <v>3869</v>
      </c>
      <c r="L9" s="25">
        <v>621</v>
      </c>
    </row>
    <row r="10" spans="1:13" x14ac:dyDescent="0.35">
      <c r="A10" s="17" t="s">
        <v>51</v>
      </c>
      <c r="B10" s="17" t="s">
        <v>52</v>
      </c>
      <c r="C10" s="25">
        <v>31112</v>
      </c>
      <c r="D10" s="19">
        <v>0.22</v>
      </c>
      <c r="E10" s="25">
        <v>5078</v>
      </c>
      <c r="F10" s="25">
        <v>4579</v>
      </c>
      <c r="G10" s="25">
        <v>4617</v>
      </c>
      <c r="H10" s="25">
        <v>5484</v>
      </c>
      <c r="I10" s="25">
        <v>5876</v>
      </c>
      <c r="J10" s="25">
        <v>3910</v>
      </c>
      <c r="K10" s="25">
        <v>1514</v>
      </c>
      <c r="L10" s="25">
        <v>54</v>
      </c>
    </row>
    <row r="11" spans="1:13" x14ac:dyDescent="0.35">
      <c r="A11" s="17" t="s">
        <v>53</v>
      </c>
      <c r="B11" s="17" t="s">
        <v>54</v>
      </c>
      <c r="C11" s="25">
        <v>29058</v>
      </c>
      <c r="D11" s="19">
        <v>0.08</v>
      </c>
      <c r="E11" s="25">
        <v>2564</v>
      </c>
      <c r="F11" s="25">
        <v>3827</v>
      </c>
      <c r="G11" s="25">
        <v>2723</v>
      </c>
      <c r="H11" s="25">
        <v>4365</v>
      </c>
      <c r="I11" s="25">
        <v>5973</v>
      </c>
      <c r="J11" s="25">
        <v>5053</v>
      </c>
      <c r="K11" s="25">
        <v>4292</v>
      </c>
      <c r="L11" s="25">
        <v>261</v>
      </c>
    </row>
    <row r="12" spans="1:13" x14ac:dyDescent="0.35">
      <c r="A12" s="17" t="s">
        <v>55</v>
      </c>
      <c r="B12" s="17" t="s">
        <v>56</v>
      </c>
      <c r="C12" s="25">
        <v>28946</v>
      </c>
      <c r="D12" s="19">
        <v>1.4</v>
      </c>
      <c r="E12" s="25">
        <v>11180</v>
      </c>
      <c r="F12" s="25">
        <v>7031</v>
      </c>
      <c r="G12" s="25">
        <v>3830</v>
      </c>
      <c r="H12" s="25">
        <v>3092</v>
      </c>
      <c r="I12" s="25">
        <v>2654</v>
      </c>
      <c r="J12" s="25">
        <v>919</v>
      </c>
      <c r="K12" s="25">
        <v>233</v>
      </c>
      <c r="L12" s="25">
        <v>7</v>
      </c>
    </row>
    <row r="13" spans="1:13" x14ac:dyDescent="0.35">
      <c r="A13" s="17" t="s">
        <v>57</v>
      </c>
      <c r="B13" s="17" t="s">
        <v>58</v>
      </c>
      <c r="C13" s="25">
        <v>34529</v>
      </c>
      <c r="D13" s="19">
        <v>1.62</v>
      </c>
      <c r="E13" s="25">
        <v>7699</v>
      </c>
      <c r="F13" s="25">
        <v>12600</v>
      </c>
      <c r="G13" s="25">
        <v>4409</v>
      </c>
      <c r="H13" s="25">
        <v>3067</v>
      </c>
      <c r="I13" s="25">
        <v>3868</v>
      </c>
      <c r="J13" s="25">
        <v>1937</v>
      </c>
      <c r="K13" s="25">
        <v>903</v>
      </c>
      <c r="L13" s="25">
        <v>46</v>
      </c>
    </row>
    <row r="14" spans="1:13" x14ac:dyDescent="0.35">
      <c r="A14" s="17" t="s">
        <v>59</v>
      </c>
      <c r="B14" s="17" t="s">
        <v>60</v>
      </c>
      <c r="C14" s="25">
        <v>31543</v>
      </c>
      <c r="D14" s="19">
        <v>0.22</v>
      </c>
      <c r="E14" s="25">
        <v>8630</v>
      </c>
      <c r="F14" s="25">
        <v>6956</v>
      </c>
      <c r="G14" s="25">
        <v>4282</v>
      </c>
      <c r="H14" s="25">
        <v>3843</v>
      </c>
      <c r="I14" s="25">
        <v>4083</v>
      </c>
      <c r="J14" s="25">
        <v>2180</v>
      </c>
      <c r="K14" s="25">
        <v>1467</v>
      </c>
      <c r="L14" s="25">
        <v>102</v>
      </c>
    </row>
    <row r="15" spans="1:13" x14ac:dyDescent="0.35">
      <c r="A15" s="17" t="s">
        <v>61</v>
      </c>
      <c r="B15" s="17" t="s">
        <v>62</v>
      </c>
      <c r="C15" s="25">
        <v>31659</v>
      </c>
      <c r="D15" s="19">
        <v>0.25</v>
      </c>
      <c r="E15" s="25">
        <v>7401</v>
      </c>
      <c r="F15" s="25">
        <v>7377</v>
      </c>
      <c r="G15" s="25">
        <v>4394</v>
      </c>
      <c r="H15" s="25">
        <v>5214</v>
      </c>
      <c r="I15" s="25">
        <v>4585</v>
      </c>
      <c r="J15" s="25">
        <v>1781</v>
      </c>
      <c r="K15" s="25">
        <v>812</v>
      </c>
      <c r="L15" s="25">
        <v>95</v>
      </c>
    </row>
    <row r="16" spans="1:13" x14ac:dyDescent="0.35">
      <c r="A16" s="17" t="s">
        <v>63</v>
      </c>
      <c r="B16" s="17" t="s">
        <v>64</v>
      </c>
      <c r="C16" s="25">
        <v>34026</v>
      </c>
      <c r="D16" s="19">
        <v>0.05</v>
      </c>
      <c r="E16" s="25">
        <v>7574</v>
      </c>
      <c r="F16" s="25">
        <v>7930</v>
      </c>
      <c r="G16" s="25">
        <v>6292</v>
      </c>
      <c r="H16" s="25">
        <v>4494</v>
      </c>
      <c r="I16" s="25">
        <v>4532</v>
      </c>
      <c r="J16" s="25">
        <v>2172</v>
      </c>
      <c r="K16" s="25">
        <v>928</v>
      </c>
      <c r="L16" s="25">
        <v>104</v>
      </c>
    </row>
    <row r="17" spans="1:12" x14ac:dyDescent="0.35">
      <c r="A17" s="17" t="s">
        <v>65</v>
      </c>
      <c r="B17" s="17" t="s">
        <v>66</v>
      </c>
      <c r="C17" s="25">
        <v>36224</v>
      </c>
      <c r="D17" s="19">
        <v>8.32</v>
      </c>
      <c r="E17" s="25">
        <v>3512</v>
      </c>
      <c r="F17" s="25">
        <v>7886</v>
      </c>
      <c r="G17" s="25">
        <v>6450</v>
      </c>
      <c r="H17" s="25">
        <v>5669</v>
      </c>
      <c r="I17" s="25">
        <v>6855</v>
      </c>
      <c r="J17" s="25">
        <v>3430</v>
      </c>
      <c r="K17" s="25">
        <v>2264</v>
      </c>
      <c r="L17" s="25">
        <v>158</v>
      </c>
    </row>
    <row r="18" spans="1:12" x14ac:dyDescent="0.35">
      <c r="A18" s="17" t="s">
        <v>67</v>
      </c>
      <c r="B18" s="17" t="s">
        <v>68</v>
      </c>
      <c r="C18" s="25">
        <v>33598</v>
      </c>
      <c r="D18" s="19">
        <v>0.39</v>
      </c>
      <c r="E18" s="25">
        <v>14942</v>
      </c>
      <c r="F18" s="25">
        <v>6217</v>
      </c>
      <c r="G18" s="25">
        <v>3822</v>
      </c>
      <c r="H18" s="25">
        <v>3811</v>
      </c>
      <c r="I18" s="25">
        <v>3612</v>
      </c>
      <c r="J18" s="25">
        <v>990</v>
      </c>
      <c r="K18" s="25">
        <v>175</v>
      </c>
      <c r="L18" s="25">
        <v>29</v>
      </c>
    </row>
    <row r="19" spans="1:12" x14ac:dyDescent="0.35">
      <c r="A19" s="17" t="s">
        <v>69</v>
      </c>
      <c r="B19" s="17" t="s">
        <v>70</v>
      </c>
      <c r="C19" s="25">
        <v>34049</v>
      </c>
      <c r="D19" s="19">
        <v>0.03</v>
      </c>
      <c r="E19" s="25">
        <v>12807</v>
      </c>
      <c r="F19" s="25">
        <v>6517</v>
      </c>
      <c r="G19" s="25">
        <v>4984</v>
      </c>
      <c r="H19" s="25">
        <v>4711</v>
      </c>
      <c r="I19" s="25">
        <v>3344</v>
      </c>
      <c r="J19" s="25">
        <v>1171</v>
      </c>
      <c r="K19" s="25">
        <v>452</v>
      </c>
      <c r="L19" s="25">
        <v>63</v>
      </c>
    </row>
    <row r="20" spans="1:12" x14ac:dyDescent="0.35">
      <c r="A20" s="17" t="s">
        <v>71</v>
      </c>
      <c r="B20" s="17" t="s">
        <v>72</v>
      </c>
      <c r="C20" s="25">
        <v>34244</v>
      </c>
      <c r="D20" s="19">
        <v>0.17</v>
      </c>
      <c r="E20" s="25">
        <v>15562</v>
      </c>
      <c r="F20" s="25">
        <v>6468</v>
      </c>
      <c r="G20" s="25">
        <v>3123</v>
      </c>
      <c r="H20" s="25">
        <v>3733</v>
      </c>
      <c r="I20" s="25">
        <v>3434</v>
      </c>
      <c r="J20" s="25">
        <v>1275</v>
      </c>
      <c r="K20" s="25">
        <v>561</v>
      </c>
      <c r="L20" s="25">
        <v>88</v>
      </c>
    </row>
    <row r="21" spans="1:12" x14ac:dyDescent="0.35">
      <c r="A21" s="17" t="s">
        <v>73</v>
      </c>
      <c r="B21" s="17" t="s">
        <v>74</v>
      </c>
      <c r="C21" s="25">
        <v>28682</v>
      </c>
      <c r="D21" s="19">
        <v>1.19</v>
      </c>
      <c r="E21" s="25">
        <v>6746</v>
      </c>
      <c r="F21" s="25">
        <v>7936</v>
      </c>
      <c r="G21" s="25">
        <v>2297</v>
      </c>
      <c r="H21" s="25">
        <v>2890</v>
      </c>
      <c r="I21" s="25">
        <v>4152</v>
      </c>
      <c r="J21" s="25">
        <v>2450</v>
      </c>
      <c r="K21" s="25">
        <v>1961</v>
      </c>
      <c r="L21" s="25">
        <v>250</v>
      </c>
    </row>
    <row r="22" spans="1:12" x14ac:dyDescent="0.35">
      <c r="A22" s="17" t="s">
        <v>75</v>
      </c>
      <c r="B22" s="17" t="s">
        <v>76</v>
      </c>
      <c r="C22" s="25">
        <v>32894</v>
      </c>
      <c r="D22" s="19">
        <v>4.2300000000000004</v>
      </c>
      <c r="E22" s="25">
        <v>5620</v>
      </c>
      <c r="F22" s="25">
        <v>8459</v>
      </c>
      <c r="G22" s="25">
        <v>4760</v>
      </c>
      <c r="H22" s="25">
        <v>3183</v>
      </c>
      <c r="I22" s="25">
        <v>5015</v>
      </c>
      <c r="J22" s="25">
        <v>2635</v>
      </c>
      <c r="K22" s="25">
        <v>2916</v>
      </c>
      <c r="L22" s="25">
        <v>306</v>
      </c>
    </row>
    <row r="23" spans="1:12" x14ac:dyDescent="0.35">
      <c r="A23" s="17" t="s">
        <v>77</v>
      </c>
      <c r="B23" s="17" t="s">
        <v>78</v>
      </c>
      <c r="C23" s="25">
        <v>30880</v>
      </c>
      <c r="D23" s="19">
        <v>0.2</v>
      </c>
      <c r="E23" s="25">
        <v>11601</v>
      </c>
      <c r="F23" s="25">
        <v>4426</v>
      </c>
      <c r="G23" s="25">
        <v>3201</v>
      </c>
      <c r="H23" s="25">
        <v>3762</v>
      </c>
      <c r="I23" s="25">
        <v>4506</v>
      </c>
      <c r="J23" s="25">
        <v>2144</v>
      </c>
      <c r="K23" s="25">
        <v>1163</v>
      </c>
      <c r="L23" s="25">
        <v>77</v>
      </c>
    </row>
    <row r="24" spans="1:12" x14ac:dyDescent="0.35">
      <c r="A24" s="17" t="s">
        <v>79</v>
      </c>
      <c r="B24" s="17" t="s">
        <v>80</v>
      </c>
      <c r="C24" s="25">
        <v>31294</v>
      </c>
      <c r="D24" s="19">
        <v>2.3199999999999998</v>
      </c>
      <c r="E24" s="25">
        <v>8943</v>
      </c>
      <c r="F24" s="25">
        <v>11316</v>
      </c>
      <c r="G24" s="25">
        <v>3757</v>
      </c>
      <c r="H24" s="25">
        <v>2441</v>
      </c>
      <c r="I24" s="25">
        <v>2906</v>
      </c>
      <c r="J24" s="25">
        <v>1186</v>
      </c>
      <c r="K24" s="25">
        <v>691</v>
      </c>
      <c r="L24" s="25">
        <v>54</v>
      </c>
    </row>
    <row r="25" spans="1:12" x14ac:dyDescent="0.35">
      <c r="A25" s="17" t="s">
        <v>81</v>
      </c>
      <c r="B25" s="17" t="s">
        <v>82</v>
      </c>
      <c r="C25" s="25">
        <v>27572</v>
      </c>
      <c r="D25" s="19">
        <v>2.7</v>
      </c>
      <c r="E25" s="25">
        <v>7207</v>
      </c>
      <c r="F25" s="25">
        <v>10790</v>
      </c>
      <c r="G25" s="25">
        <v>2245</v>
      </c>
      <c r="H25" s="25">
        <v>2270</v>
      </c>
      <c r="I25" s="25">
        <v>2666</v>
      </c>
      <c r="J25" s="25">
        <v>1466</v>
      </c>
      <c r="K25" s="25">
        <v>843</v>
      </c>
      <c r="L25" s="25">
        <v>85</v>
      </c>
    </row>
    <row r="26" spans="1:12" x14ac:dyDescent="0.35">
      <c r="A26" s="17" t="s">
        <v>83</v>
      </c>
      <c r="B26" s="17" t="s">
        <v>84</v>
      </c>
      <c r="C26" s="25">
        <v>34738</v>
      </c>
      <c r="D26" s="19">
        <v>0.46</v>
      </c>
      <c r="E26" s="25">
        <v>13668</v>
      </c>
      <c r="F26" s="25">
        <v>5447</v>
      </c>
      <c r="G26" s="25">
        <v>3489</v>
      </c>
      <c r="H26" s="25">
        <v>3798</v>
      </c>
      <c r="I26" s="25">
        <v>5494</v>
      </c>
      <c r="J26" s="25">
        <v>1987</v>
      </c>
      <c r="K26" s="25">
        <v>807</v>
      </c>
      <c r="L26" s="25">
        <v>48</v>
      </c>
    </row>
    <row r="27" spans="1:12" x14ac:dyDescent="0.35">
      <c r="A27" s="17" t="s">
        <v>85</v>
      </c>
      <c r="B27" s="17" t="s">
        <v>86</v>
      </c>
      <c r="C27" s="25">
        <v>29569</v>
      </c>
      <c r="D27" s="19">
        <v>2.31</v>
      </c>
      <c r="E27" s="25">
        <v>8248</v>
      </c>
      <c r="F27" s="25">
        <v>12926</v>
      </c>
      <c r="G27" s="25">
        <v>2509</v>
      </c>
      <c r="H27" s="25">
        <v>2167</v>
      </c>
      <c r="I27" s="25">
        <v>2598</v>
      </c>
      <c r="J27" s="25">
        <v>871</v>
      </c>
      <c r="K27" s="25">
        <v>248</v>
      </c>
      <c r="L27" s="25">
        <v>2</v>
      </c>
    </row>
    <row r="28" spans="1:12" x14ac:dyDescent="0.35">
      <c r="A28" s="17" t="s">
        <v>87</v>
      </c>
      <c r="B28" s="17" t="s">
        <v>88</v>
      </c>
      <c r="C28" s="25">
        <v>34073</v>
      </c>
      <c r="D28" s="19">
        <v>0.64</v>
      </c>
      <c r="E28" s="25">
        <v>3061</v>
      </c>
      <c r="F28" s="25">
        <v>10672</v>
      </c>
      <c r="G28" s="25">
        <v>7116</v>
      </c>
      <c r="H28" s="25">
        <v>4047</v>
      </c>
      <c r="I28" s="25">
        <v>4707</v>
      </c>
      <c r="J28" s="25">
        <v>2382</v>
      </c>
      <c r="K28" s="25">
        <v>1944</v>
      </c>
      <c r="L28" s="25">
        <v>144</v>
      </c>
    </row>
    <row r="29" spans="1:12" x14ac:dyDescent="0.35">
      <c r="A29" s="17" t="s">
        <v>89</v>
      </c>
      <c r="B29" s="17" t="s">
        <v>90</v>
      </c>
      <c r="C29" s="25">
        <v>34755</v>
      </c>
      <c r="D29" s="19">
        <v>0.13</v>
      </c>
      <c r="E29" s="25">
        <v>5274</v>
      </c>
      <c r="F29" s="25">
        <v>10749</v>
      </c>
      <c r="G29" s="25">
        <v>5950</v>
      </c>
      <c r="H29" s="25">
        <v>4840</v>
      </c>
      <c r="I29" s="25">
        <v>4756</v>
      </c>
      <c r="J29" s="25">
        <v>2171</v>
      </c>
      <c r="K29" s="25">
        <v>947</v>
      </c>
      <c r="L29" s="25">
        <v>68</v>
      </c>
    </row>
    <row r="30" spans="1:12" x14ac:dyDescent="0.35">
      <c r="A30" s="17" t="s">
        <v>91</v>
      </c>
      <c r="B30" s="17" t="s">
        <v>92</v>
      </c>
      <c r="C30" s="25">
        <v>35507</v>
      </c>
      <c r="D30" s="19">
        <v>13.42</v>
      </c>
      <c r="E30" s="25">
        <v>15083</v>
      </c>
      <c r="F30" s="25">
        <v>8070</v>
      </c>
      <c r="G30" s="25">
        <v>3653</v>
      </c>
      <c r="H30" s="25">
        <v>3807</v>
      </c>
      <c r="I30" s="25">
        <v>3102</v>
      </c>
      <c r="J30" s="25">
        <v>1213</v>
      </c>
      <c r="K30" s="25">
        <v>556</v>
      </c>
      <c r="L30" s="25">
        <v>23</v>
      </c>
    </row>
    <row r="31" spans="1:12" x14ac:dyDescent="0.35">
      <c r="A31" s="17" t="s">
        <v>93</v>
      </c>
      <c r="B31" s="17" t="s">
        <v>94</v>
      </c>
      <c r="C31" s="25">
        <v>36366</v>
      </c>
      <c r="D31" s="19">
        <v>10.91</v>
      </c>
      <c r="E31" s="25">
        <v>15789</v>
      </c>
      <c r="F31" s="25">
        <v>8565</v>
      </c>
      <c r="G31" s="25">
        <v>4187</v>
      </c>
      <c r="H31" s="25">
        <v>4090</v>
      </c>
      <c r="I31" s="25">
        <v>2700</v>
      </c>
      <c r="J31" s="25">
        <v>729</v>
      </c>
      <c r="K31" s="25">
        <v>287</v>
      </c>
      <c r="L31" s="25">
        <v>19</v>
      </c>
    </row>
    <row r="32" spans="1:12" x14ac:dyDescent="0.35">
      <c r="A32" s="17" t="s">
        <v>95</v>
      </c>
      <c r="B32" s="17" t="s">
        <v>96</v>
      </c>
      <c r="C32" s="25">
        <v>31166</v>
      </c>
      <c r="D32" s="19">
        <v>1.61</v>
      </c>
      <c r="E32" s="25">
        <v>6255</v>
      </c>
      <c r="F32" s="25">
        <v>7886</v>
      </c>
      <c r="G32" s="25">
        <v>3857</v>
      </c>
      <c r="H32" s="25">
        <v>3605</v>
      </c>
      <c r="I32" s="25">
        <v>5150</v>
      </c>
      <c r="J32" s="25">
        <v>3055</v>
      </c>
      <c r="K32" s="25">
        <v>1332</v>
      </c>
      <c r="L32" s="25">
        <v>26</v>
      </c>
    </row>
    <row r="33" spans="1:12" x14ac:dyDescent="0.35">
      <c r="A33" s="17" t="s">
        <v>97</v>
      </c>
      <c r="B33" s="17" t="s">
        <v>98</v>
      </c>
      <c r="C33" s="25">
        <v>32661</v>
      </c>
      <c r="D33" s="19">
        <v>3.84</v>
      </c>
      <c r="E33" s="25">
        <v>2173</v>
      </c>
      <c r="F33" s="25">
        <v>9476</v>
      </c>
      <c r="G33" s="25">
        <v>9853</v>
      </c>
      <c r="H33" s="25">
        <v>4947</v>
      </c>
      <c r="I33" s="25">
        <v>3049</v>
      </c>
      <c r="J33" s="25">
        <v>2007</v>
      </c>
      <c r="K33" s="25">
        <v>1075</v>
      </c>
      <c r="L33" s="25">
        <v>81</v>
      </c>
    </row>
    <row r="34" spans="1:12" x14ac:dyDescent="0.35">
      <c r="A34" s="17" t="s">
        <v>99</v>
      </c>
      <c r="B34" s="17" t="s">
        <v>100</v>
      </c>
      <c r="C34" s="25">
        <v>30904</v>
      </c>
      <c r="D34" s="19">
        <v>0.47</v>
      </c>
      <c r="E34" s="25">
        <v>789</v>
      </c>
      <c r="F34" s="25">
        <v>5686</v>
      </c>
      <c r="G34" s="25">
        <v>10179</v>
      </c>
      <c r="H34" s="25">
        <v>3692</v>
      </c>
      <c r="I34" s="25">
        <v>4036</v>
      </c>
      <c r="J34" s="25">
        <v>3186</v>
      </c>
      <c r="K34" s="25">
        <v>2883</v>
      </c>
      <c r="L34" s="25">
        <v>453</v>
      </c>
    </row>
    <row r="35" spans="1:12" x14ac:dyDescent="0.35">
      <c r="A35" s="17" t="s">
        <v>101</v>
      </c>
      <c r="B35" s="17" t="s">
        <v>102</v>
      </c>
      <c r="C35" s="25">
        <v>26316</v>
      </c>
      <c r="D35" s="19">
        <v>2.17</v>
      </c>
      <c r="E35" s="25">
        <v>304</v>
      </c>
      <c r="F35" s="25">
        <v>1664</v>
      </c>
      <c r="G35" s="25">
        <v>2096</v>
      </c>
      <c r="H35" s="25">
        <v>4299</v>
      </c>
      <c r="I35" s="25">
        <v>6622</v>
      </c>
      <c r="J35" s="25">
        <v>5200</v>
      </c>
      <c r="K35" s="25">
        <v>5479</v>
      </c>
      <c r="L35" s="25">
        <v>652</v>
      </c>
    </row>
    <row r="36" spans="1:12" x14ac:dyDescent="0.35">
      <c r="A36" s="17" t="s">
        <v>103</v>
      </c>
      <c r="B36" s="17" t="s">
        <v>104</v>
      </c>
      <c r="C36" s="25">
        <v>43447</v>
      </c>
      <c r="D36" s="19">
        <v>27.09</v>
      </c>
      <c r="E36" s="25">
        <v>1406</v>
      </c>
      <c r="F36" s="25">
        <v>8015</v>
      </c>
      <c r="G36" s="25">
        <v>9023</v>
      </c>
      <c r="H36" s="25">
        <v>7743</v>
      </c>
      <c r="I36" s="25">
        <v>8032</v>
      </c>
      <c r="J36" s="25">
        <v>4663</v>
      </c>
      <c r="K36" s="25">
        <v>3564</v>
      </c>
      <c r="L36" s="25">
        <v>1001</v>
      </c>
    </row>
    <row r="37" spans="1:12" x14ac:dyDescent="0.35">
      <c r="A37" s="17" t="s">
        <v>105</v>
      </c>
      <c r="B37" s="17" t="s">
        <v>106</v>
      </c>
      <c r="C37" s="25">
        <v>38660</v>
      </c>
      <c r="D37" s="19">
        <v>12.68</v>
      </c>
      <c r="E37" s="25">
        <v>6096</v>
      </c>
      <c r="F37" s="25">
        <v>10487</v>
      </c>
      <c r="G37" s="25">
        <v>6467</v>
      </c>
      <c r="H37" s="25">
        <v>5191</v>
      </c>
      <c r="I37" s="25">
        <v>5277</v>
      </c>
      <c r="J37" s="25">
        <v>3735</v>
      </c>
      <c r="K37" s="25">
        <v>1367</v>
      </c>
      <c r="L37" s="25">
        <v>40</v>
      </c>
    </row>
    <row r="38" spans="1:12" x14ac:dyDescent="0.35">
      <c r="A38" s="17" t="s">
        <v>107</v>
      </c>
      <c r="B38" s="17" t="s">
        <v>108</v>
      </c>
      <c r="C38" s="25">
        <v>41433</v>
      </c>
      <c r="D38" s="19">
        <v>28.9</v>
      </c>
      <c r="E38" s="25">
        <v>5400</v>
      </c>
      <c r="F38" s="25">
        <v>11722</v>
      </c>
      <c r="G38" s="25">
        <v>9092</v>
      </c>
      <c r="H38" s="25">
        <v>6733</v>
      </c>
      <c r="I38" s="25">
        <v>5056</v>
      </c>
      <c r="J38" s="25">
        <v>1924</v>
      </c>
      <c r="K38" s="25">
        <v>1279</v>
      </c>
      <c r="L38" s="25">
        <v>227</v>
      </c>
    </row>
    <row r="39" spans="1:12" x14ac:dyDescent="0.35">
      <c r="A39" s="17" t="s">
        <v>109</v>
      </c>
      <c r="B39" s="17" t="s">
        <v>110</v>
      </c>
      <c r="C39" s="25">
        <v>31911</v>
      </c>
      <c r="D39" s="19">
        <v>3.45</v>
      </c>
      <c r="E39" s="25">
        <v>8092</v>
      </c>
      <c r="F39" s="25">
        <v>5274</v>
      </c>
      <c r="G39" s="25">
        <v>4726</v>
      </c>
      <c r="H39" s="25">
        <v>2689</v>
      </c>
      <c r="I39" s="25">
        <v>4517</v>
      </c>
      <c r="J39" s="25">
        <v>2784</v>
      </c>
      <c r="K39" s="25">
        <v>3313</v>
      </c>
      <c r="L39" s="25">
        <v>516</v>
      </c>
    </row>
    <row r="40" spans="1:12" x14ac:dyDescent="0.35">
      <c r="A40" s="17" t="s">
        <v>111</v>
      </c>
      <c r="B40" s="17" t="s">
        <v>112</v>
      </c>
      <c r="C40" s="25">
        <v>35207</v>
      </c>
      <c r="D40" s="19">
        <v>18.21</v>
      </c>
      <c r="E40" s="25">
        <v>624</v>
      </c>
      <c r="F40" s="25">
        <v>4991</v>
      </c>
      <c r="G40" s="25">
        <v>5993</v>
      </c>
      <c r="H40" s="25">
        <v>5331</v>
      </c>
      <c r="I40" s="25">
        <v>7433</v>
      </c>
      <c r="J40" s="25">
        <v>4252</v>
      </c>
      <c r="K40" s="25">
        <v>5465</v>
      </c>
      <c r="L40" s="25">
        <v>1118</v>
      </c>
    </row>
    <row r="41" spans="1:12" x14ac:dyDescent="0.35">
      <c r="A41" s="17" t="s">
        <v>113</v>
      </c>
      <c r="B41" s="17" t="s">
        <v>114</v>
      </c>
      <c r="C41" s="25">
        <v>34041</v>
      </c>
      <c r="D41" s="19">
        <v>3.76</v>
      </c>
      <c r="E41" s="25">
        <v>2749</v>
      </c>
      <c r="F41" s="25">
        <v>4981</v>
      </c>
      <c r="G41" s="25">
        <v>5880</v>
      </c>
      <c r="H41" s="25">
        <v>5792</v>
      </c>
      <c r="I41" s="25">
        <v>5646</v>
      </c>
      <c r="J41" s="25">
        <v>4636</v>
      </c>
      <c r="K41" s="25">
        <v>3883</v>
      </c>
      <c r="L41" s="25">
        <v>474</v>
      </c>
    </row>
    <row r="42" spans="1:12" x14ac:dyDescent="0.35">
      <c r="A42" s="17" t="s">
        <v>115</v>
      </c>
      <c r="B42" s="17" t="s">
        <v>116</v>
      </c>
      <c r="C42" s="25">
        <v>13720</v>
      </c>
      <c r="D42" s="19">
        <v>0.04</v>
      </c>
      <c r="E42" s="25">
        <v>4841</v>
      </c>
      <c r="F42" s="25">
        <v>3695</v>
      </c>
      <c r="G42" s="25">
        <v>2696</v>
      </c>
      <c r="H42" s="25">
        <v>1477</v>
      </c>
      <c r="I42" s="25">
        <v>849</v>
      </c>
      <c r="J42" s="25">
        <v>129</v>
      </c>
      <c r="K42" s="25">
        <v>29</v>
      </c>
      <c r="L42" s="25">
        <v>4</v>
      </c>
    </row>
    <row r="43" spans="1:12" x14ac:dyDescent="0.35">
      <c r="A43" s="17" t="s">
        <v>117</v>
      </c>
      <c r="B43" s="17" t="s">
        <v>118</v>
      </c>
      <c r="C43" s="25">
        <v>32926</v>
      </c>
      <c r="D43" s="19">
        <v>0.1</v>
      </c>
      <c r="E43" s="25">
        <v>11124</v>
      </c>
      <c r="F43" s="25">
        <v>7984</v>
      </c>
      <c r="G43" s="25">
        <v>4034</v>
      </c>
      <c r="H43" s="25">
        <v>3238</v>
      </c>
      <c r="I43" s="25">
        <v>3053</v>
      </c>
      <c r="J43" s="25">
        <v>1969</v>
      </c>
      <c r="K43" s="25">
        <v>1345</v>
      </c>
      <c r="L43" s="25">
        <v>179</v>
      </c>
    </row>
    <row r="44" spans="1:12" x14ac:dyDescent="0.35">
      <c r="A44" s="17" t="s">
        <v>119</v>
      </c>
      <c r="B44" s="17" t="s">
        <v>120</v>
      </c>
      <c r="C44" s="25">
        <v>34532</v>
      </c>
      <c r="D44" s="19">
        <v>1.95</v>
      </c>
      <c r="E44" s="25">
        <v>12032</v>
      </c>
      <c r="F44" s="25">
        <v>8551</v>
      </c>
      <c r="G44" s="25">
        <v>2813</v>
      </c>
      <c r="H44" s="25">
        <v>4220</v>
      </c>
      <c r="I44" s="25">
        <v>4151</v>
      </c>
      <c r="J44" s="25">
        <v>1933</v>
      </c>
      <c r="K44" s="25">
        <v>797</v>
      </c>
      <c r="L44" s="25">
        <v>35</v>
      </c>
    </row>
    <row r="45" spans="1:12" x14ac:dyDescent="0.35">
      <c r="A45" s="17" t="s">
        <v>121</v>
      </c>
      <c r="B45" s="17" t="s">
        <v>122</v>
      </c>
      <c r="C45" s="25">
        <v>33999</v>
      </c>
      <c r="D45" s="19">
        <v>2.82</v>
      </c>
      <c r="E45" s="25">
        <v>10588</v>
      </c>
      <c r="F45" s="25">
        <v>10288</v>
      </c>
      <c r="G45" s="25">
        <v>3105</v>
      </c>
      <c r="H45" s="25">
        <v>3585</v>
      </c>
      <c r="I45" s="25">
        <v>3483</v>
      </c>
      <c r="J45" s="25">
        <v>2093</v>
      </c>
      <c r="K45" s="25">
        <v>840</v>
      </c>
      <c r="L45" s="25">
        <v>17</v>
      </c>
    </row>
    <row r="46" spans="1:12" x14ac:dyDescent="0.35">
      <c r="A46" s="17" t="s">
        <v>123</v>
      </c>
      <c r="B46" s="17" t="s">
        <v>124</v>
      </c>
      <c r="C46" s="25">
        <v>35341</v>
      </c>
      <c r="D46" s="19">
        <v>0.1</v>
      </c>
      <c r="E46" s="25">
        <v>6229</v>
      </c>
      <c r="F46" s="25">
        <v>11888</v>
      </c>
      <c r="G46" s="25">
        <v>4915</v>
      </c>
      <c r="H46" s="25">
        <v>4308</v>
      </c>
      <c r="I46" s="25">
        <v>4812</v>
      </c>
      <c r="J46" s="25">
        <v>2018</v>
      </c>
      <c r="K46" s="25">
        <v>1088</v>
      </c>
      <c r="L46" s="25">
        <v>83</v>
      </c>
    </row>
    <row r="47" spans="1:12" x14ac:dyDescent="0.35">
      <c r="A47" s="17" t="s">
        <v>125</v>
      </c>
      <c r="B47" s="17" t="s">
        <v>126</v>
      </c>
      <c r="C47" s="25">
        <v>35093</v>
      </c>
      <c r="D47" s="19">
        <v>21.15</v>
      </c>
      <c r="E47" s="25">
        <v>5979</v>
      </c>
      <c r="F47" s="25">
        <v>7931</v>
      </c>
      <c r="G47" s="25">
        <v>8988</v>
      </c>
      <c r="H47" s="25">
        <v>6612</v>
      </c>
      <c r="I47" s="25">
        <v>2979</v>
      </c>
      <c r="J47" s="25">
        <v>1537</v>
      </c>
      <c r="K47" s="25">
        <v>1027</v>
      </c>
      <c r="L47" s="25">
        <v>40</v>
      </c>
    </row>
    <row r="48" spans="1:12" x14ac:dyDescent="0.35">
      <c r="A48" s="17" t="s">
        <v>127</v>
      </c>
      <c r="B48" s="17" t="s">
        <v>128</v>
      </c>
      <c r="C48" s="25">
        <v>37050</v>
      </c>
      <c r="D48" s="19">
        <v>16.940000000000001</v>
      </c>
      <c r="E48" s="25">
        <v>6761</v>
      </c>
      <c r="F48" s="25">
        <v>9538</v>
      </c>
      <c r="G48" s="25">
        <v>10244</v>
      </c>
      <c r="H48" s="25">
        <v>3243</v>
      </c>
      <c r="I48" s="25">
        <v>4472</v>
      </c>
      <c r="J48" s="25">
        <v>1642</v>
      </c>
      <c r="K48" s="25">
        <v>1031</v>
      </c>
      <c r="L48" s="25">
        <v>119</v>
      </c>
    </row>
    <row r="49" spans="1:12" x14ac:dyDescent="0.35">
      <c r="A49" s="17" t="s">
        <v>129</v>
      </c>
      <c r="B49" s="17" t="s">
        <v>130</v>
      </c>
      <c r="C49" s="25">
        <v>43024</v>
      </c>
      <c r="D49" s="19">
        <v>34.700000000000003</v>
      </c>
      <c r="E49" s="25">
        <v>5834</v>
      </c>
      <c r="F49" s="25">
        <v>6683</v>
      </c>
      <c r="G49" s="25">
        <v>9880</v>
      </c>
      <c r="H49" s="25">
        <v>9273</v>
      </c>
      <c r="I49" s="25">
        <v>6938</v>
      </c>
      <c r="J49" s="25">
        <v>2943</v>
      </c>
      <c r="K49" s="25">
        <v>1307</v>
      </c>
      <c r="L49" s="25">
        <v>166</v>
      </c>
    </row>
    <row r="50" spans="1:12" x14ac:dyDescent="0.35">
      <c r="A50" s="17" t="s">
        <v>131</v>
      </c>
      <c r="B50" s="17" t="s">
        <v>132</v>
      </c>
      <c r="C50" s="25">
        <v>38773</v>
      </c>
      <c r="D50" s="19">
        <v>14.78</v>
      </c>
      <c r="E50" s="25">
        <v>17291</v>
      </c>
      <c r="F50" s="25">
        <v>9753</v>
      </c>
      <c r="G50" s="25">
        <v>5965</v>
      </c>
      <c r="H50" s="25">
        <v>2826</v>
      </c>
      <c r="I50" s="25">
        <v>1741</v>
      </c>
      <c r="J50" s="25">
        <v>613</v>
      </c>
      <c r="K50" s="25">
        <v>514</v>
      </c>
      <c r="L50" s="25">
        <v>70</v>
      </c>
    </row>
    <row r="51" spans="1:12" x14ac:dyDescent="0.35">
      <c r="A51" s="17" t="s">
        <v>133</v>
      </c>
      <c r="B51" s="17" t="s">
        <v>134</v>
      </c>
      <c r="C51" s="25">
        <v>35634</v>
      </c>
      <c r="D51" s="19">
        <v>14.03</v>
      </c>
      <c r="E51" s="25">
        <v>7920</v>
      </c>
      <c r="F51" s="25">
        <v>10022</v>
      </c>
      <c r="G51" s="25">
        <v>10678</v>
      </c>
      <c r="H51" s="25">
        <v>3838</v>
      </c>
      <c r="I51" s="25">
        <v>2248</v>
      </c>
      <c r="J51" s="25">
        <v>756</v>
      </c>
      <c r="K51" s="25">
        <v>172</v>
      </c>
      <c r="L51" s="25">
        <v>0</v>
      </c>
    </row>
    <row r="52" spans="1:12" x14ac:dyDescent="0.35">
      <c r="A52" s="17" t="s">
        <v>135</v>
      </c>
      <c r="B52" s="17" t="s">
        <v>136</v>
      </c>
      <c r="C52" s="25">
        <v>35457</v>
      </c>
      <c r="D52" s="19">
        <v>13.23</v>
      </c>
      <c r="E52" s="25">
        <v>11006</v>
      </c>
      <c r="F52" s="25">
        <v>9475</v>
      </c>
      <c r="G52" s="25">
        <v>5714</v>
      </c>
      <c r="H52" s="25">
        <v>5161</v>
      </c>
      <c r="I52" s="25">
        <v>2941</v>
      </c>
      <c r="J52" s="25">
        <v>924</v>
      </c>
      <c r="K52" s="25">
        <v>225</v>
      </c>
      <c r="L52" s="25">
        <v>11</v>
      </c>
    </row>
    <row r="53" spans="1:12" x14ac:dyDescent="0.35">
      <c r="A53" s="17" t="s">
        <v>137</v>
      </c>
      <c r="B53" s="17" t="s">
        <v>138</v>
      </c>
      <c r="C53" s="25">
        <v>35409</v>
      </c>
      <c r="D53" s="19">
        <v>21.89</v>
      </c>
      <c r="E53" s="25">
        <v>10494</v>
      </c>
      <c r="F53" s="25">
        <v>9400</v>
      </c>
      <c r="G53" s="25">
        <v>6239</v>
      </c>
      <c r="H53" s="25">
        <v>3638</v>
      </c>
      <c r="I53" s="25">
        <v>2775</v>
      </c>
      <c r="J53" s="25">
        <v>1363</v>
      </c>
      <c r="K53" s="25">
        <v>1259</v>
      </c>
      <c r="L53" s="25">
        <v>241</v>
      </c>
    </row>
    <row r="54" spans="1:12" x14ac:dyDescent="0.35">
      <c r="A54" s="17" t="s">
        <v>139</v>
      </c>
      <c r="B54" s="17" t="s">
        <v>140</v>
      </c>
      <c r="C54" s="25">
        <v>37050</v>
      </c>
      <c r="D54" s="19">
        <v>4.96</v>
      </c>
      <c r="E54" s="25">
        <v>21962</v>
      </c>
      <c r="F54" s="25">
        <v>4844</v>
      </c>
      <c r="G54" s="25">
        <v>2688</v>
      </c>
      <c r="H54" s="25">
        <v>2628</v>
      </c>
      <c r="I54" s="25">
        <v>2976</v>
      </c>
      <c r="J54" s="25">
        <v>1321</v>
      </c>
      <c r="K54" s="25">
        <v>602</v>
      </c>
      <c r="L54" s="25">
        <v>29</v>
      </c>
    </row>
    <row r="55" spans="1:12" x14ac:dyDescent="0.35">
      <c r="A55" s="17" t="s">
        <v>141</v>
      </c>
      <c r="B55" s="17" t="s">
        <v>142</v>
      </c>
      <c r="C55" s="25">
        <v>32163</v>
      </c>
      <c r="D55" s="19">
        <v>3.03</v>
      </c>
      <c r="E55" s="25">
        <v>11956</v>
      </c>
      <c r="F55" s="25">
        <v>6152</v>
      </c>
      <c r="G55" s="25">
        <v>3672</v>
      </c>
      <c r="H55" s="25">
        <v>4310</v>
      </c>
      <c r="I55" s="25">
        <v>3537</v>
      </c>
      <c r="J55" s="25">
        <v>1763</v>
      </c>
      <c r="K55" s="25">
        <v>748</v>
      </c>
      <c r="L55" s="25">
        <v>25</v>
      </c>
    </row>
    <row r="56" spans="1:12" x14ac:dyDescent="0.35">
      <c r="A56" s="17" t="s">
        <v>143</v>
      </c>
      <c r="B56" s="17" t="s">
        <v>144</v>
      </c>
      <c r="C56" s="25">
        <v>36614</v>
      </c>
      <c r="D56" s="19">
        <v>0.18</v>
      </c>
      <c r="E56" s="25">
        <v>4169</v>
      </c>
      <c r="F56" s="25">
        <v>9317</v>
      </c>
      <c r="G56" s="25">
        <v>6830</v>
      </c>
      <c r="H56" s="25">
        <v>5954</v>
      </c>
      <c r="I56" s="25">
        <v>5743</v>
      </c>
      <c r="J56" s="25">
        <v>3014</v>
      </c>
      <c r="K56" s="25">
        <v>1474</v>
      </c>
      <c r="L56" s="25">
        <v>113</v>
      </c>
    </row>
    <row r="57" spans="1:12" x14ac:dyDescent="0.35">
      <c r="A57" s="17" t="s">
        <v>145</v>
      </c>
      <c r="B57" s="17" t="s">
        <v>146</v>
      </c>
      <c r="C57" s="25">
        <v>35953</v>
      </c>
      <c r="D57" s="19">
        <v>0.96</v>
      </c>
      <c r="E57" s="25">
        <v>15174</v>
      </c>
      <c r="F57" s="25">
        <v>7467</v>
      </c>
      <c r="G57" s="25">
        <v>3067</v>
      </c>
      <c r="H57" s="25">
        <v>3688</v>
      </c>
      <c r="I57" s="25">
        <v>4050</v>
      </c>
      <c r="J57" s="25">
        <v>2058</v>
      </c>
      <c r="K57" s="25">
        <v>423</v>
      </c>
      <c r="L57" s="25">
        <v>26</v>
      </c>
    </row>
    <row r="58" spans="1:12" x14ac:dyDescent="0.35">
      <c r="A58" s="17" t="s">
        <v>147</v>
      </c>
      <c r="B58" s="17" t="s">
        <v>148</v>
      </c>
      <c r="C58" s="25">
        <v>37195</v>
      </c>
      <c r="D58" s="19">
        <v>3.59</v>
      </c>
      <c r="E58" s="25">
        <v>13499</v>
      </c>
      <c r="F58" s="25">
        <v>10943</v>
      </c>
      <c r="G58" s="25">
        <v>4187</v>
      </c>
      <c r="H58" s="25">
        <v>3367</v>
      </c>
      <c r="I58" s="25">
        <v>3139</v>
      </c>
      <c r="J58" s="25">
        <v>1493</v>
      </c>
      <c r="K58" s="25">
        <v>528</v>
      </c>
      <c r="L58" s="25">
        <v>39</v>
      </c>
    </row>
    <row r="59" spans="1:12" x14ac:dyDescent="0.35">
      <c r="A59" s="17" t="s">
        <v>149</v>
      </c>
      <c r="B59" s="17" t="s">
        <v>150</v>
      </c>
      <c r="C59" s="25">
        <v>36520</v>
      </c>
      <c r="D59" s="19">
        <v>1.7</v>
      </c>
      <c r="E59" s="25">
        <v>10125</v>
      </c>
      <c r="F59" s="25">
        <v>11444</v>
      </c>
      <c r="G59" s="25">
        <v>3570</v>
      </c>
      <c r="H59" s="25">
        <v>3667</v>
      </c>
      <c r="I59" s="25">
        <v>3987</v>
      </c>
      <c r="J59" s="25">
        <v>2423</v>
      </c>
      <c r="K59" s="25">
        <v>1190</v>
      </c>
      <c r="L59" s="25">
        <v>114</v>
      </c>
    </row>
    <row r="60" spans="1:12" x14ac:dyDescent="0.35">
      <c r="A60" s="17" t="s">
        <v>151</v>
      </c>
      <c r="B60" s="17" t="s">
        <v>152</v>
      </c>
      <c r="C60" s="25">
        <v>31172</v>
      </c>
      <c r="D60" s="19">
        <v>1.67</v>
      </c>
      <c r="E60" s="25">
        <v>9532</v>
      </c>
      <c r="F60" s="25">
        <v>11420</v>
      </c>
      <c r="G60" s="25">
        <v>2349</v>
      </c>
      <c r="H60" s="25">
        <v>2700</v>
      </c>
      <c r="I60" s="25">
        <v>3274</v>
      </c>
      <c r="J60" s="25">
        <v>1447</v>
      </c>
      <c r="K60" s="25">
        <v>419</v>
      </c>
      <c r="L60" s="25">
        <v>31</v>
      </c>
    </row>
    <row r="61" spans="1:12" x14ac:dyDescent="0.35">
      <c r="A61" s="17" t="s">
        <v>153</v>
      </c>
      <c r="B61" s="17" t="s">
        <v>154</v>
      </c>
      <c r="C61" s="25">
        <v>32320</v>
      </c>
      <c r="D61" s="19">
        <v>1.88</v>
      </c>
      <c r="E61" s="25">
        <v>1234</v>
      </c>
      <c r="F61" s="25">
        <v>11852</v>
      </c>
      <c r="G61" s="25">
        <v>9347</v>
      </c>
      <c r="H61" s="25">
        <v>3225</v>
      </c>
      <c r="I61" s="25">
        <v>3524</v>
      </c>
      <c r="J61" s="25">
        <v>1781</v>
      </c>
      <c r="K61" s="25">
        <v>1195</v>
      </c>
      <c r="L61" s="25">
        <v>162</v>
      </c>
    </row>
    <row r="62" spans="1:12" x14ac:dyDescent="0.35">
      <c r="A62" s="17" t="s">
        <v>155</v>
      </c>
      <c r="B62" s="17" t="s">
        <v>156</v>
      </c>
      <c r="C62" s="25">
        <v>32829</v>
      </c>
      <c r="D62" s="19">
        <v>0.19</v>
      </c>
      <c r="E62" s="25">
        <v>5559</v>
      </c>
      <c r="F62" s="25">
        <v>8101</v>
      </c>
      <c r="G62" s="25">
        <v>6058</v>
      </c>
      <c r="H62" s="25">
        <v>3933</v>
      </c>
      <c r="I62" s="25">
        <v>4016</v>
      </c>
      <c r="J62" s="25">
        <v>2579</v>
      </c>
      <c r="K62" s="25">
        <v>2336</v>
      </c>
      <c r="L62" s="25">
        <v>247</v>
      </c>
    </row>
    <row r="63" spans="1:12" x14ac:dyDescent="0.35">
      <c r="A63" s="17" t="s">
        <v>157</v>
      </c>
      <c r="B63" s="17" t="s">
        <v>158</v>
      </c>
      <c r="C63" s="25">
        <v>33707</v>
      </c>
      <c r="D63" s="19">
        <v>0.17</v>
      </c>
      <c r="E63" s="25">
        <v>9080</v>
      </c>
      <c r="F63" s="25">
        <v>8611</v>
      </c>
      <c r="G63" s="25">
        <v>5031</v>
      </c>
      <c r="H63" s="25">
        <v>4794</v>
      </c>
      <c r="I63" s="25">
        <v>4144</v>
      </c>
      <c r="J63" s="25">
        <v>1438</v>
      </c>
      <c r="K63" s="25">
        <v>506</v>
      </c>
      <c r="L63" s="25">
        <v>103</v>
      </c>
    </row>
    <row r="64" spans="1:12" x14ac:dyDescent="0.35">
      <c r="A64" s="17" t="s">
        <v>159</v>
      </c>
      <c r="B64" s="17" t="s">
        <v>160</v>
      </c>
      <c r="C64" s="25">
        <v>33350</v>
      </c>
      <c r="D64" s="19">
        <v>4.87</v>
      </c>
      <c r="E64" s="25">
        <v>17017</v>
      </c>
      <c r="F64" s="25">
        <v>5561</v>
      </c>
      <c r="G64" s="25">
        <v>3184</v>
      </c>
      <c r="H64" s="25">
        <v>3140</v>
      </c>
      <c r="I64" s="25">
        <v>2942</v>
      </c>
      <c r="J64" s="25">
        <v>1064</v>
      </c>
      <c r="K64" s="25">
        <v>420</v>
      </c>
      <c r="L64" s="25">
        <v>22</v>
      </c>
    </row>
    <row r="65" spans="1:12" x14ac:dyDescent="0.35">
      <c r="A65" s="17" t="s">
        <v>161</v>
      </c>
      <c r="B65" s="17" t="s">
        <v>162</v>
      </c>
      <c r="C65" s="25">
        <v>32845</v>
      </c>
      <c r="D65" s="19">
        <v>0.47</v>
      </c>
      <c r="E65" s="25">
        <v>3664</v>
      </c>
      <c r="F65" s="25">
        <v>6256</v>
      </c>
      <c r="G65" s="25">
        <v>6024</v>
      </c>
      <c r="H65" s="25">
        <v>5427</v>
      </c>
      <c r="I65" s="25">
        <v>5662</v>
      </c>
      <c r="J65" s="25">
        <v>3246</v>
      </c>
      <c r="K65" s="25">
        <v>2311</v>
      </c>
      <c r="L65" s="25">
        <v>255</v>
      </c>
    </row>
    <row r="66" spans="1:12" x14ac:dyDescent="0.35">
      <c r="A66" s="17" t="s">
        <v>163</v>
      </c>
      <c r="B66" s="17" t="s">
        <v>164</v>
      </c>
      <c r="C66" s="25">
        <v>9680</v>
      </c>
      <c r="D66" s="19">
        <v>0.1</v>
      </c>
      <c r="E66" s="25">
        <v>2591</v>
      </c>
      <c r="F66" s="25">
        <v>2639</v>
      </c>
      <c r="G66" s="25">
        <v>1905</v>
      </c>
      <c r="H66" s="25">
        <v>1438</v>
      </c>
      <c r="I66" s="25">
        <v>914</v>
      </c>
      <c r="J66" s="25">
        <v>175</v>
      </c>
      <c r="K66" s="25">
        <v>16</v>
      </c>
      <c r="L66" s="25">
        <v>2</v>
      </c>
    </row>
    <row r="67" spans="1:12" x14ac:dyDescent="0.35">
      <c r="A67" s="17" t="s">
        <v>165</v>
      </c>
      <c r="B67" s="17" t="s">
        <v>166</v>
      </c>
      <c r="C67" s="25">
        <v>35848</v>
      </c>
      <c r="D67" s="19">
        <v>5.62</v>
      </c>
      <c r="E67" s="25">
        <v>8287</v>
      </c>
      <c r="F67" s="25">
        <v>11827</v>
      </c>
      <c r="G67" s="25">
        <v>4705</v>
      </c>
      <c r="H67" s="25">
        <v>3924</v>
      </c>
      <c r="I67" s="25">
        <v>3968</v>
      </c>
      <c r="J67" s="25">
        <v>2096</v>
      </c>
      <c r="K67" s="25">
        <v>987</v>
      </c>
      <c r="L67" s="25">
        <v>54</v>
      </c>
    </row>
    <row r="68" spans="1:12" x14ac:dyDescent="0.35">
      <c r="A68" s="17" t="s">
        <v>167</v>
      </c>
      <c r="B68" s="17" t="s">
        <v>168</v>
      </c>
      <c r="C68" s="25">
        <v>33307</v>
      </c>
      <c r="D68" s="19">
        <v>0.08</v>
      </c>
      <c r="E68" s="25">
        <v>5183</v>
      </c>
      <c r="F68" s="25">
        <v>7934</v>
      </c>
      <c r="G68" s="25">
        <v>5795</v>
      </c>
      <c r="H68" s="25">
        <v>4502</v>
      </c>
      <c r="I68" s="25">
        <v>4742</v>
      </c>
      <c r="J68" s="25">
        <v>2787</v>
      </c>
      <c r="K68" s="25">
        <v>2045</v>
      </c>
      <c r="L68" s="25">
        <v>319</v>
      </c>
    </row>
    <row r="69" spans="1:12" x14ac:dyDescent="0.35">
      <c r="A69" s="17" t="s">
        <v>169</v>
      </c>
      <c r="B69" s="17" t="s">
        <v>170</v>
      </c>
      <c r="C69" s="25">
        <v>32408</v>
      </c>
      <c r="D69" s="19">
        <v>0.24</v>
      </c>
      <c r="E69" s="25">
        <v>4021</v>
      </c>
      <c r="F69" s="25">
        <v>6631</v>
      </c>
      <c r="G69" s="25">
        <v>4995</v>
      </c>
      <c r="H69" s="25">
        <v>4596</v>
      </c>
      <c r="I69" s="25">
        <v>5854</v>
      </c>
      <c r="J69" s="25">
        <v>3533</v>
      </c>
      <c r="K69" s="25">
        <v>2513</v>
      </c>
      <c r="L69" s="25">
        <v>265</v>
      </c>
    </row>
    <row r="70" spans="1:12" x14ac:dyDescent="0.35">
      <c r="A70" s="17" t="s">
        <v>171</v>
      </c>
      <c r="B70" s="17" t="s">
        <v>172</v>
      </c>
      <c r="C70" s="25">
        <v>27526</v>
      </c>
      <c r="D70" s="19">
        <v>1.94</v>
      </c>
      <c r="E70" s="25">
        <v>3443</v>
      </c>
      <c r="F70" s="25">
        <v>6633</v>
      </c>
      <c r="G70" s="25">
        <v>4957</v>
      </c>
      <c r="H70" s="25">
        <v>4024</v>
      </c>
      <c r="I70" s="25">
        <v>3933</v>
      </c>
      <c r="J70" s="25">
        <v>2322</v>
      </c>
      <c r="K70" s="25">
        <v>1960</v>
      </c>
      <c r="L70" s="25">
        <v>254</v>
      </c>
    </row>
    <row r="71" spans="1:12" x14ac:dyDescent="0.35">
      <c r="A71" s="17" t="s">
        <v>173</v>
      </c>
      <c r="B71" s="17" t="s">
        <v>174</v>
      </c>
      <c r="C71" s="25">
        <v>30175</v>
      </c>
      <c r="D71" s="19">
        <v>1.55</v>
      </c>
      <c r="E71" s="25">
        <v>4371</v>
      </c>
      <c r="F71" s="25">
        <v>11147</v>
      </c>
      <c r="G71" s="25">
        <v>4685</v>
      </c>
      <c r="H71" s="25">
        <v>3621</v>
      </c>
      <c r="I71" s="25">
        <v>3402</v>
      </c>
      <c r="J71" s="25">
        <v>1868</v>
      </c>
      <c r="K71" s="25">
        <v>1006</v>
      </c>
      <c r="L71" s="25">
        <v>75</v>
      </c>
    </row>
    <row r="72" spans="1:12" x14ac:dyDescent="0.35">
      <c r="A72" s="17" t="s">
        <v>175</v>
      </c>
      <c r="B72" s="17" t="s">
        <v>176</v>
      </c>
      <c r="C72" s="25">
        <v>34161</v>
      </c>
      <c r="D72" s="19">
        <v>11.56</v>
      </c>
      <c r="E72" s="25">
        <v>9427</v>
      </c>
      <c r="F72" s="25">
        <v>7887</v>
      </c>
      <c r="G72" s="25">
        <v>5742</v>
      </c>
      <c r="H72" s="25">
        <v>3770</v>
      </c>
      <c r="I72" s="25">
        <v>4539</v>
      </c>
      <c r="J72" s="25">
        <v>2210</v>
      </c>
      <c r="K72" s="25">
        <v>583</v>
      </c>
      <c r="L72" s="25">
        <v>3</v>
      </c>
    </row>
    <row r="73" spans="1:12" x14ac:dyDescent="0.35">
      <c r="A73" s="17" t="s">
        <v>177</v>
      </c>
      <c r="B73" s="17" t="s">
        <v>178</v>
      </c>
      <c r="C73" s="25">
        <v>10181</v>
      </c>
      <c r="D73" s="19">
        <v>7.0000000000000007E-2</v>
      </c>
      <c r="E73" s="25">
        <v>3170</v>
      </c>
      <c r="F73" s="25">
        <v>1776</v>
      </c>
      <c r="G73" s="25">
        <v>2506</v>
      </c>
      <c r="H73" s="25">
        <v>1507</v>
      </c>
      <c r="I73" s="25">
        <v>999</v>
      </c>
      <c r="J73" s="25">
        <v>182</v>
      </c>
      <c r="K73" s="25">
        <v>39</v>
      </c>
      <c r="L73" s="25">
        <v>2</v>
      </c>
    </row>
    <row r="74" spans="1:12" x14ac:dyDescent="0.35">
      <c r="A74" s="17" t="s">
        <v>179</v>
      </c>
      <c r="B74" s="17" t="s">
        <v>180</v>
      </c>
      <c r="C74" s="25">
        <v>33640</v>
      </c>
      <c r="D74" s="19">
        <v>0.03</v>
      </c>
      <c r="E74" s="25">
        <v>2709</v>
      </c>
      <c r="F74" s="25">
        <v>6638</v>
      </c>
      <c r="G74" s="25">
        <v>8671</v>
      </c>
      <c r="H74" s="25">
        <v>5061</v>
      </c>
      <c r="I74" s="25">
        <v>6277</v>
      </c>
      <c r="J74" s="25">
        <v>2779</v>
      </c>
      <c r="K74" s="25">
        <v>1372</v>
      </c>
      <c r="L74" s="25">
        <v>133</v>
      </c>
    </row>
    <row r="75" spans="1:12" x14ac:dyDescent="0.35">
      <c r="A75" s="17" t="s">
        <v>181</v>
      </c>
      <c r="B75" s="17" t="s">
        <v>182</v>
      </c>
      <c r="C75" s="25">
        <v>32158</v>
      </c>
      <c r="D75" s="19">
        <v>0.15</v>
      </c>
      <c r="E75" s="25">
        <v>6143</v>
      </c>
      <c r="F75" s="25">
        <v>7511</v>
      </c>
      <c r="G75" s="25">
        <v>3558</v>
      </c>
      <c r="H75" s="25">
        <v>3284</v>
      </c>
      <c r="I75" s="25">
        <v>4526</v>
      </c>
      <c r="J75" s="25">
        <v>3648</v>
      </c>
      <c r="K75" s="25">
        <v>3102</v>
      </c>
      <c r="L75" s="25">
        <v>386</v>
      </c>
    </row>
    <row r="76" spans="1:12" x14ac:dyDescent="0.35">
      <c r="A76" s="17" t="s">
        <v>183</v>
      </c>
      <c r="B76" s="17" t="s">
        <v>184</v>
      </c>
      <c r="C76" s="25">
        <v>31717</v>
      </c>
      <c r="D76" s="19">
        <v>7.57</v>
      </c>
      <c r="E76" s="25">
        <v>15413</v>
      </c>
      <c r="F76" s="25">
        <v>5285</v>
      </c>
      <c r="G76" s="25">
        <v>2699</v>
      </c>
      <c r="H76" s="25">
        <v>2844</v>
      </c>
      <c r="I76" s="25">
        <v>2874</v>
      </c>
      <c r="J76" s="25">
        <v>1338</v>
      </c>
      <c r="K76" s="25">
        <v>1123</v>
      </c>
      <c r="L76" s="25">
        <v>141</v>
      </c>
    </row>
    <row r="77" spans="1:12" x14ac:dyDescent="0.35">
      <c r="A77" s="17" t="s">
        <v>185</v>
      </c>
      <c r="B77" s="17" t="s">
        <v>186</v>
      </c>
      <c r="C77" s="25">
        <v>32039</v>
      </c>
      <c r="D77" s="19">
        <v>2.4</v>
      </c>
      <c r="E77" s="25">
        <v>1190</v>
      </c>
      <c r="F77" s="25">
        <v>3656</v>
      </c>
      <c r="G77" s="25">
        <v>6400</v>
      </c>
      <c r="H77" s="25">
        <v>5542</v>
      </c>
      <c r="I77" s="25">
        <v>7821</v>
      </c>
      <c r="J77" s="25">
        <v>4366</v>
      </c>
      <c r="K77" s="25">
        <v>2889</v>
      </c>
      <c r="L77" s="25">
        <v>175</v>
      </c>
    </row>
    <row r="78" spans="1:12" x14ac:dyDescent="0.35">
      <c r="A78" s="10" t="s">
        <v>187</v>
      </c>
      <c r="B78" s="17" t="s">
        <v>188</v>
      </c>
      <c r="C78" s="25">
        <v>29102</v>
      </c>
      <c r="D78" s="19">
        <v>4.71</v>
      </c>
      <c r="E78" s="25">
        <v>5829</v>
      </c>
      <c r="F78" s="25">
        <v>9451</v>
      </c>
      <c r="G78" s="25">
        <v>5872</v>
      </c>
      <c r="H78" s="25">
        <v>3157</v>
      </c>
      <c r="I78" s="25">
        <v>2978</v>
      </c>
      <c r="J78" s="25">
        <v>1338</v>
      </c>
      <c r="K78" s="25">
        <v>475</v>
      </c>
      <c r="L78" s="25">
        <v>2</v>
      </c>
    </row>
    <row r="79" spans="1:12" x14ac:dyDescent="0.35">
      <c r="A79" s="17" t="s">
        <v>189</v>
      </c>
      <c r="B79" s="17" t="s">
        <v>190</v>
      </c>
      <c r="C79" s="25">
        <v>34077</v>
      </c>
      <c r="D79" s="19">
        <v>11.67</v>
      </c>
      <c r="E79" s="25">
        <v>12693</v>
      </c>
      <c r="F79" s="25">
        <v>12441</v>
      </c>
      <c r="G79" s="25">
        <v>5049</v>
      </c>
      <c r="H79" s="25">
        <v>2349</v>
      </c>
      <c r="I79" s="25">
        <v>1164</v>
      </c>
      <c r="J79" s="25">
        <v>369</v>
      </c>
      <c r="K79" s="25">
        <v>9</v>
      </c>
      <c r="L79" s="25">
        <v>3</v>
      </c>
    </row>
    <row r="80" spans="1:12" x14ac:dyDescent="0.35">
      <c r="A80" s="17"/>
      <c r="B80" s="17"/>
      <c r="C80" s="17"/>
      <c r="D80" s="17"/>
      <c r="E80" s="17"/>
      <c r="F80" s="17"/>
      <c r="G80" s="17"/>
      <c r="H80" s="17"/>
      <c r="I80" s="17"/>
      <c r="J80" s="17"/>
      <c r="K80" s="17"/>
      <c r="L80" s="17"/>
    </row>
    <row r="81" spans="1:2" x14ac:dyDescent="0.35">
      <c r="A81" s="60"/>
      <c r="B81" s="60"/>
    </row>
    <row r="360" spans="1:12" x14ac:dyDescent="0.35">
      <c r="A360" s="17"/>
      <c r="B360" s="17"/>
      <c r="C360" s="17"/>
      <c r="D360" s="17"/>
      <c r="E360" s="17"/>
      <c r="F360" s="17"/>
      <c r="G360" s="17"/>
      <c r="H360" s="17"/>
      <c r="I360" s="17"/>
      <c r="J360" s="17"/>
      <c r="K360" s="17"/>
      <c r="L360" s="17"/>
    </row>
    <row r="361" spans="1:12" x14ac:dyDescent="0.35">
      <c r="A361" s="17"/>
      <c r="B361" s="17"/>
      <c r="C361" s="17"/>
      <c r="D361" s="17"/>
      <c r="E361" s="17"/>
      <c r="F361" s="17"/>
      <c r="G361" s="17"/>
      <c r="H361" s="17"/>
      <c r="I361" s="17"/>
      <c r="J361" s="17"/>
      <c r="K361" s="17"/>
      <c r="L361" s="17"/>
    </row>
  </sheetData>
  <mergeCells count="1">
    <mergeCell ref="A81:B81"/>
  </mergeCells>
  <pageMargins left="0.75" right="0.75" top="1" bottom="1" header="0.5" footer="0.5"/>
  <pageSetup paperSize="9" scale="48"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60"/>
  <sheetViews>
    <sheetView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20</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2424049</v>
      </c>
      <c r="D5" s="29">
        <v>0.31102628773378949</v>
      </c>
      <c r="E5" s="26">
        <v>567937</v>
      </c>
      <c r="F5" s="26">
        <v>584528</v>
      </c>
      <c r="G5" s="26">
        <v>380561</v>
      </c>
      <c r="H5" s="26">
        <v>301684</v>
      </c>
      <c r="I5" s="26">
        <v>307918</v>
      </c>
      <c r="J5" s="26">
        <v>164106</v>
      </c>
      <c r="K5" s="26">
        <v>105662</v>
      </c>
      <c r="L5" s="26">
        <v>11653</v>
      </c>
      <c r="M5" s="26">
        <v>490978</v>
      </c>
      <c r="N5" s="26">
        <v>481828</v>
      </c>
      <c r="O5" s="26">
        <v>503681</v>
      </c>
      <c r="P5" s="26">
        <v>933084</v>
      </c>
      <c r="Q5" s="26">
        <v>14478</v>
      </c>
      <c r="R5" s="26">
        <v>17833</v>
      </c>
      <c r="S5" s="26">
        <v>294549</v>
      </c>
      <c r="T5" s="26">
        <v>706754</v>
      </c>
      <c r="U5" s="26">
        <v>643915</v>
      </c>
      <c r="V5" s="26">
        <v>386144</v>
      </c>
      <c r="W5" s="26">
        <v>160801</v>
      </c>
      <c r="X5" s="26">
        <v>128432</v>
      </c>
      <c r="Y5" s="26">
        <v>85621</v>
      </c>
    </row>
    <row r="6" spans="1:25" x14ac:dyDescent="0.35">
      <c r="A6" s="17" t="s">
        <v>45</v>
      </c>
      <c r="B6" s="17" t="s">
        <v>46</v>
      </c>
      <c r="C6" s="25">
        <v>45118</v>
      </c>
      <c r="D6" s="19">
        <v>26.5</v>
      </c>
      <c r="E6" s="25">
        <v>13766</v>
      </c>
      <c r="F6" s="25">
        <v>9307</v>
      </c>
      <c r="G6" s="25">
        <v>5623</v>
      </c>
      <c r="H6" s="25">
        <v>7080</v>
      </c>
      <c r="I6" s="25">
        <v>4480</v>
      </c>
      <c r="J6" s="25">
        <v>2392</v>
      </c>
      <c r="K6" s="25">
        <v>2277</v>
      </c>
      <c r="L6" s="25">
        <v>193</v>
      </c>
      <c r="M6" s="25">
        <v>1480</v>
      </c>
      <c r="N6" s="25">
        <v>3172</v>
      </c>
      <c r="O6" s="25">
        <v>3448</v>
      </c>
      <c r="P6" s="25">
        <v>37018</v>
      </c>
      <c r="Q6" s="25">
        <v>0</v>
      </c>
      <c r="R6" s="25">
        <v>2536</v>
      </c>
      <c r="S6" s="25">
        <v>14017</v>
      </c>
      <c r="T6" s="25">
        <v>16354</v>
      </c>
      <c r="U6" s="25">
        <v>4946</v>
      </c>
      <c r="V6" s="25">
        <v>3050</v>
      </c>
      <c r="W6" s="25">
        <v>2021</v>
      </c>
      <c r="X6" s="25">
        <v>2194</v>
      </c>
      <c r="Y6" s="25">
        <v>0</v>
      </c>
    </row>
    <row r="7" spans="1:25" x14ac:dyDescent="0.35">
      <c r="A7" s="17" t="s">
        <v>47</v>
      </c>
      <c r="B7" s="17" t="s">
        <v>48</v>
      </c>
      <c r="C7" s="25">
        <v>35343</v>
      </c>
      <c r="D7" s="19">
        <v>3.81</v>
      </c>
      <c r="E7" s="25">
        <v>4202</v>
      </c>
      <c r="F7" s="25">
        <v>12216</v>
      </c>
      <c r="G7" s="25">
        <v>7520</v>
      </c>
      <c r="H7" s="25">
        <v>3550</v>
      </c>
      <c r="I7" s="25">
        <v>4591</v>
      </c>
      <c r="J7" s="25">
        <v>2076</v>
      </c>
      <c r="K7" s="25">
        <v>1163</v>
      </c>
      <c r="L7" s="25">
        <v>25</v>
      </c>
      <c r="M7" s="25">
        <v>4866</v>
      </c>
      <c r="N7" s="25">
        <v>8550</v>
      </c>
      <c r="O7" s="25">
        <v>10609</v>
      </c>
      <c r="P7" s="25">
        <v>11318</v>
      </c>
      <c r="Q7" s="25">
        <v>0</v>
      </c>
      <c r="R7" s="25">
        <v>507</v>
      </c>
      <c r="S7" s="25">
        <v>5194</v>
      </c>
      <c r="T7" s="25">
        <v>9341</v>
      </c>
      <c r="U7" s="25">
        <v>10458</v>
      </c>
      <c r="V7" s="25">
        <v>6065</v>
      </c>
      <c r="W7" s="25">
        <v>2211</v>
      </c>
      <c r="X7" s="25">
        <v>1567</v>
      </c>
      <c r="Y7" s="25">
        <v>0</v>
      </c>
    </row>
    <row r="8" spans="1:25" x14ac:dyDescent="0.35">
      <c r="A8" s="17" t="s">
        <v>49</v>
      </c>
      <c r="B8" s="17" t="s">
        <v>50</v>
      </c>
      <c r="C8" s="25">
        <v>33476</v>
      </c>
      <c r="D8" s="19">
        <v>1.99</v>
      </c>
      <c r="E8" s="25">
        <v>4156</v>
      </c>
      <c r="F8" s="25">
        <v>6680</v>
      </c>
      <c r="G8" s="25">
        <v>5352</v>
      </c>
      <c r="H8" s="25">
        <v>3250</v>
      </c>
      <c r="I8" s="25">
        <v>5357</v>
      </c>
      <c r="J8" s="25">
        <v>4108</v>
      </c>
      <c r="K8" s="25">
        <v>3928</v>
      </c>
      <c r="L8" s="25">
        <v>645</v>
      </c>
      <c r="M8" s="25">
        <v>7753</v>
      </c>
      <c r="N8" s="25">
        <v>8931</v>
      </c>
      <c r="O8" s="25">
        <v>5989</v>
      </c>
      <c r="P8" s="25">
        <v>10803</v>
      </c>
      <c r="Q8" s="25">
        <v>0</v>
      </c>
      <c r="R8" s="25">
        <v>761</v>
      </c>
      <c r="S8" s="25">
        <v>4539</v>
      </c>
      <c r="T8" s="25">
        <v>7967</v>
      </c>
      <c r="U8" s="25">
        <v>7591</v>
      </c>
      <c r="V8" s="25">
        <v>5902</v>
      </c>
      <c r="W8" s="25">
        <v>2925</v>
      </c>
      <c r="X8" s="25">
        <v>3791</v>
      </c>
      <c r="Y8" s="25">
        <v>0</v>
      </c>
    </row>
    <row r="9" spans="1:25" x14ac:dyDescent="0.35">
      <c r="A9" s="17" t="s">
        <v>51</v>
      </c>
      <c r="B9" s="17" t="s">
        <v>52</v>
      </c>
      <c r="C9" s="25">
        <v>31518</v>
      </c>
      <c r="D9" s="19">
        <v>0.22</v>
      </c>
      <c r="E9" s="25">
        <v>5063</v>
      </c>
      <c r="F9" s="25">
        <v>4576</v>
      </c>
      <c r="G9" s="25">
        <v>4652</v>
      </c>
      <c r="H9" s="25">
        <v>5518</v>
      </c>
      <c r="I9" s="25">
        <v>5994</v>
      </c>
      <c r="J9" s="25">
        <v>4070</v>
      </c>
      <c r="K9" s="25">
        <v>1587</v>
      </c>
      <c r="L9" s="25">
        <v>58</v>
      </c>
      <c r="M9" s="25">
        <v>15302</v>
      </c>
      <c r="N9" s="25">
        <v>10073</v>
      </c>
      <c r="O9" s="25">
        <v>2905</v>
      </c>
      <c r="P9" s="25">
        <v>3238</v>
      </c>
      <c r="Q9" s="25">
        <v>0</v>
      </c>
      <c r="R9" s="25">
        <v>248</v>
      </c>
      <c r="S9" s="25">
        <v>3098</v>
      </c>
      <c r="T9" s="25">
        <v>5682</v>
      </c>
      <c r="U9" s="25">
        <v>6848</v>
      </c>
      <c r="V9" s="25">
        <v>6683</v>
      </c>
      <c r="W9" s="25">
        <v>4068</v>
      </c>
      <c r="X9" s="25">
        <v>4891</v>
      </c>
      <c r="Y9" s="25">
        <v>0</v>
      </c>
    </row>
    <row r="10" spans="1:25" x14ac:dyDescent="0.35">
      <c r="A10" s="17" t="s">
        <v>53</v>
      </c>
      <c r="B10" s="17" t="s">
        <v>54</v>
      </c>
      <c r="C10" s="25">
        <v>29623</v>
      </c>
      <c r="D10" s="19">
        <v>0.08</v>
      </c>
      <c r="E10" s="25">
        <v>2557</v>
      </c>
      <c r="F10" s="25">
        <v>3847</v>
      </c>
      <c r="G10" s="25">
        <v>2736</v>
      </c>
      <c r="H10" s="25">
        <v>4372</v>
      </c>
      <c r="I10" s="25">
        <v>6067</v>
      </c>
      <c r="J10" s="25">
        <v>5324</v>
      </c>
      <c r="K10" s="25">
        <v>4456</v>
      </c>
      <c r="L10" s="25">
        <v>264</v>
      </c>
      <c r="M10" s="25">
        <v>16963</v>
      </c>
      <c r="N10" s="25">
        <v>7627</v>
      </c>
      <c r="O10" s="25">
        <v>2705</v>
      </c>
      <c r="P10" s="25">
        <v>2328</v>
      </c>
      <c r="Q10" s="25">
        <v>0</v>
      </c>
      <c r="R10" s="25">
        <v>347</v>
      </c>
      <c r="S10" s="25">
        <v>2593</v>
      </c>
      <c r="T10" s="25">
        <v>4130</v>
      </c>
      <c r="U10" s="25">
        <v>5797</v>
      </c>
      <c r="V10" s="25">
        <v>6333</v>
      </c>
      <c r="W10" s="25">
        <v>4280</v>
      </c>
      <c r="X10" s="25">
        <v>6143</v>
      </c>
      <c r="Y10" s="25">
        <v>0</v>
      </c>
    </row>
    <row r="11" spans="1:25" x14ac:dyDescent="0.35">
      <c r="A11" s="17" t="s">
        <v>55</v>
      </c>
      <c r="B11" s="17" t="s">
        <v>56</v>
      </c>
      <c r="C11" s="25">
        <v>29218</v>
      </c>
      <c r="D11" s="19">
        <v>1.42</v>
      </c>
      <c r="E11" s="25">
        <v>11185</v>
      </c>
      <c r="F11" s="25">
        <v>7026</v>
      </c>
      <c r="G11" s="25">
        <v>3857</v>
      </c>
      <c r="H11" s="25">
        <v>3192</v>
      </c>
      <c r="I11" s="25">
        <v>2718</v>
      </c>
      <c r="J11" s="25">
        <v>999</v>
      </c>
      <c r="K11" s="25">
        <v>234</v>
      </c>
      <c r="L11" s="25">
        <v>7</v>
      </c>
      <c r="M11" s="25">
        <v>4173</v>
      </c>
      <c r="N11" s="25">
        <v>6601</v>
      </c>
      <c r="O11" s="25">
        <v>8955</v>
      </c>
      <c r="P11" s="25">
        <v>9444</v>
      </c>
      <c r="Q11" s="25">
        <v>45</v>
      </c>
      <c r="R11" s="25">
        <v>146</v>
      </c>
      <c r="S11" s="25">
        <v>2014</v>
      </c>
      <c r="T11" s="25">
        <v>8172</v>
      </c>
      <c r="U11" s="25">
        <v>8732</v>
      </c>
      <c r="V11" s="25">
        <v>4967</v>
      </c>
      <c r="W11" s="25">
        <v>1104</v>
      </c>
      <c r="X11" s="25">
        <v>543</v>
      </c>
      <c r="Y11" s="25">
        <v>3540</v>
      </c>
    </row>
    <row r="12" spans="1:25" x14ac:dyDescent="0.35">
      <c r="A12" s="17" t="s">
        <v>57</v>
      </c>
      <c r="B12" s="17" t="s">
        <v>58</v>
      </c>
      <c r="C12" s="25">
        <v>34724</v>
      </c>
      <c r="D12" s="19">
        <v>1.63</v>
      </c>
      <c r="E12" s="25">
        <v>7702</v>
      </c>
      <c r="F12" s="25">
        <v>12609</v>
      </c>
      <c r="G12" s="25">
        <v>4486</v>
      </c>
      <c r="H12" s="25">
        <v>3115</v>
      </c>
      <c r="I12" s="25">
        <v>3897</v>
      </c>
      <c r="J12" s="25">
        <v>1957</v>
      </c>
      <c r="K12" s="25">
        <v>912</v>
      </c>
      <c r="L12" s="25">
        <v>46</v>
      </c>
      <c r="M12" s="25">
        <v>8221</v>
      </c>
      <c r="N12" s="25">
        <v>5877</v>
      </c>
      <c r="O12" s="25">
        <v>15044</v>
      </c>
      <c r="P12" s="25">
        <v>5526</v>
      </c>
      <c r="Q12" s="25">
        <v>56</v>
      </c>
      <c r="R12" s="25">
        <v>120</v>
      </c>
      <c r="S12" s="25">
        <v>2090</v>
      </c>
      <c r="T12" s="25">
        <v>6695</v>
      </c>
      <c r="U12" s="25">
        <v>8565</v>
      </c>
      <c r="V12" s="25">
        <v>11836</v>
      </c>
      <c r="W12" s="25">
        <v>3257</v>
      </c>
      <c r="X12" s="25">
        <v>2058</v>
      </c>
      <c r="Y12" s="25">
        <v>103</v>
      </c>
    </row>
    <row r="13" spans="1:25" x14ac:dyDescent="0.35">
      <c r="A13" s="17" t="s">
        <v>59</v>
      </c>
      <c r="B13" s="17" t="s">
        <v>60</v>
      </c>
      <c r="C13" s="25">
        <v>31814</v>
      </c>
      <c r="D13" s="19">
        <v>0.22</v>
      </c>
      <c r="E13" s="25">
        <v>8628</v>
      </c>
      <c r="F13" s="25">
        <v>6993</v>
      </c>
      <c r="G13" s="25">
        <v>4295</v>
      </c>
      <c r="H13" s="25">
        <v>3866</v>
      </c>
      <c r="I13" s="25">
        <v>4163</v>
      </c>
      <c r="J13" s="25">
        <v>2245</v>
      </c>
      <c r="K13" s="25">
        <v>1518</v>
      </c>
      <c r="L13" s="25">
        <v>106</v>
      </c>
      <c r="M13" s="25">
        <v>9970</v>
      </c>
      <c r="N13" s="25">
        <v>6691</v>
      </c>
      <c r="O13" s="25">
        <v>6542</v>
      </c>
      <c r="P13" s="25">
        <v>8530</v>
      </c>
      <c r="Q13" s="25">
        <v>81</v>
      </c>
      <c r="R13" s="25">
        <v>235</v>
      </c>
      <c r="S13" s="25">
        <v>4802</v>
      </c>
      <c r="T13" s="25">
        <v>8327</v>
      </c>
      <c r="U13" s="25">
        <v>7082</v>
      </c>
      <c r="V13" s="25">
        <v>5084</v>
      </c>
      <c r="W13" s="25">
        <v>2733</v>
      </c>
      <c r="X13" s="25">
        <v>3176</v>
      </c>
      <c r="Y13" s="25">
        <v>375</v>
      </c>
    </row>
    <row r="14" spans="1:25" x14ac:dyDescent="0.35">
      <c r="A14" s="17" t="s">
        <v>61</v>
      </c>
      <c r="B14" s="17" t="s">
        <v>62</v>
      </c>
      <c r="C14" s="25">
        <v>31941</v>
      </c>
      <c r="D14" s="19">
        <v>0.25</v>
      </c>
      <c r="E14" s="25">
        <v>7337</v>
      </c>
      <c r="F14" s="25">
        <v>7377</v>
      </c>
      <c r="G14" s="25">
        <v>4424</v>
      </c>
      <c r="H14" s="25">
        <v>5297</v>
      </c>
      <c r="I14" s="25">
        <v>4694</v>
      </c>
      <c r="J14" s="25">
        <v>1868</v>
      </c>
      <c r="K14" s="25">
        <v>848</v>
      </c>
      <c r="L14" s="25">
        <v>96</v>
      </c>
      <c r="M14" s="25">
        <v>11424</v>
      </c>
      <c r="N14" s="25">
        <v>6925</v>
      </c>
      <c r="O14" s="25">
        <v>6697</v>
      </c>
      <c r="P14" s="25">
        <v>6812</v>
      </c>
      <c r="Q14" s="25">
        <v>83</v>
      </c>
      <c r="R14" s="25">
        <v>205</v>
      </c>
      <c r="S14" s="25">
        <v>3871</v>
      </c>
      <c r="T14" s="25">
        <v>8541</v>
      </c>
      <c r="U14" s="25">
        <v>7345</v>
      </c>
      <c r="V14" s="25">
        <v>5616</v>
      </c>
      <c r="W14" s="25">
        <v>2972</v>
      </c>
      <c r="X14" s="25">
        <v>2736</v>
      </c>
      <c r="Y14" s="25">
        <v>655</v>
      </c>
    </row>
    <row r="15" spans="1:25" x14ac:dyDescent="0.35">
      <c r="A15" s="17" t="s">
        <v>63</v>
      </c>
      <c r="B15" s="17" t="s">
        <v>64</v>
      </c>
      <c r="C15" s="25">
        <v>34215</v>
      </c>
      <c r="D15" s="19">
        <v>0.05</v>
      </c>
      <c r="E15" s="25">
        <v>7495</v>
      </c>
      <c r="F15" s="25">
        <v>7916</v>
      </c>
      <c r="G15" s="25">
        <v>6336</v>
      </c>
      <c r="H15" s="25">
        <v>4519</v>
      </c>
      <c r="I15" s="25">
        <v>4645</v>
      </c>
      <c r="J15" s="25">
        <v>2243</v>
      </c>
      <c r="K15" s="25">
        <v>960</v>
      </c>
      <c r="L15" s="25">
        <v>101</v>
      </c>
      <c r="M15" s="25">
        <v>11261</v>
      </c>
      <c r="N15" s="25">
        <v>6908</v>
      </c>
      <c r="O15" s="25">
        <v>4766</v>
      </c>
      <c r="P15" s="25">
        <v>10894</v>
      </c>
      <c r="Q15" s="25">
        <v>386</v>
      </c>
      <c r="R15" s="25">
        <v>99</v>
      </c>
      <c r="S15" s="25">
        <v>3482</v>
      </c>
      <c r="T15" s="25">
        <v>8847</v>
      </c>
      <c r="U15" s="25">
        <v>9927</v>
      </c>
      <c r="V15" s="25">
        <v>5346</v>
      </c>
      <c r="W15" s="25">
        <v>2653</v>
      </c>
      <c r="X15" s="25">
        <v>3348</v>
      </c>
      <c r="Y15" s="25">
        <v>513</v>
      </c>
    </row>
    <row r="16" spans="1:25" x14ac:dyDescent="0.35">
      <c r="A16" s="17" t="s">
        <v>65</v>
      </c>
      <c r="B16" s="17" t="s">
        <v>66</v>
      </c>
      <c r="C16" s="25">
        <v>36349</v>
      </c>
      <c r="D16" s="19">
        <v>8.35</v>
      </c>
      <c r="E16" s="25">
        <v>3515</v>
      </c>
      <c r="F16" s="25">
        <v>7899</v>
      </c>
      <c r="G16" s="25">
        <v>6440</v>
      </c>
      <c r="H16" s="25">
        <v>5693</v>
      </c>
      <c r="I16" s="25">
        <v>6891</v>
      </c>
      <c r="J16" s="25">
        <v>3446</v>
      </c>
      <c r="K16" s="25">
        <v>2300</v>
      </c>
      <c r="L16" s="25">
        <v>165</v>
      </c>
      <c r="M16" s="25">
        <v>8443</v>
      </c>
      <c r="N16" s="25">
        <v>9284</v>
      </c>
      <c r="O16" s="25">
        <v>6695</v>
      </c>
      <c r="P16" s="25">
        <v>11849</v>
      </c>
      <c r="Q16" s="25">
        <v>78</v>
      </c>
      <c r="R16" s="25">
        <v>71</v>
      </c>
      <c r="S16" s="25">
        <v>4384</v>
      </c>
      <c r="T16" s="25">
        <v>8857</v>
      </c>
      <c r="U16" s="25">
        <v>9959</v>
      </c>
      <c r="V16" s="25">
        <v>7334</v>
      </c>
      <c r="W16" s="25">
        <v>3073</v>
      </c>
      <c r="X16" s="25">
        <v>2595</v>
      </c>
      <c r="Y16" s="25">
        <v>76</v>
      </c>
    </row>
    <row r="17" spans="1:25" x14ac:dyDescent="0.35">
      <c r="A17" s="17" t="s">
        <v>67</v>
      </c>
      <c r="B17" s="17" t="s">
        <v>68</v>
      </c>
      <c r="C17" s="25">
        <v>33841</v>
      </c>
      <c r="D17" s="19">
        <v>0.39</v>
      </c>
      <c r="E17" s="25">
        <v>14955</v>
      </c>
      <c r="F17" s="25">
        <v>6213</v>
      </c>
      <c r="G17" s="25">
        <v>3849</v>
      </c>
      <c r="H17" s="25">
        <v>3845</v>
      </c>
      <c r="I17" s="25">
        <v>3733</v>
      </c>
      <c r="J17" s="25">
        <v>1041</v>
      </c>
      <c r="K17" s="25">
        <v>185</v>
      </c>
      <c r="L17" s="25">
        <v>20</v>
      </c>
      <c r="M17" s="25">
        <v>10005</v>
      </c>
      <c r="N17" s="25">
        <v>11455</v>
      </c>
      <c r="O17" s="25">
        <v>6065</v>
      </c>
      <c r="P17" s="25">
        <v>6316</v>
      </c>
      <c r="Q17" s="25">
        <v>0</v>
      </c>
      <c r="R17" s="25">
        <v>290</v>
      </c>
      <c r="S17" s="25">
        <v>3937</v>
      </c>
      <c r="T17" s="25">
        <v>7008</v>
      </c>
      <c r="U17" s="25">
        <v>9745</v>
      </c>
      <c r="V17" s="25">
        <v>6624</v>
      </c>
      <c r="W17" s="25">
        <v>3159</v>
      </c>
      <c r="X17" s="25">
        <v>3078</v>
      </c>
      <c r="Y17" s="25">
        <v>0</v>
      </c>
    </row>
    <row r="18" spans="1:25" x14ac:dyDescent="0.35">
      <c r="A18" s="17" t="s">
        <v>69</v>
      </c>
      <c r="B18" s="17" t="s">
        <v>70</v>
      </c>
      <c r="C18" s="25">
        <v>34283</v>
      </c>
      <c r="D18" s="19">
        <v>0.03</v>
      </c>
      <c r="E18" s="25">
        <v>12782</v>
      </c>
      <c r="F18" s="25">
        <v>6521</v>
      </c>
      <c r="G18" s="25">
        <v>5039</v>
      </c>
      <c r="H18" s="25">
        <v>4766</v>
      </c>
      <c r="I18" s="25">
        <v>3419</v>
      </c>
      <c r="J18" s="25">
        <v>1213</v>
      </c>
      <c r="K18" s="25">
        <v>479</v>
      </c>
      <c r="L18" s="25">
        <v>64</v>
      </c>
      <c r="M18" s="25">
        <v>14697</v>
      </c>
      <c r="N18" s="25">
        <v>9013</v>
      </c>
      <c r="O18" s="25">
        <v>7237</v>
      </c>
      <c r="P18" s="25">
        <v>2462</v>
      </c>
      <c r="Q18" s="25">
        <v>874</v>
      </c>
      <c r="R18" s="25">
        <v>251</v>
      </c>
      <c r="S18" s="25">
        <v>2710</v>
      </c>
      <c r="T18" s="25">
        <v>7664</v>
      </c>
      <c r="U18" s="25">
        <v>12312</v>
      </c>
      <c r="V18" s="25">
        <v>5439</v>
      </c>
      <c r="W18" s="25">
        <v>2465</v>
      </c>
      <c r="X18" s="25">
        <v>1983</v>
      </c>
      <c r="Y18" s="25">
        <v>1459</v>
      </c>
    </row>
    <row r="19" spans="1:25" x14ac:dyDescent="0.35">
      <c r="A19" s="17" t="s">
        <v>71</v>
      </c>
      <c r="B19" s="17" t="s">
        <v>72</v>
      </c>
      <c r="C19" s="25">
        <v>34593</v>
      </c>
      <c r="D19" s="19">
        <v>0.17</v>
      </c>
      <c r="E19" s="25">
        <v>15555</v>
      </c>
      <c r="F19" s="25">
        <v>6479</v>
      </c>
      <c r="G19" s="25">
        <v>3206</v>
      </c>
      <c r="H19" s="25">
        <v>3827</v>
      </c>
      <c r="I19" s="25">
        <v>3551</v>
      </c>
      <c r="J19" s="25">
        <v>1334</v>
      </c>
      <c r="K19" s="25">
        <v>552</v>
      </c>
      <c r="L19" s="25">
        <v>89</v>
      </c>
      <c r="M19" s="25">
        <v>7859</v>
      </c>
      <c r="N19" s="25">
        <v>8967</v>
      </c>
      <c r="O19" s="25">
        <v>11314</v>
      </c>
      <c r="P19" s="25">
        <v>6391</v>
      </c>
      <c r="Q19" s="25">
        <v>62</v>
      </c>
      <c r="R19" s="25">
        <v>123</v>
      </c>
      <c r="S19" s="25">
        <v>2494</v>
      </c>
      <c r="T19" s="25">
        <v>9210</v>
      </c>
      <c r="U19" s="25">
        <v>12463</v>
      </c>
      <c r="V19" s="25">
        <v>6335</v>
      </c>
      <c r="W19" s="25">
        <v>1881</v>
      </c>
      <c r="X19" s="25">
        <v>2019</v>
      </c>
      <c r="Y19" s="25">
        <v>68</v>
      </c>
    </row>
    <row r="20" spans="1:25" x14ac:dyDescent="0.35">
      <c r="A20" s="17" t="s">
        <v>73</v>
      </c>
      <c r="B20" s="17" t="s">
        <v>74</v>
      </c>
      <c r="C20" s="25">
        <v>29062</v>
      </c>
      <c r="D20" s="19">
        <v>1.2</v>
      </c>
      <c r="E20" s="25">
        <v>6747</v>
      </c>
      <c r="F20" s="25">
        <v>7964</v>
      </c>
      <c r="G20" s="25">
        <v>2313</v>
      </c>
      <c r="H20" s="25">
        <v>2938</v>
      </c>
      <c r="I20" s="25">
        <v>4237</v>
      </c>
      <c r="J20" s="25">
        <v>2604</v>
      </c>
      <c r="K20" s="25">
        <v>2005</v>
      </c>
      <c r="L20" s="25">
        <v>254</v>
      </c>
      <c r="M20" s="25">
        <v>7546</v>
      </c>
      <c r="N20" s="25">
        <v>6591</v>
      </c>
      <c r="O20" s="25">
        <v>6863</v>
      </c>
      <c r="P20" s="25">
        <v>7926</v>
      </c>
      <c r="Q20" s="25">
        <v>136</v>
      </c>
      <c r="R20" s="25">
        <v>181</v>
      </c>
      <c r="S20" s="25">
        <v>3556</v>
      </c>
      <c r="T20" s="25">
        <v>9587</v>
      </c>
      <c r="U20" s="25">
        <v>8786</v>
      </c>
      <c r="V20" s="25">
        <v>3062</v>
      </c>
      <c r="W20" s="25">
        <v>2181</v>
      </c>
      <c r="X20" s="25">
        <v>1567</v>
      </c>
      <c r="Y20" s="25">
        <v>142</v>
      </c>
    </row>
    <row r="21" spans="1:25" x14ac:dyDescent="0.35">
      <c r="A21" s="17" t="s">
        <v>75</v>
      </c>
      <c r="B21" s="17" t="s">
        <v>76</v>
      </c>
      <c r="C21" s="25">
        <v>32772</v>
      </c>
      <c r="D21" s="19">
        <v>4.22</v>
      </c>
      <c r="E21" s="25">
        <v>5589</v>
      </c>
      <c r="F21" s="25">
        <v>8356</v>
      </c>
      <c r="G21" s="25">
        <v>4753</v>
      </c>
      <c r="H21" s="25">
        <v>3185</v>
      </c>
      <c r="I21" s="25">
        <v>4998</v>
      </c>
      <c r="J21" s="25">
        <v>2651</v>
      </c>
      <c r="K21" s="25">
        <v>2931</v>
      </c>
      <c r="L21" s="25">
        <v>309</v>
      </c>
      <c r="M21" s="25">
        <v>5614</v>
      </c>
      <c r="N21" s="25">
        <v>7024</v>
      </c>
      <c r="O21" s="25">
        <v>4877</v>
      </c>
      <c r="P21" s="25">
        <v>15243</v>
      </c>
      <c r="Q21" s="25">
        <v>14</v>
      </c>
      <c r="R21" s="25">
        <v>141</v>
      </c>
      <c r="S21" s="25">
        <v>3957</v>
      </c>
      <c r="T21" s="25">
        <v>9818</v>
      </c>
      <c r="U21" s="25">
        <v>9064</v>
      </c>
      <c r="V21" s="25">
        <v>5219</v>
      </c>
      <c r="W21" s="25">
        <v>2258</v>
      </c>
      <c r="X21" s="25">
        <v>1672</v>
      </c>
      <c r="Y21" s="25">
        <v>643</v>
      </c>
    </row>
    <row r="22" spans="1:25" x14ac:dyDescent="0.35">
      <c r="A22" s="17" t="s">
        <v>77</v>
      </c>
      <c r="B22" s="17" t="s">
        <v>78</v>
      </c>
      <c r="C22" s="25">
        <v>31351</v>
      </c>
      <c r="D22" s="19">
        <v>0.2</v>
      </c>
      <c r="E22" s="25">
        <v>11529</v>
      </c>
      <c r="F22" s="25">
        <v>4488</v>
      </c>
      <c r="G22" s="25">
        <v>3256</v>
      </c>
      <c r="H22" s="25">
        <v>3819</v>
      </c>
      <c r="I22" s="25">
        <v>4668</v>
      </c>
      <c r="J22" s="25">
        <v>2264</v>
      </c>
      <c r="K22" s="25">
        <v>1249</v>
      </c>
      <c r="L22" s="25">
        <v>78</v>
      </c>
      <c r="M22" s="25">
        <v>10043</v>
      </c>
      <c r="N22" s="25">
        <v>7081</v>
      </c>
      <c r="O22" s="25">
        <v>7977</v>
      </c>
      <c r="P22" s="25">
        <v>5943</v>
      </c>
      <c r="Q22" s="25">
        <v>307</v>
      </c>
      <c r="R22" s="25">
        <v>275</v>
      </c>
      <c r="S22" s="25">
        <v>2405</v>
      </c>
      <c r="T22" s="25">
        <v>5042</v>
      </c>
      <c r="U22" s="25">
        <v>6217</v>
      </c>
      <c r="V22" s="25">
        <v>4359</v>
      </c>
      <c r="W22" s="25">
        <v>1512</v>
      </c>
      <c r="X22" s="25">
        <v>1550</v>
      </c>
      <c r="Y22" s="25">
        <v>9991</v>
      </c>
    </row>
    <row r="23" spans="1:25" x14ac:dyDescent="0.35">
      <c r="A23" s="17" t="s">
        <v>79</v>
      </c>
      <c r="B23" s="17" t="s">
        <v>80</v>
      </c>
      <c r="C23" s="25">
        <v>31563</v>
      </c>
      <c r="D23" s="19">
        <v>2.34</v>
      </c>
      <c r="E23" s="25">
        <v>8930</v>
      </c>
      <c r="F23" s="25">
        <v>11355</v>
      </c>
      <c r="G23" s="25">
        <v>3814</v>
      </c>
      <c r="H23" s="25">
        <v>2475</v>
      </c>
      <c r="I23" s="25">
        <v>2990</v>
      </c>
      <c r="J23" s="25">
        <v>1250</v>
      </c>
      <c r="K23" s="25">
        <v>694</v>
      </c>
      <c r="L23" s="25">
        <v>55</v>
      </c>
      <c r="M23" s="25">
        <v>5658</v>
      </c>
      <c r="N23" s="25">
        <v>7054</v>
      </c>
      <c r="O23" s="25">
        <v>10880</v>
      </c>
      <c r="P23" s="25">
        <v>7908</v>
      </c>
      <c r="Q23" s="25">
        <v>63</v>
      </c>
      <c r="R23" s="25">
        <v>152</v>
      </c>
      <c r="S23" s="25">
        <v>2559</v>
      </c>
      <c r="T23" s="25">
        <v>12253</v>
      </c>
      <c r="U23" s="25">
        <v>11122</v>
      </c>
      <c r="V23" s="25">
        <v>3052</v>
      </c>
      <c r="W23" s="25">
        <v>1426</v>
      </c>
      <c r="X23" s="25">
        <v>891</v>
      </c>
      <c r="Y23" s="25">
        <v>108</v>
      </c>
    </row>
    <row r="24" spans="1:25" x14ac:dyDescent="0.35">
      <c r="A24" s="17" t="s">
        <v>81</v>
      </c>
      <c r="B24" s="17" t="s">
        <v>82</v>
      </c>
      <c r="C24" s="25">
        <v>27656</v>
      </c>
      <c r="D24" s="19">
        <v>2.7</v>
      </c>
      <c r="E24" s="25">
        <v>7209</v>
      </c>
      <c r="F24" s="25">
        <v>10784</v>
      </c>
      <c r="G24" s="25">
        <v>2240</v>
      </c>
      <c r="H24" s="25">
        <v>2271</v>
      </c>
      <c r="I24" s="25">
        <v>2688</v>
      </c>
      <c r="J24" s="25">
        <v>1479</v>
      </c>
      <c r="K24" s="25">
        <v>900</v>
      </c>
      <c r="L24" s="25">
        <v>85</v>
      </c>
      <c r="M24" s="25">
        <v>5208</v>
      </c>
      <c r="N24" s="25">
        <v>3273</v>
      </c>
      <c r="O24" s="25">
        <v>11306</v>
      </c>
      <c r="P24" s="25">
        <v>7860</v>
      </c>
      <c r="Q24" s="25">
        <v>9</v>
      </c>
      <c r="R24" s="25">
        <v>198</v>
      </c>
      <c r="S24" s="25">
        <v>2207</v>
      </c>
      <c r="T24" s="25">
        <v>6081</v>
      </c>
      <c r="U24" s="25">
        <v>7277</v>
      </c>
      <c r="V24" s="25">
        <v>6172</v>
      </c>
      <c r="W24" s="25">
        <v>1966</v>
      </c>
      <c r="X24" s="25">
        <v>1137</v>
      </c>
      <c r="Y24" s="25">
        <v>2618</v>
      </c>
    </row>
    <row r="25" spans="1:25" x14ac:dyDescent="0.35">
      <c r="A25" s="17" t="s">
        <v>83</v>
      </c>
      <c r="B25" s="17" t="s">
        <v>84</v>
      </c>
      <c r="C25" s="25">
        <v>35138</v>
      </c>
      <c r="D25" s="19">
        <v>0.46</v>
      </c>
      <c r="E25" s="25">
        <v>13667</v>
      </c>
      <c r="F25" s="25">
        <v>5474</v>
      </c>
      <c r="G25" s="25">
        <v>3543</v>
      </c>
      <c r="H25" s="25">
        <v>3825</v>
      </c>
      <c r="I25" s="25">
        <v>5592</v>
      </c>
      <c r="J25" s="25">
        <v>2149</v>
      </c>
      <c r="K25" s="25">
        <v>840</v>
      </c>
      <c r="L25" s="25">
        <v>48</v>
      </c>
      <c r="M25" s="25">
        <v>8054</v>
      </c>
      <c r="N25" s="25">
        <v>7813</v>
      </c>
      <c r="O25" s="25">
        <v>7714</v>
      </c>
      <c r="P25" s="25">
        <v>11414</v>
      </c>
      <c r="Q25" s="25">
        <v>143</v>
      </c>
      <c r="R25" s="25">
        <v>105</v>
      </c>
      <c r="S25" s="25">
        <v>4195</v>
      </c>
      <c r="T25" s="25">
        <v>8392</v>
      </c>
      <c r="U25" s="25">
        <v>10931</v>
      </c>
      <c r="V25" s="25">
        <v>6777</v>
      </c>
      <c r="W25" s="25">
        <v>2573</v>
      </c>
      <c r="X25" s="25">
        <v>2004</v>
      </c>
      <c r="Y25" s="25">
        <v>161</v>
      </c>
    </row>
    <row r="26" spans="1:25" x14ac:dyDescent="0.35">
      <c r="A26" s="17" t="s">
        <v>85</v>
      </c>
      <c r="B26" s="17" t="s">
        <v>86</v>
      </c>
      <c r="C26" s="25">
        <v>29706</v>
      </c>
      <c r="D26" s="19">
        <v>2.3199999999999998</v>
      </c>
      <c r="E26" s="25">
        <v>8219</v>
      </c>
      <c r="F26" s="25">
        <v>12919</v>
      </c>
      <c r="G26" s="25">
        <v>2518</v>
      </c>
      <c r="H26" s="25">
        <v>2214</v>
      </c>
      <c r="I26" s="25">
        <v>2649</v>
      </c>
      <c r="J26" s="25">
        <v>932</v>
      </c>
      <c r="K26" s="25">
        <v>253</v>
      </c>
      <c r="L26" s="25">
        <v>2</v>
      </c>
      <c r="M26" s="25">
        <v>4362</v>
      </c>
      <c r="N26" s="25">
        <v>5712</v>
      </c>
      <c r="O26" s="25">
        <v>12762</v>
      </c>
      <c r="P26" s="25">
        <v>6678</v>
      </c>
      <c r="Q26" s="25">
        <v>192</v>
      </c>
      <c r="R26" s="25">
        <v>107</v>
      </c>
      <c r="S26" s="25">
        <v>2693</v>
      </c>
      <c r="T26" s="25">
        <v>7101</v>
      </c>
      <c r="U26" s="25">
        <v>10606</v>
      </c>
      <c r="V26" s="25">
        <v>6584</v>
      </c>
      <c r="W26" s="25">
        <v>1732</v>
      </c>
      <c r="X26" s="25">
        <v>689</v>
      </c>
      <c r="Y26" s="25">
        <v>194</v>
      </c>
    </row>
    <row r="27" spans="1:25" x14ac:dyDescent="0.35">
      <c r="A27" s="17" t="s">
        <v>87</v>
      </c>
      <c r="B27" s="17" t="s">
        <v>88</v>
      </c>
      <c r="C27" s="25">
        <v>34201</v>
      </c>
      <c r="D27" s="19">
        <v>0.64</v>
      </c>
      <c r="E27" s="25">
        <v>3050</v>
      </c>
      <c r="F27" s="25">
        <v>10602</v>
      </c>
      <c r="G27" s="25">
        <v>7165</v>
      </c>
      <c r="H27" s="25">
        <v>4134</v>
      </c>
      <c r="I27" s="25">
        <v>4732</v>
      </c>
      <c r="J27" s="25">
        <v>2396</v>
      </c>
      <c r="K27" s="25">
        <v>1973</v>
      </c>
      <c r="L27" s="25">
        <v>149</v>
      </c>
      <c r="M27" s="25">
        <v>6226</v>
      </c>
      <c r="N27" s="25">
        <v>6537</v>
      </c>
      <c r="O27" s="25">
        <v>7291</v>
      </c>
      <c r="P27" s="25">
        <v>13834</v>
      </c>
      <c r="Q27" s="25">
        <v>313</v>
      </c>
      <c r="R27" s="25">
        <v>154</v>
      </c>
      <c r="S27" s="25">
        <v>3777</v>
      </c>
      <c r="T27" s="25">
        <v>10752</v>
      </c>
      <c r="U27" s="25">
        <v>9195</v>
      </c>
      <c r="V27" s="25">
        <v>5211</v>
      </c>
      <c r="W27" s="25">
        <v>1980</v>
      </c>
      <c r="X27" s="25">
        <v>1941</v>
      </c>
      <c r="Y27" s="25">
        <v>1191</v>
      </c>
    </row>
    <row r="28" spans="1:25" x14ac:dyDescent="0.35">
      <c r="A28" s="17" t="s">
        <v>89</v>
      </c>
      <c r="B28" s="17" t="s">
        <v>90</v>
      </c>
      <c r="C28" s="25">
        <v>35053</v>
      </c>
      <c r="D28" s="19">
        <v>0.13</v>
      </c>
      <c r="E28" s="25">
        <v>5303</v>
      </c>
      <c r="F28" s="25">
        <v>10805</v>
      </c>
      <c r="G28" s="25">
        <v>5984</v>
      </c>
      <c r="H28" s="25">
        <v>4865</v>
      </c>
      <c r="I28" s="25">
        <v>4814</v>
      </c>
      <c r="J28" s="25">
        <v>2229</v>
      </c>
      <c r="K28" s="25">
        <v>983</v>
      </c>
      <c r="L28" s="25">
        <v>70</v>
      </c>
      <c r="M28" s="25">
        <v>11217</v>
      </c>
      <c r="N28" s="25">
        <v>9202</v>
      </c>
      <c r="O28" s="25">
        <v>9878</v>
      </c>
      <c r="P28" s="25">
        <v>4654</v>
      </c>
      <c r="Q28" s="25">
        <v>102</v>
      </c>
      <c r="R28" s="25">
        <v>208</v>
      </c>
      <c r="S28" s="25">
        <v>3493</v>
      </c>
      <c r="T28" s="25">
        <v>9504</v>
      </c>
      <c r="U28" s="25">
        <v>10460</v>
      </c>
      <c r="V28" s="25">
        <v>5996</v>
      </c>
      <c r="W28" s="25">
        <v>5181</v>
      </c>
      <c r="X28" s="25">
        <v>0</v>
      </c>
      <c r="Y28" s="25">
        <v>211</v>
      </c>
    </row>
    <row r="29" spans="1:25" x14ac:dyDescent="0.35">
      <c r="A29" s="17" t="s">
        <v>91</v>
      </c>
      <c r="B29" s="17" t="s">
        <v>92</v>
      </c>
      <c r="C29" s="25">
        <v>35699</v>
      </c>
      <c r="D29" s="19">
        <v>13.49</v>
      </c>
      <c r="E29" s="25">
        <v>15057</v>
      </c>
      <c r="F29" s="25">
        <v>8091</v>
      </c>
      <c r="G29" s="25">
        <v>3739</v>
      </c>
      <c r="H29" s="25">
        <v>3808</v>
      </c>
      <c r="I29" s="25">
        <v>3145</v>
      </c>
      <c r="J29" s="25">
        <v>1245</v>
      </c>
      <c r="K29" s="25">
        <v>590</v>
      </c>
      <c r="L29" s="25">
        <v>24</v>
      </c>
      <c r="M29" s="25">
        <v>4345</v>
      </c>
      <c r="N29" s="25">
        <v>6327</v>
      </c>
      <c r="O29" s="25">
        <v>6122</v>
      </c>
      <c r="P29" s="25">
        <v>18901</v>
      </c>
      <c r="Q29" s="25">
        <v>4</v>
      </c>
      <c r="R29" s="25">
        <v>436</v>
      </c>
      <c r="S29" s="25">
        <v>6845</v>
      </c>
      <c r="T29" s="25">
        <v>13434</v>
      </c>
      <c r="U29" s="25">
        <v>7086</v>
      </c>
      <c r="V29" s="25">
        <v>4238</v>
      </c>
      <c r="W29" s="25">
        <v>1815</v>
      </c>
      <c r="X29" s="25">
        <v>1476</v>
      </c>
      <c r="Y29" s="25">
        <v>369</v>
      </c>
    </row>
    <row r="30" spans="1:25" x14ac:dyDescent="0.35">
      <c r="A30" s="17" t="s">
        <v>93</v>
      </c>
      <c r="B30" s="17" t="s">
        <v>94</v>
      </c>
      <c r="C30" s="25">
        <v>36664</v>
      </c>
      <c r="D30" s="19">
        <v>11</v>
      </c>
      <c r="E30" s="25">
        <v>15736</v>
      </c>
      <c r="F30" s="25">
        <v>8607</v>
      </c>
      <c r="G30" s="25">
        <v>4254</v>
      </c>
      <c r="H30" s="25">
        <v>4165</v>
      </c>
      <c r="I30" s="25">
        <v>2848</v>
      </c>
      <c r="J30" s="25">
        <v>741</v>
      </c>
      <c r="K30" s="25">
        <v>294</v>
      </c>
      <c r="L30" s="25">
        <v>19</v>
      </c>
      <c r="M30" s="25">
        <v>3446</v>
      </c>
      <c r="N30" s="25">
        <v>6602</v>
      </c>
      <c r="O30" s="25">
        <v>6361</v>
      </c>
      <c r="P30" s="25">
        <v>20247</v>
      </c>
      <c r="Q30" s="25">
        <v>8</v>
      </c>
      <c r="R30" s="25">
        <v>507</v>
      </c>
      <c r="S30" s="25">
        <v>6728</v>
      </c>
      <c r="T30" s="25">
        <v>14104</v>
      </c>
      <c r="U30" s="25">
        <v>7861</v>
      </c>
      <c r="V30" s="25">
        <v>4243</v>
      </c>
      <c r="W30" s="25">
        <v>1687</v>
      </c>
      <c r="X30" s="25">
        <v>1041</v>
      </c>
      <c r="Y30" s="25">
        <v>493</v>
      </c>
    </row>
    <row r="31" spans="1:25" x14ac:dyDescent="0.35">
      <c r="A31" s="17" t="s">
        <v>95</v>
      </c>
      <c r="B31" s="17" t="s">
        <v>96</v>
      </c>
      <c r="C31" s="25">
        <v>31495</v>
      </c>
      <c r="D31" s="19">
        <v>1.63</v>
      </c>
      <c r="E31" s="25">
        <v>6232</v>
      </c>
      <c r="F31" s="25">
        <v>7881</v>
      </c>
      <c r="G31" s="25">
        <v>3942</v>
      </c>
      <c r="H31" s="25">
        <v>3679</v>
      </c>
      <c r="I31" s="25">
        <v>5199</v>
      </c>
      <c r="J31" s="25">
        <v>3164</v>
      </c>
      <c r="K31" s="25">
        <v>1372</v>
      </c>
      <c r="L31" s="25">
        <v>26</v>
      </c>
      <c r="M31" s="25">
        <v>9216</v>
      </c>
      <c r="N31" s="25">
        <v>6604</v>
      </c>
      <c r="O31" s="25">
        <v>6918</v>
      </c>
      <c r="P31" s="25">
        <v>8731</v>
      </c>
      <c r="Q31" s="25">
        <v>26</v>
      </c>
      <c r="R31" s="25">
        <v>57</v>
      </c>
      <c r="S31" s="25">
        <v>3094</v>
      </c>
      <c r="T31" s="25">
        <v>9692</v>
      </c>
      <c r="U31" s="25">
        <v>10507</v>
      </c>
      <c r="V31" s="25">
        <v>4378</v>
      </c>
      <c r="W31" s="25">
        <v>2380</v>
      </c>
      <c r="X31" s="25">
        <v>1360</v>
      </c>
      <c r="Y31" s="25">
        <v>27</v>
      </c>
    </row>
    <row r="32" spans="1:25" x14ac:dyDescent="0.35">
      <c r="A32" s="17" t="s">
        <v>97</v>
      </c>
      <c r="B32" s="17" t="s">
        <v>98</v>
      </c>
      <c r="C32" s="25">
        <v>32786</v>
      </c>
      <c r="D32" s="19">
        <v>3.86</v>
      </c>
      <c r="E32" s="25">
        <v>2174</v>
      </c>
      <c r="F32" s="25">
        <v>9479</v>
      </c>
      <c r="G32" s="25">
        <v>9846</v>
      </c>
      <c r="H32" s="25">
        <v>4948</v>
      </c>
      <c r="I32" s="25">
        <v>3098</v>
      </c>
      <c r="J32" s="25">
        <v>2028</v>
      </c>
      <c r="K32" s="25">
        <v>1114</v>
      </c>
      <c r="L32" s="25">
        <v>99</v>
      </c>
      <c r="M32" s="25">
        <v>4727</v>
      </c>
      <c r="N32" s="25">
        <v>4064</v>
      </c>
      <c r="O32" s="25">
        <v>13694</v>
      </c>
      <c r="P32" s="25">
        <v>10287</v>
      </c>
      <c r="Q32" s="25">
        <v>14</v>
      </c>
      <c r="R32" s="25">
        <v>128</v>
      </c>
      <c r="S32" s="25">
        <v>3920</v>
      </c>
      <c r="T32" s="25">
        <v>5523</v>
      </c>
      <c r="U32" s="25">
        <v>8293</v>
      </c>
      <c r="V32" s="25">
        <v>8107</v>
      </c>
      <c r="W32" s="25">
        <v>2662</v>
      </c>
      <c r="X32" s="25">
        <v>1148</v>
      </c>
      <c r="Y32" s="25">
        <v>3005</v>
      </c>
    </row>
    <row r="33" spans="1:25" x14ac:dyDescent="0.35">
      <c r="A33" s="17" t="s">
        <v>99</v>
      </c>
      <c r="B33" s="17" t="s">
        <v>100</v>
      </c>
      <c r="C33" s="25">
        <v>31517</v>
      </c>
      <c r="D33" s="19">
        <v>0.48</v>
      </c>
      <c r="E33" s="25">
        <v>784</v>
      </c>
      <c r="F33" s="25">
        <v>5723</v>
      </c>
      <c r="G33" s="25">
        <v>10275</v>
      </c>
      <c r="H33" s="25">
        <v>3769</v>
      </c>
      <c r="I33" s="25">
        <v>4148</v>
      </c>
      <c r="J33" s="25">
        <v>3378</v>
      </c>
      <c r="K33" s="25">
        <v>2980</v>
      </c>
      <c r="L33" s="25">
        <v>460</v>
      </c>
      <c r="M33" s="25">
        <v>7865</v>
      </c>
      <c r="N33" s="25">
        <v>8200</v>
      </c>
      <c r="O33" s="25">
        <v>8881</v>
      </c>
      <c r="P33" s="25">
        <v>6482</v>
      </c>
      <c r="Q33" s="25">
        <v>89</v>
      </c>
      <c r="R33" s="25">
        <v>61</v>
      </c>
      <c r="S33" s="25">
        <v>2923</v>
      </c>
      <c r="T33" s="25">
        <v>7861</v>
      </c>
      <c r="U33" s="25">
        <v>8873</v>
      </c>
      <c r="V33" s="25">
        <v>5719</v>
      </c>
      <c r="W33" s="25">
        <v>3221</v>
      </c>
      <c r="X33" s="25">
        <v>2776</v>
      </c>
      <c r="Y33" s="25">
        <v>83</v>
      </c>
    </row>
    <row r="34" spans="1:25" x14ac:dyDescent="0.35">
      <c r="A34" s="17" t="s">
        <v>101</v>
      </c>
      <c r="B34" s="17" t="s">
        <v>102</v>
      </c>
      <c r="C34" s="25">
        <v>26348</v>
      </c>
      <c r="D34" s="19">
        <v>2.17</v>
      </c>
      <c r="E34" s="25">
        <v>278</v>
      </c>
      <c r="F34" s="25">
        <v>1663</v>
      </c>
      <c r="G34" s="25">
        <v>2099</v>
      </c>
      <c r="H34" s="25">
        <v>4335</v>
      </c>
      <c r="I34" s="25">
        <v>6613</v>
      </c>
      <c r="J34" s="25">
        <v>5221</v>
      </c>
      <c r="K34" s="25">
        <v>5479</v>
      </c>
      <c r="L34" s="25">
        <v>660</v>
      </c>
      <c r="M34" s="25">
        <v>8384</v>
      </c>
      <c r="N34" s="25">
        <v>7946</v>
      </c>
      <c r="O34" s="25">
        <v>4621</v>
      </c>
      <c r="P34" s="25">
        <v>5381</v>
      </c>
      <c r="Q34" s="25">
        <v>16</v>
      </c>
      <c r="R34" s="25">
        <v>104</v>
      </c>
      <c r="S34" s="25">
        <v>1844</v>
      </c>
      <c r="T34" s="25">
        <v>4470</v>
      </c>
      <c r="U34" s="25">
        <v>6556</v>
      </c>
      <c r="V34" s="25">
        <v>7131</v>
      </c>
      <c r="W34" s="25">
        <v>3373</v>
      </c>
      <c r="X34" s="25">
        <v>2855</v>
      </c>
      <c r="Y34" s="25">
        <v>15</v>
      </c>
    </row>
    <row r="35" spans="1:25" x14ac:dyDescent="0.35">
      <c r="A35" s="17" t="s">
        <v>103</v>
      </c>
      <c r="B35" s="17" t="s">
        <v>104</v>
      </c>
      <c r="C35" s="25">
        <v>43757</v>
      </c>
      <c r="D35" s="19">
        <v>27.28</v>
      </c>
      <c r="E35" s="25">
        <v>1443</v>
      </c>
      <c r="F35" s="25">
        <v>8017</v>
      </c>
      <c r="G35" s="25">
        <v>9099</v>
      </c>
      <c r="H35" s="25">
        <v>7860</v>
      </c>
      <c r="I35" s="25">
        <v>7994</v>
      </c>
      <c r="J35" s="25">
        <v>4703</v>
      </c>
      <c r="K35" s="25">
        <v>3626</v>
      </c>
      <c r="L35" s="25">
        <v>1015</v>
      </c>
      <c r="M35" s="25">
        <v>1170</v>
      </c>
      <c r="N35" s="25">
        <v>998</v>
      </c>
      <c r="O35" s="25">
        <v>2049</v>
      </c>
      <c r="P35" s="25">
        <v>39434</v>
      </c>
      <c r="Q35" s="25">
        <v>106</v>
      </c>
      <c r="R35" s="25">
        <v>659</v>
      </c>
      <c r="S35" s="25">
        <v>10948</v>
      </c>
      <c r="T35" s="25">
        <v>13057</v>
      </c>
      <c r="U35" s="25">
        <v>8439</v>
      </c>
      <c r="V35" s="25">
        <v>4302</v>
      </c>
      <c r="W35" s="25">
        <v>2357</v>
      </c>
      <c r="X35" s="25">
        <v>2339</v>
      </c>
      <c r="Y35" s="25">
        <v>1656</v>
      </c>
    </row>
    <row r="36" spans="1:25" x14ac:dyDescent="0.35">
      <c r="A36" s="17" t="s">
        <v>105</v>
      </c>
      <c r="B36" s="17" t="s">
        <v>106</v>
      </c>
      <c r="C36" s="25">
        <v>38833</v>
      </c>
      <c r="D36" s="19">
        <v>12.74</v>
      </c>
      <c r="E36" s="25">
        <v>6077</v>
      </c>
      <c r="F36" s="25">
        <v>10495</v>
      </c>
      <c r="G36" s="25">
        <v>6535</v>
      </c>
      <c r="H36" s="25">
        <v>5278</v>
      </c>
      <c r="I36" s="25">
        <v>5294</v>
      </c>
      <c r="J36" s="25">
        <v>3737</v>
      </c>
      <c r="K36" s="25">
        <v>1377</v>
      </c>
      <c r="L36" s="25">
        <v>40</v>
      </c>
      <c r="M36" s="25">
        <v>4409</v>
      </c>
      <c r="N36" s="25">
        <v>5731</v>
      </c>
      <c r="O36" s="25">
        <v>7833</v>
      </c>
      <c r="P36" s="25">
        <v>20819</v>
      </c>
      <c r="Q36" s="25">
        <v>41</v>
      </c>
      <c r="R36" s="25">
        <v>110</v>
      </c>
      <c r="S36" s="25">
        <v>6068</v>
      </c>
      <c r="T36" s="25">
        <v>13655</v>
      </c>
      <c r="U36" s="25">
        <v>9061</v>
      </c>
      <c r="V36" s="25">
        <v>6607</v>
      </c>
      <c r="W36" s="25">
        <v>1898</v>
      </c>
      <c r="X36" s="25">
        <v>1242</v>
      </c>
      <c r="Y36" s="25">
        <v>192</v>
      </c>
    </row>
    <row r="37" spans="1:25" x14ac:dyDescent="0.35">
      <c r="A37" s="17" t="s">
        <v>107</v>
      </c>
      <c r="B37" s="17" t="s">
        <v>108</v>
      </c>
      <c r="C37" s="25">
        <v>42612</v>
      </c>
      <c r="D37" s="19">
        <v>29.72</v>
      </c>
      <c r="E37" s="25">
        <v>5402</v>
      </c>
      <c r="F37" s="25">
        <v>11799</v>
      </c>
      <c r="G37" s="25">
        <v>9215</v>
      </c>
      <c r="H37" s="25">
        <v>7064</v>
      </c>
      <c r="I37" s="25">
        <v>5453</v>
      </c>
      <c r="J37" s="25">
        <v>2122</v>
      </c>
      <c r="K37" s="25">
        <v>1321</v>
      </c>
      <c r="L37" s="25">
        <v>236</v>
      </c>
      <c r="M37" s="25">
        <v>455</v>
      </c>
      <c r="N37" s="25">
        <v>1626</v>
      </c>
      <c r="O37" s="25">
        <v>3353</v>
      </c>
      <c r="P37" s="25">
        <v>36942</v>
      </c>
      <c r="Q37" s="25">
        <v>236</v>
      </c>
      <c r="R37" s="25">
        <v>241</v>
      </c>
      <c r="S37" s="25">
        <v>9241</v>
      </c>
      <c r="T37" s="25">
        <v>17428</v>
      </c>
      <c r="U37" s="25">
        <v>8862</v>
      </c>
      <c r="V37" s="25">
        <v>3248</v>
      </c>
      <c r="W37" s="25">
        <v>1106</v>
      </c>
      <c r="X37" s="25">
        <v>1251</v>
      </c>
      <c r="Y37" s="25">
        <v>1235</v>
      </c>
    </row>
    <row r="38" spans="1:25" x14ac:dyDescent="0.35">
      <c r="A38" s="17" t="s">
        <v>109</v>
      </c>
      <c r="B38" s="17" t="s">
        <v>110</v>
      </c>
      <c r="C38" s="25">
        <v>31845</v>
      </c>
      <c r="D38" s="19">
        <v>3.44</v>
      </c>
      <c r="E38" s="25">
        <v>7943</v>
      </c>
      <c r="F38" s="25">
        <v>5276</v>
      </c>
      <c r="G38" s="25">
        <v>4707</v>
      </c>
      <c r="H38" s="25">
        <v>2719</v>
      </c>
      <c r="I38" s="25">
        <v>4522</v>
      </c>
      <c r="J38" s="25">
        <v>2812</v>
      </c>
      <c r="K38" s="25">
        <v>3345</v>
      </c>
      <c r="L38" s="25">
        <v>521</v>
      </c>
      <c r="M38" s="25">
        <v>6486</v>
      </c>
      <c r="N38" s="25">
        <v>5804</v>
      </c>
      <c r="O38" s="25">
        <v>4025</v>
      </c>
      <c r="P38" s="25">
        <v>15505</v>
      </c>
      <c r="Q38" s="25">
        <v>25</v>
      </c>
      <c r="R38" s="25">
        <v>102</v>
      </c>
      <c r="S38" s="25">
        <v>3199</v>
      </c>
      <c r="T38" s="25">
        <v>8083</v>
      </c>
      <c r="U38" s="25">
        <v>7841</v>
      </c>
      <c r="V38" s="25">
        <v>7672</v>
      </c>
      <c r="W38" s="25">
        <v>2655</v>
      </c>
      <c r="X38" s="25">
        <v>2276</v>
      </c>
      <c r="Y38" s="25">
        <v>17</v>
      </c>
    </row>
    <row r="39" spans="1:25" x14ac:dyDescent="0.35">
      <c r="A39" s="17" t="s">
        <v>111</v>
      </c>
      <c r="B39" s="17" t="s">
        <v>112</v>
      </c>
      <c r="C39" s="25">
        <v>35644</v>
      </c>
      <c r="D39" s="19">
        <v>18.440000000000001</v>
      </c>
      <c r="E39" s="25">
        <v>625</v>
      </c>
      <c r="F39" s="25">
        <v>4998</v>
      </c>
      <c r="G39" s="25">
        <v>6017</v>
      </c>
      <c r="H39" s="25">
        <v>5489</v>
      </c>
      <c r="I39" s="25">
        <v>7540</v>
      </c>
      <c r="J39" s="25">
        <v>4316</v>
      </c>
      <c r="K39" s="25">
        <v>5532</v>
      </c>
      <c r="L39" s="25">
        <v>1127</v>
      </c>
      <c r="M39" s="25">
        <v>2990</v>
      </c>
      <c r="N39" s="25">
        <v>2514</v>
      </c>
      <c r="O39" s="25">
        <v>3827</v>
      </c>
      <c r="P39" s="25">
        <v>26211</v>
      </c>
      <c r="Q39" s="25">
        <v>102</v>
      </c>
      <c r="R39" s="25">
        <v>113</v>
      </c>
      <c r="S39" s="25">
        <v>5093</v>
      </c>
      <c r="T39" s="25">
        <v>9355</v>
      </c>
      <c r="U39" s="25">
        <v>8401</v>
      </c>
      <c r="V39" s="25">
        <v>5787</v>
      </c>
      <c r="W39" s="25">
        <v>2555</v>
      </c>
      <c r="X39" s="25">
        <v>3824</v>
      </c>
      <c r="Y39" s="25">
        <v>516</v>
      </c>
    </row>
    <row r="40" spans="1:25" x14ac:dyDescent="0.35">
      <c r="A40" s="17" t="s">
        <v>113</v>
      </c>
      <c r="B40" s="17" t="s">
        <v>114</v>
      </c>
      <c r="C40" s="25">
        <v>34248</v>
      </c>
      <c r="D40" s="19">
        <v>3.78</v>
      </c>
      <c r="E40" s="25">
        <v>2738</v>
      </c>
      <c r="F40" s="25">
        <v>4955</v>
      </c>
      <c r="G40" s="25">
        <v>5902</v>
      </c>
      <c r="H40" s="25">
        <v>5887</v>
      </c>
      <c r="I40" s="25">
        <v>5657</v>
      </c>
      <c r="J40" s="25">
        <v>4668</v>
      </c>
      <c r="K40" s="25">
        <v>3960</v>
      </c>
      <c r="L40" s="25">
        <v>481</v>
      </c>
      <c r="M40" s="25">
        <v>6958</v>
      </c>
      <c r="N40" s="25">
        <v>7428</v>
      </c>
      <c r="O40" s="25">
        <v>7148</v>
      </c>
      <c r="P40" s="25">
        <v>12661</v>
      </c>
      <c r="Q40" s="25">
        <v>53</v>
      </c>
      <c r="R40" s="25">
        <v>133</v>
      </c>
      <c r="S40" s="25">
        <v>2428</v>
      </c>
      <c r="T40" s="25">
        <v>8745</v>
      </c>
      <c r="U40" s="25">
        <v>8939</v>
      </c>
      <c r="V40" s="25">
        <v>8378</v>
      </c>
      <c r="W40" s="25">
        <v>3200</v>
      </c>
      <c r="X40" s="25">
        <v>2349</v>
      </c>
      <c r="Y40" s="25">
        <v>76</v>
      </c>
    </row>
    <row r="41" spans="1:25" x14ac:dyDescent="0.35">
      <c r="A41" s="17" t="s">
        <v>115</v>
      </c>
      <c r="B41" s="17" t="s">
        <v>116</v>
      </c>
      <c r="C41" s="25">
        <v>13797</v>
      </c>
      <c r="D41" s="19">
        <v>0.05</v>
      </c>
      <c r="E41" s="25">
        <v>4817</v>
      </c>
      <c r="F41" s="25">
        <v>3714</v>
      </c>
      <c r="G41" s="25">
        <v>2694</v>
      </c>
      <c r="H41" s="25">
        <v>1520</v>
      </c>
      <c r="I41" s="25">
        <v>887</v>
      </c>
      <c r="J41" s="25">
        <v>130</v>
      </c>
      <c r="K41" s="25">
        <v>31</v>
      </c>
      <c r="L41" s="25">
        <v>4</v>
      </c>
      <c r="M41" s="25">
        <v>8779</v>
      </c>
      <c r="N41" s="25">
        <v>2015</v>
      </c>
      <c r="O41" s="25">
        <v>1396</v>
      </c>
      <c r="P41" s="25">
        <v>630</v>
      </c>
      <c r="Q41" s="25">
        <v>977</v>
      </c>
      <c r="R41" s="25">
        <v>86</v>
      </c>
      <c r="S41" s="25">
        <v>903</v>
      </c>
      <c r="T41" s="25">
        <v>2418</v>
      </c>
      <c r="U41" s="25">
        <v>5456</v>
      </c>
      <c r="V41" s="25">
        <v>2176</v>
      </c>
      <c r="W41" s="25">
        <v>1015</v>
      </c>
      <c r="X41" s="25">
        <v>593</v>
      </c>
      <c r="Y41" s="25">
        <v>1150</v>
      </c>
    </row>
    <row r="42" spans="1:25" x14ac:dyDescent="0.35">
      <c r="A42" s="17" t="s">
        <v>117</v>
      </c>
      <c r="B42" s="17" t="s">
        <v>118</v>
      </c>
      <c r="C42" s="25">
        <v>33325</v>
      </c>
      <c r="D42" s="19">
        <v>0.1</v>
      </c>
      <c r="E42" s="25">
        <v>11136</v>
      </c>
      <c r="F42" s="25">
        <v>7986</v>
      </c>
      <c r="G42" s="25">
        <v>4073</v>
      </c>
      <c r="H42" s="25">
        <v>3335</v>
      </c>
      <c r="I42" s="25">
        <v>3117</v>
      </c>
      <c r="J42" s="25">
        <v>2065</v>
      </c>
      <c r="K42" s="25">
        <v>1425</v>
      </c>
      <c r="L42" s="25">
        <v>188</v>
      </c>
      <c r="M42" s="25">
        <v>8483</v>
      </c>
      <c r="N42" s="25">
        <v>7733</v>
      </c>
      <c r="O42" s="25">
        <v>8036</v>
      </c>
      <c r="P42" s="25">
        <v>8757</v>
      </c>
      <c r="Q42" s="25">
        <v>316</v>
      </c>
      <c r="R42" s="25">
        <v>299</v>
      </c>
      <c r="S42" s="25">
        <v>4433</v>
      </c>
      <c r="T42" s="25">
        <v>10143</v>
      </c>
      <c r="U42" s="25">
        <v>9699</v>
      </c>
      <c r="V42" s="25">
        <v>4326</v>
      </c>
      <c r="W42" s="25">
        <v>2024</v>
      </c>
      <c r="X42" s="25">
        <v>2089</v>
      </c>
      <c r="Y42" s="25">
        <v>312</v>
      </c>
    </row>
    <row r="43" spans="1:25" x14ac:dyDescent="0.35">
      <c r="A43" s="17" t="s">
        <v>119</v>
      </c>
      <c r="B43" s="17" t="s">
        <v>120</v>
      </c>
      <c r="C43" s="25">
        <v>34600</v>
      </c>
      <c r="D43" s="19">
        <v>1.96</v>
      </c>
      <c r="E43" s="25">
        <v>11968</v>
      </c>
      <c r="F43" s="25">
        <v>8514</v>
      </c>
      <c r="G43" s="25">
        <v>2814</v>
      </c>
      <c r="H43" s="25">
        <v>4248</v>
      </c>
      <c r="I43" s="25">
        <v>4187</v>
      </c>
      <c r="J43" s="25">
        <v>1985</v>
      </c>
      <c r="K43" s="25">
        <v>850</v>
      </c>
      <c r="L43" s="25">
        <v>34</v>
      </c>
      <c r="M43" s="25">
        <v>7017</v>
      </c>
      <c r="N43" s="25">
        <v>9056</v>
      </c>
      <c r="O43" s="25">
        <v>8761</v>
      </c>
      <c r="P43" s="25">
        <v>9648</v>
      </c>
      <c r="Q43" s="25">
        <v>118</v>
      </c>
      <c r="R43" s="25">
        <v>163</v>
      </c>
      <c r="S43" s="25">
        <v>2956</v>
      </c>
      <c r="T43" s="25">
        <v>13149</v>
      </c>
      <c r="U43" s="25">
        <v>12368</v>
      </c>
      <c r="V43" s="25">
        <v>3431</v>
      </c>
      <c r="W43" s="25">
        <v>1637</v>
      </c>
      <c r="X43" s="25">
        <v>777</v>
      </c>
      <c r="Y43" s="25">
        <v>119</v>
      </c>
    </row>
    <row r="44" spans="1:25" x14ac:dyDescent="0.35">
      <c r="A44" s="17" t="s">
        <v>121</v>
      </c>
      <c r="B44" s="17" t="s">
        <v>122</v>
      </c>
      <c r="C44" s="25">
        <v>34559</v>
      </c>
      <c r="D44" s="19">
        <v>2.87</v>
      </c>
      <c r="E44" s="25">
        <v>10580</v>
      </c>
      <c r="F44" s="25">
        <v>10307</v>
      </c>
      <c r="G44" s="25">
        <v>3132</v>
      </c>
      <c r="H44" s="25">
        <v>3709</v>
      </c>
      <c r="I44" s="25">
        <v>3578</v>
      </c>
      <c r="J44" s="25">
        <v>2283</v>
      </c>
      <c r="K44" s="25">
        <v>951</v>
      </c>
      <c r="L44" s="25">
        <v>19</v>
      </c>
      <c r="M44" s="25">
        <v>5983</v>
      </c>
      <c r="N44" s="25">
        <v>7625</v>
      </c>
      <c r="O44" s="25">
        <v>8434</v>
      </c>
      <c r="P44" s="25">
        <v>12157</v>
      </c>
      <c r="Q44" s="25">
        <v>360</v>
      </c>
      <c r="R44" s="25">
        <v>360</v>
      </c>
      <c r="S44" s="25">
        <v>3654</v>
      </c>
      <c r="T44" s="25">
        <v>13083</v>
      </c>
      <c r="U44" s="25">
        <v>11039</v>
      </c>
      <c r="V44" s="25">
        <v>3459</v>
      </c>
      <c r="W44" s="25">
        <v>1739</v>
      </c>
      <c r="X44" s="25">
        <v>863</v>
      </c>
      <c r="Y44" s="25">
        <v>362</v>
      </c>
    </row>
    <row r="45" spans="1:25" x14ac:dyDescent="0.35">
      <c r="A45" s="17" t="s">
        <v>123</v>
      </c>
      <c r="B45" s="17" t="s">
        <v>124</v>
      </c>
      <c r="C45" s="25">
        <v>35670</v>
      </c>
      <c r="D45" s="19">
        <v>0.1</v>
      </c>
      <c r="E45" s="25">
        <v>6231</v>
      </c>
      <c r="F45" s="25">
        <v>11904</v>
      </c>
      <c r="G45" s="25">
        <v>4964</v>
      </c>
      <c r="H45" s="25">
        <v>4344</v>
      </c>
      <c r="I45" s="25">
        <v>4937</v>
      </c>
      <c r="J45" s="25">
        <v>2089</v>
      </c>
      <c r="K45" s="25">
        <v>1117</v>
      </c>
      <c r="L45" s="25">
        <v>84</v>
      </c>
      <c r="M45" s="25">
        <v>11751</v>
      </c>
      <c r="N45" s="25">
        <v>8616</v>
      </c>
      <c r="O45" s="25">
        <v>9049</v>
      </c>
      <c r="P45" s="25">
        <v>6109</v>
      </c>
      <c r="Q45" s="25">
        <v>145</v>
      </c>
      <c r="R45" s="25">
        <v>187</v>
      </c>
      <c r="S45" s="25">
        <v>3226</v>
      </c>
      <c r="T45" s="25">
        <v>9968</v>
      </c>
      <c r="U45" s="25">
        <v>10508</v>
      </c>
      <c r="V45" s="25">
        <v>5858</v>
      </c>
      <c r="W45" s="25">
        <v>5657</v>
      </c>
      <c r="X45" s="25">
        <v>0</v>
      </c>
      <c r="Y45" s="25">
        <v>266</v>
      </c>
    </row>
    <row r="46" spans="1:25" x14ac:dyDescent="0.35">
      <c r="A46" s="17" t="s">
        <v>125</v>
      </c>
      <c r="B46" s="17" t="s">
        <v>126</v>
      </c>
      <c r="C46" s="25">
        <v>35316</v>
      </c>
      <c r="D46" s="19">
        <v>21.29</v>
      </c>
      <c r="E46" s="25">
        <v>5902</v>
      </c>
      <c r="F46" s="25">
        <v>7955</v>
      </c>
      <c r="G46" s="25">
        <v>9146</v>
      </c>
      <c r="H46" s="25">
        <v>6640</v>
      </c>
      <c r="I46" s="25">
        <v>3017</v>
      </c>
      <c r="J46" s="25">
        <v>1549</v>
      </c>
      <c r="K46" s="25">
        <v>1067</v>
      </c>
      <c r="L46" s="25">
        <v>40</v>
      </c>
      <c r="M46" s="25">
        <v>722</v>
      </c>
      <c r="N46" s="25">
        <v>4826</v>
      </c>
      <c r="O46" s="25">
        <v>6520</v>
      </c>
      <c r="P46" s="25">
        <v>23153</v>
      </c>
      <c r="Q46" s="25">
        <v>95</v>
      </c>
      <c r="R46" s="25">
        <v>39</v>
      </c>
      <c r="S46" s="25">
        <v>4541</v>
      </c>
      <c r="T46" s="25">
        <v>15703</v>
      </c>
      <c r="U46" s="25">
        <v>9296</v>
      </c>
      <c r="V46" s="25">
        <v>2757</v>
      </c>
      <c r="W46" s="25">
        <v>1357</v>
      </c>
      <c r="X46" s="25">
        <v>1204</v>
      </c>
      <c r="Y46" s="25">
        <v>419</v>
      </c>
    </row>
    <row r="47" spans="1:25" x14ac:dyDescent="0.35">
      <c r="A47" s="17" t="s">
        <v>127</v>
      </c>
      <c r="B47" s="17" t="s">
        <v>128</v>
      </c>
      <c r="C47" s="25">
        <v>37080</v>
      </c>
      <c r="D47" s="19">
        <v>16.95</v>
      </c>
      <c r="E47" s="25">
        <v>6572</v>
      </c>
      <c r="F47" s="25">
        <v>9541</v>
      </c>
      <c r="G47" s="25">
        <v>10235</v>
      </c>
      <c r="H47" s="25">
        <v>3276</v>
      </c>
      <c r="I47" s="25">
        <v>4620</v>
      </c>
      <c r="J47" s="25">
        <v>1673</v>
      </c>
      <c r="K47" s="25">
        <v>1045</v>
      </c>
      <c r="L47" s="25">
        <v>118</v>
      </c>
      <c r="M47" s="25">
        <v>1356</v>
      </c>
      <c r="N47" s="25">
        <v>3692</v>
      </c>
      <c r="O47" s="25">
        <v>4786</v>
      </c>
      <c r="P47" s="25">
        <v>27131</v>
      </c>
      <c r="Q47" s="25">
        <v>115</v>
      </c>
      <c r="R47" s="25">
        <v>90</v>
      </c>
      <c r="S47" s="25">
        <v>4788</v>
      </c>
      <c r="T47" s="25">
        <v>13377</v>
      </c>
      <c r="U47" s="25">
        <v>11016</v>
      </c>
      <c r="V47" s="25">
        <v>3849</v>
      </c>
      <c r="W47" s="25">
        <v>1545</v>
      </c>
      <c r="X47" s="25">
        <v>1611</v>
      </c>
      <c r="Y47" s="25">
        <v>804</v>
      </c>
    </row>
    <row r="48" spans="1:25" x14ac:dyDescent="0.35">
      <c r="A48" s="17" t="s">
        <v>129</v>
      </c>
      <c r="B48" s="17" t="s">
        <v>130</v>
      </c>
      <c r="C48" s="25">
        <v>43773</v>
      </c>
      <c r="D48" s="19">
        <v>35.31</v>
      </c>
      <c r="E48" s="25">
        <v>5694</v>
      </c>
      <c r="F48" s="25">
        <v>6694</v>
      </c>
      <c r="G48" s="25">
        <v>9916</v>
      </c>
      <c r="H48" s="25">
        <v>9433</v>
      </c>
      <c r="I48" s="25">
        <v>7144</v>
      </c>
      <c r="J48" s="25">
        <v>3328</v>
      </c>
      <c r="K48" s="25">
        <v>1398</v>
      </c>
      <c r="L48" s="25">
        <v>166</v>
      </c>
      <c r="M48" s="25">
        <v>130</v>
      </c>
      <c r="N48" s="25">
        <v>156</v>
      </c>
      <c r="O48" s="25">
        <v>1007</v>
      </c>
      <c r="P48" s="25">
        <v>41969</v>
      </c>
      <c r="Q48" s="25">
        <v>511</v>
      </c>
      <c r="R48" s="25">
        <v>1188</v>
      </c>
      <c r="S48" s="25">
        <v>8768</v>
      </c>
      <c r="T48" s="25">
        <v>15049</v>
      </c>
      <c r="U48" s="25">
        <v>10451</v>
      </c>
      <c r="V48" s="25">
        <v>3896</v>
      </c>
      <c r="W48" s="25">
        <v>1875</v>
      </c>
      <c r="X48" s="25">
        <v>1505</v>
      </c>
      <c r="Y48" s="25">
        <v>1041</v>
      </c>
    </row>
    <row r="49" spans="1:25" x14ac:dyDescent="0.35">
      <c r="A49" s="17" t="s">
        <v>131</v>
      </c>
      <c r="B49" s="17" t="s">
        <v>132</v>
      </c>
      <c r="C49" s="25">
        <v>38782</v>
      </c>
      <c r="D49" s="19">
        <v>14.78</v>
      </c>
      <c r="E49" s="25">
        <v>16997</v>
      </c>
      <c r="F49" s="25">
        <v>9778</v>
      </c>
      <c r="G49" s="25">
        <v>6098</v>
      </c>
      <c r="H49" s="25">
        <v>2938</v>
      </c>
      <c r="I49" s="25">
        <v>1762</v>
      </c>
      <c r="J49" s="25">
        <v>624</v>
      </c>
      <c r="K49" s="25">
        <v>516</v>
      </c>
      <c r="L49" s="25">
        <v>69</v>
      </c>
      <c r="M49" s="25">
        <v>630</v>
      </c>
      <c r="N49" s="25">
        <v>3864</v>
      </c>
      <c r="O49" s="25">
        <v>3811</v>
      </c>
      <c r="P49" s="25">
        <v>30442</v>
      </c>
      <c r="Q49" s="25">
        <v>35</v>
      </c>
      <c r="R49" s="25">
        <v>34</v>
      </c>
      <c r="S49" s="25">
        <v>8437</v>
      </c>
      <c r="T49" s="25">
        <v>17623</v>
      </c>
      <c r="U49" s="25">
        <v>8565</v>
      </c>
      <c r="V49" s="25">
        <v>2509</v>
      </c>
      <c r="W49" s="25">
        <v>572</v>
      </c>
      <c r="X49" s="25">
        <v>368</v>
      </c>
      <c r="Y49" s="25">
        <v>674</v>
      </c>
    </row>
    <row r="50" spans="1:25" x14ac:dyDescent="0.35">
      <c r="A50" s="17" t="s">
        <v>133</v>
      </c>
      <c r="B50" s="17" t="s">
        <v>134</v>
      </c>
      <c r="C50" s="25">
        <v>35520</v>
      </c>
      <c r="D50" s="19">
        <v>13.98</v>
      </c>
      <c r="E50" s="25">
        <v>7262</v>
      </c>
      <c r="F50" s="25">
        <v>10009</v>
      </c>
      <c r="G50" s="25">
        <v>10817</v>
      </c>
      <c r="H50" s="25">
        <v>4005</v>
      </c>
      <c r="I50" s="25">
        <v>2344</v>
      </c>
      <c r="J50" s="25">
        <v>841</v>
      </c>
      <c r="K50" s="25">
        <v>242</v>
      </c>
      <c r="L50" s="25">
        <v>0</v>
      </c>
      <c r="M50" s="25">
        <v>1980</v>
      </c>
      <c r="N50" s="25">
        <v>6506</v>
      </c>
      <c r="O50" s="25">
        <v>5789</v>
      </c>
      <c r="P50" s="25">
        <v>21159</v>
      </c>
      <c r="Q50" s="25">
        <v>86</v>
      </c>
      <c r="R50" s="25">
        <v>17</v>
      </c>
      <c r="S50" s="25">
        <v>3894</v>
      </c>
      <c r="T50" s="25">
        <v>11478</v>
      </c>
      <c r="U50" s="25">
        <v>13131</v>
      </c>
      <c r="V50" s="25">
        <v>3580</v>
      </c>
      <c r="W50" s="25">
        <v>1126</v>
      </c>
      <c r="X50" s="25">
        <v>389</v>
      </c>
      <c r="Y50" s="25">
        <v>1905</v>
      </c>
    </row>
    <row r="51" spans="1:25" x14ac:dyDescent="0.35">
      <c r="A51" s="17" t="s">
        <v>135</v>
      </c>
      <c r="B51" s="17" t="s">
        <v>136</v>
      </c>
      <c r="C51" s="25">
        <v>36050</v>
      </c>
      <c r="D51" s="19">
        <v>13.46</v>
      </c>
      <c r="E51" s="25">
        <v>10874</v>
      </c>
      <c r="F51" s="25">
        <v>9651</v>
      </c>
      <c r="G51" s="25">
        <v>5870</v>
      </c>
      <c r="H51" s="25">
        <v>5247</v>
      </c>
      <c r="I51" s="25">
        <v>3093</v>
      </c>
      <c r="J51" s="25">
        <v>1058</v>
      </c>
      <c r="K51" s="25">
        <v>246</v>
      </c>
      <c r="L51" s="25">
        <v>11</v>
      </c>
      <c r="M51" s="25">
        <v>2059</v>
      </c>
      <c r="N51" s="25">
        <v>5928</v>
      </c>
      <c r="O51" s="25">
        <v>4941</v>
      </c>
      <c r="P51" s="25">
        <v>22163</v>
      </c>
      <c r="Q51" s="25">
        <v>959</v>
      </c>
      <c r="R51" s="25">
        <v>179</v>
      </c>
      <c r="S51" s="25">
        <v>6228</v>
      </c>
      <c r="T51" s="25">
        <v>15288</v>
      </c>
      <c r="U51" s="25">
        <v>7883</v>
      </c>
      <c r="V51" s="25">
        <v>3533</v>
      </c>
      <c r="W51" s="25">
        <v>982</v>
      </c>
      <c r="X51" s="25">
        <v>342</v>
      </c>
      <c r="Y51" s="25">
        <v>1615</v>
      </c>
    </row>
    <row r="52" spans="1:25" x14ac:dyDescent="0.35">
      <c r="A52" s="17" t="s">
        <v>137</v>
      </c>
      <c r="B52" s="17" t="s">
        <v>138</v>
      </c>
      <c r="C52" s="25">
        <v>35574</v>
      </c>
      <c r="D52" s="19">
        <v>21.99</v>
      </c>
      <c r="E52" s="25">
        <v>10463</v>
      </c>
      <c r="F52" s="25">
        <v>9381</v>
      </c>
      <c r="G52" s="25">
        <v>6250</v>
      </c>
      <c r="H52" s="25">
        <v>3674</v>
      </c>
      <c r="I52" s="25">
        <v>2822</v>
      </c>
      <c r="J52" s="25">
        <v>1449</v>
      </c>
      <c r="K52" s="25">
        <v>1293</v>
      </c>
      <c r="L52" s="25">
        <v>242</v>
      </c>
      <c r="M52" s="25">
        <v>917</v>
      </c>
      <c r="N52" s="25">
        <v>1063</v>
      </c>
      <c r="O52" s="25">
        <v>1832</v>
      </c>
      <c r="P52" s="25">
        <v>31588</v>
      </c>
      <c r="Q52" s="25">
        <v>174</v>
      </c>
      <c r="R52" s="25">
        <v>59</v>
      </c>
      <c r="S52" s="25">
        <v>6720</v>
      </c>
      <c r="T52" s="25">
        <v>14430</v>
      </c>
      <c r="U52" s="25">
        <v>7811</v>
      </c>
      <c r="V52" s="25">
        <v>3089</v>
      </c>
      <c r="W52" s="25">
        <v>1319</v>
      </c>
      <c r="X52" s="25">
        <v>1617</v>
      </c>
      <c r="Y52" s="25">
        <v>529</v>
      </c>
    </row>
    <row r="53" spans="1:25" x14ac:dyDescent="0.35">
      <c r="A53" s="17" t="s">
        <v>139</v>
      </c>
      <c r="B53" s="17" t="s">
        <v>140</v>
      </c>
      <c r="C53" s="25">
        <v>36851</v>
      </c>
      <c r="D53" s="19">
        <v>4.9400000000000004</v>
      </c>
      <c r="E53" s="25">
        <v>21506</v>
      </c>
      <c r="F53" s="25">
        <v>4892</v>
      </c>
      <c r="G53" s="25">
        <v>2696</v>
      </c>
      <c r="H53" s="25">
        <v>2732</v>
      </c>
      <c r="I53" s="25">
        <v>3003</v>
      </c>
      <c r="J53" s="25">
        <v>1344</v>
      </c>
      <c r="K53" s="25">
        <v>649</v>
      </c>
      <c r="L53" s="25">
        <v>29</v>
      </c>
      <c r="M53" s="25">
        <v>3032</v>
      </c>
      <c r="N53" s="25">
        <v>6273</v>
      </c>
      <c r="O53" s="25">
        <v>6900</v>
      </c>
      <c r="P53" s="25">
        <v>20565</v>
      </c>
      <c r="Q53" s="25">
        <v>81</v>
      </c>
      <c r="R53" s="25">
        <v>137</v>
      </c>
      <c r="S53" s="25">
        <v>4810</v>
      </c>
      <c r="T53" s="25">
        <v>11710</v>
      </c>
      <c r="U53" s="25">
        <v>10832</v>
      </c>
      <c r="V53" s="25">
        <v>6490</v>
      </c>
      <c r="W53" s="25">
        <v>1815</v>
      </c>
      <c r="X53" s="25">
        <v>1026</v>
      </c>
      <c r="Y53" s="25">
        <v>31</v>
      </c>
    </row>
    <row r="54" spans="1:25" x14ac:dyDescent="0.35">
      <c r="A54" s="17" t="s">
        <v>141</v>
      </c>
      <c r="B54" s="17" t="s">
        <v>142</v>
      </c>
      <c r="C54" s="25">
        <v>32645</v>
      </c>
      <c r="D54" s="19">
        <v>3.07</v>
      </c>
      <c r="E54" s="25">
        <v>11966</v>
      </c>
      <c r="F54" s="25">
        <v>6111</v>
      </c>
      <c r="G54" s="25">
        <v>3768</v>
      </c>
      <c r="H54" s="25">
        <v>4512</v>
      </c>
      <c r="I54" s="25">
        <v>3594</v>
      </c>
      <c r="J54" s="25">
        <v>1888</v>
      </c>
      <c r="K54" s="25">
        <v>781</v>
      </c>
      <c r="L54" s="25">
        <v>25</v>
      </c>
      <c r="M54" s="25">
        <v>5856</v>
      </c>
      <c r="N54" s="25">
        <v>8313</v>
      </c>
      <c r="O54" s="25">
        <v>8922</v>
      </c>
      <c r="P54" s="25">
        <v>9453</v>
      </c>
      <c r="Q54" s="25">
        <v>101</v>
      </c>
      <c r="R54" s="25">
        <v>93</v>
      </c>
      <c r="S54" s="25">
        <v>2760</v>
      </c>
      <c r="T54" s="25">
        <v>7411</v>
      </c>
      <c r="U54" s="25">
        <v>6984</v>
      </c>
      <c r="V54" s="25">
        <v>6814</v>
      </c>
      <c r="W54" s="25">
        <v>1399</v>
      </c>
      <c r="X54" s="25">
        <v>982</v>
      </c>
      <c r="Y54" s="25">
        <v>6202</v>
      </c>
    </row>
    <row r="55" spans="1:25" x14ac:dyDescent="0.35">
      <c r="A55" s="17" t="s">
        <v>143</v>
      </c>
      <c r="B55" s="17" t="s">
        <v>144</v>
      </c>
      <c r="C55" s="25">
        <v>37345</v>
      </c>
      <c r="D55" s="19">
        <v>0.19</v>
      </c>
      <c r="E55" s="25">
        <v>4178</v>
      </c>
      <c r="F55" s="25">
        <v>9329</v>
      </c>
      <c r="G55" s="25">
        <v>6958</v>
      </c>
      <c r="H55" s="25">
        <v>6117</v>
      </c>
      <c r="I55" s="25">
        <v>5912</v>
      </c>
      <c r="J55" s="25">
        <v>3162</v>
      </c>
      <c r="K55" s="25">
        <v>1576</v>
      </c>
      <c r="L55" s="25">
        <v>113</v>
      </c>
      <c r="M55" s="25">
        <v>11974</v>
      </c>
      <c r="N55" s="25">
        <v>9285</v>
      </c>
      <c r="O55" s="25">
        <v>7289</v>
      </c>
      <c r="P55" s="25">
        <v>7703</v>
      </c>
      <c r="Q55" s="25">
        <v>1094</v>
      </c>
      <c r="R55" s="25">
        <v>496</v>
      </c>
      <c r="S55" s="25">
        <v>4067</v>
      </c>
      <c r="T55" s="25">
        <v>9656</v>
      </c>
      <c r="U55" s="25">
        <v>9758</v>
      </c>
      <c r="V55" s="25">
        <v>6266</v>
      </c>
      <c r="W55" s="25">
        <v>2799</v>
      </c>
      <c r="X55" s="25">
        <v>2743</v>
      </c>
      <c r="Y55" s="25">
        <v>1560</v>
      </c>
    </row>
    <row r="56" spans="1:25" x14ac:dyDescent="0.35">
      <c r="A56" s="17" t="s">
        <v>145</v>
      </c>
      <c r="B56" s="17" t="s">
        <v>146</v>
      </c>
      <c r="C56" s="25">
        <v>36262</v>
      </c>
      <c r="D56" s="19">
        <v>0.97</v>
      </c>
      <c r="E56" s="25">
        <v>15031</v>
      </c>
      <c r="F56" s="25">
        <v>7455</v>
      </c>
      <c r="G56" s="25">
        <v>3164</v>
      </c>
      <c r="H56" s="25">
        <v>3814</v>
      </c>
      <c r="I56" s="25">
        <v>4160</v>
      </c>
      <c r="J56" s="25">
        <v>2141</v>
      </c>
      <c r="K56" s="25">
        <v>470</v>
      </c>
      <c r="L56" s="25">
        <v>27</v>
      </c>
      <c r="M56" s="25">
        <v>6531</v>
      </c>
      <c r="N56" s="25">
        <v>10503</v>
      </c>
      <c r="O56" s="25">
        <v>8791</v>
      </c>
      <c r="P56" s="25">
        <v>10407</v>
      </c>
      <c r="Q56" s="25">
        <v>30</v>
      </c>
      <c r="R56" s="25">
        <v>74</v>
      </c>
      <c r="S56" s="25">
        <v>3977</v>
      </c>
      <c r="T56" s="25">
        <v>9891</v>
      </c>
      <c r="U56" s="25">
        <v>10853</v>
      </c>
      <c r="V56" s="25">
        <v>7392</v>
      </c>
      <c r="W56" s="25">
        <v>2446</v>
      </c>
      <c r="X56" s="25">
        <v>1599</v>
      </c>
      <c r="Y56" s="25">
        <v>30</v>
      </c>
    </row>
    <row r="57" spans="1:25" x14ac:dyDescent="0.35">
      <c r="A57" s="17" t="s">
        <v>147</v>
      </c>
      <c r="B57" s="17" t="s">
        <v>148</v>
      </c>
      <c r="C57" s="25">
        <v>37487</v>
      </c>
      <c r="D57" s="19">
        <v>3.62</v>
      </c>
      <c r="E57" s="25">
        <v>13407</v>
      </c>
      <c r="F57" s="25">
        <v>10921</v>
      </c>
      <c r="G57" s="25">
        <v>4321</v>
      </c>
      <c r="H57" s="25">
        <v>3482</v>
      </c>
      <c r="I57" s="25">
        <v>3177</v>
      </c>
      <c r="J57" s="25">
        <v>1591</v>
      </c>
      <c r="K57" s="25">
        <v>549</v>
      </c>
      <c r="L57" s="25">
        <v>39</v>
      </c>
      <c r="M57" s="25">
        <v>4769</v>
      </c>
      <c r="N57" s="25">
        <v>7422</v>
      </c>
      <c r="O57" s="25">
        <v>8977</v>
      </c>
      <c r="P57" s="25">
        <v>16256</v>
      </c>
      <c r="Q57" s="25">
        <v>63</v>
      </c>
      <c r="R57" s="25">
        <v>200</v>
      </c>
      <c r="S57" s="25">
        <v>5072</v>
      </c>
      <c r="T57" s="25">
        <v>15069</v>
      </c>
      <c r="U57" s="25">
        <v>11205</v>
      </c>
      <c r="V57" s="25">
        <v>3431</v>
      </c>
      <c r="W57" s="25">
        <v>1524</v>
      </c>
      <c r="X57" s="25">
        <v>920</v>
      </c>
      <c r="Y57" s="25">
        <v>66</v>
      </c>
    </row>
    <row r="58" spans="1:25" x14ac:dyDescent="0.35">
      <c r="A58" s="17" t="s">
        <v>149</v>
      </c>
      <c r="B58" s="17" t="s">
        <v>150</v>
      </c>
      <c r="C58" s="25">
        <v>37365</v>
      </c>
      <c r="D58" s="19">
        <v>1.74</v>
      </c>
      <c r="E58" s="25">
        <v>10091</v>
      </c>
      <c r="F58" s="25">
        <v>11460</v>
      </c>
      <c r="G58" s="25">
        <v>3755</v>
      </c>
      <c r="H58" s="25">
        <v>3806</v>
      </c>
      <c r="I58" s="25">
        <v>4273</v>
      </c>
      <c r="J58" s="25">
        <v>2612</v>
      </c>
      <c r="K58" s="25">
        <v>1251</v>
      </c>
      <c r="L58" s="25">
        <v>117</v>
      </c>
      <c r="M58" s="25">
        <v>7640</v>
      </c>
      <c r="N58" s="25">
        <v>9144</v>
      </c>
      <c r="O58" s="25">
        <v>9937</v>
      </c>
      <c r="P58" s="25">
        <v>9679</v>
      </c>
      <c r="Q58" s="25">
        <v>965</v>
      </c>
      <c r="R58" s="25">
        <v>106</v>
      </c>
      <c r="S58" s="25">
        <v>3620</v>
      </c>
      <c r="T58" s="25">
        <v>9443</v>
      </c>
      <c r="U58" s="25">
        <v>9606</v>
      </c>
      <c r="V58" s="25">
        <v>9086</v>
      </c>
      <c r="W58" s="25">
        <v>2822</v>
      </c>
      <c r="X58" s="25">
        <v>1689</v>
      </c>
      <c r="Y58" s="25">
        <v>993</v>
      </c>
    </row>
    <row r="59" spans="1:25" x14ac:dyDescent="0.35">
      <c r="A59" s="17" t="s">
        <v>151</v>
      </c>
      <c r="B59" s="17" t="s">
        <v>152</v>
      </c>
      <c r="C59" s="25">
        <v>31441</v>
      </c>
      <c r="D59" s="19">
        <v>1.68</v>
      </c>
      <c r="E59" s="25">
        <v>9525</v>
      </c>
      <c r="F59" s="25">
        <v>11426</v>
      </c>
      <c r="G59" s="25">
        <v>2386</v>
      </c>
      <c r="H59" s="25">
        <v>2751</v>
      </c>
      <c r="I59" s="25">
        <v>3341</v>
      </c>
      <c r="J59" s="25">
        <v>1542</v>
      </c>
      <c r="K59" s="25">
        <v>439</v>
      </c>
      <c r="L59" s="25">
        <v>31</v>
      </c>
      <c r="M59" s="25">
        <v>6172</v>
      </c>
      <c r="N59" s="25">
        <v>5649</v>
      </c>
      <c r="O59" s="25">
        <v>13323</v>
      </c>
      <c r="P59" s="25">
        <v>6257</v>
      </c>
      <c r="Q59" s="25">
        <v>40</v>
      </c>
      <c r="R59" s="25">
        <v>316</v>
      </c>
      <c r="S59" s="25">
        <v>3308</v>
      </c>
      <c r="T59" s="25">
        <v>10012</v>
      </c>
      <c r="U59" s="25">
        <v>10920</v>
      </c>
      <c r="V59" s="25">
        <v>4696</v>
      </c>
      <c r="W59" s="25">
        <v>1303</v>
      </c>
      <c r="X59" s="25">
        <v>844</v>
      </c>
      <c r="Y59" s="25">
        <v>42</v>
      </c>
    </row>
    <row r="60" spans="1:25" x14ac:dyDescent="0.35">
      <c r="A60" s="17" t="s">
        <v>153</v>
      </c>
      <c r="B60" s="17" t="s">
        <v>154</v>
      </c>
      <c r="C60" s="25">
        <v>32578</v>
      </c>
      <c r="D60" s="19">
        <v>1.9</v>
      </c>
      <c r="E60" s="25">
        <v>1239</v>
      </c>
      <c r="F60" s="25">
        <v>11862</v>
      </c>
      <c r="G60" s="25">
        <v>9360</v>
      </c>
      <c r="H60" s="25">
        <v>3288</v>
      </c>
      <c r="I60" s="25">
        <v>3565</v>
      </c>
      <c r="J60" s="25">
        <v>1857</v>
      </c>
      <c r="K60" s="25">
        <v>1241</v>
      </c>
      <c r="L60" s="25">
        <v>166</v>
      </c>
      <c r="M60" s="25">
        <v>4648</v>
      </c>
      <c r="N60" s="25">
        <v>7188</v>
      </c>
      <c r="O60" s="25">
        <v>10472</v>
      </c>
      <c r="P60" s="25">
        <v>10154</v>
      </c>
      <c r="Q60" s="25">
        <v>116</v>
      </c>
      <c r="R60" s="25">
        <v>379</v>
      </c>
      <c r="S60" s="25">
        <v>3099</v>
      </c>
      <c r="T60" s="25">
        <v>8721</v>
      </c>
      <c r="U60" s="25">
        <v>10208</v>
      </c>
      <c r="V60" s="25">
        <v>7012</v>
      </c>
      <c r="W60" s="25">
        <v>1636</v>
      </c>
      <c r="X60" s="25">
        <v>1393</v>
      </c>
      <c r="Y60" s="25">
        <v>130</v>
      </c>
    </row>
    <row r="61" spans="1:25" x14ac:dyDescent="0.35">
      <c r="A61" s="17" t="s">
        <v>155</v>
      </c>
      <c r="B61" s="17" t="s">
        <v>156</v>
      </c>
      <c r="C61" s="25">
        <v>33312</v>
      </c>
      <c r="D61" s="19">
        <v>0.19</v>
      </c>
      <c r="E61" s="25">
        <v>5566</v>
      </c>
      <c r="F61" s="25">
        <v>8114</v>
      </c>
      <c r="G61" s="25">
        <v>6082</v>
      </c>
      <c r="H61" s="25">
        <v>3986</v>
      </c>
      <c r="I61" s="25">
        <v>4237</v>
      </c>
      <c r="J61" s="25">
        <v>2640</v>
      </c>
      <c r="K61" s="25">
        <v>2432</v>
      </c>
      <c r="L61" s="25">
        <v>255</v>
      </c>
      <c r="M61" s="25">
        <v>8547</v>
      </c>
      <c r="N61" s="25">
        <v>7301</v>
      </c>
      <c r="O61" s="25">
        <v>7653</v>
      </c>
      <c r="P61" s="25">
        <v>9633</v>
      </c>
      <c r="Q61" s="25">
        <v>178</v>
      </c>
      <c r="R61" s="25">
        <v>271</v>
      </c>
      <c r="S61" s="25">
        <v>3909</v>
      </c>
      <c r="T61" s="25">
        <v>8951</v>
      </c>
      <c r="U61" s="25">
        <v>8754</v>
      </c>
      <c r="V61" s="25">
        <v>6682</v>
      </c>
      <c r="W61" s="25">
        <v>2400</v>
      </c>
      <c r="X61" s="25">
        <v>2167</v>
      </c>
      <c r="Y61" s="25">
        <v>178</v>
      </c>
    </row>
    <row r="62" spans="1:25" x14ac:dyDescent="0.35">
      <c r="A62" s="17" t="s">
        <v>157</v>
      </c>
      <c r="B62" s="17" t="s">
        <v>158</v>
      </c>
      <c r="C62" s="25">
        <v>34083</v>
      </c>
      <c r="D62" s="19">
        <v>0.17</v>
      </c>
      <c r="E62" s="25">
        <v>9053</v>
      </c>
      <c r="F62" s="25">
        <v>8697</v>
      </c>
      <c r="G62" s="25">
        <v>5096</v>
      </c>
      <c r="H62" s="25">
        <v>4898</v>
      </c>
      <c r="I62" s="25">
        <v>4239</v>
      </c>
      <c r="J62" s="25">
        <v>1487</v>
      </c>
      <c r="K62" s="25">
        <v>509</v>
      </c>
      <c r="L62" s="25">
        <v>104</v>
      </c>
      <c r="M62" s="25">
        <v>12176</v>
      </c>
      <c r="N62" s="25">
        <v>10092</v>
      </c>
      <c r="O62" s="25">
        <v>7273</v>
      </c>
      <c r="P62" s="25">
        <v>4542</v>
      </c>
      <c r="Q62" s="25">
        <v>0</v>
      </c>
      <c r="R62" s="25">
        <v>520</v>
      </c>
      <c r="S62" s="25">
        <v>3451</v>
      </c>
      <c r="T62" s="25">
        <v>6913</v>
      </c>
      <c r="U62" s="25">
        <v>8499</v>
      </c>
      <c r="V62" s="25">
        <v>6725</v>
      </c>
      <c r="W62" s="25">
        <v>3838</v>
      </c>
      <c r="X62" s="25">
        <v>4137</v>
      </c>
      <c r="Y62" s="25">
        <v>0</v>
      </c>
    </row>
    <row r="63" spans="1:25" x14ac:dyDescent="0.35">
      <c r="A63" s="17" t="s">
        <v>159</v>
      </c>
      <c r="B63" s="17" t="s">
        <v>160</v>
      </c>
      <c r="C63" s="25">
        <v>33815</v>
      </c>
      <c r="D63" s="19">
        <v>4.9400000000000004</v>
      </c>
      <c r="E63" s="25">
        <v>17016</v>
      </c>
      <c r="F63" s="25">
        <v>5571</v>
      </c>
      <c r="G63" s="25">
        <v>3390</v>
      </c>
      <c r="H63" s="25">
        <v>3134</v>
      </c>
      <c r="I63" s="25">
        <v>3087</v>
      </c>
      <c r="J63" s="25">
        <v>1160</v>
      </c>
      <c r="K63" s="25">
        <v>434</v>
      </c>
      <c r="L63" s="25">
        <v>23</v>
      </c>
      <c r="M63" s="25">
        <v>4244</v>
      </c>
      <c r="N63" s="25">
        <v>7443</v>
      </c>
      <c r="O63" s="25">
        <v>8631</v>
      </c>
      <c r="P63" s="25">
        <v>13462</v>
      </c>
      <c r="Q63" s="25">
        <v>35</v>
      </c>
      <c r="R63" s="25">
        <v>282</v>
      </c>
      <c r="S63" s="25">
        <v>3156</v>
      </c>
      <c r="T63" s="25">
        <v>9580</v>
      </c>
      <c r="U63" s="25">
        <v>8804</v>
      </c>
      <c r="V63" s="25">
        <v>5639</v>
      </c>
      <c r="W63" s="25">
        <v>1237</v>
      </c>
      <c r="X63" s="25">
        <v>832</v>
      </c>
      <c r="Y63" s="25">
        <v>4285</v>
      </c>
    </row>
    <row r="64" spans="1:25" x14ac:dyDescent="0.35">
      <c r="A64" s="17" t="s">
        <v>161</v>
      </c>
      <c r="B64" s="17" t="s">
        <v>162</v>
      </c>
      <c r="C64" s="25">
        <v>33128</v>
      </c>
      <c r="D64" s="19">
        <v>0.47</v>
      </c>
      <c r="E64" s="25">
        <v>3635</v>
      </c>
      <c r="F64" s="25">
        <v>6252</v>
      </c>
      <c r="G64" s="25">
        <v>6042</v>
      </c>
      <c r="H64" s="25">
        <v>5506</v>
      </c>
      <c r="I64" s="25">
        <v>5773</v>
      </c>
      <c r="J64" s="25">
        <v>3309</v>
      </c>
      <c r="K64" s="25">
        <v>2353</v>
      </c>
      <c r="L64" s="25">
        <v>258</v>
      </c>
      <c r="M64" s="25">
        <v>9783</v>
      </c>
      <c r="N64" s="25">
        <v>7702</v>
      </c>
      <c r="O64" s="25">
        <v>7266</v>
      </c>
      <c r="P64" s="25">
        <v>7638</v>
      </c>
      <c r="Q64" s="25">
        <v>739</v>
      </c>
      <c r="R64" s="25">
        <v>188</v>
      </c>
      <c r="S64" s="25">
        <v>3175</v>
      </c>
      <c r="T64" s="25">
        <v>9518</v>
      </c>
      <c r="U64" s="25">
        <v>9256</v>
      </c>
      <c r="V64" s="25">
        <v>4796</v>
      </c>
      <c r="W64" s="25">
        <v>2820</v>
      </c>
      <c r="X64" s="25">
        <v>2590</v>
      </c>
      <c r="Y64" s="25">
        <v>785</v>
      </c>
    </row>
    <row r="65" spans="1:25" x14ac:dyDescent="0.35">
      <c r="A65" s="17" t="s">
        <v>163</v>
      </c>
      <c r="B65" s="17" t="s">
        <v>164</v>
      </c>
      <c r="C65" s="25">
        <v>9809</v>
      </c>
      <c r="D65" s="19">
        <v>0.1</v>
      </c>
      <c r="E65" s="25">
        <v>2573</v>
      </c>
      <c r="F65" s="25">
        <v>2654</v>
      </c>
      <c r="G65" s="25">
        <v>1958</v>
      </c>
      <c r="H65" s="25">
        <v>1466</v>
      </c>
      <c r="I65" s="25">
        <v>954</v>
      </c>
      <c r="J65" s="25">
        <v>186</v>
      </c>
      <c r="K65" s="25">
        <v>16</v>
      </c>
      <c r="L65" s="25">
        <v>2</v>
      </c>
      <c r="M65" s="25">
        <v>6039</v>
      </c>
      <c r="N65" s="25">
        <v>2038</v>
      </c>
      <c r="O65" s="25">
        <v>1021</v>
      </c>
      <c r="P65" s="25">
        <v>693</v>
      </c>
      <c r="Q65" s="25">
        <v>18</v>
      </c>
      <c r="R65" s="25">
        <v>165</v>
      </c>
      <c r="S65" s="25">
        <v>1242</v>
      </c>
      <c r="T65" s="25">
        <v>2523</v>
      </c>
      <c r="U65" s="25">
        <v>3202</v>
      </c>
      <c r="V65" s="25">
        <v>1511</v>
      </c>
      <c r="W65" s="25">
        <v>687</v>
      </c>
      <c r="X65" s="25">
        <v>444</v>
      </c>
      <c r="Y65" s="25">
        <v>35</v>
      </c>
    </row>
    <row r="66" spans="1:25" x14ac:dyDescent="0.35">
      <c r="A66" s="17" t="s">
        <v>165</v>
      </c>
      <c r="B66" s="17" t="s">
        <v>166</v>
      </c>
      <c r="C66" s="25">
        <v>35969</v>
      </c>
      <c r="D66" s="19">
        <v>5.64</v>
      </c>
      <c r="E66" s="25">
        <v>7999</v>
      </c>
      <c r="F66" s="25">
        <v>11855</v>
      </c>
      <c r="G66" s="25">
        <v>4827</v>
      </c>
      <c r="H66" s="25">
        <v>4076</v>
      </c>
      <c r="I66" s="25">
        <v>4037</v>
      </c>
      <c r="J66" s="25">
        <v>2111</v>
      </c>
      <c r="K66" s="25">
        <v>1010</v>
      </c>
      <c r="L66" s="25">
        <v>54</v>
      </c>
      <c r="M66" s="25">
        <v>3771</v>
      </c>
      <c r="N66" s="25">
        <v>6298</v>
      </c>
      <c r="O66" s="25">
        <v>6080</v>
      </c>
      <c r="P66" s="25">
        <v>19785</v>
      </c>
      <c r="Q66" s="25">
        <v>35</v>
      </c>
      <c r="R66" s="25">
        <v>189</v>
      </c>
      <c r="S66" s="25">
        <v>6461</v>
      </c>
      <c r="T66" s="25">
        <v>12156</v>
      </c>
      <c r="U66" s="25">
        <v>8613</v>
      </c>
      <c r="V66" s="25">
        <v>5985</v>
      </c>
      <c r="W66" s="25">
        <v>1490</v>
      </c>
      <c r="X66" s="25">
        <v>1043</v>
      </c>
      <c r="Y66" s="25">
        <v>32</v>
      </c>
    </row>
    <row r="67" spans="1:25" x14ac:dyDescent="0.35">
      <c r="A67" s="17" t="s">
        <v>167</v>
      </c>
      <c r="B67" s="17" t="s">
        <v>168</v>
      </c>
      <c r="C67" s="25">
        <v>33659</v>
      </c>
      <c r="D67" s="19">
        <v>0.09</v>
      </c>
      <c r="E67" s="25">
        <v>5175</v>
      </c>
      <c r="F67" s="25">
        <v>7970</v>
      </c>
      <c r="G67" s="25">
        <v>5807</v>
      </c>
      <c r="H67" s="25">
        <v>4585</v>
      </c>
      <c r="I67" s="25">
        <v>4813</v>
      </c>
      <c r="J67" s="25">
        <v>2875</v>
      </c>
      <c r="K67" s="25">
        <v>2111</v>
      </c>
      <c r="L67" s="25">
        <v>323</v>
      </c>
      <c r="M67" s="25">
        <v>12528</v>
      </c>
      <c r="N67" s="25">
        <v>6344</v>
      </c>
      <c r="O67" s="25">
        <v>5154</v>
      </c>
      <c r="P67" s="25">
        <v>9543</v>
      </c>
      <c r="Q67" s="25">
        <v>90</v>
      </c>
      <c r="R67" s="25">
        <v>353</v>
      </c>
      <c r="S67" s="25">
        <v>4740</v>
      </c>
      <c r="T67" s="25">
        <v>9175</v>
      </c>
      <c r="U67" s="25">
        <v>7693</v>
      </c>
      <c r="V67" s="25">
        <v>4790</v>
      </c>
      <c r="W67" s="25">
        <v>2788</v>
      </c>
      <c r="X67" s="25">
        <v>3344</v>
      </c>
      <c r="Y67" s="25">
        <v>776</v>
      </c>
    </row>
    <row r="68" spans="1:25" x14ac:dyDescent="0.35">
      <c r="A68" s="17" t="s">
        <v>169</v>
      </c>
      <c r="B68" s="17" t="s">
        <v>170</v>
      </c>
      <c r="C68" s="25">
        <v>32829</v>
      </c>
      <c r="D68" s="19">
        <v>0.24</v>
      </c>
      <c r="E68" s="25">
        <v>4036</v>
      </c>
      <c r="F68" s="25">
        <v>6651</v>
      </c>
      <c r="G68" s="25">
        <v>5011</v>
      </c>
      <c r="H68" s="25">
        <v>4735</v>
      </c>
      <c r="I68" s="25">
        <v>5915</v>
      </c>
      <c r="J68" s="25">
        <v>3597</v>
      </c>
      <c r="K68" s="25">
        <v>2613</v>
      </c>
      <c r="L68" s="25">
        <v>271</v>
      </c>
      <c r="M68" s="25">
        <v>12671</v>
      </c>
      <c r="N68" s="25">
        <v>7496</v>
      </c>
      <c r="O68" s="25">
        <v>4928</v>
      </c>
      <c r="P68" s="25">
        <v>7657</v>
      </c>
      <c r="Q68" s="25">
        <v>77</v>
      </c>
      <c r="R68" s="25">
        <v>113</v>
      </c>
      <c r="S68" s="25">
        <v>3190</v>
      </c>
      <c r="T68" s="25">
        <v>8807</v>
      </c>
      <c r="U68" s="25">
        <v>7594</v>
      </c>
      <c r="V68" s="25">
        <v>5850</v>
      </c>
      <c r="W68" s="25">
        <v>3215</v>
      </c>
      <c r="X68" s="25">
        <v>3406</v>
      </c>
      <c r="Y68" s="25">
        <v>654</v>
      </c>
    </row>
    <row r="69" spans="1:25" x14ac:dyDescent="0.35">
      <c r="A69" s="17" t="s">
        <v>171</v>
      </c>
      <c r="B69" s="17" t="s">
        <v>172</v>
      </c>
      <c r="C69" s="25">
        <v>27695</v>
      </c>
      <c r="D69" s="19">
        <v>1.95</v>
      </c>
      <c r="E69" s="25">
        <v>3438</v>
      </c>
      <c r="F69" s="25">
        <v>6666</v>
      </c>
      <c r="G69" s="25">
        <v>4971</v>
      </c>
      <c r="H69" s="25">
        <v>4111</v>
      </c>
      <c r="I69" s="25">
        <v>3947</v>
      </c>
      <c r="J69" s="25">
        <v>2340</v>
      </c>
      <c r="K69" s="25">
        <v>1968</v>
      </c>
      <c r="L69" s="25">
        <v>254</v>
      </c>
      <c r="M69" s="25">
        <v>5713</v>
      </c>
      <c r="N69" s="25">
        <v>5812</v>
      </c>
      <c r="O69" s="25">
        <v>6627</v>
      </c>
      <c r="P69" s="25">
        <v>9434</v>
      </c>
      <c r="Q69" s="25">
        <v>109</v>
      </c>
      <c r="R69" s="25">
        <v>64</v>
      </c>
      <c r="S69" s="25">
        <v>2711</v>
      </c>
      <c r="T69" s="25">
        <v>8025</v>
      </c>
      <c r="U69" s="25">
        <v>6873</v>
      </c>
      <c r="V69" s="25">
        <v>6031</v>
      </c>
      <c r="W69" s="25">
        <v>2272</v>
      </c>
      <c r="X69" s="25">
        <v>1614</v>
      </c>
      <c r="Y69" s="25">
        <v>105</v>
      </c>
    </row>
    <row r="70" spans="1:25" x14ac:dyDescent="0.35">
      <c r="A70" s="17" t="s">
        <v>173</v>
      </c>
      <c r="B70" s="17" t="s">
        <v>174</v>
      </c>
      <c r="C70" s="25">
        <v>30171</v>
      </c>
      <c r="D70" s="19">
        <v>1.55</v>
      </c>
      <c r="E70" s="25">
        <v>4209</v>
      </c>
      <c r="F70" s="25">
        <v>11117</v>
      </c>
      <c r="G70" s="25">
        <v>4748</v>
      </c>
      <c r="H70" s="25">
        <v>3686</v>
      </c>
      <c r="I70" s="25">
        <v>3395</v>
      </c>
      <c r="J70" s="25">
        <v>1891</v>
      </c>
      <c r="K70" s="25">
        <v>1049</v>
      </c>
      <c r="L70" s="25">
        <v>76</v>
      </c>
      <c r="M70" s="25">
        <v>4532</v>
      </c>
      <c r="N70" s="25">
        <v>6915</v>
      </c>
      <c r="O70" s="25">
        <v>7293</v>
      </c>
      <c r="P70" s="25">
        <v>11299</v>
      </c>
      <c r="Q70" s="25">
        <v>132</v>
      </c>
      <c r="R70" s="25">
        <v>101</v>
      </c>
      <c r="S70" s="25">
        <v>3406</v>
      </c>
      <c r="T70" s="25">
        <v>8696</v>
      </c>
      <c r="U70" s="25">
        <v>9219</v>
      </c>
      <c r="V70" s="25">
        <v>5779</v>
      </c>
      <c r="W70" s="25">
        <v>1844</v>
      </c>
      <c r="X70" s="25">
        <v>1054</v>
      </c>
      <c r="Y70" s="25">
        <v>72</v>
      </c>
    </row>
    <row r="71" spans="1:25" x14ac:dyDescent="0.35">
      <c r="A71" s="17" t="s">
        <v>175</v>
      </c>
      <c r="B71" s="17" t="s">
        <v>176</v>
      </c>
      <c r="C71" s="25">
        <v>34543</v>
      </c>
      <c r="D71" s="19">
        <v>11.69</v>
      </c>
      <c r="E71" s="25">
        <v>9378</v>
      </c>
      <c r="F71" s="25">
        <v>7834</v>
      </c>
      <c r="G71" s="25">
        <v>5900</v>
      </c>
      <c r="H71" s="25">
        <v>3856</v>
      </c>
      <c r="I71" s="25">
        <v>4641</v>
      </c>
      <c r="J71" s="25">
        <v>2323</v>
      </c>
      <c r="K71" s="25">
        <v>608</v>
      </c>
      <c r="L71" s="25">
        <v>3</v>
      </c>
      <c r="M71" s="25">
        <v>4042</v>
      </c>
      <c r="N71" s="25">
        <v>7962</v>
      </c>
      <c r="O71" s="25">
        <v>7808</v>
      </c>
      <c r="P71" s="25">
        <v>14652</v>
      </c>
      <c r="Q71" s="25">
        <v>79</v>
      </c>
      <c r="R71" s="25">
        <v>134</v>
      </c>
      <c r="S71" s="25">
        <v>2540</v>
      </c>
      <c r="T71" s="25">
        <v>10162</v>
      </c>
      <c r="U71" s="25">
        <v>7457</v>
      </c>
      <c r="V71" s="25">
        <v>4287</v>
      </c>
      <c r="W71" s="25">
        <v>1398</v>
      </c>
      <c r="X71" s="25">
        <v>737</v>
      </c>
      <c r="Y71" s="25">
        <v>7828</v>
      </c>
    </row>
    <row r="72" spans="1:25" x14ac:dyDescent="0.35">
      <c r="A72" s="17" t="s">
        <v>177</v>
      </c>
      <c r="B72" s="17" t="s">
        <v>178</v>
      </c>
      <c r="C72" s="25">
        <v>10250</v>
      </c>
      <c r="D72" s="19">
        <v>7.0000000000000007E-2</v>
      </c>
      <c r="E72" s="25">
        <v>3121</v>
      </c>
      <c r="F72" s="25">
        <v>1776</v>
      </c>
      <c r="G72" s="25">
        <v>2538</v>
      </c>
      <c r="H72" s="25">
        <v>1544</v>
      </c>
      <c r="I72" s="25">
        <v>1044</v>
      </c>
      <c r="J72" s="25">
        <v>185</v>
      </c>
      <c r="K72" s="25">
        <v>41</v>
      </c>
      <c r="L72" s="25">
        <v>1</v>
      </c>
      <c r="M72" s="25">
        <v>5894</v>
      </c>
      <c r="N72" s="25">
        <v>2739</v>
      </c>
      <c r="O72" s="25">
        <v>813</v>
      </c>
      <c r="P72" s="25">
        <v>804</v>
      </c>
      <c r="Q72" s="25">
        <v>0</v>
      </c>
      <c r="R72" s="25">
        <v>0</v>
      </c>
      <c r="S72" s="25">
        <v>0</v>
      </c>
      <c r="T72" s="25">
        <v>0</v>
      </c>
      <c r="U72" s="25">
        <v>0</v>
      </c>
      <c r="V72" s="25">
        <v>0</v>
      </c>
      <c r="W72" s="25">
        <v>0</v>
      </c>
      <c r="X72" s="25">
        <v>0</v>
      </c>
      <c r="Y72" s="25">
        <v>10250</v>
      </c>
    </row>
    <row r="73" spans="1:25" x14ac:dyDescent="0.35">
      <c r="A73" s="17" t="s">
        <v>179</v>
      </c>
      <c r="B73" s="17" t="s">
        <v>180</v>
      </c>
      <c r="C73" s="25">
        <v>34040</v>
      </c>
      <c r="D73" s="19">
        <v>0.03</v>
      </c>
      <c r="E73" s="25">
        <v>2700</v>
      </c>
      <c r="F73" s="25">
        <v>6657</v>
      </c>
      <c r="G73" s="25">
        <v>8754</v>
      </c>
      <c r="H73" s="25">
        <v>5074</v>
      </c>
      <c r="I73" s="25">
        <v>6404</v>
      </c>
      <c r="J73" s="25">
        <v>2895</v>
      </c>
      <c r="K73" s="25">
        <v>1420</v>
      </c>
      <c r="L73" s="25">
        <v>136</v>
      </c>
      <c r="M73" s="25">
        <v>16561</v>
      </c>
      <c r="N73" s="25">
        <v>6959</v>
      </c>
      <c r="O73" s="25">
        <v>5583</v>
      </c>
      <c r="P73" s="25">
        <v>2724</v>
      </c>
      <c r="Q73" s="25">
        <v>2213</v>
      </c>
      <c r="R73" s="25">
        <v>155</v>
      </c>
      <c r="S73" s="25">
        <v>2327</v>
      </c>
      <c r="T73" s="25">
        <v>7096</v>
      </c>
      <c r="U73" s="25">
        <v>10539</v>
      </c>
      <c r="V73" s="25">
        <v>5344</v>
      </c>
      <c r="W73" s="25">
        <v>2910</v>
      </c>
      <c r="X73" s="25">
        <v>2967</v>
      </c>
      <c r="Y73" s="25">
        <v>2702</v>
      </c>
    </row>
    <row r="74" spans="1:25" x14ac:dyDescent="0.35">
      <c r="A74" s="17" t="s">
        <v>181</v>
      </c>
      <c r="B74" s="17" t="s">
        <v>182</v>
      </c>
      <c r="C74" s="25">
        <v>32176</v>
      </c>
      <c r="D74" s="19">
        <v>0.15</v>
      </c>
      <c r="E74" s="25">
        <v>5999</v>
      </c>
      <c r="F74" s="25">
        <v>7510</v>
      </c>
      <c r="G74" s="25">
        <v>3596</v>
      </c>
      <c r="H74" s="25">
        <v>3314</v>
      </c>
      <c r="I74" s="25">
        <v>4565</v>
      </c>
      <c r="J74" s="25">
        <v>3693</v>
      </c>
      <c r="K74" s="25">
        <v>3104</v>
      </c>
      <c r="L74" s="25">
        <v>395</v>
      </c>
      <c r="M74" s="25">
        <v>8658</v>
      </c>
      <c r="N74" s="25">
        <v>7537</v>
      </c>
      <c r="O74" s="25">
        <v>6654</v>
      </c>
      <c r="P74" s="25">
        <v>9054</v>
      </c>
      <c r="Q74" s="25">
        <v>273</v>
      </c>
      <c r="R74" s="25">
        <v>263</v>
      </c>
      <c r="S74" s="25">
        <v>3206</v>
      </c>
      <c r="T74" s="25">
        <v>10079</v>
      </c>
      <c r="U74" s="25">
        <v>9833</v>
      </c>
      <c r="V74" s="25">
        <v>4012</v>
      </c>
      <c r="W74" s="25">
        <v>2303</v>
      </c>
      <c r="X74" s="25">
        <v>2176</v>
      </c>
      <c r="Y74" s="25">
        <v>304</v>
      </c>
    </row>
    <row r="75" spans="1:25" x14ac:dyDescent="0.35">
      <c r="A75" s="17" t="s">
        <v>183</v>
      </c>
      <c r="B75" s="17" t="s">
        <v>184</v>
      </c>
      <c r="C75" s="25">
        <v>32191</v>
      </c>
      <c r="D75" s="19">
        <v>7.68</v>
      </c>
      <c r="E75" s="25">
        <v>15386</v>
      </c>
      <c r="F75" s="25">
        <v>5316</v>
      </c>
      <c r="G75" s="25">
        <v>2866</v>
      </c>
      <c r="H75" s="25">
        <v>2925</v>
      </c>
      <c r="I75" s="25">
        <v>2987</v>
      </c>
      <c r="J75" s="25">
        <v>1418</v>
      </c>
      <c r="K75" s="25">
        <v>1137</v>
      </c>
      <c r="L75" s="25">
        <v>156</v>
      </c>
      <c r="M75" s="25">
        <v>4642</v>
      </c>
      <c r="N75" s="25">
        <v>6775</v>
      </c>
      <c r="O75" s="25">
        <v>11176</v>
      </c>
      <c r="P75" s="25">
        <v>9546</v>
      </c>
      <c r="Q75" s="25">
        <v>52</v>
      </c>
      <c r="R75" s="25">
        <v>122</v>
      </c>
      <c r="S75" s="25">
        <v>2831</v>
      </c>
      <c r="T75" s="25">
        <v>8991</v>
      </c>
      <c r="U75" s="25">
        <v>9051</v>
      </c>
      <c r="V75" s="25">
        <v>4847</v>
      </c>
      <c r="W75" s="25">
        <v>1406</v>
      </c>
      <c r="X75" s="25">
        <v>1047</v>
      </c>
      <c r="Y75" s="25">
        <v>3896</v>
      </c>
    </row>
    <row r="76" spans="1:25" x14ac:dyDescent="0.35">
      <c r="A76" s="17" t="s">
        <v>185</v>
      </c>
      <c r="B76" s="17" t="s">
        <v>186</v>
      </c>
      <c r="C76" s="25">
        <v>32210</v>
      </c>
      <c r="D76" s="19">
        <v>2.42</v>
      </c>
      <c r="E76" s="25">
        <v>1186</v>
      </c>
      <c r="F76" s="25">
        <v>3658</v>
      </c>
      <c r="G76" s="25">
        <v>6400</v>
      </c>
      <c r="H76" s="25">
        <v>5545</v>
      </c>
      <c r="I76" s="25">
        <v>7898</v>
      </c>
      <c r="J76" s="25">
        <v>4404</v>
      </c>
      <c r="K76" s="25">
        <v>2941</v>
      </c>
      <c r="L76" s="25">
        <v>178</v>
      </c>
      <c r="M76" s="25">
        <v>8795</v>
      </c>
      <c r="N76" s="25">
        <v>11185</v>
      </c>
      <c r="O76" s="25">
        <v>5379</v>
      </c>
      <c r="P76" s="25">
        <v>6715</v>
      </c>
      <c r="Q76" s="25">
        <v>136</v>
      </c>
      <c r="R76" s="25">
        <v>62</v>
      </c>
      <c r="S76" s="25">
        <v>2401</v>
      </c>
      <c r="T76" s="25">
        <v>6935</v>
      </c>
      <c r="U76" s="25">
        <v>8442</v>
      </c>
      <c r="V76" s="25">
        <v>9026</v>
      </c>
      <c r="W76" s="25">
        <v>3181</v>
      </c>
      <c r="X76" s="25">
        <v>1752</v>
      </c>
      <c r="Y76" s="25">
        <v>411</v>
      </c>
    </row>
    <row r="77" spans="1:25" x14ac:dyDescent="0.35">
      <c r="A77" s="10" t="s">
        <v>187</v>
      </c>
      <c r="B77" s="17" t="s">
        <v>188</v>
      </c>
      <c r="C77" s="25">
        <v>29814</v>
      </c>
      <c r="D77" s="19">
        <v>4.82</v>
      </c>
      <c r="E77" s="25">
        <v>5815</v>
      </c>
      <c r="F77" s="25">
        <v>9466</v>
      </c>
      <c r="G77" s="25">
        <v>5925</v>
      </c>
      <c r="H77" s="25">
        <v>3270</v>
      </c>
      <c r="I77" s="25">
        <v>3225</v>
      </c>
      <c r="J77" s="25">
        <v>1561</v>
      </c>
      <c r="K77" s="25">
        <v>550</v>
      </c>
      <c r="L77" s="25">
        <v>2</v>
      </c>
      <c r="M77" s="25">
        <v>4040</v>
      </c>
      <c r="N77" s="25">
        <v>6453</v>
      </c>
      <c r="O77" s="25">
        <v>7595</v>
      </c>
      <c r="P77" s="25">
        <v>11707</v>
      </c>
      <c r="Q77" s="25">
        <v>19</v>
      </c>
      <c r="R77" s="25">
        <v>192</v>
      </c>
      <c r="S77" s="25">
        <v>2455</v>
      </c>
      <c r="T77" s="25">
        <v>8319</v>
      </c>
      <c r="U77" s="25">
        <v>7720</v>
      </c>
      <c r="V77" s="25">
        <v>5495</v>
      </c>
      <c r="W77" s="25">
        <v>1443</v>
      </c>
      <c r="X77" s="25">
        <v>843</v>
      </c>
      <c r="Y77" s="25">
        <v>3347</v>
      </c>
    </row>
    <row r="78" spans="1:25" x14ac:dyDescent="0.35">
      <c r="A78" s="17" t="s">
        <v>189</v>
      </c>
      <c r="B78" s="17" t="s">
        <v>190</v>
      </c>
      <c r="C78" s="25">
        <v>34329</v>
      </c>
      <c r="D78" s="19">
        <v>11.76</v>
      </c>
      <c r="E78" s="25">
        <v>12583</v>
      </c>
      <c r="F78" s="25">
        <v>12484</v>
      </c>
      <c r="G78" s="25">
        <v>5202</v>
      </c>
      <c r="H78" s="25">
        <v>2485</v>
      </c>
      <c r="I78" s="25">
        <v>1145</v>
      </c>
      <c r="J78" s="25">
        <v>415</v>
      </c>
      <c r="K78" s="25">
        <v>12</v>
      </c>
      <c r="L78" s="25">
        <v>3</v>
      </c>
      <c r="M78" s="25">
        <v>1117</v>
      </c>
      <c r="N78" s="25">
        <v>5715</v>
      </c>
      <c r="O78" s="25">
        <v>4423</v>
      </c>
      <c r="P78" s="25">
        <v>22826</v>
      </c>
      <c r="Q78" s="25">
        <v>248</v>
      </c>
      <c r="R78" s="25">
        <v>46</v>
      </c>
      <c r="S78" s="25">
        <v>3689</v>
      </c>
      <c r="T78" s="25">
        <v>16474</v>
      </c>
      <c r="U78" s="25">
        <v>8630</v>
      </c>
      <c r="V78" s="25">
        <v>2839</v>
      </c>
      <c r="W78" s="25">
        <v>457</v>
      </c>
      <c r="X78" s="25">
        <v>215</v>
      </c>
      <c r="Y78" s="25">
        <v>1979</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 right="0.7" top="0.75" bottom="0.75" header="0.3" footer="0.3"/>
  <pageSetup paperSize="9"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60"/>
  <sheetViews>
    <sheetView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21</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2447256</v>
      </c>
      <c r="D5" s="29">
        <v>0.31400394497563483</v>
      </c>
      <c r="E5" s="26">
        <v>565149</v>
      </c>
      <c r="F5" s="26">
        <v>587800</v>
      </c>
      <c r="G5" s="26">
        <v>383550</v>
      </c>
      <c r="H5" s="26">
        <v>307389</v>
      </c>
      <c r="I5" s="26">
        <v>314037</v>
      </c>
      <c r="J5" s="26">
        <v>169280</v>
      </c>
      <c r="K5" s="26">
        <v>108202</v>
      </c>
      <c r="L5" s="26">
        <v>11849</v>
      </c>
      <c r="M5" s="26">
        <v>500771</v>
      </c>
      <c r="N5" s="26">
        <v>486071</v>
      </c>
      <c r="O5" s="26">
        <v>506800</v>
      </c>
      <c r="P5" s="26">
        <v>940350</v>
      </c>
      <c r="Q5" s="26">
        <v>13264</v>
      </c>
      <c r="R5" s="26">
        <v>18433</v>
      </c>
      <c r="S5" s="26">
        <v>300883</v>
      </c>
      <c r="T5" s="26">
        <v>723064</v>
      </c>
      <c r="U5" s="26">
        <v>659167</v>
      </c>
      <c r="V5" s="26">
        <v>401899</v>
      </c>
      <c r="W5" s="26">
        <v>171001</v>
      </c>
      <c r="X5" s="26">
        <v>137853</v>
      </c>
      <c r="Y5" s="26">
        <v>34956</v>
      </c>
    </row>
    <row r="6" spans="1:25" x14ac:dyDescent="0.35">
      <c r="A6" s="17" t="s">
        <v>45</v>
      </c>
      <c r="B6" s="17" t="s">
        <v>46</v>
      </c>
      <c r="C6" s="25">
        <v>45488</v>
      </c>
      <c r="D6" s="19">
        <v>26.72</v>
      </c>
      <c r="E6" s="25">
        <v>13789</v>
      </c>
      <c r="F6" s="25">
        <v>9274</v>
      </c>
      <c r="G6" s="25">
        <v>5687</v>
      </c>
      <c r="H6" s="25">
        <v>7294</v>
      </c>
      <c r="I6" s="25">
        <v>4516</v>
      </c>
      <c r="J6" s="25">
        <v>2432</v>
      </c>
      <c r="K6" s="25">
        <v>2303</v>
      </c>
      <c r="L6" s="25">
        <v>193</v>
      </c>
      <c r="M6" s="25">
        <v>1483</v>
      </c>
      <c r="N6" s="25">
        <v>3198</v>
      </c>
      <c r="O6" s="25">
        <v>3484</v>
      </c>
      <c r="P6" s="25">
        <v>37323</v>
      </c>
      <c r="Q6" s="25">
        <v>0</v>
      </c>
      <c r="R6" s="25">
        <v>2515</v>
      </c>
      <c r="S6" s="25">
        <v>14066</v>
      </c>
      <c r="T6" s="25">
        <v>16615</v>
      </c>
      <c r="U6" s="25">
        <v>4968</v>
      </c>
      <c r="V6" s="25">
        <v>3069</v>
      </c>
      <c r="W6" s="25">
        <v>2038</v>
      </c>
      <c r="X6" s="25">
        <v>2217</v>
      </c>
      <c r="Y6" s="25">
        <v>0</v>
      </c>
    </row>
    <row r="7" spans="1:25" x14ac:dyDescent="0.35">
      <c r="A7" s="17" t="s">
        <v>47</v>
      </c>
      <c r="B7" s="17" t="s">
        <v>48</v>
      </c>
      <c r="C7" s="25">
        <v>35504</v>
      </c>
      <c r="D7" s="19">
        <v>3.83</v>
      </c>
      <c r="E7" s="25">
        <v>4247</v>
      </c>
      <c r="F7" s="25">
        <v>12196</v>
      </c>
      <c r="G7" s="25">
        <v>7512</v>
      </c>
      <c r="H7" s="25">
        <v>3621</v>
      </c>
      <c r="I7" s="25">
        <v>4601</v>
      </c>
      <c r="J7" s="25">
        <v>2114</v>
      </c>
      <c r="K7" s="25">
        <v>1188</v>
      </c>
      <c r="L7" s="25">
        <v>25</v>
      </c>
      <c r="M7" s="25">
        <v>4892</v>
      </c>
      <c r="N7" s="25">
        <v>8579</v>
      </c>
      <c r="O7" s="25">
        <v>10622</v>
      </c>
      <c r="P7" s="25">
        <v>11411</v>
      </c>
      <c r="Q7" s="25">
        <v>0</v>
      </c>
      <c r="R7" s="25">
        <v>526</v>
      </c>
      <c r="S7" s="25">
        <v>5193</v>
      </c>
      <c r="T7" s="25">
        <v>9394</v>
      </c>
      <c r="U7" s="25">
        <v>10422</v>
      </c>
      <c r="V7" s="25">
        <v>6061</v>
      </c>
      <c r="W7" s="25">
        <v>2268</v>
      </c>
      <c r="X7" s="25">
        <v>1640</v>
      </c>
      <c r="Y7" s="25">
        <v>0</v>
      </c>
    </row>
    <row r="8" spans="1:25" x14ac:dyDescent="0.35">
      <c r="A8" s="17" t="s">
        <v>49</v>
      </c>
      <c r="B8" s="17" t="s">
        <v>50</v>
      </c>
      <c r="C8" s="25">
        <v>33766</v>
      </c>
      <c r="D8" s="19">
        <v>2.0099999999999998</v>
      </c>
      <c r="E8" s="25">
        <v>4257</v>
      </c>
      <c r="F8" s="25">
        <v>6683</v>
      </c>
      <c r="G8" s="25">
        <v>5360</v>
      </c>
      <c r="H8" s="25">
        <v>3258</v>
      </c>
      <c r="I8" s="25">
        <v>5426</v>
      </c>
      <c r="J8" s="25">
        <v>4187</v>
      </c>
      <c r="K8" s="25">
        <v>3926</v>
      </c>
      <c r="L8" s="25">
        <v>669</v>
      </c>
      <c r="M8" s="25">
        <v>7908</v>
      </c>
      <c r="N8" s="25">
        <v>8927</v>
      </c>
      <c r="O8" s="25">
        <v>6017</v>
      </c>
      <c r="P8" s="25">
        <v>10914</v>
      </c>
      <c r="Q8" s="25">
        <v>0</v>
      </c>
      <c r="R8" s="25">
        <v>852</v>
      </c>
      <c r="S8" s="25">
        <v>4545</v>
      </c>
      <c r="T8" s="25">
        <v>8021</v>
      </c>
      <c r="U8" s="25">
        <v>7553</v>
      </c>
      <c r="V8" s="25">
        <v>5872</v>
      </c>
      <c r="W8" s="25">
        <v>2992</v>
      </c>
      <c r="X8" s="25">
        <v>3931</v>
      </c>
      <c r="Y8" s="25">
        <v>0</v>
      </c>
    </row>
    <row r="9" spans="1:25" x14ac:dyDescent="0.35">
      <c r="A9" s="17" t="s">
        <v>51</v>
      </c>
      <c r="B9" s="17" t="s">
        <v>52</v>
      </c>
      <c r="C9" s="25">
        <v>32028</v>
      </c>
      <c r="D9" s="19">
        <v>0.22</v>
      </c>
      <c r="E9" s="25">
        <v>5075</v>
      </c>
      <c r="F9" s="25">
        <v>4587</v>
      </c>
      <c r="G9" s="25">
        <v>4703</v>
      </c>
      <c r="H9" s="25">
        <v>5605</v>
      </c>
      <c r="I9" s="25">
        <v>6091</v>
      </c>
      <c r="J9" s="25">
        <v>4203</v>
      </c>
      <c r="K9" s="25">
        <v>1701</v>
      </c>
      <c r="L9" s="25">
        <v>63</v>
      </c>
      <c r="M9" s="25">
        <v>15632</v>
      </c>
      <c r="N9" s="25">
        <v>10162</v>
      </c>
      <c r="O9" s="25">
        <v>2928</v>
      </c>
      <c r="P9" s="25">
        <v>3306</v>
      </c>
      <c r="Q9" s="25">
        <v>0</v>
      </c>
      <c r="R9" s="25">
        <v>273</v>
      </c>
      <c r="S9" s="25">
        <v>3112</v>
      </c>
      <c r="T9" s="25">
        <v>5691</v>
      </c>
      <c r="U9" s="25">
        <v>6861</v>
      </c>
      <c r="V9" s="25">
        <v>6751</v>
      </c>
      <c r="W9" s="25">
        <v>4186</v>
      </c>
      <c r="X9" s="25">
        <v>5154</v>
      </c>
      <c r="Y9" s="25">
        <v>0</v>
      </c>
    </row>
    <row r="10" spans="1:25" x14ac:dyDescent="0.35">
      <c r="A10" s="17" t="s">
        <v>53</v>
      </c>
      <c r="B10" s="17" t="s">
        <v>54</v>
      </c>
      <c r="C10" s="25">
        <v>30110</v>
      </c>
      <c r="D10" s="19">
        <v>0.08</v>
      </c>
      <c r="E10" s="25">
        <v>2556</v>
      </c>
      <c r="F10" s="25">
        <v>3843</v>
      </c>
      <c r="G10" s="25">
        <v>2741</v>
      </c>
      <c r="H10" s="25">
        <v>4399</v>
      </c>
      <c r="I10" s="25">
        <v>6192</v>
      </c>
      <c r="J10" s="25">
        <v>5556</v>
      </c>
      <c r="K10" s="25">
        <v>4547</v>
      </c>
      <c r="L10" s="25">
        <v>276</v>
      </c>
      <c r="M10" s="25">
        <v>17380</v>
      </c>
      <c r="N10" s="25">
        <v>7676</v>
      </c>
      <c r="O10" s="25">
        <v>2724</v>
      </c>
      <c r="P10" s="25">
        <v>2330</v>
      </c>
      <c r="Q10" s="25">
        <v>0</v>
      </c>
      <c r="R10" s="25">
        <v>345</v>
      </c>
      <c r="S10" s="25">
        <v>2593</v>
      </c>
      <c r="T10" s="25">
        <v>4131</v>
      </c>
      <c r="U10" s="25">
        <v>5792</v>
      </c>
      <c r="V10" s="25">
        <v>6419</v>
      </c>
      <c r="W10" s="25">
        <v>4418</v>
      </c>
      <c r="X10" s="25">
        <v>6412</v>
      </c>
      <c r="Y10" s="25">
        <v>0</v>
      </c>
    </row>
    <row r="11" spans="1:25" x14ac:dyDescent="0.35">
      <c r="A11" s="17" t="s">
        <v>55</v>
      </c>
      <c r="B11" s="17" t="s">
        <v>56</v>
      </c>
      <c r="C11" s="25">
        <v>29475</v>
      </c>
      <c r="D11" s="19">
        <v>1.43</v>
      </c>
      <c r="E11" s="25">
        <v>11204</v>
      </c>
      <c r="F11" s="25">
        <v>7019</v>
      </c>
      <c r="G11" s="25">
        <v>3898</v>
      </c>
      <c r="H11" s="25">
        <v>3241</v>
      </c>
      <c r="I11" s="25">
        <v>2790</v>
      </c>
      <c r="J11" s="25">
        <v>1079</v>
      </c>
      <c r="K11" s="25">
        <v>237</v>
      </c>
      <c r="L11" s="25">
        <v>7</v>
      </c>
      <c r="M11" s="25">
        <v>4306</v>
      </c>
      <c r="N11" s="25">
        <v>6675</v>
      </c>
      <c r="O11" s="25">
        <v>9019</v>
      </c>
      <c r="P11" s="25">
        <v>9427</v>
      </c>
      <c r="Q11" s="25">
        <v>48</v>
      </c>
      <c r="R11" s="25">
        <v>148</v>
      </c>
      <c r="S11" s="25">
        <v>2376</v>
      </c>
      <c r="T11" s="25">
        <v>8802</v>
      </c>
      <c r="U11" s="25">
        <v>9733</v>
      </c>
      <c r="V11" s="25">
        <v>5991</v>
      </c>
      <c r="W11" s="25">
        <v>1507</v>
      </c>
      <c r="X11" s="25">
        <v>850</v>
      </c>
      <c r="Y11" s="25">
        <v>68</v>
      </c>
    </row>
    <row r="12" spans="1:25" x14ac:dyDescent="0.35">
      <c r="A12" s="17" t="s">
        <v>57</v>
      </c>
      <c r="B12" s="17" t="s">
        <v>58</v>
      </c>
      <c r="C12" s="25">
        <v>34954</v>
      </c>
      <c r="D12" s="19">
        <v>1.64</v>
      </c>
      <c r="E12" s="25">
        <v>7704</v>
      </c>
      <c r="F12" s="25">
        <v>12620</v>
      </c>
      <c r="G12" s="25">
        <v>4578</v>
      </c>
      <c r="H12" s="25">
        <v>3162</v>
      </c>
      <c r="I12" s="25">
        <v>3939</v>
      </c>
      <c r="J12" s="25">
        <v>1972</v>
      </c>
      <c r="K12" s="25">
        <v>932</v>
      </c>
      <c r="L12" s="25">
        <v>47</v>
      </c>
      <c r="M12" s="25">
        <v>8276</v>
      </c>
      <c r="N12" s="25">
        <v>5890</v>
      </c>
      <c r="O12" s="25">
        <v>15076</v>
      </c>
      <c r="P12" s="25">
        <v>5691</v>
      </c>
      <c r="Q12" s="25">
        <v>21</v>
      </c>
      <c r="R12" s="25">
        <v>121</v>
      </c>
      <c r="S12" s="25">
        <v>2104</v>
      </c>
      <c r="T12" s="25">
        <v>6801</v>
      </c>
      <c r="U12" s="25">
        <v>8609</v>
      </c>
      <c r="V12" s="25">
        <v>11873</v>
      </c>
      <c r="W12" s="25">
        <v>3267</v>
      </c>
      <c r="X12" s="25">
        <v>2116</v>
      </c>
      <c r="Y12" s="25">
        <v>63</v>
      </c>
    </row>
    <row r="13" spans="1:25" x14ac:dyDescent="0.35">
      <c r="A13" s="17" t="s">
        <v>59</v>
      </c>
      <c r="B13" s="17" t="s">
        <v>60</v>
      </c>
      <c r="C13" s="25">
        <v>32081</v>
      </c>
      <c r="D13" s="19">
        <v>0.22</v>
      </c>
      <c r="E13" s="25">
        <v>8590</v>
      </c>
      <c r="F13" s="25">
        <v>7027</v>
      </c>
      <c r="G13" s="25">
        <v>4328</v>
      </c>
      <c r="H13" s="25">
        <v>3912</v>
      </c>
      <c r="I13" s="25">
        <v>4253</v>
      </c>
      <c r="J13" s="25">
        <v>2313</v>
      </c>
      <c r="K13" s="25">
        <v>1552</v>
      </c>
      <c r="L13" s="25">
        <v>106</v>
      </c>
      <c r="M13" s="25">
        <v>9968</v>
      </c>
      <c r="N13" s="25">
        <v>6774</v>
      </c>
      <c r="O13" s="25">
        <v>6609</v>
      </c>
      <c r="P13" s="25">
        <v>8687</v>
      </c>
      <c r="Q13" s="25">
        <v>43</v>
      </c>
      <c r="R13" s="25">
        <v>232</v>
      </c>
      <c r="S13" s="25">
        <v>4826</v>
      </c>
      <c r="T13" s="25">
        <v>8451</v>
      </c>
      <c r="U13" s="25">
        <v>7129</v>
      </c>
      <c r="V13" s="25">
        <v>5209</v>
      </c>
      <c r="W13" s="25">
        <v>2841</v>
      </c>
      <c r="X13" s="25">
        <v>3330</v>
      </c>
      <c r="Y13" s="25">
        <v>63</v>
      </c>
    </row>
    <row r="14" spans="1:25" x14ac:dyDescent="0.35">
      <c r="A14" s="17" t="s">
        <v>61</v>
      </c>
      <c r="B14" s="17" t="s">
        <v>62</v>
      </c>
      <c r="C14" s="25">
        <v>32284</v>
      </c>
      <c r="D14" s="19">
        <v>0.25</v>
      </c>
      <c r="E14" s="25">
        <v>7321</v>
      </c>
      <c r="F14" s="25">
        <v>7401</v>
      </c>
      <c r="G14" s="25">
        <v>4475</v>
      </c>
      <c r="H14" s="25">
        <v>5364</v>
      </c>
      <c r="I14" s="25">
        <v>4791</v>
      </c>
      <c r="J14" s="25">
        <v>1937</v>
      </c>
      <c r="K14" s="25">
        <v>895</v>
      </c>
      <c r="L14" s="25">
        <v>100</v>
      </c>
      <c r="M14" s="25">
        <v>11453</v>
      </c>
      <c r="N14" s="25">
        <v>7131</v>
      </c>
      <c r="O14" s="25">
        <v>6756</v>
      </c>
      <c r="P14" s="25">
        <v>6872</v>
      </c>
      <c r="Q14" s="25">
        <v>72</v>
      </c>
      <c r="R14" s="25">
        <v>223</v>
      </c>
      <c r="S14" s="25">
        <v>3886</v>
      </c>
      <c r="T14" s="25">
        <v>8605</v>
      </c>
      <c r="U14" s="25">
        <v>7433</v>
      </c>
      <c r="V14" s="25">
        <v>5815</v>
      </c>
      <c r="W14" s="25">
        <v>3174</v>
      </c>
      <c r="X14" s="25">
        <v>3051</v>
      </c>
      <c r="Y14" s="25">
        <v>97</v>
      </c>
    </row>
    <row r="15" spans="1:25" x14ac:dyDescent="0.35">
      <c r="A15" s="17" t="s">
        <v>63</v>
      </c>
      <c r="B15" s="17" t="s">
        <v>64</v>
      </c>
      <c r="C15" s="25">
        <v>34322</v>
      </c>
      <c r="D15" s="19">
        <v>0.05</v>
      </c>
      <c r="E15" s="25">
        <v>7387</v>
      </c>
      <c r="F15" s="25">
        <v>7932</v>
      </c>
      <c r="G15" s="25">
        <v>6364</v>
      </c>
      <c r="H15" s="25">
        <v>4561</v>
      </c>
      <c r="I15" s="25">
        <v>4687</v>
      </c>
      <c r="J15" s="25">
        <v>2307</v>
      </c>
      <c r="K15" s="25">
        <v>980</v>
      </c>
      <c r="L15" s="25">
        <v>104</v>
      </c>
      <c r="M15" s="25">
        <v>11419</v>
      </c>
      <c r="N15" s="25">
        <v>6950</v>
      </c>
      <c r="O15" s="25">
        <v>4778</v>
      </c>
      <c r="P15" s="25">
        <v>10783</v>
      </c>
      <c r="Q15" s="25">
        <v>392</v>
      </c>
      <c r="R15" s="25">
        <v>100</v>
      </c>
      <c r="S15" s="25">
        <v>3501</v>
      </c>
      <c r="T15" s="25">
        <v>8801</v>
      </c>
      <c r="U15" s="25">
        <v>9900</v>
      </c>
      <c r="V15" s="25">
        <v>5410</v>
      </c>
      <c r="W15" s="25">
        <v>2705</v>
      </c>
      <c r="X15" s="25">
        <v>3388</v>
      </c>
      <c r="Y15" s="25">
        <v>517</v>
      </c>
    </row>
    <row r="16" spans="1:25" x14ac:dyDescent="0.35">
      <c r="A16" s="17" t="s">
        <v>65</v>
      </c>
      <c r="B16" s="17" t="s">
        <v>66</v>
      </c>
      <c r="C16" s="25">
        <v>36552</v>
      </c>
      <c r="D16" s="19">
        <v>8.4</v>
      </c>
      <c r="E16" s="25">
        <v>3440</v>
      </c>
      <c r="F16" s="25">
        <v>7896</v>
      </c>
      <c r="G16" s="25">
        <v>6463</v>
      </c>
      <c r="H16" s="25">
        <v>5715</v>
      </c>
      <c r="I16" s="25">
        <v>6943</v>
      </c>
      <c r="J16" s="25">
        <v>3530</v>
      </c>
      <c r="K16" s="25">
        <v>2395</v>
      </c>
      <c r="L16" s="25">
        <v>170</v>
      </c>
      <c r="M16" s="25">
        <v>8620</v>
      </c>
      <c r="N16" s="25">
        <v>9305</v>
      </c>
      <c r="O16" s="25">
        <v>6720</v>
      </c>
      <c r="P16" s="25">
        <v>11837</v>
      </c>
      <c r="Q16" s="25">
        <v>70</v>
      </c>
      <c r="R16" s="25">
        <v>71</v>
      </c>
      <c r="S16" s="25">
        <v>4399</v>
      </c>
      <c r="T16" s="25">
        <v>8855</v>
      </c>
      <c r="U16" s="25">
        <v>9961</v>
      </c>
      <c r="V16" s="25">
        <v>7343</v>
      </c>
      <c r="W16" s="25">
        <v>3163</v>
      </c>
      <c r="X16" s="25">
        <v>2692</v>
      </c>
      <c r="Y16" s="25">
        <v>68</v>
      </c>
    </row>
    <row r="17" spans="1:25" x14ac:dyDescent="0.35">
      <c r="A17" s="17" t="s">
        <v>67</v>
      </c>
      <c r="B17" s="17" t="s">
        <v>68</v>
      </c>
      <c r="C17" s="25">
        <v>34101</v>
      </c>
      <c r="D17" s="19">
        <v>0.4</v>
      </c>
      <c r="E17" s="25">
        <v>14978</v>
      </c>
      <c r="F17" s="25">
        <v>6215</v>
      </c>
      <c r="G17" s="25">
        <v>3897</v>
      </c>
      <c r="H17" s="25">
        <v>3883</v>
      </c>
      <c r="I17" s="25">
        <v>3814</v>
      </c>
      <c r="J17" s="25">
        <v>1094</v>
      </c>
      <c r="K17" s="25">
        <v>199</v>
      </c>
      <c r="L17" s="25">
        <v>21</v>
      </c>
      <c r="M17" s="25">
        <v>10214</v>
      </c>
      <c r="N17" s="25">
        <v>11481</v>
      </c>
      <c r="O17" s="25">
        <v>6063</v>
      </c>
      <c r="P17" s="25">
        <v>6343</v>
      </c>
      <c r="Q17" s="25">
        <v>0</v>
      </c>
      <c r="R17" s="25">
        <v>337</v>
      </c>
      <c r="S17" s="25">
        <v>3932</v>
      </c>
      <c r="T17" s="25">
        <v>7006</v>
      </c>
      <c r="U17" s="25">
        <v>9734</v>
      </c>
      <c r="V17" s="25">
        <v>6663</v>
      </c>
      <c r="W17" s="25">
        <v>3240</v>
      </c>
      <c r="X17" s="25">
        <v>3189</v>
      </c>
      <c r="Y17" s="25">
        <v>0</v>
      </c>
    </row>
    <row r="18" spans="1:25" x14ac:dyDescent="0.35">
      <c r="A18" s="17" t="s">
        <v>69</v>
      </c>
      <c r="B18" s="17" t="s">
        <v>70</v>
      </c>
      <c r="C18" s="25">
        <v>34681</v>
      </c>
      <c r="D18" s="19">
        <v>0.03</v>
      </c>
      <c r="E18" s="25">
        <v>12756</v>
      </c>
      <c r="F18" s="25">
        <v>6575</v>
      </c>
      <c r="G18" s="25">
        <v>5121</v>
      </c>
      <c r="H18" s="25">
        <v>4886</v>
      </c>
      <c r="I18" s="25">
        <v>3516</v>
      </c>
      <c r="J18" s="25">
        <v>1259</v>
      </c>
      <c r="K18" s="25">
        <v>504</v>
      </c>
      <c r="L18" s="25">
        <v>64</v>
      </c>
      <c r="M18" s="25">
        <v>14967</v>
      </c>
      <c r="N18" s="25">
        <v>9117</v>
      </c>
      <c r="O18" s="25">
        <v>7254</v>
      </c>
      <c r="P18" s="25">
        <v>2506</v>
      </c>
      <c r="Q18" s="25">
        <v>837</v>
      </c>
      <c r="R18" s="25">
        <v>251</v>
      </c>
      <c r="S18" s="25">
        <v>2716</v>
      </c>
      <c r="T18" s="25">
        <v>7747</v>
      </c>
      <c r="U18" s="25">
        <v>12399</v>
      </c>
      <c r="V18" s="25">
        <v>5561</v>
      </c>
      <c r="W18" s="25">
        <v>2542</v>
      </c>
      <c r="X18" s="25">
        <v>2043</v>
      </c>
      <c r="Y18" s="25">
        <v>1422</v>
      </c>
    </row>
    <row r="19" spans="1:25" x14ac:dyDescent="0.35">
      <c r="A19" s="17" t="s">
        <v>71</v>
      </c>
      <c r="B19" s="17" t="s">
        <v>72</v>
      </c>
      <c r="C19" s="25">
        <v>34885</v>
      </c>
      <c r="D19" s="19">
        <v>0.17</v>
      </c>
      <c r="E19" s="25">
        <v>15561</v>
      </c>
      <c r="F19" s="25">
        <v>6484</v>
      </c>
      <c r="G19" s="25">
        <v>3228</v>
      </c>
      <c r="H19" s="25">
        <v>3889</v>
      </c>
      <c r="I19" s="25">
        <v>3726</v>
      </c>
      <c r="J19" s="25">
        <v>1359</v>
      </c>
      <c r="K19" s="25">
        <v>550</v>
      </c>
      <c r="L19" s="25">
        <v>88</v>
      </c>
      <c r="M19" s="25">
        <v>8052</v>
      </c>
      <c r="N19" s="25">
        <v>9013</v>
      </c>
      <c r="O19" s="25">
        <v>11349</v>
      </c>
      <c r="P19" s="25">
        <v>6415</v>
      </c>
      <c r="Q19" s="25">
        <v>56</v>
      </c>
      <c r="R19" s="25">
        <v>117</v>
      </c>
      <c r="S19" s="25">
        <v>2495</v>
      </c>
      <c r="T19" s="25">
        <v>9260</v>
      </c>
      <c r="U19" s="25">
        <v>12553</v>
      </c>
      <c r="V19" s="25">
        <v>6382</v>
      </c>
      <c r="W19" s="25">
        <v>1972</v>
      </c>
      <c r="X19" s="25">
        <v>2047</v>
      </c>
      <c r="Y19" s="25">
        <v>59</v>
      </c>
    </row>
    <row r="20" spans="1:25" x14ac:dyDescent="0.35">
      <c r="A20" s="17" t="s">
        <v>73</v>
      </c>
      <c r="B20" s="17" t="s">
        <v>74</v>
      </c>
      <c r="C20" s="25">
        <v>29454</v>
      </c>
      <c r="D20" s="19">
        <v>1.22</v>
      </c>
      <c r="E20" s="25">
        <v>6691</v>
      </c>
      <c r="F20" s="25">
        <v>7976</v>
      </c>
      <c r="G20" s="25">
        <v>2410</v>
      </c>
      <c r="H20" s="25">
        <v>2988</v>
      </c>
      <c r="I20" s="25">
        <v>4339</v>
      </c>
      <c r="J20" s="25">
        <v>2742</v>
      </c>
      <c r="K20" s="25">
        <v>2048</v>
      </c>
      <c r="L20" s="25">
        <v>260</v>
      </c>
      <c r="M20" s="25">
        <v>7816</v>
      </c>
      <c r="N20" s="25">
        <v>6651</v>
      </c>
      <c r="O20" s="25">
        <v>6874</v>
      </c>
      <c r="P20" s="25">
        <v>7973</v>
      </c>
      <c r="Q20" s="25">
        <v>140</v>
      </c>
      <c r="R20" s="25">
        <v>179</v>
      </c>
      <c r="S20" s="25">
        <v>3531</v>
      </c>
      <c r="T20" s="25">
        <v>9635</v>
      </c>
      <c r="U20" s="25">
        <v>8872</v>
      </c>
      <c r="V20" s="25">
        <v>3164</v>
      </c>
      <c r="W20" s="25">
        <v>2289</v>
      </c>
      <c r="X20" s="25">
        <v>1640</v>
      </c>
      <c r="Y20" s="25">
        <v>144</v>
      </c>
    </row>
    <row r="21" spans="1:25" x14ac:dyDescent="0.35">
      <c r="A21" s="17" t="s">
        <v>75</v>
      </c>
      <c r="B21" s="17" t="s">
        <v>76</v>
      </c>
      <c r="C21" s="25">
        <v>32824</v>
      </c>
      <c r="D21" s="19">
        <v>4.2300000000000004</v>
      </c>
      <c r="E21" s="25">
        <v>5599</v>
      </c>
      <c r="F21" s="25">
        <v>8423</v>
      </c>
      <c r="G21" s="25">
        <v>4681</v>
      </c>
      <c r="H21" s="25">
        <v>3223</v>
      </c>
      <c r="I21" s="25">
        <v>4986</v>
      </c>
      <c r="J21" s="25">
        <v>2652</v>
      </c>
      <c r="K21" s="25">
        <v>2949</v>
      </c>
      <c r="L21" s="25">
        <v>311</v>
      </c>
      <c r="M21" s="25">
        <v>5622</v>
      </c>
      <c r="N21" s="25">
        <v>7024</v>
      </c>
      <c r="O21" s="25">
        <v>4877</v>
      </c>
      <c r="P21" s="25">
        <v>15287</v>
      </c>
      <c r="Q21" s="25">
        <v>14</v>
      </c>
      <c r="R21" s="25">
        <v>141</v>
      </c>
      <c r="S21" s="25">
        <v>3953</v>
      </c>
      <c r="T21" s="25">
        <v>9839</v>
      </c>
      <c r="U21" s="25">
        <v>9047</v>
      </c>
      <c r="V21" s="25">
        <v>5223</v>
      </c>
      <c r="W21" s="25">
        <v>2262</v>
      </c>
      <c r="X21" s="25">
        <v>1676</v>
      </c>
      <c r="Y21" s="25">
        <v>683</v>
      </c>
    </row>
    <row r="22" spans="1:25" x14ac:dyDescent="0.35">
      <c r="A22" s="17" t="s">
        <v>77</v>
      </c>
      <c r="B22" s="17" t="s">
        <v>78</v>
      </c>
      <c r="C22" s="25">
        <v>31917</v>
      </c>
      <c r="D22" s="19">
        <v>0.21</v>
      </c>
      <c r="E22" s="25">
        <v>11524</v>
      </c>
      <c r="F22" s="25">
        <v>4544</v>
      </c>
      <c r="G22" s="25">
        <v>3348</v>
      </c>
      <c r="H22" s="25">
        <v>3895</v>
      </c>
      <c r="I22" s="25">
        <v>4860</v>
      </c>
      <c r="J22" s="25">
        <v>2371</v>
      </c>
      <c r="K22" s="25">
        <v>1295</v>
      </c>
      <c r="L22" s="25">
        <v>80</v>
      </c>
      <c r="M22" s="25">
        <v>10400</v>
      </c>
      <c r="N22" s="25">
        <v>7219</v>
      </c>
      <c r="O22" s="25">
        <v>8007</v>
      </c>
      <c r="P22" s="25">
        <v>5987</v>
      </c>
      <c r="Q22" s="25">
        <v>304</v>
      </c>
      <c r="R22" s="25">
        <v>294</v>
      </c>
      <c r="S22" s="25">
        <v>3077</v>
      </c>
      <c r="T22" s="25">
        <v>6947</v>
      </c>
      <c r="U22" s="25">
        <v>8692</v>
      </c>
      <c r="V22" s="25">
        <v>6789</v>
      </c>
      <c r="W22" s="25">
        <v>2930</v>
      </c>
      <c r="X22" s="25">
        <v>2862</v>
      </c>
      <c r="Y22" s="25">
        <v>326</v>
      </c>
    </row>
    <row r="23" spans="1:25" x14ac:dyDescent="0.35">
      <c r="A23" s="17" t="s">
        <v>79</v>
      </c>
      <c r="B23" s="17" t="s">
        <v>80</v>
      </c>
      <c r="C23" s="25">
        <v>31800</v>
      </c>
      <c r="D23" s="19">
        <v>2.36</v>
      </c>
      <c r="E23" s="25">
        <v>8876</v>
      </c>
      <c r="F23" s="25">
        <v>11420</v>
      </c>
      <c r="G23" s="25">
        <v>3817</v>
      </c>
      <c r="H23" s="25">
        <v>2592</v>
      </c>
      <c r="I23" s="25">
        <v>3106</v>
      </c>
      <c r="J23" s="25">
        <v>1237</v>
      </c>
      <c r="K23" s="25">
        <v>696</v>
      </c>
      <c r="L23" s="25">
        <v>56</v>
      </c>
      <c r="M23" s="25">
        <v>5785</v>
      </c>
      <c r="N23" s="25">
        <v>7094</v>
      </c>
      <c r="O23" s="25">
        <v>10939</v>
      </c>
      <c r="P23" s="25">
        <v>7919</v>
      </c>
      <c r="Q23" s="25">
        <v>63</v>
      </c>
      <c r="R23" s="25">
        <v>152</v>
      </c>
      <c r="S23" s="25">
        <v>2561</v>
      </c>
      <c r="T23" s="25">
        <v>12306</v>
      </c>
      <c r="U23" s="25">
        <v>11204</v>
      </c>
      <c r="V23" s="25">
        <v>3116</v>
      </c>
      <c r="W23" s="25">
        <v>1452</v>
      </c>
      <c r="X23" s="25">
        <v>904</v>
      </c>
      <c r="Y23" s="25">
        <v>105</v>
      </c>
    </row>
    <row r="24" spans="1:25" x14ac:dyDescent="0.35">
      <c r="A24" s="17" t="s">
        <v>81</v>
      </c>
      <c r="B24" s="17" t="s">
        <v>82</v>
      </c>
      <c r="C24" s="25">
        <v>27766</v>
      </c>
      <c r="D24" s="19">
        <v>2.72</v>
      </c>
      <c r="E24" s="25">
        <v>7203</v>
      </c>
      <c r="F24" s="25">
        <v>10786</v>
      </c>
      <c r="G24" s="25">
        <v>2241</v>
      </c>
      <c r="H24" s="25">
        <v>2277</v>
      </c>
      <c r="I24" s="25">
        <v>2702</v>
      </c>
      <c r="J24" s="25">
        <v>1560</v>
      </c>
      <c r="K24" s="25">
        <v>912</v>
      </c>
      <c r="L24" s="25">
        <v>85</v>
      </c>
      <c r="M24" s="25">
        <v>5293</v>
      </c>
      <c r="N24" s="25">
        <v>3283</v>
      </c>
      <c r="O24" s="25">
        <v>11308</v>
      </c>
      <c r="P24" s="25">
        <v>7874</v>
      </c>
      <c r="Q24" s="25">
        <v>8</v>
      </c>
      <c r="R24" s="25">
        <v>197</v>
      </c>
      <c r="S24" s="25">
        <v>2399</v>
      </c>
      <c r="T24" s="25">
        <v>6616</v>
      </c>
      <c r="U24" s="25">
        <v>7996</v>
      </c>
      <c r="V24" s="25">
        <v>6789</v>
      </c>
      <c r="W24" s="25">
        <v>2267</v>
      </c>
      <c r="X24" s="25">
        <v>1381</v>
      </c>
      <c r="Y24" s="25">
        <v>121</v>
      </c>
    </row>
    <row r="25" spans="1:25" x14ac:dyDescent="0.35">
      <c r="A25" s="17" t="s">
        <v>83</v>
      </c>
      <c r="B25" s="17" t="s">
        <v>84</v>
      </c>
      <c r="C25" s="25">
        <v>35561</v>
      </c>
      <c r="D25" s="19">
        <v>0.47</v>
      </c>
      <c r="E25" s="25">
        <v>13655</v>
      </c>
      <c r="F25" s="25">
        <v>5506</v>
      </c>
      <c r="G25" s="25">
        <v>3619</v>
      </c>
      <c r="H25" s="25">
        <v>3903</v>
      </c>
      <c r="I25" s="25">
        <v>5761</v>
      </c>
      <c r="J25" s="25">
        <v>2226</v>
      </c>
      <c r="K25" s="25">
        <v>844</v>
      </c>
      <c r="L25" s="25">
        <v>47</v>
      </c>
      <c r="M25" s="25">
        <v>8261</v>
      </c>
      <c r="N25" s="25">
        <v>7866</v>
      </c>
      <c r="O25" s="25">
        <v>7784</v>
      </c>
      <c r="P25" s="25">
        <v>11519</v>
      </c>
      <c r="Q25" s="25">
        <v>131</v>
      </c>
      <c r="R25" s="25">
        <v>104</v>
      </c>
      <c r="S25" s="25">
        <v>4203</v>
      </c>
      <c r="T25" s="25">
        <v>8498</v>
      </c>
      <c r="U25" s="25">
        <v>11041</v>
      </c>
      <c r="V25" s="25">
        <v>6872</v>
      </c>
      <c r="W25" s="25">
        <v>2666</v>
      </c>
      <c r="X25" s="25">
        <v>2029</v>
      </c>
      <c r="Y25" s="25">
        <v>148</v>
      </c>
    </row>
    <row r="26" spans="1:25" x14ac:dyDescent="0.35">
      <c r="A26" s="17" t="s">
        <v>85</v>
      </c>
      <c r="B26" s="17" t="s">
        <v>86</v>
      </c>
      <c r="C26" s="25">
        <v>29989</v>
      </c>
      <c r="D26" s="19">
        <v>2.34</v>
      </c>
      <c r="E26" s="25">
        <v>8282</v>
      </c>
      <c r="F26" s="25">
        <v>12900</v>
      </c>
      <c r="G26" s="25">
        <v>2627</v>
      </c>
      <c r="H26" s="25">
        <v>2267</v>
      </c>
      <c r="I26" s="25">
        <v>2693</v>
      </c>
      <c r="J26" s="25">
        <v>966</v>
      </c>
      <c r="K26" s="25">
        <v>253</v>
      </c>
      <c r="L26" s="25">
        <v>1</v>
      </c>
      <c r="M26" s="25">
        <v>4461</v>
      </c>
      <c r="N26" s="25">
        <v>5786</v>
      </c>
      <c r="O26" s="25">
        <v>12820</v>
      </c>
      <c r="P26" s="25">
        <v>6735</v>
      </c>
      <c r="Q26" s="25">
        <v>187</v>
      </c>
      <c r="R26" s="25">
        <v>106</v>
      </c>
      <c r="S26" s="25">
        <v>2693</v>
      </c>
      <c r="T26" s="25">
        <v>7193</v>
      </c>
      <c r="U26" s="25">
        <v>10715</v>
      </c>
      <c r="V26" s="25">
        <v>6595</v>
      </c>
      <c r="W26" s="25">
        <v>1781</v>
      </c>
      <c r="X26" s="25">
        <v>717</v>
      </c>
      <c r="Y26" s="25">
        <v>189</v>
      </c>
    </row>
    <row r="27" spans="1:25" x14ac:dyDescent="0.35">
      <c r="A27" s="17" t="s">
        <v>87</v>
      </c>
      <c r="B27" s="17" t="s">
        <v>88</v>
      </c>
      <c r="C27" s="25">
        <v>34345</v>
      </c>
      <c r="D27" s="19">
        <v>0.64</v>
      </c>
      <c r="E27" s="25">
        <v>3053</v>
      </c>
      <c r="F27" s="25">
        <v>10576</v>
      </c>
      <c r="G27" s="25">
        <v>7146</v>
      </c>
      <c r="H27" s="25">
        <v>4289</v>
      </c>
      <c r="I27" s="25">
        <v>4722</v>
      </c>
      <c r="J27" s="25">
        <v>2415</v>
      </c>
      <c r="K27" s="25">
        <v>1991</v>
      </c>
      <c r="L27" s="25">
        <v>153</v>
      </c>
      <c r="M27" s="25">
        <v>6262</v>
      </c>
      <c r="N27" s="25">
        <v>6620</v>
      </c>
      <c r="O27" s="25">
        <v>7320</v>
      </c>
      <c r="P27" s="25">
        <v>13835</v>
      </c>
      <c r="Q27" s="25">
        <v>308</v>
      </c>
      <c r="R27" s="25">
        <v>151</v>
      </c>
      <c r="S27" s="25">
        <v>3778</v>
      </c>
      <c r="T27" s="25">
        <v>10774</v>
      </c>
      <c r="U27" s="25">
        <v>9261</v>
      </c>
      <c r="V27" s="25">
        <v>5220</v>
      </c>
      <c r="W27" s="25">
        <v>2007</v>
      </c>
      <c r="X27" s="25">
        <v>1947</v>
      </c>
      <c r="Y27" s="25">
        <v>1207</v>
      </c>
    </row>
    <row r="28" spans="1:25" x14ac:dyDescent="0.35">
      <c r="A28" s="17" t="s">
        <v>89</v>
      </c>
      <c r="B28" s="17" t="s">
        <v>90</v>
      </c>
      <c r="C28" s="25">
        <v>35446</v>
      </c>
      <c r="D28" s="19">
        <v>0.13</v>
      </c>
      <c r="E28" s="25">
        <v>5338</v>
      </c>
      <c r="F28" s="25">
        <v>10836</v>
      </c>
      <c r="G28" s="25">
        <v>6120</v>
      </c>
      <c r="H28" s="25">
        <v>4900</v>
      </c>
      <c r="I28" s="25">
        <v>4876</v>
      </c>
      <c r="J28" s="25">
        <v>2299</v>
      </c>
      <c r="K28" s="25">
        <v>1007</v>
      </c>
      <c r="L28" s="25">
        <v>70</v>
      </c>
      <c r="M28" s="25">
        <v>11390</v>
      </c>
      <c r="N28" s="25">
        <v>9314</v>
      </c>
      <c r="O28" s="25">
        <v>9901</v>
      </c>
      <c r="P28" s="25">
        <v>4740</v>
      </c>
      <c r="Q28" s="25">
        <v>101</v>
      </c>
      <c r="R28" s="25">
        <v>206</v>
      </c>
      <c r="S28" s="25">
        <v>3544</v>
      </c>
      <c r="T28" s="25">
        <v>9580</v>
      </c>
      <c r="U28" s="25">
        <v>10548</v>
      </c>
      <c r="V28" s="25">
        <v>6059</v>
      </c>
      <c r="W28" s="25">
        <v>5302</v>
      </c>
      <c r="X28" s="25">
        <v>0</v>
      </c>
      <c r="Y28" s="25">
        <v>207</v>
      </c>
    </row>
    <row r="29" spans="1:25" x14ac:dyDescent="0.35">
      <c r="A29" s="17" t="s">
        <v>91</v>
      </c>
      <c r="B29" s="17" t="s">
        <v>92</v>
      </c>
      <c r="C29" s="25">
        <v>35866</v>
      </c>
      <c r="D29" s="19">
        <v>13.56</v>
      </c>
      <c r="E29" s="25">
        <v>14876</v>
      </c>
      <c r="F29" s="25">
        <v>8102</v>
      </c>
      <c r="G29" s="25">
        <v>3791</v>
      </c>
      <c r="H29" s="25">
        <v>3875</v>
      </c>
      <c r="I29" s="25">
        <v>3236</v>
      </c>
      <c r="J29" s="25">
        <v>1323</v>
      </c>
      <c r="K29" s="25">
        <v>638</v>
      </c>
      <c r="L29" s="25">
        <v>25</v>
      </c>
      <c r="M29" s="25">
        <v>4273</v>
      </c>
      <c r="N29" s="25">
        <v>6461</v>
      </c>
      <c r="O29" s="25">
        <v>6205</v>
      </c>
      <c r="P29" s="25">
        <v>18921</v>
      </c>
      <c r="Q29" s="25">
        <v>6</v>
      </c>
      <c r="R29" s="25">
        <v>443</v>
      </c>
      <c r="S29" s="25">
        <v>6690</v>
      </c>
      <c r="T29" s="25">
        <v>13562</v>
      </c>
      <c r="U29" s="25">
        <v>7127</v>
      </c>
      <c r="V29" s="25">
        <v>4347</v>
      </c>
      <c r="W29" s="25">
        <v>2016</v>
      </c>
      <c r="X29" s="25">
        <v>1674</v>
      </c>
      <c r="Y29" s="25">
        <v>7</v>
      </c>
    </row>
    <row r="30" spans="1:25" x14ac:dyDescent="0.35">
      <c r="A30" s="17" t="s">
        <v>93</v>
      </c>
      <c r="B30" s="17" t="s">
        <v>94</v>
      </c>
      <c r="C30" s="25">
        <v>37218</v>
      </c>
      <c r="D30" s="19">
        <v>11.17</v>
      </c>
      <c r="E30" s="25">
        <v>15670</v>
      </c>
      <c r="F30" s="25">
        <v>8637</v>
      </c>
      <c r="G30" s="25">
        <v>4327</v>
      </c>
      <c r="H30" s="25">
        <v>4253</v>
      </c>
      <c r="I30" s="25">
        <v>3253</v>
      </c>
      <c r="J30" s="25">
        <v>759</v>
      </c>
      <c r="K30" s="25">
        <v>300</v>
      </c>
      <c r="L30" s="25">
        <v>19</v>
      </c>
      <c r="M30" s="25">
        <v>3239</v>
      </c>
      <c r="N30" s="25">
        <v>6782</v>
      </c>
      <c r="O30" s="25">
        <v>6475</v>
      </c>
      <c r="P30" s="25">
        <v>20713</v>
      </c>
      <c r="Q30" s="25">
        <v>9</v>
      </c>
      <c r="R30" s="25">
        <v>484</v>
      </c>
      <c r="S30" s="25">
        <v>6750</v>
      </c>
      <c r="T30" s="25">
        <v>14193</v>
      </c>
      <c r="U30" s="25">
        <v>8014</v>
      </c>
      <c r="V30" s="25">
        <v>4508</v>
      </c>
      <c r="W30" s="25">
        <v>1937</v>
      </c>
      <c r="X30" s="25">
        <v>1320</v>
      </c>
      <c r="Y30" s="25">
        <v>12</v>
      </c>
    </row>
    <row r="31" spans="1:25" x14ac:dyDescent="0.35">
      <c r="A31" s="17" t="s">
        <v>95</v>
      </c>
      <c r="B31" s="17" t="s">
        <v>96</v>
      </c>
      <c r="C31" s="25">
        <v>31999</v>
      </c>
      <c r="D31" s="19">
        <v>1.65</v>
      </c>
      <c r="E31" s="25">
        <v>6150</v>
      </c>
      <c r="F31" s="25">
        <v>7878</v>
      </c>
      <c r="G31" s="25">
        <v>4027</v>
      </c>
      <c r="H31" s="25">
        <v>3909</v>
      </c>
      <c r="I31" s="25">
        <v>5251</v>
      </c>
      <c r="J31" s="25">
        <v>3330</v>
      </c>
      <c r="K31" s="25">
        <v>1427</v>
      </c>
      <c r="L31" s="25">
        <v>27</v>
      </c>
      <c r="M31" s="25">
        <v>9511</v>
      </c>
      <c r="N31" s="25">
        <v>6687</v>
      </c>
      <c r="O31" s="25">
        <v>6994</v>
      </c>
      <c r="P31" s="25">
        <v>8783</v>
      </c>
      <c r="Q31" s="25">
        <v>24</v>
      </c>
      <c r="R31" s="25">
        <v>57</v>
      </c>
      <c r="S31" s="25">
        <v>3099</v>
      </c>
      <c r="T31" s="25">
        <v>9837</v>
      </c>
      <c r="U31" s="25">
        <v>10597</v>
      </c>
      <c r="V31" s="25">
        <v>4497</v>
      </c>
      <c r="W31" s="25">
        <v>2507</v>
      </c>
      <c r="X31" s="25">
        <v>1380</v>
      </c>
      <c r="Y31" s="25">
        <v>25</v>
      </c>
    </row>
    <row r="32" spans="1:25" x14ac:dyDescent="0.35">
      <c r="A32" s="17" t="s">
        <v>97</v>
      </c>
      <c r="B32" s="17" t="s">
        <v>98</v>
      </c>
      <c r="C32" s="25">
        <v>33020</v>
      </c>
      <c r="D32" s="19">
        <v>3.88</v>
      </c>
      <c r="E32" s="25">
        <v>2174</v>
      </c>
      <c r="F32" s="25">
        <v>9515</v>
      </c>
      <c r="G32" s="25">
        <v>9838</v>
      </c>
      <c r="H32" s="25">
        <v>4981</v>
      </c>
      <c r="I32" s="25">
        <v>3163</v>
      </c>
      <c r="J32" s="25">
        <v>2048</v>
      </c>
      <c r="K32" s="25">
        <v>1184</v>
      </c>
      <c r="L32" s="25">
        <v>117</v>
      </c>
      <c r="M32" s="25">
        <v>4821</v>
      </c>
      <c r="N32" s="25">
        <v>4064</v>
      </c>
      <c r="O32" s="25">
        <v>13706</v>
      </c>
      <c r="P32" s="25">
        <v>10416</v>
      </c>
      <c r="Q32" s="25">
        <v>13</v>
      </c>
      <c r="R32" s="25">
        <v>125</v>
      </c>
      <c r="S32" s="25">
        <v>4134</v>
      </c>
      <c r="T32" s="25">
        <v>5891</v>
      </c>
      <c r="U32" s="25">
        <v>9203</v>
      </c>
      <c r="V32" s="25">
        <v>9094</v>
      </c>
      <c r="W32" s="25">
        <v>3078</v>
      </c>
      <c r="X32" s="25">
        <v>1480</v>
      </c>
      <c r="Y32" s="25">
        <v>15</v>
      </c>
    </row>
    <row r="33" spans="1:25" x14ac:dyDescent="0.35">
      <c r="A33" s="17" t="s">
        <v>99</v>
      </c>
      <c r="B33" s="17" t="s">
        <v>100</v>
      </c>
      <c r="C33" s="25">
        <v>32107</v>
      </c>
      <c r="D33" s="19">
        <v>0.49</v>
      </c>
      <c r="E33" s="25">
        <v>787</v>
      </c>
      <c r="F33" s="25">
        <v>5769</v>
      </c>
      <c r="G33" s="25">
        <v>10401</v>
      </c>
      <c r="H33" s="25">
        <v>3851</v>
      </c>
      <c r="I33" s="25">
        <v>4230</v>
      </c>
      <c r="J33" s="25">
        <v>3531</v>
      </c>
      <c r="K33" s="25">
        <v>3070</v>
      </c>
      <c r="L33" s="25">
        <v>468</v>
      </c>
      <c r="M33" s="25">
        <v>8131</v>
      </c>
      <c r="N33" s="25">
        <v>8272</v>
      </c>
      <c r="O33" s="25">
        <v>8967</v>
      </c>
      <c r="P33" s="25">
        <v>6702</v>
      </c>
      <c r="Q33" s="25">
        <v>35</v>
      </c>
      <c r="R33" s="25">
        <v>61</v>
      </c>
      <c r="S33" s="25">
        <v>2969</v>
      </c>
      <c r="T33" s="25">
        <v>7991</v>
      </c>
      <c r="U33" s="25">
        <v>8977</v>
      </c>
      <c r="V33" s="25">
        <v>5823</v>
      </c>
      <c r="W33" s="25">
        <v>3325</v>
      </c>
      <c r="X33" s="25">
        <v>2935</v>
      </c>
      <c r="Y33" s="25">
        <v>26</v>
      </c>
    </row>
    <row r="34" spans="1:25" x14ac:dyDescent="0.35">
      <c r="A34" s="17" t="s">
        <v>101</v>
      </c>
      <c r="B34" s="17" t="s">
        <v>102</v>
      </c>
      <c r="C34" s="25">
        <v>26412</v>
      </c>
      <c r="D34" s="19">
        <v>2.17</v>
      </c>
      <c r="E34" s="25">
        <v>291</v>
      </c>
      <c r="F34" s="25">
        <v>1664</v>
      </c>
      <c r="G34" s="25">
        <v>2100</v>
      </c>
      <c r="H34" s="25">
        <v>4378</v>
      </c>
      <c r="I34" s="25">
        <v>6619</v>
      </c>
      <c r="J34" s="25">
        <v>5233</v>
      </c>
      <c r="K34" s="25">
        <v>5469</v>
      </c>
      <c r="L34" s="25">
        <v>658</v>
      </c>
      <c r="M34" s="25">
        <v>8399</v>
      </c>
      <c r="N34" s="25">
        <v>7951</v>
      </c>
      <c r="O34" s="25">
        <v>4636</v>
      </c>
      <c r="P34" s="25">
        <v>5410</v>
      </c>
      <c r="Q34" s="25">
        <v>16</v>
      </c>
      <c r="R34" s="25">
        <v>116</v>
      </c>
      <c r="S34" s="25">
        <v>1844</v>
      </c>
      <c r="T34" s="25">
        <v>4486</v>
      </c>
      <c r="U34" s="25">
        <v>6568</v>
      </c>
      <c r="V34" s="25">
        <v>7141</v>
      </c>
      <c r="W34" s="25">
        <v>3385</v>
      </c>
      <c r="X34" s="25">
        <v>2857</v>
      </c>
      <c r="Y34" s="25">
        <v>15</v>
      </c>
    </row>
    <row r="35" spans="1:25" x14ac:dyDescent="0.35">
      <c r="A35" s="17" t="s">
        <v>103</v>
      </c>
      <c r="B35" s="17" t="s">
        <v>104</v>
      </c>
      <c r="C35" s="25">
        <v>44103</v>
      </c>
      <c r="D35" s="19">
        <v>27.5</v>
      </c>
      <c r="E35" s="25">
        <v>1576</v>
      </c>
      <c r="F35" s="25">
        <v>8011</v>
      </c>
      <c r="G35" s="25">
        <v>9135</v>
      </c>
      <c r="H35" s="25">
        <v>7977</v>
      </c>
      <c r="I35" s="25">
        <v>7988</v>
      </c>
      <c r="J35" s="25">
        <v>4729</v>
      </c>
      <c r="K35" s="25">
        <v>3654</v>
      </c>
      <c r="L35" s="25">
        <v>1033</v>
      </c>
      <c r="M35" s="25">
        <v>1166</v>
      </c>
      <c r="N35" s="25">
        <v>985</v>
      </c>
      <c r="O35" s="25">
        <v>2070</v>
      </c>
      <c r="P35" s="25">
        <v>39728</v>
      </c>
      <c r="Q35" s="25">
        <v>154</v>
      </c>
      <c r="R35" s="25">
        <v>811</v>
      </c>
      <c r="S35" s="25">
        <v>11823</v>
      </c>
      <c r="T35" s="25">
        <v>13668</v>
      </c>
      <c r="U35" s="25">
        <v>8717</v>
      </c>
      <c r="V35" s="25">
        <v>4345</v>
      </c>
      <c r="W35" s="25">
        <v>2364</v>
      </c>
      <c r="X35" s="25">
        <v>2325</v>
      </c>
      <c r="Y35" s="25">
        <v>50</v>
      </c>
    </row>
    <row r="36" spans="1:25" x14ac:dyDescent="0.35">
      <c r="A36" s="17" t="s">
        <v>105</v>
      </c>
      <c r="B36" s="17" t="s">
        <v>106</v>
      </c>
      <c r="C36" s="25">
        <v>38785</v>
      </c>
      <c r="D36" s="19">
        <v>12.72</v>
      </c>
      <c r="E36" s="25">
        <v>5844</v>
      </c>
      <c r="F36" s="25">
        <v>10501</v>
      </c>
      <c r="G36" s="25">
        <v>6621</v>
      </c>
      <c r="H36" s="25">
        <v>5320</v>
      </c>
      <c r="I36" s="25">
        <v>5330</v>
      </c>
      <c r="J36" s="25">
        <v>3752</v>
      </c>
      <c r="K36" s="25">
        <v>1378</v>
      </c>
      <c r="L36" s="25">
        <v>39</v>
      </c>
      <c r="M36" s="25">
        <v>4405</v>
      </c>
      <c r="N36" s="25">
        <v>5746</v>
      </c>
      <c r="O36" s="25">
        <v>7876</v>
      </c>
      <c r="P36" s="25">
        <v>20753</v>
      </c>
      <c r="Q36" s="25">
        <v>5</v>
      </c>
      <c r="R36" s="25">
        <v>122</v>
      </c>
      <c r="S36" s="25">
        <v>6111</v>
      </c>
      <c r="T36" s="25">
        <v>13623</v>
      </c>
      <c r="U36" s="25">
        <v>9081</v>
      </c>
      <c r="V36" s="25">
        <v>6675</v>
      </c>
      <c r="W36" s="25">
        <v>1919</v>
      </c>
      <c r="X36" s="25">
        <v>1247</v>
      </c>
      <c r="Y36" s="25">
        <v>7</v>
      </c>
    </row>
    <row r="37" spans="1:25" x14ac:dyDescent="0.35">
      <c r="A37" s="17" t="s">
        <v>107</v>
      </c>
      <c r="B37" s="17" t="s">
        <v>108</v>
      </c>
      <c r="C37" s="25">
        <v>43466</v>
      </c>
      <c r="D37" s="19">
        <v>30.32</v>
      </c>
      <c r="E37" s="25">
        <v>5342</v>
      </c>
      <c r="F37" s="25">
        <v>11839</v>
      </c>
      <c r="G37" s="25">
        <v>9340</v>
      </c>
      <c r="H37" s="25">
        <v>7226</v>
      </c>
      <c r="I37" s="25">
        <v>5863</v>
      </c>
      <c r="J37" s="25">
        <v>2291</v>
      </c>
      <c r="K37" s="25">
        <v>1335</v>
      </c>
      <c r="L37" s="25">
        <v>230</v>
      </c>
      <c r="M37" s="25">
        <v>456</v>
      </c>
      <c r="N37" s="25">
        <v>1627</v>
      </c>
      <c r="O37" s="25">
        <v>3401</v>
      </c>
      <c r="P37" s="25">
        <v>37963</v>
      </c>
      <c r="Q37" s="25">
        <v>19</v>
      </c>
      <c r="R37" s="25">
        <v>255</v>
      </c>
      <c r="S37" s="25">
        <v>9860</v>
      </c>
      <c r="T37" s="25">
        <v>18261</v>
      </c>
      <c r="U37" s="25">
        <v>9306</v>
      </c>
      <c r="V37" s="25">
        <v>3401</v>
      </c>
      <c r="W37" s="25">
        <v>1132</v>
      </c>
      <c r="X37" s="25">
        <v>1245</v>
      </c>
      <c r="Y37" s="25">
        <v>6</v>
      </c>
    </row>
    <row r="38" spans="1:25" x14ac:dyDescent="0.35">
      <c r="A38" s="17" t="s">
        <v>109</v>
      </c>
      <c r="B38" s="17" t="s">
        <v>110</v>
      </c>
      <c r="C38" s="25">
        <v>32047</v>
      </c>
      <c r="D38" s="19">
        <v>3.46</v>
      </c>
      <c r="E38" s="25">
        <v>7956</v>
      </c>
      <c r="F38" s="25">
        <v>5282</v>
      </c>
      <c r="G38" s="25">
        <v>4753</v>
      </c>
      <c r="H38" s="25">
        <v>2760</v>
      </c>
      <c r="I38" s="25">
        <v>4553</v>
      </c>
      <c r="J38" s="25">
        <v>2841</v>
      </c>
      <c r="K38" s="25">
        <v>3372</v>
      </c>
      <c r="L38" s="25">
        <v>530</v>
      </c>
      <c r="M38" s="25">
        <v>6510</v>
      </c>
      <c r="N38" s="25">
        <v>5812</v>
      </c>
      <c r="O38" s="25">
        <v>4067</v>
      </c>
      <c r="P38" s="25">
        <v>15632</v>
      </c>
      <c r="Q38" s="25">
        <v>26</v>
      </c>
      <c r="R38" s="25">
        <v>112</v>
      </c>
      <c r="S38" s="25">
        <v>3202</v>
      </c>
      <c r="T38" s="25">
        <v>8155</v>
      </c>
      <c r="U38" s="25">
        <v>7880</v>
      </c>
      <c r="V38" s="25">
        <v>7696</v>
      </c>
      <c r="W38" s="25">
        <v>2675</v>
      </c>
      <c r="X38" s="25">
        <v>2310</v>
      </c>
      <c r="Y38" s="25">
        <v>17</v>
      </c>
    </row>
    <row r="39" spans="1:25" x14ac:dyDescent="0.35">
      <c r="A39" s="17" t="s">
        <v>111</v>
      </c>
      <c r="B39" s="17" t="s">
        <v>112</v>
      </c>
      <c r="C39" s="25">
        <v>35923</v>
      </c>
      <c r="D39" s="19">
        <v>18.579999999999998</v>
      </c>
      <c r="E39" s="25">
        <v>639</v>
      </c>
      <c r="F39" s="25">
        <v>5002</v>
      </c>
      <c r="G39" s="25">
        <v>6012</v>
      </c>
      <c r="H39" s="25">
        <v>5558</v>
      </c>
      <c r="I39" s="25">
        <v>7624</v>
      </c>
      <c r="J39" s="25">
        <v>4351</v>
      </c>
      <c r="K39" s="25">
        <v>5601</v>
      </c>
      <c r="L39" s="25">
        <v>1136</v>
      </c>
      <c r="M39" s="25">
        <v>3002</v>
      </c>
      <c r="N39" s="25">
        <v>2524</v>
      </c>
      <c r="O39" s="25">
        <v>3845</v>
      </c>
      <c r="P39" s="25">
        <v>26487</v>
      </c>
      <c r="Q39" s="25">
        <v>65</v>
      </c>
      <c r="R39" s="25">
        <v>127</v>
      </c>
      <c r="S39" s="25">
        <v>5353</v>
      </c>
      <c r="T39" s="25">
        <v>9645</v>
      </c>
      <c r="U39" s="25">
        <v>8513</v>
      </c>
      <c r="V39" s="25">
        <v>5804</v>
      </c>
      <c r="W39" s="25">
        <v>2593</v>
      </c>
      <c r="X39" s="25">
        <v>3838</v>
      </c>
      <c r="Y39" s="25">
        <v>50</v>
      </c>
    </row>
    <row r="40" spans="1:25" x14ac:dyDescent="0.35">
      <c r="A40" s="17" t="s">
        <v>113</v>
      </c>
      <c r="B40" s="17" t="s">
        <v>114</v>
      </c>
      <c r="C40" s="25">
        <v>34210</v>
      </c>
      <c r="D40" s="19">
        <v>3.78</v>
      </c>
      <c r="E40" s="25">
        <v>2473</v>
      </c>
      <c r="F40" s="25">
        <v>4979</v>
      </c>
      <c r="G40" s="25">
        <v>5909</v>
      </c>
      <c r="H40" s="25">
        <v>5929</v>
      </c>
      <c r="I40" s="25">
        <v>5719</v>
      </c>
      <c r="J40" s="25">
        <v>4691</v>
      </c>
      <c r="K40" s="25">
        <v>4006</v>
      </c>
      <c r="L40" s="25">
        <v>504</v>
      </c>
      <c r="M40" s="25">
        <v>7013</v>
      </c>
      <c r="N40" s="25">
        <v>7433</v>
      </c>
      <c r="O40" s="25">
        <v>7195</v>
      </c>
      <c r="P40" s="25">
        <v>12539</v>
      </c>
      <c r="Q40" s="25">
        <v>30</v>
      </c>
      <c r="R40" s="25">
        <v>129</v>
      </c>
      <c r="S40" s="25">
        <v>2376</v>
      </c>
      <c r="T40" s="25">
        <v>8686</v>
      </c>
      <c r="U40" s="25">
        <v>8966</v>
      </c>
      <c r="V40" s="25">
        <v>8343</v>
      </c>
      <c r="W40" s="25">
        <v>3255</v>
      </c>
      <c r="X40" s="25">
        <v>2425</v>
      </c>
      <c r="Y40" s="25">
        <v>30</v>
      </c>
    </row>
    <row r="41" spans="1:25" x14ac:dyDescent="0.35">
      <c r="A41" s="17" t="s">
        <v>115</v>
      </c>
      <c r="B41" s="17" t="s">
        <v>116</v>
      </c>
      <c r="C41" s="25">
        <v>13940</v>
      </c>
      <c r="D41" s="19">
        <v>0.05</v>
      </c>
      <c r="E41" s="25">
        <v>4842</v>
      </c>
      <c r="F41" s="25">
        <v>3738</v>
      </c>
      <c r="G41" s="25">
        <v>2700</v>
      </c>
      <c r="H41" s="25">
        <v>1553</v>
      </c>
      <c r="I41" s="25">
        <v>934</v>
      </c>
      <c r="J41" s="25">
        <v>138</v>
      </c>
      <c r="K41" s="25">
        <v>31</v>
      </c>
      <c r="L41" s="25">
        <v>4</v>
      </c>
      <c r="M41" s="25">
        <v>8872</v>
      </c>
      <c r="N41" s="25">
        <v>2022</v>
      </c>
      <c r="O41" s="25">
        <v>1396</v>
      </c>
      <c r="P41" s="25">
        <v>658</v>
      </c>
      <c r="Q41" s="25">
        <v>992</v>
      </c>
      <c r="R41" s="25">
        <v>91</v>
      </c>
      <c r="S41" s="25">
        <v>915</v>
      </c>
      <c r="T41" s="25">
        <v>2438</v>
      </c>
      <c r="U41" s="25">
        <v>5466</v>
      </c>
      <c r="V41" s="25">
        <v>2196</v>
      </c>
      <c r="W41" s="25">
        <v>1041</v>
      </c>
      <c r="X41" s="25">
        <v>627</v>
      </c>
      <c r="Y41" s="25">
        <v>1166</v>
      </c>
    </row>
    <row r="42" spans="1:25" x14ac:dyDescent="0.35">
      <c r="A42" s="17" t="s">
        <v>117</v>
      </c>
      <c r="B42" s="17" t="s">
        <v>118</v>
      </c>
      <c r="C42" s="25">
        <v>33757</v>
      </c>
      <c r="D42" s="19">
        <v>0.11</v>
      </c>
      <c r="E42" s="25">
        <v>11121</v>
      </c>
      <c r="F42" s="25">
        <v>8038</v>
      </c>
      <c r="G42" s="25">
        <v>4129</v>
      </c>
      <c r="H42" s="25">
        <v>3398</v>
      </c>
      <c r="I42" s="25">
        <v>3214</v>
      </c>
      <c r="J42" s="25">
        <v>2155</v>
      </c>
      <c r="K42" s="25">
        <v>1509</v>
      </c>
      <c r="L42" s="25">
        <v>193</v>
      </c>
      <c r="M42" s="25">
        <v>8775</v>
      </c>
      <c r="N42" s="25">
        <v>7788</v>
      </c>
      <c r="O42" s="25">
        <v>8083</v>
      </c>
      <c r="P42" s="25">
        <v>8796</v>
      </c>
      <c r="Q42" s="25">
        <v>315</v>
      </c>
      <c r="R42" s="25">
        <v>295</v>
      </c>
      <c r="S42" s="25">
        <v>4425</v>
      </c>
      <c r="T42" s="25">
        <v>10253</v>
      </c>
      <c r="U42" s="25">
        <v>9749</v>
      </c>
      <c r="V42" s="25">
        <v>4416</v>
      </c>
      <c r="W42" s="25">
        <v>2148</v>
      </c>
      <c r="X42" s="25">
        <v>2161</v>
      </c>
      <c r="Y42" s="25">
        <v>310</v>
      </c>
    </row>
    <row r="43" spans="1:25" x14ac:dyDescent="0.35">
      <c r="A43" s="17" t="s">
        <v>119</v>
      </c>
      <c r="B43" s="17" t="s">
        <v>120</v>
      </c>
      <c r="C43" s="25">
        <v>34714</v>
      </c>
      <c r="D43" s="19">
        <v>1.96</v>
      </c>
      <c r="E43" s="25">
        <v>11953</v>
      </c>
      <c r="F43" s="25">
        <v>8502</v>
      </c>
      <c r="G43" s="25">
        <v>2870</v>
      </c>
      <c r="H43" s="25">
        <v>4239</v>
      </c>
      <c r="I43" s="25">
        <v>4237</v>
      </c>
      <c r="J43" s="25">
        <v>2003</v>
      </c>
      <c r="K43" s="25">
        <v>874</v>
      </c>
      <c r="L43" s="25">
        <v>36</v>
      </c>
      <c r="M43" s="25">
        <v>7072</v>
      </c>
      <c r="N43" s="25">
        <v>9078</v>
      </c>
      <c r="O43" s="25">
        <v>8794</v>
      </c>
      <c r="P43" s="25">
        <v>9645</v>
      </c>
      <c r="Q43" s="25">
        <v>125</v>
      </c>
      <c r="R43" s="25">
        <v>163</v>
      </c>
      <c r="S43" s="25">
        <v>2954</v>
      </c>
      <c r="T43" s="25">
        <v>13136</v>
      </c>
      <c r="U43" s="25">
        <v>12394</v>
      </c>
      <c r="V43" s="25">
        <v>3460</v>
      </c>
      <c r="W43" s="25">
        <v>1670</v>
      </c>
      <c r="X43" s="25">
        <v>811</v>
      </c>
      <c r="Y43" s="25">
        <v>126</v>
      </c>
    </row>
    <row r="44" spans="1:25" x14ac:dyDescent="0.35">
      <c r="A44" s="17" t="s">
        <v>121</v>
      </c>
      <c r="B44" s="17" t="s">
        <v>122</v>
      </c>
      <c r="C44" s="25">
        <v>34977</v>
      </c>
      <c r="D44" s="19">
        <v>2.9</v>
      </c>
      <c r="E44" s="25">
        <v>10509</v>
      </c>
      <c r="F44" s="25">
        <v>10312</v>
      </c>
      <c r="G44" s="25">
        <v>3204</v>
      </c>
      <c r="H44" s="25">
        <v>3766</v>
      </c>
      <c r="I44" s="25">
        <v>3628</v>
      </c>
      <c r="J44" s="25">
        <v>2473</v>
      </c>
      <c r="K44" s="25">
        <v>1066</v>
      </c>
      <c r="L44" s="25">
        <v>19</v>
      </c>
      <c r="M44" s="25">
        <v>6317</v>
      </c>
      <c r="N44" s="25">
        <v>7662</v>
      </c>
      <c r="O44" s="25">
        <v>8433</v>
      </c>
      <c r="P44" s="25">
        <v>12133</v>
      </c>
      <c r="Q44" s="25">
        <v>432</v>
      </c>
      <c r="R44" s="25">
        <v>353</v>
      </c>
      <c r="S44" s="25">
        <v>3666</v>
      </c>
      <c r="T44" s="25">
        <v>13045</v>
      </c>
      <c r="U44" s="25">
        <v>11034</v>
      </c>
      <c r="V44" s="25">
        <v>3556</v>
      </c>
      <c r="W44" s="25">
        <v>1907</v>
      </c>
      <c r="X44" s="25">
        <v>977</v>
      </c>
      <c r="Y44" s="25">
        <v>439</v>
      </c>
    </row>
    <row r="45" spans="1:25" x14ac:dyDescent="0.35">
      <c r="A45" s="17" t="s">
        <v>123</v>
      </c>
      <c r="B45" s="17" t="s">
        <v>124</v>
      </c>
      <c r="C45" s="25">
        <v>35958</v>
      </c>
      <c r="D45" s="19">
        <v>0.1</v>
      </c>
      <c r="E45" s="25">
        <v>6203</v>
      </c>
      <c r="F45" s="25">
        <v>11913</v>
      </c>
      <c r="G45" s="25">
        <v>5052</v>
      </c>
      <c r="H45" s="25">
        <v>4398</v>
      </c>
      <c r="I45" s="25">
        <v>4994</v>
      </c>
      <c r="J45" s="25">
        <v>2155</v>
      </c>
      <c r="K45" s="25">
        <v>1158</v>
      </c>
      <c r="L45" s="25">
        <v>85</v>
      </c>
      <c r="M45" s="25">
        <v>11918</v>
      </c>
      <c r="N45" s="25">
        <v>8707</v>
      </c>
      <c r="O45" s="25">
        <v>9096</v>
      </c>
      <c r="P45" s="25">
        <v>6090</v>
      </c>
      <c r="Q45" s="25">
        <v>147</v>
      </c>
      <c r="R45" s="25">
        <v>179</v>
      </c>
      <c r="S45" s="25">
        <v>3212</v>
      </c>
      <c r="T45" s="25">
        <v>10016</v>
      </c>
      <c r="U45" s="25">
        <v>10575</v>
      </c>
      <c r="V45" s="25">
        <v>5917</v>
      </c>
      <c r="W45" s="25">
        <v>5794</v>
      </c>
      <c r="X45" s="25">
        <v>0</v>
      </c>
      <c r="Y45" s="25">
        <v>265</v>
      </c>
    </row>
    <row r="46" spans="1:25" x14ac:dyDescent="0.35">
      <c r="A46" s="17" t="s">
        <v>125</v>
      </c>
      <c r="B46" s="17" t="s">
        <v>126</v>
      </c>
      <c r="C46" s="25">
        <v>35715</v>
      </c>
      <c r="D46" s="19">
        <v>21.53</v>
      </c>
      <c r="E46" s="25">
        <v>5753</v>
      </c>
      <c r="F46" s="25">
        <v>7947</v>
      </c>
      <c r="G46" s="25">
        <v>9295</v>
      </c>
      <c r="H46" s="25">
        <v>6665</v>
      </c>
      <c r="I46" s="25">
        <v>3321</v>
      </c>
      <c r="J46" s="25">
        <v>1613</v>
      </c>
      <c r="K46" s="25">
        <v>1081</v>
      </c>
      <c r="L46" s="25">
        <v>40</v>
      </c>
      <c r="M46" s="25">
        <v>723</v>
      </c>
      <c r="N46" s="25">
        <v>4861</v>
      </c>
      <c r="O46" s="25">
        <v>6582</v>
      </c>
      <c r="P46" s="25">
        <v>23453</v>
      </c>
      <c r="Q46" s="25">
        <v>96</v>
      </c>
      <c r="R46" s="25">
        <v>37</v>
      </c>
      <c r="S46" s="25">
        <v>4697</v>
      </c>
      <c r="T46" s="25">
        <v>15870</v>
      </c>
      <c r="U46" s="25">
        <v>9311</v>
      </c>
      <c r="V46" s="25">
        <v>2793</v>
      </c>
      <c r="W46" s="25">
        <v>1376</v>
      </c>
      <c r="X46" s="25">
        <v>1211</v>
      </c>
      <c r="Y46" s="25">
        <v>420</v>
      </c>
    </row>
    <row r="47" spans="1:25" x14ac:dyDescent="0.35">
      <c r="A47" s="17" t="s">
        <v>127</v>
      </c>
      <c r="B47" s="17" t="s">
        <v>128</v>
      </c>
      <c r="C47" s="25">
        <v>37286</v>
      </c>
      <c r="D47" s="19">
        <v>17.05</v>
      </c>
      <c r="E47" s="25">
        <v>6597</v>
      </c>
      <c r="F47" s="25">
        <v>11252</v>
      </c>
      <c r="G47" s="25">
        <v>8585</v>
      </c>
      <c r="H47" s="25">
        <v>3323</v>
      </c>
      <c r="I47" s="25">
        <v>4653</v>
      </c>
      <c r="J47" s="25">
        <v>1697</v>
      </c>
      <c r="K47" s="25">
        <v>1060</v>
      </c>
      <c r="L47" s="25">
        <v>119</v>
      </c>
      <c r="M47" s="25">
        <v>1393</v>
      </c>
      <c r="N47" s="25">
        <v>3720</v>
      </c>
      <c r="O47" s="25">
        <v>4819</v>
      </c>
      <c r="P47" s="25">
        <v>27242</v>
      </c>
      <c r="Q47" s="25">
        <v>112</v>
      </c>
      <c r="R47" s="25">
        <v>86</v>
      </c>
      <c r="S47" s="25">
        <v>4811</v>
      </c>
      <c r="T47" s="25">
        <v>13470</v>
      </c>
      <c r="U47" s="25">
        <v>10782</v>
      </c>
      <c r="V47" s="25">
        <v>3875</v>
      </c>
      <c r="W47" s="25">
        <v>1560</v>
      </c>
      <c r="X47" s="25">
        <v>1635</v>
      </c>
      <c r="Y47" s="25">
        <v>1067</v>
      </c>
    </row>
    <row r="48" spans="1:25" x14ac:dyDescent="0.35">
      <c r="A48" s="17" t="s">
        <v>129</v>
      </c>
      <c r="B48" s="17" t="s">
        <v>130</v>
      </c>
      <c r="C48" s="25">
        <v>44286</v>
      </c>
      <c r="D48" s="19">
        <v>35.72</v>
      </c>
      <c r="E48" s="25">
        <v>5683</v>
      </c>
      <c r="F48" s="25">
        <v>6701</v>
      </c>
      <c r="G48" s="25">
        <v>9950</v>
      </c>
      <c r="H48" s="25">
        <v>9473</v>
      </c>
      <c r="I48" s="25">
        <v>7323</v>
      </c>
      <c r="J48" s="25">
        <v>3533</v>
      </c>
      <c r="K48" s="25">
        <v>1456</v>
      </c>
      <c r="L48" s="25">
        <v>167</v>
      </c>
      <c r="M48" s="25">
        <v>134</v>
      </c>
      <c r="N48" s="25">
        <v>155</v>
      </c>
      <c r="O48" s="25">
        <v>1014</v>
      </c>
      <c r="P48" s="25">
        <v>42473</v>
      </c>
      <c r="Q48" s="25">
        <v>510</v>
      </c>
      <c r="R48" s="25">
        <v>1139</v>
      </c>
      <c r="S48" s="25">
        <v>8777</v>
      </c>
      <c r="T48" s="25">
        <v>15293</v>
      </c>
      <c r="U48" s="25">
        <v>10665</v>
      </c>
      <c r="V48" s="25">
        <v>3925</v>
      </c>
      <c r="W48" s="25">
        <v>1881</v>
      </c>
      <c r="X48" s="25">
        <v>1508</v>
      </c>
      <c r="Y48" s="25">
        <v>1098</v>
      </c>
    </row>
    <row r="49" spans="1:25" x14ac:dyDescent="0.35">
      <c r="A49" s="17" t="s">
        <v>131</v>
      </c>
      <c r="B49" s="17" t="s">
        <v>132</v>
      </c>
      <c r="C49" s="25">
        <v>39032</v>
      </c>
      <c r="D49" s="19">
        <v>14.88</v>
      </c>
      <c r="E49" s="25">
        <v>16888</v>
      </c>
      <c r="F49" s="25">
        <v>9877</v>
      </c>
      <c r="G49" s="25">
        <v>6189</v>
      </c>
      <c r="H49" s="25">
        <v>3035</v>
      </c>
      <c r="I49" s="25">
        <v>1781</v>
      </c>
      <c r="J49" s="25">
        <v>683</v>
      </c>
      <c r="K49" s="25">
        <v>512</v>
      </c>
      <c r="L49" s="25">
        <v>67</v>
      </c>
      <c r="M49" s="25">
        <v>690</v>
      </c>
      <c r="N49" s="25">
        <v>3892</v>
      </c>
      <c r="O49" s="25">
        <v>3949</v>
      </c>
      <c r="P49" s="25">
        <v>30470</v>
      </c>
      <c r="Q49" s="25">
        <v>31</v>
      </c>
      <c r="R49" s="25">
        <v>35</v>
      </c>
      <c r="S49" s="25">
        <v>8357</v>
      </c>
      <c r="T49" s="25">
        <v>17811</v>
      </c>
      <c r="U49" s="25">
        <v>8639</v>
      </c>
      <c r="V49" s="25">
        <v>2521</v>
      </c>
      <c r="W49" s="25">
        <v>612</v>
      </c>
      <c r="X49" s="25">
        <v>389</v>
      </c>
      <c r="Y49" s="25">
        <v>668</v>
      </c>
    </row>
    <row r="50" spans="1:25" x14ac:dyDescent="0.35">
      <c r="A50" s="17" t="s">
        <v>133</v>
      </c>
      <c r="B50" s="17" t="s">
        <v>134</v>
      </c>
      <c r="C50" s="25">
        <v>35773</v>
      </c>
      <c r="D50" s="19">
        <v>14.08</v>
      </c>
      <c r="E50" s="25">
        <v>7080</v>
      </c>
      <c r="F50" s="25">
        <v>10000</v>
      </c>
      <c r="G50" s="25">
        <v>10924</v>
      </c>
      <c r="H50" s="25">
        <v>4146</v>
      </c>
      <c r="I50" s="25">
        <v>2466</v>
      </c>
      <c r="J50" s="25">
        <v>885</v>
      </c>
      <c r="K50" s="25">
        <v>272</v>
      </c>
      <c r="L50" s="25">
        <v>0</v>
      </c>
      <c r="M50" s="25">
        <v>2189</v>
      </c>
      <c r="N50" s="25">
        <v>6627</v>
      </c>
      <c r="O50" s="25">
        <v>5832</v>
      </c>
      <c r="P50" s="25">
        <v>21039</v>
      </c>
      <c r="Q50" s="25">
        <v>86</v>
      </c>
      <c r="R50" s="25">
        <v>17</v>
      </c>
      <c r="S50" s="25">
        <v>3899</v>
      </c>
      <c r="T50" s="25">
        <v>11548</v>
      </c>
      <c r="U50" s="25">
        <v>13082</v>
      </c>
      <c r="V50" s="25">
        <v>3678</v>
      </c>
      <c r="W50" s="25">
        <v>1212</v>
      </c>
      <c r="X50" s="25">
        <v>445</v>
      </c>
      <c r="Y50" s="25">
        <v>1892</v>
      </c>
    </row>
    <row r="51" spans="1:25" x14ac:dyDescent="0.35">
      <c r="A51" s="17" t="s">
        <v>135</v>
      </c>
      <c r="B51" s="17" t="s">
        <v>136</v>
      </c>
      <c r="C51" s="25">
        <v>36389</v>
      </c>
      <c r="D51" s="19">
        <v>13.58</v>
      </c>
      <c r="E51" s="25">
        <v>10611</v>
      </c>
      <c r="F51" s="25">
        <v>9833</v>
      </c>
      <c r="G51" s="25">
        <v>6031</v>
      </c>
      <c r="H51" s="25">
        <v>5292</v>
      </c>
      <c r="I51" s="25">
        <v>3160</v>
      </c>
      <c r="J51" s="25">
        <v>1199</v>
      </c>
      <c r="K51" s="25">
        <v>252</v>
      </c>
      <c r="L51" s="25">
        <v>11</v>
      </c>
      <c r="M51" s="25">
        <v>2122</v>
      </c>
      <c r="N51" s="25">
        <v>5929</v>
      </c>
      <c r="O51" s="25">
        <v>5011</v>
      </c>
      <c r="P51" s="25">
        <v>22374</v>
      </c>
      <c r="Q51" s="25">
        <v>953</v>
      </c>
      <c r="R51" s="25">
        <v>234</v>
      </c>
      <c r="S51" s="25">
        <v>6183</v>
      </c>
      <c r="T51" s="25">
        <v>15428</v>
      </c>
      <c r="U51" s="25">
        <v>7945</v>
      </c>
      <c r="V51" s="25">
        <v>3557</v>
      </c>
      <c r="W51" s="25">
        <v>1007</v>
      </c>
      <c r="X51" s="25">
        <v>352</v>
      </c>
      <c r="Y51" s="25">
        <v>1683</v>
      </c>
    </row>
    <row r="52" spans="1:25" x14ac:dyDescent="0.35">
      <c r="A52" s="17" t="s">
        <v>137</v>
      </c>
      <c r="B52" s="17" t="s">
        <v>138</v>
      </c>
      <c r="C52" s="25">
        <v>35886</v>
      </c>
      <c r="D52" s="19">
        <v>22.18</v>
      </c>
      <c r="E52" s="25">
        <v>10331</v>
      </c>
      <c r="F52" s="25">
        <v>9458</v>
      </c>
      <c r="G52" s="25">
        <v>6369</v>
      </c>
      <c r="H52" s="25">
        <v>3808</v>
      </c>
      <c r="I52" s="25">
        <v>2953</v>
      </c>
      <c r="J52" s="25">
        <v>1447</v>
      </c>
      <c r="K52" s="25">
        <v>1277</v>
      </c>
      <c r="L52" s="25">
        <v>243</v>
      </c>
      <c r="M52" s="25">
        <v>916</v>
      </c>
      <c r="N52" s="25">
        <v>1066</v>
      </c>
      <c r="O52" s="25">
        <v>1873</v>
      </c>
      <c r="P52" s="25">
        <v>31859</v>
      </c>
      <c r="Q52" s="25">
        <v>172</v>
      </c>
      <c r="R52" s="25">
        <v>59</v>
      </c>
      <c r="S52" s="25">
        <v>6806</v>
      </c>
      <c r="T52" s="25">
        <v>14606</v>
      </c>
      <c r="U52" s="25">
        <v>7841</v>
      </c>
      <c r="V52" s="25">
        <v>3092</v>
      </c>
      <c r="W52" s="25">
        <v>1331</v>
      </c>
      <c r="X52" s="25">
        <v>1613</v>
      </c>
      <c r="Y52" s="25">
        <v>538</v>
      </c>
    </row>
    <row r="53" spans="1:25" x14ac:dyDescent="0.35">
      <c r="A53" s="17" t="s">
        <v>139</v>
      </c>
      <c r="B53" s="17" t="s">
        <v>140</v>
      </c>
      <c r="C53" s="25">
        <v>36859</v>
      </c>
      <c r="D53" s="19">
        <v>4.9400000000000004</v>
      </c>
      <c r="E53" s="25">
        <v>21262</v>
      </c>
      <c r="F53" s="25">
        <v>4905</v>
      </c>
      <c r="G53" s="25">
        <v>2775</v>
      </c>
      <c r="H53" s="25">
        <v>2825</v>
      </c>
      <c r="I53" s="25">
        <v>3011</v>
      </c>
      <c r="J53" s="25">
        <v>1371</v>
      </c>
      <c r="K53" s="25">
        <v>680</v>
      </c>
      <c r="L53" s="25">
        <v>30</v>
      </c>
      <c r="M53" s="25">
        <v>3103</v>
      </c>
      <c r="N53" s="25">
        <v>6282</v>
      </c>
      <c r="O53" s="25">
        <v>6940</v>
      </c>
      <c r="P53" s="25">
        <v>20433</v>
      </c>
      <c r="Q53" s="25">
        <v>101</v>
      </c>
      <c r="R53" s="25">
        <v>165</v>
      </c>
      <c r="S53" s="25">
        <v>4745</v>
      </c>
      <c r="T53" s="25">
        <v>11717</v>
      </c>
      <c r="U53" s="25">
        <v>10800</v>
      </c>
      <c r="V53" s="25">
        <v>6492</v>
      </c>
      <c r="W53" s="25">
        <v>1847</v>
      </c>
      <c r="X53" s="25">
        <v>1064</v>
      </c>
      <c r="Y53" s="25">
        <v>29</v>
      </c>
    </row>
    <row r="54" spans="1:25" x14ac:dyDescent="0.35">
      <c r="A54" s="17" t="s">
        <v>141</v>
      </c>
      <c r="B54" s="17" t="s">
        <v>142</v>
      </c>
      <c r="C54" s="25">
        <v>32956</v>
      </c>
      <c r="D54" s="19">
        <v>3.1</v>
      </c>
      <c r="E54" s="25">
        <v>11928</v>
      </c>
      <c r="F54" s="25">
        <v>6110</v>
      </c>
      <c r="G54" s="25">
        <v>3844</v>
      </c>
      <c r="H54" s="25">
        <v>4602</v>
      </c>
      <c r="I54" s="25">
        <v>3673</v>
      </c>
      <c r="J54" s="25">
        <v>1972</v>
      </c>
      <c r="K54" s="25">
        <v>802</v>
      </c>
      <c r="L54" s="25">
        <v>25</v>
      </c>
      <c r="M54" s="25">
        <v>6014</v>
      </c>
      <c r="N54" s="25">
        <v>8363</v>
      </c>
      <c r="O54" s="25">
        <v>8969</v>
      </c>
      <c r="P54" s="25">
        <v>9510</v>
      </c>
      <c r="Q54" s="25">
        <v>100</v>
      </c>
      <c r="R54" s="25">
        <v>114</v>
      </c>
      <c r="S54" s="25">
        <v>3267</v>
      </c>
      <c r="T54" s="25">
        <v>8787</v>
      </c>
      <c r="U54" s="25">
        <v>8482</v>
      </c>
      <c r="V54" s="25">
        <v>8634</v>
      </c>
      <c r="W54" s="25">
        <v>2142</v>
      </c>
      <c r="X54" s="25">
        <v>1430</v>
      </c>
      <c r="Y54" s="25">
        <v>100</v>
      </c>
    </row>
    <row r="55" spans="1:25" x14ac:dyDescent="0.35">
      <c r="A55" s="17" t="s">
        <v>143</v>
      </c>
      <c r="B55" s="17" t="s">
        <v>144</v>
      </c>
      <c r="C55" s="25">
        <v>38306</v>
      </c>
      <c r="D55" s="19">
        <v>0.19</v>
      </c>
      <c r="E55" s="25">
        <v>4174</v>
      </c>
      <c r="F55" s="25">
        <v>9361</v>
      </c>
      <c r="G55" s="25">
        <v>7243</v>
      </c>
      <c r="H55" s="25">
        <v>6342</v>
      </c>
      <c r="I55" s="25">
        <v>6118</v>
      </c>
      <c r="J55" s="25">
        <v>3310</v>
      </c>
      <c r="K55" s="25">
        <v>1643</v>
      </c>
      <c r="L55" s="25">
        <v>115</v>
      </c>
      <c r="M55" s="25">
        <v>12343</v>
      </c>
      <c r="N55" s="25">
        <v>9487</v>
      </c>
      <c r="O55" s="25">
        <v>7354</v>
      </c>
      <c r="P55" s="25">
        <v>8017</v>
      </c>
      <c r="Q55" s="25">
        <v>1105</v>
      </c>
      <c r="R55" s="25">
        <v>489</v>
      </c>
      <c r="S55" s="25">
        <v>4083</v>
      </c>
      <c r="T55" s="25">
        <v>9999</v>
      </c>
      <c r="U55" s="25">
        <v>9932</v>
      </c>
      <c r="V55" s="25">
        <v>6406</v>
      </c>
      <c r="W55" s="25">
        <v>2945</v>
      </c>
      <c r="X55" s="25">
        <v>2882</v>
      </c>
      <c r="Y55" s="25">
        <v>1570</v>
      </c>
    </row>
    <row r="56" spans="1:25" x14ac:dyDescent="0.35">
      <c r="A56" s="17" t="s">
        <v>145</v>
      </c>
      <c r="B56" s="17" t="s">
        <v>146</v>
      </c>
      <c r="C56" s="25">
        <v>36851</v>
      </c>
      <c r="D56" s="19">
        <v>0.98</v>
      </c>
      <c r="E56" s="25">
        <v>15023</v>
      </c>
      <c r="F56" s="25">
        <v>7457</v>
      </c>
      <c r="G56" s="25">
        <v>3210</v>
      </c>
      <c r="H56" s="25">
        <v>4030</v>
      </c>
      <c r="I56" s="25">
        <v>4311</v>
      </c>
      <c r="J56" s="25">
        <v>2240</v>
      </c>
      <c r="K56" s="25">
        <v>554</v>
      </c>
      <c r="L56" s="25">
        <v>26</v>
      </c>
      <c r="M56" s="25">
        <v>6780</v>
      </c>
      <c r="N56" s="25">
        <v>10625</v>
      </c>
      <c r="O56" s="25">
        <v>8859</v>
      </c>
      <c r="P56" s="25">
        <v>10555</v>
      </c>
      <c r="Q56" s="25">
        <v>32</v>
      </c>
      <c r="R56" s="25">
        <v>75</v>
      </c>
      <c r="S56" s="25">
        <v>3967</v>
      </c>
      <c r="T56" s="25">
        <v>10047</v>
      </c>
      <c r="U56" s="25">
        <v>10965</v>
      </c>
      <c r="V56" s="25">
        <v>7518</v>
      </c>
      <c r="W56" s="25">
        <v>2546</v>
      </c>
      <c r="X56" s="25">
        <v>1701</v>
      </c>
      <c r="Y56" s="25">
        <v>32</v>
      </c>
    </row>
    <row r="57" spans="1:25" x14ac:dyDescent="0.35">
      <c r="A57" s="17" t="s">
        <v>147</v>
      </c>
      <c r="B57" s="17" t="s">
        <v>148</v>
      </c>
      <c r="C57" s="25">
        <v>37803</v>
      </c>
      <c r="D57" s="19">
        <v>3.65</v>
      </c>
      <c r="E57" s="25">
        <v>13290</v>
      </c>
      <c r="F57" s="25">
        <v>10939</v>
      </c>
      <c r="G57" s="25">
        <v>4403</v>
      </c>
      <c r="H57" s="25">
        <v>3511</v>
      </c>
      <c r="I57" s="25">
        <v>3249</v>
      </c>
      <c r="J57" s="25">
        <v>1795</v>
      </c>
      <c r="K57" s="25">
        <v>576</v>
      </c>
      <c r="L57" s="25">
        <v>40</v>
      </c>
      <c r="M57" s="25">
        <v>5060</v>
      </c>
      <c r="N57" s="25">
        <v>7489</v>
      </c>
      <c r="O57" s="25">
        <v>8993</v>
      </c>
      <c r="P57" s="25">
        <v>16200</v>
      </c>
      <c r="Q57" s="25">
        <v>61</v>
      </c>
      <c r="R57" s="25">
        <v>200</v>
      </c>
      <c r="S57" s="25">
        <v>5025</v>
      </c>
      <c r="T57" s="25">
        <v>15104</v>
      </c>
      <c r="U57" s="25">
        <v>11230</v>
      </c>
      <c r="V57" s="25">
        <v>3582</v>
      </c>
      <c r="W57" s="25">
        <v>1644</v>
      </c>
      <c r="X57" s="25">
        <v>954</v>
      </c>
      <c r="Y57" s="25">
        <v>64</v>
      </c>
    </row>
    <row r="58" spans="1:25" x14ac:dyDescent="0.35">
      <c r="A58" s="17" t="s">
        <v>149</v>
      </c>
      <c r="B58" s="17" t="s">
        <v>150</v>
      </c>
      <c r="C58" s="25">
        <v>38269</v>
      </c>
      <c r="D58" s="19">
        <v>1.78</v>
      </c>
      <c r="E58" s="25">
        <v>10085</v>
      </c>
      <c r="F58" s="25">
        <v>11527</v>
      </c>
      <c r="G58" s="25">
        <v>4030</v>
      </c>
      <c r="H58" s="25">
        <v>3952</v>
      </c>
      <c r="I58" s="25">
        <v>4435</v>
      </c>
      <c r="J58" s="25">
        <v>2798</v>
      </c>
      <c r="K58" s="25">
        <v>1325</v>
      </c>
      <c r="L58" s="25">
        <v>117</v>
      </c>
      <c r="M58" s="25">
        <v>8475</v>
      </c>
      <c r="N58" s="25">
        <v>9493</v>
      </c>
      <c r="O58" s="25">
        <v>10098</v>
      </c>
      <c r="P58" s="25">
        <v>10171</v>
      </c>
      <c r="Q58" s="25">
        <v>32</v>
      </c>
      <c r="R58" s="25">
        <v>106</v>
      </c>
      <c r="S58" s="25">
        <v>3723</v>
      </c>
      <c r="T58" s="25">
        <v>9824</v>
      </c>
      <c r="U58" s="25">
        <v>9923</v>
      </c>
      <c r="V58" s="25">
        <v>9438</v>
      </c>
      <c r="W58" s="25">
        <v>3188</v>
      </c>
      <c r="X58" s="25">
        <v>2006</v>
      </c>
      <c r="Y58" s="25">
        <v>61</v>
      </c>
    </row>
    <row r="59" spans="1:25" x14ac:dyDescent="0.35">
      <c r="A59" s="17" t="s">
        <v>151</v>
      </c>
      <c r="B59" s="17" t="s">
        <v>152</v>
      </c>
      <c r="C59" s="25">
        <v>31623</v>
      </c>
      <c r="D59" s="19">
        <v>1.69</v>
      </c>
      <c r="E59" s="25">
        <v>9455</v>
      </c>
      <c r="F59" s="25">
        <v>11423</v>
      </c>
      <c r="G59" s="25">
        <v>2417</v>
      </c>
      <c r="H59" s="25">
        <v>2784</v>
      </c>
      <c r="I59" s="25">
        <v>3442</v>
      </c>
      <c r="J59" s="25">
        <v>1605</v>
      </c>
      <c r="K59" s="25">
        <v>466</v>
      </c>
      <c r="L59" s="25">
        <v>31</v>
      </c>
      <c r="M59" s="25">
        <v>6352</v>
      </c>
      <c r="N59" s="25">
        <v>5673</v>
      </c>
      <c r="O59" s="25">
        <v>13351</v>
      </c>
      <c r="P59" s="25">
        <v>6210</v>
      </c>
      <c r="Q59" s="25">
        <v>37</v>
      </c>
      <c r="R59" s="25">
        <v>296</v>
      </c>
      <c r="S59" s="25">
        <v>3299</v>
      </c>
      <c r="T59" s="25">
        <v>10052</v>
      </c>
      <c r="U59" s="25">
        <v>10929</v>
      </c>
      <c r="V59" s="25">
        <v>4798</v>
      </c>
      <c r="W59" s="25">
        <v>1336</v>
      </c>
      <c r="X59" s="25">
        <v>875</v>
      </c>
      <c r="Y59" s="25">
        <v>38</v>
      </c>
    </row>
    <row r="60" spans="1:25" x14ac:dyDescent="0.35">
      <c r="A60" s="17" t="s">
        <v>153</v>
      </c>
      <c r="B60" s="17" t="s">
        <v>154</v>
      </c>
      <c r="C60" s="25">
        <v>32858</v>
      </c>
      <c r="D60" s="19">
        <v>1.92</v>
      </c>
      <c r="E60" s="25">
        <v>1239</v>
      </c>
      <c r="F60" s="25">
        <v>11884</v>
      </c>
      <c r="G60" s="25">
        <v>9371</v>
      </c>
      <c r="H60" s="25">
        <v>3344</v>
      </c>
      <c r="I60" s="25">
        <v>3579</v>
      </c>
      <c r="J60" s="25">
        <v>1950</v>
      </c>
      <c r="K60" s="25">
        <v>1316</v>
      </c>
      <c r="L60" s="25">
        <v>175</v>
      </c>
      <c r="M60" s="25">
        <v>4850</v>
      </c>
      <c r="N60" s="25">
        <v>7219</v>
      </c>
      <c r="O60" s="25">
        <v>10497</v>
      </c>
      <c r="P60" s="25">
        <v>10185</v>
      </c>
      <c r="Q60" s="25">
        <v>107</v>
      </c>
      <c r="R60" s="25">
        <v>378</v>
      </c>
      <c r="S60" s="25">
        <v>3109</v>
      </c>
      <c r="T60" s="25">
        <v>8733</v>
      </c>
      <c r="U60" s="25">
        <v>10227</v>
      </c>
      <c r="V60" s="25">
        <v>7042</v>
      </c>
      <c r="W60" s="25">
        <v>1723</v>
      </c>
      <c r="X60" s="25">
        <v>1517</v>
      </c>
      <c r="Y60" s="25">
        <v>129</v>
      </c>
    </row>
    <row r="61" spans="1:25" x14ac:dyDescent="0.35">
      <c r="A61" s="17" t="s">
        <v>155</v>
      </c>
      <c r="B61" s="17" t="s">
        <v>156</v>
      </c>
      <c r="C61" s="25">
        <v>33610</v>
      </c>
      <c r="D61" s="19">
        <v>0.19</v>
      </c>
      <c r="E61" s="25">
        <v>5576</v>
      </c>
      <c r="F61" s="25">
        <v>8160</v>
      </c>
      <c r="G61" s="25">
        <v>6098</v>
      </c>
      <c r="H61" s="25">
        <v>4016</v>
      </c>
      <c r="I61" s="25">
        <v>4304</v>
      </c>
      <c r="J61" s="25">
        <v>2683</v>
      </c>
      <c r="K61" s="25">
        <v>2514</v>
      </c>
      <c r="L61" s="25">
        <v>259</v>
      </c>
      <c r="M61" s="25">
        <v>8683</v>
      </c>
      <c r="N61" s="25">
        <v>7327</v>
      </c>
      <c r="O61" s="25">
        <v>7676</v>
      </c>
      <c r="P61" s="25">
        <v>9737</v>
      </c>
      <c r="Q61" s="25">
        <v>187</v>
      </c>
      <c r="R61" s="25">
        <v>277</v>
      </c>
      <c r="S61" s="25">
        <v>3907</v>
      </c>
      <c r="T61" s="25">
        <v>9021</v>
      </c>
      <c r="U61" s="25">
        <v>8809</v>
      </c>
      <c r="V61" s="25">
        <v>6725</v>
      </c>
      <c r="W61" s="25">
        <v>2440</v>
      </c>
      <c r="X61" s="25">
        <v>2245</v>
      </c>
      <c r="Y61" s="25">
        <v>186</v>
      </c>
    </row>
    <row r="62" spans="1:25" x14ac:dyDescent="0.35">
      <c r="A62" s="17" t="s">
        <v>157</v>
      </c>
      <c r="B62" s="17" t="s">
        <v>158</v>
      </c>
      <c r="C62" s="25">
        <v>34616</v>
      </c>
      <c r="D62" s="19">
        <v>0.17</v>
      </c>
      <c r="E62" s="25">
        <v>9160</v>
      </c>
      <c r="F62" s="25">
        <v>8754</v>
      </c>
      <c r="G62" s="25">
        <v>5162</v>
      </c>
      <c r="H62" s="25">
        <v>5005</v>
      </c>
      <c r="I62" s="25">
        <v>4344</v>
      </c>
      <c r="J62" s="25">
        <v>1561</v>
      </c>
      <c r="K62" s="25">
        <v>526</v>
      </c>
      <c r="L62" s="25">
        <v>104</v>
      </c>
      <c r="M62" s="25">
        <v>12446</v>
      </c>
      <c r="N62" s="25">
        <v>10196</v>
      </c>
      <c r="O62" s="25">
        <v>7307</v>
      </c>
      <c r="P62" s="25">
        <v>4667</v>
      </c>
      <c r="Q62" s="25">
        <v>0</v>
      </c>
      <c r="R62" s="25">
        <v>611</v>
      </c>
      <c r="S62" s="25">
        <v>3471</v>
      </c>
      <c r="T62" s="25">
        <v>6979</v>
      </c>
      <c r="U62" s="25">
        <v>8574</v>
      </c>
      <c r="V62" s="25">
        <v>6789</v>
      </c>
      <c r="W62" s="25">
        <v>3911</v>
      </c>
      <c r="X62" s="25">
        <v>4281</v>
      </c>
      <c r="Y62" s="25">
        <v>0</v>
      </c>
    </row>
    <row r="63" spans="1:25" x14ac:dyDescent="0.35">
      <c r="A63" s="17" t="s">
        <v>159</v>
      </c>
      <c r="B63" s="17" t="s">
        <v>160</v>
      </c>
      <c r="C63" s="25">
        <v>33881</v>
      </c>
      <c r="D63" s="19">
        <v>4.95</v>
      </c>
      <c r="E63" s="25">
        <v>16793</v>
      </c>
      <c r="F63" s="25">
        <v>5593</v>
      </c>
      <c r="G63" s="25">
        <v>3433</v>
      </c>
      <c r="H63" s="25">
        <v>3182</v>
      </c>
      <c r="I63" s="25">
        <v>3166</v>
      </c>
      <c r="J63" s="25">
        <v>1249</v>
      </c>
      <c r="K63" s="25">
        <v>442</v>
      </c>
      <c r="L63" s="25">
        <v>23</v>
      </c>
      <c r="M63" s="25">
        <v>4426</v>
      </c>
      <c r="N63" s="25">
        <v>7454</v>
      </c>
      <c r="O63" s="25">
        <v>8629</v>
      </c>
      <c r="P63" s="25">
        <v>13338</v>
      </c>
      <c r="Q63" s="25">
        <v>34</v>
      </c>
      <c r="R63" s="25">
        <v>299</v>
      </c>
      <c r="S63" s="25">
        <v>3786</v>
      </c>
      <c r="T63" s="25">
        <v>10638</v>
      </c>
      <c r="U63" s="25">
        <v>9699</v>
      </c>
      <c r="V63" s="25">
        <v>6655</v>
      </c>
      <c r="W63" s="25">
        <v>1644</v>
      </c>
      <c r="X63" s="25">
        <v>1131</v>
      </c>
      <c r="Y63" s="25">
        <v>29</v>
      </c>
    </row>
    <row r="64" spans="1:25" x14ac:dyDescent="0.35">
      <c r="A64" s="17" t="s">
        <v>161</v>
      </c>
      <c r="B64" s="17" t="s">
        <v>162</v>
      </c>
      <c r="C64" s="25">
        <v>33393</v>
      </c>
      <c r="D64" s="19">
        <v>0.47</v>
      </c>
      <c r="E64" s="25">
        <v>3644</v>
      </c>
      <c r="F64" s="25">
        <v>6240</v>
      </c>
      <c r="G64" s="25">
        <v>6059</v>
      </c>
      <c r="H64" s="25">
        <v>5602</v>
      </c>
      <c r="I64" s="25">
        <v>5825</v>
      </c>
      <c r="J64" s="25">
        <v>3363</v>
      </c>
      <c r="K64" s="25">
        <v>2402</v>
      </c>
      <c r="L64" s="25">
        <v>258</v>
      </c>
      <c r="M64" s="25">
        <v>9890</v>
      </c>
      <c r="N64" s="25">
        <v>7711</v>
      </c>
      <c r="O64" s="25">
        <v>7315</v>
      </c>
      <c r="P64" s="25">
        <v>7728</v>
      </c>
      <c r="Q64" s="25">
        <v>749</v>
      </c>
      <c r="R64" s="25">
        <v>191</v>
      </c>
      <c r="S64" s="25">
        <v>3196</v>
      </c>
      <c r="T64" s="25">
        <v>9545</v>
      </c>
      <c r="U64" s="25">
        <v>9323</v>
      </c>
      <c r="V64" s="25">
        <v>4824</v>
      </c>
      <c r="W64" s="25">
        <v>2877</v>
      </c>
      <c r="X64" s="25">
        <v>2643</v>
      </c>
      <c r="Y64" s="25">
        <v>794</v>
      </c>
    </row>
    <row r="65" spans="1:25" x14ac:dyDescent="0.35">
      <c r="A65" s="17" t="s">
        <v>163</v>
      </c>
      <c r="B65" s="17" t="s">
        <v>164</v>
      </c>
      <c r="C65" s="25">
        <v>9951</v>
      </c>
      <c r="D65" s="19">
        <v>0.1</v>
      </c>
      <c r="E65" s="25">
        <v>2574</v>
      </c>
      <c r="F65" s="25">
        <v>2667</v>
      </c>
      <c r="G65" s="25">
        <v>1998</v>
      </c>
      <c r="H65" s="25">
        <v>1497</v>
      </c>
      <c r="I65" s="25">
        <v>1004</v>
      </c>
      <c r="J65" s="25">
        <v>192</v>
      </c>
      <c r="K65" s="25">
        <v>16</v>
      </c>
      <c r="L65" s="25">
        <v>3</v>
      </c>
      <c r="M65" s="25">
        <v>6128</v>
      </c>
      <c r="N65" s="25">
        <v>2061</v>
      </c>
      <c r="O65" s="25">
        <v>1044</v>
      </c>
      <c r="P65" s="25">
        <v>700</v>
      </c>
      <c r="Q65" s="25">
        <v>18</v>
      </c>
      <c r="R65" s="25">
        <v>169</v>
      </c>
      <c r="S65" s="25">
        <v>1249</v>
      </c>
      <c r="T65" s="25">
        <v>2575</v>
      </c>
      <c r="U65" s="25">
        <v>3232</v>
      </c>
      <c r="V65" s="25">
        <v>1535</v>
      </c>
      <c r="W65" s="25">
        <v>708</v>
      </c>
      <c r="X65" s="25">
        <v>447</v>
      </c>
      <c r="Y65" s="25">
        <v>36</v>
      </c>
    </row>
    <row r="66" spans="1:25" x14ac:dyDescent="0.35">
      <c r="A66" s="17" t="s">
        <v>165</v>
      </c>
      <c r="B66" s="17" t="s">
        <v>166</v>
      </c>
      <c r="C66" s="25">
        <v>36079</v>
      </c>
      <c r="D66" s="19">
        <v>5.66</v>
      </c>
      <c r="E66" s="25">
        <v>7834</v>
      </c>
      <c r="F66" s="25">
        <v>11879</v>
      </c>
      <c r="G66" s="25">
        <v>4863</v>
      </c>
      <c r="H66" s="25">
        <v>4210</v>
      </c>
      <c r="I66" s="25">
        <v>4078</v>
      </c>
      <c r="J66" s="25">
        <v>2149</v>
      </c>
      <c r="K66" s="25">
        <v>1012</v>
      </c>
      <c r="L66" s="25">
        <v>54</v>
      </c>
      <c r="M66" s="25">
        <v>3845</v>
      </c>
      <c r="N66" s="25">
        <v>6349</v>
      </c>
      <c r="O66" s="25">
        <v>6109</v>
      </c>
      <c r="P66" s="25">
        <v>19717</v>
      </c>
      <c r="Q66" s="25">
        <v>59</v>
      </c>
      <c r="R66" s="25">
        <v>192</v>
      </c>
      <c r="S66" s="25">
        <v>6382</v>
      </c>
      <c r="T66" s="25">
        <v>12181</v>
      </c>
      <c r="U66" s="25">
        <v>8663</v>
      </c>
      <c r="V66" s="25">
        <v>6038</v>
      </c>
      <c r="W66" s="25">
        <v>1540</v>
      </c>
      <c r="X66" s="25">
        <v>1051</v>
      </c>
      <c r="Y66" s="25">
        <v>32</v>
      </c>
    </row>
    <row r="67" spans="1:25" x14ac:dyDescent="0.35">
      <c r="A67" s="17" t="s">
        <v>167</v>
      </c>
      <c r="B67" s="17" t="s">
        <v>168</v>
      </c>
      <c r="C67" s="25">
        <v>34048</v>
      </c>
      <c r="D67" s="19">
        <v>0.09</v>
      </c>
      <c r="E67" s="25">
        <v>5149</v>
      </c>
      <c r="F67" s="25">
        <v>7988</v>
      </c>
      <c r="G67" s="25">
        <v>5794</v>
      </c>
      <c r="H67" s="25">
        <v>4769</v>
      </c>
      <c r="I67" s="25">
        <v>4899</v>
      </c>
      <c r="J67" s="25">
        <v>2939</v>
      </c>
      <c r="K67" s="25">
        <v>2179</v>
      </c>
      <c r="L67" s="25">
        <v>331</v>
      </c>
      <c r="M67" s="25">
        <v>12478</v>
      </c>
      <c r="N67" s="25">
        <v>6511</v>
      </c>
      <c r="O67" s="25">
        <v>5286</v>
      </c>
      <c r="P67" s="25">
        <v>9683</v>
      </c>
      <c r="Q67" s="25">
        <v>90</v>
      </c>
      <c r="R67" s="25">
        <v>345</v>
      </c>
      <c r="S67" s="25">
        <v>4793</v>
      </c>
      <c r="T67" s="25">
        <v>9331</v>
      </c>
      <c r="U67" s="25">
        <v>7812</v>
      </c>
      <c r="V67" s="25">
        <v>4986</v>
      </c>
      <c r="W67" s="25">
        <v>2948</v>
      </c>
      <c r="X67" s="25">
        <v>3629</v>
      </c>
      <c r="Y67" s="25">
        <v>204</v>
      </c>
    </row>
    <row r="68" spans="1:25" x14ac:dyDescent="0.35">
      <c r="A68" s="17" t="s">
        <v>169</v>
      </c>
      <c r="B68" s="17" t="s">
        <v>170</v>
      </c>
      <c r="C68" s="25">
        <v>33264</v>
      </c>
      <c r="D68" s="19">
        <v>0.25</v>
      </c>
      <c r="E68" s="25">
        <v>4033</v>
      </c>
      <c r="F68" s="25">
        <v>6676</v>
      </c>
      <c r="G68" s="25">
        <v>5098</v>
      </c>
      <c r="H68" s="25">
        <v>4828</v>
      </c>
      <c r="I68" s="25">
        <v>5961</v>
      </c>
      <c r="J68" s="25">
        <v>3644</v>
      </c>
      <c r="K68" s="25">
        <v>2745</v>
      </c>
      <c r="L68" s="25">
        <v>279</v>
      </c>
      <c r="M68" s="25">
        <v>12646</v>
      </c>
      <c r="N68" s="25">
        <v>7611</v>
      </c>
      <c r="O68" s="25">
        <v>5028</v>
      </c>
      <c r="P68" s="25">
        <v>7896</v>
      </c>
      <c r="Q68" s="25">
        <v>83</v>
      </c>
      <c r="R68" s="25">
        <v>114</v>
      </c>
      <c r="S68" s="25">
        <v>3221</v>
      </c>
      <c r="T68" s="25">
        <v>9058</v>
      </c>
      <c r="U68" s="25">
        <v>7701</v>
      </c>
      <c r="V68" s="25">
        <v>5993</v>
      </c>
      <c r="W68" s="25">
        <v>3338</v>
      </c>
      <c r="X68" s="25">
        <v>3719</v>
      </c>
      <c r="Y68" s="25">
        <v>120</v>
      </c>
    </row>
    <row r="69" spans="1:25" x14ac:dyDescent="0.35">
      <c r="A69" s="17" t="s">
        <v>171</v>
      </c>
      <c r="B69" s="17" t="s">
        <v>172</v>
      </c>
      <c r="C69" s="25">
        <v>27961</v>
      </c>
      <c r="D69" s="19">
        <v>1.97</v>
      </c>
      <c r="E69" s="25">
        <v>3434</v>
      </c>
      <c r="F69" s="25">
        <v>6722</v>
      </c>
      <c r="G69" s="25">
        <v>5028</v>
      </c>
      <c r="H69" s="25">
        <v>4218</v>
      </c>
      <c r="I69" s="25">
        <v>3973</v>
      </c>
      <c r="J69" s="25">
        <v>2377</v>
      </c>
      <c r="K69" s="25">
        <v>1957</v>
      </c>
      <c r="L69" s="25">
        <v>252</v>
      </c>
      <c r="M69" s="25">
        <v>5739</v>
      </c>
      <c r="N69" s="25">
        <v>5818</v>
      </c>
      <c r="O69" s="25">
        <v>6670</v>
      </c>
      <c r="P69" s="25">
        <v>9609</v>
      </c>
      <c r="Q69" s="25">
        <v>125</v>
      </c>
      <c r="R69" s="25">
        <v>79</v>
      </c>
      <c r="S69" s="25">
        <v>2721</v>
      </c>
      <c r="T69" s="25">
        <v>8162</v>
      </c>
      <c r="U69" s="25">
        <v>6919</v>
      </c>
      <c r="V69" s="25">
        <v>6065</v>
      </c>
      <c r="W69" s="25">
        <v>2291</v>
      </c>
      <c r="X69" s="25">
        <v>1621</v>
      </c>
      <c r="Y69" s="25">
        <v>103</v>
      </c>
    </row>
    <row r="70" spans="1:25" x14ac:dyDescent="0.35">
      <c r="A70" s="17" t="s">
        <v>173</v>
      </c>
      <c r="B70" s="17" t="s">
        <v>174</v>
      </c>
      <c r="C70" s="25">
        <v>30493</v>
      </c>
      <c r="D70" s="19">
        <v>1.57</v>
      </c>
      <c r="E70" s="25">
        <v>4248</v>
      </c>
      <c r="F70" s="25">
        <v>11129</v>
      </c>
      <c r="G70" s="25">
        <v>4814</v>
      </c>
      <c r="H70" s="25">
        <v>3764</v>
      </c>
      <c r="I70" s="25">
        <v>3421</v>
      </c>
      <c r="J70" s="25">
        <v>1914</v>
      </c>
      <c r="K70" s="25">
        <v>1128</v>
      </c>
      <c r="L70" s="25">
        <v>75</v>
      </c>
      <c r="M70" s="25">
        <v>4638</v>
      </c>
      <c r="N70" s="25">
        <v>6955</v>
      </c>
      <c r="O70" s="25">
        <v>7362</v>
      </c>
      <c r="P70" s="25">
        <v>11383</v>
      </c>
      <c r="Q70" s="25">
        <v>155</v>
      </c>
      <c r="R70" s="25">
        <v>127</v>
      </c>
      <c r="S70" s="25">
        <v>3426</v>
      </c>
      <c r="T70" s="25">
        <v>8764</v>
      </c>
      <c r="U70" s="25">
        <v>9293</v>
      </c>
      <c r="V70" s="25">
        <v>5807</v>
      </c>
      <c r="W70" s="25">
        <v>1899</v>
      </c>
      <c r="X70" s="25">
        <v>1107</v>
      </c>
      <c r="Y70" s="25">
        <v>70</v>
      </c>
    </row>
    <row r="71" spans="1:25" x14ac:dyDescent="0.35">
      <c r="A71" s="17" t="s">
        <v>175</v>
      </c>
      <c r="B71" s="17" t="s">
        <v>176</v>
      </c>
      <c r="C71" s="25">
        <v>35002</v>
      </c>
      <c r="D71" s="19">
        <v>11.85</v>
      </c>
      <c r="E71" s="25">
        <v>9333</v>
      </c>
      <c r="F71" s="25">
        <v>7835</v>
      </c>
      <c r="G71" s="25">
        <v>6140</v>
      </c>
      <c r="H71" s="25">
        <v>3959</v>
      </c>
      <c r="I71" s="25">
        <v>4732</v>
      </c>
      <c r="J71" s="25">
        <v>2367</v>
      </c>
      <c r="K71" s="25">
        <v>633</v>
      </c>
      <c r="L71" s="25">
        <v>3</v>
      </c>
      <c r="M71" s="25">
        <v>4173</v>
      </c>
      <c r="N71" s="25">
        <v>8017</v>
      </c>
      <c r="O71" s="25">
        <v>7894</v>
      </c>
      <c r="P71" s="25">
        <v>14839</v>
      </c>
      <c r="Q71" s="25">
        <v>79</v>
      </c>
      <c r="R71" s="25">
        <v>162</v>
      </c>
      <c r="S71" s="25">
        <v>3143</v>
      </c>
      <c r="T71" s="25">
        <v>12283</v>
      </c>
      <c r="U71" s="25">
        <v>9625</v>
      </c>
      <c r="V71" s="25">
        <v>6118</v>
      </c>
      <c r="W71" s="25">
        <v>2135</v>
      </c>
      <c r="X71" s="25">
        <v>1464</v>
      </c>
      <c r="Y71" s="25">
        <v>72</v>
      </c>
    </row>
    <row r="72" spans="1:25" x14ac:dyDescent="0.35">
      <c r="A72" s="17" t="s">
        <v>177</v>
      </c>
      <c r="B72" s="17" t="s">
        <v>178</v>
      </c>
      <c r="C72" s="25">
        <v>10342</v>
      </c>
      <c r="D72" s="19">
        <v>7.0000000000000007E-2</v>
      </c>
      <c r="E72" s="25">
        <v>3095</v>
      </c>
      <c r="F72" s="25">
        <v>1781</v>
      </c>
      <c r="G72" s="25">
        <v>2558</v>
      </c>
      <c r="H72" s="25">
        <v>1583</v>
      </c>
      <c r="I72" s="25">
        <v>1081</v>
      </c>
      <c r="J72" s="25">
        <v>199</v>
      </c>
      <c r="K72" s="25">
        <v>44</v>
      </c>
      <c r="L72" s="25">
        <v>1</v>
      </c>
      <c r="M72" s="25">
        <v>5962</v>
      </c>
      <c r="N72" s="25">
        <v>2750</v>
      </c>
      <c r="O72" s="25">
        <v>810</v>
      </c>
      <c r="P72" s="25">
        <v>820</v>
      </c>
      <c r="Q72" s="25">
        <v>0</v>
      </c>
      <c r="R72" s="25">
        <v>0</v>
      </c>
      <c r="S72" s="25">
        <v>0</v>
      </c>
      <c r="T72" s="25">
        <v>0</v>
      </c>
      <c r="U72" s="25">
        <v>0</v>
      </c>
      <c r="V72" s="25">
        <v>0</v>
      </c>
      <c r="W72" s="25">
        <v>0</v>
      </c>
      <c r="X72" s="25">
        <v>0</v>
      </c>
      <c r="Y72" s="25">
        <v>10342</v>
      </c>
    </row>
    <row r="73" spans="1:25" x14ac:dyDescent="0.35">
      <c r="A73" s="17" t="s">
        <v>179</v>
      </c>
      <c r="B73" s="17" t="s">
        <v>180</v>
      </c>
      <c r="C73" s="25">
        <v>34594</v>
      </c>
      <c r="D73" s="19">
        <v>0.03</v>
      </c>
      <c r="E73" s="25">
        <v>2701</v>
      </c>
      <c r="F73" s="25">
        <v>6679</v>
      </c>
      <c r="G73" s="25">
        <v>8859</v>
      </c>
      <c r="H73" s="25">
        <v>5174</v>
      </c>
      <c r="I73" s="25">
        <v>6557</v>
      </c>
      <c r="J73" s="25">
        <v>3033</v>
      </c>
      <c r="K73" s="25">
        <v>1459</v>
      </c>
      <c r="L73" s="25">
        <v>132</v>
      </c>
      <c r="M73" s="25">
        <v>16880</v>
      </c>
      <c r="N73" s="25">
        <v>7058</v>
      </c>
      <c r="O73" s="25">
        <v>5599</v>
      </c>
      <c r="P73" s="25">
        <v>2827</v>
      </c>
      <c r="Q73" s="25">
        <v>2230</v>
      </c>
      <c r="R73" s="25">
        <v>159</v>
      </c>
      <c r="S73" s="25">
        <v>2349</v>
      </c>
      <c r="T73" s="25">
        <v>7190</v>
      </c>
      <c r="U73" s="25">
        <v>10620</v>
      </c>
      <c r="V73" s="25">
        <v>5465</v>
      </c>
      <c r="W73" s="25">
        <v>3027</v>
      </c>
      <c r="X73" s="25">
        <v>3084</v>
      </c>
      <c r="Y73" s="25">
        <v>2700</v>
      </c>
    </row>
    <row r="74" spans="1:25" x14ac:dyDescent="0.35">
      <c r="A74" s="17" t="s">
        <v>181</v>
      </c>
      <c r="B74" s="17" t="s">
        <v>182</v>
      </c>
      <c r="C74" s="25">
        <v>32549</v>
      </c>
      <c r="D74" s="19">
        <v>0.15</v>
      </c>
      <c r="E74" s="25">
        <v>5904</v>
      </c>
      <c r="F74" s="25">
        <v>7629</v>
      </c>
      <c r="G74" s="25">
        <v>3683</v>
      </c>
      <c r="H74" s="25">
        <v>3442</v>
      </c>
      <c r="I74" s="25">
        <v>4600</v>
      </c>
      <c r="J74" s="25">
        <v>3748</v>
      </c>
      <c r="K74" s="25">
        <v>3139</v>
      </c>
      <c r="L74" s="25">
        <v>404</v>
      </c>
      <c r="M74" s="25">
        <v>8795</v>
      </c>
      <c r="N74" s="25">
        <v>7607</v>
      </c>
      <c r="O74" s="25">
        <v>6721</v>
      </c>
      <c r="P74" s="25">
        <v>9165</v>
      </c>
      <c r="Q74" s="25">
        <v>261</v>
      </c>
      <c r="R74" s="25">
        <v>261</v>
      </c>
      <c r="S74" s="25">
        <v>3226</v>
      </c>
      <c r="T74" s="25">
        <v>10158</v>
      </c>
      <c r="U74" s="25">
        <v>9881</v>
      </c>
      <c r="V74" s="25">
        <v>4116</v>
      </c>
      <c r="W74" s="25">
        <v>2369</v>
      </c>
      <c r="X74" s="25">
        <v>2242</v>
      </c>
      <c r="Y74" s="25">
        <v>296</v>
      </c>
    </row>
    <row r="75" spans="1:25" x14ac:dyDescent="0.35">
      <c r="A75" s="17" t="s">
        <v>183</v>
      </c>
      <c r="B75" s="17" t="s">
        <v>184</v>
      </c>
      <c r="C75" s="25">
        <v>32363</v>
      </c>
      <c r="D75" s="19">
        <v>7.72</v>
      </c>
      <c r="E75" s="25">
        <v>15387</v>
      </c>
      <c r="F75" s="25">
        <v>5315</v>
      </c>
      <c r="G75" s="25">
        <v>2974</v>
      </c>
      <c r="H75" s="25">
        <v>2930</v>
      </c>
      <c r="I75" s="25">
        <v>3014</v>
      </c>
      <c r="J75" s="25">
        <v>1445</v>
      </c>
      <c r="K75" s="25">
        <v>1138</v>
      </c>
      <c r="L75" s="25">
        <v>160</v>
      </c>
      <c r="M75" s="25">
        <v>4699</v>
      </c>
      <c r="N75" s="25">
        <v>6798</v>
      </c>
      <c r="O75" s="25">
        <v>11198</v>
      </c>
      <c r="P75" s="25">
        <v>9617</v>
      </c>
      <c r="Q75" s="25">
        <v>51</v>
      </c>
      <c r="R75" s="25">
        <v>135</v>
      </c>
      <c r="S75" s="25">
        <v>3515</v>
      </c>
      <c r="T75" s="25">
        <v>9822</v>
      </c>
      <c r="U75" s="25">
        <v>9864</v>
      </c>
      <c r="V75" s="25">
        <v>5627</v>
      </c>
      <c r="W75" s="25">
        <v>1807</v>
      </c>
      <c r="X75" s="25">
        <v>1539</v>
      </c>
      <c r="Y75" s="25">
        <v>54</v>
      </c>
    </row>
    <row r="76" spans="1:25" x14ac:dyDescent="0.35">
      <c r="A76" s="17" t="s">
        <v>185</v>
      </c>
      <c r="B76" s="17" t="s">
        <v>186</v>
      </c>
      <c r="C76" s="25">
        <v>32365</v>
      </c>
      <c r="D76" s="19">
        <v>2.4300000000000002</v>
      </c>
      <c r="E76" s="25">
        <v>1194</v>
      </c>
      <c r="F76" s="25">
        <v>3664</v>
      </c>
      <c r="G76" s="25">
        <v>6439</v>
      </c>
      <c r="H76" s="25">
        <v>5550</v>
      </c>
      <c r="I76" s="25">
        <v>7892</v>
      </c>
      <c r="J76" s="25">
        <v>4455</v>
      </c>
      <c r="K76" s="25">
        <v>2990</v>
      </c>
      <c r="L76" s="25">
        <v>181</v>
      </c>
      <c r="M76" s="25">
        <v>8828</v>
      </c>
      <c r="N76" s="25">
        <v>11176</v>
      </c>
      <c r="O76" s="25">
        <v>5416</v>
      </c>
      <c r="P76" s="25">
        <v>6813</v>
      </c>
      <c r="Q76" s="25">
        <v>132</v>
      </c>
      <c r="R76" s="25">
        <v>72</v>
      </c>
      <c r="S76" s="25">
        <v>2410</v>
      </c>
      <c r="T76" s="25">
        <v>6965</v>
      </c>
      <c r="U76" s="25">
        <v>8507</v>
      </c>
      <c r="V76" s="25">
        <v>8994</v>
      </c>
      <c r="W76" s="25">
        <v>3213</v>
      </c>
      <c r="X76" s="25">
        <v>1776</v>
      </c>
      <c r="Y76" s="25">
        <v>428</v>
      </c>
    </row>
    <row r="77" spans="1:25" x14ac:dyDescent="0.35">
      <c r="A77" s="10" t="s">
        <v>187</v>
      </c>
      <c r="B77" s="17" t="s">
        <v>188</v>
      </c>
      <c r="C77" s="25">
        <v>30321</v>
      </c>
      <c r="D77" s="19">
        <v>4.91</v>
      </c>
      <c r="E77" s="25">
        <v>5791</v>
      </c>
      <c r="F77" s="25">
        <v>9488</v>
      </c>
      <c r="G77" s="25">
        <v>5918</v>
      </c>
      <c r="H77" s="25">
        <v>3366</v>
      </c>
      <c r="I77" s="25">
        <v>3366</v>
      </c>
      <c r="J77" s="25">
        <v>1794</v>
      </c>
      <c r="K77" s="25">
        <v>596</v>
      </c>
      <c r="L77" s="25">
        <v>2</v>
      </c>
      <c r="M77" s="25">
        <v>4411</v>
      </c>
      <c r="N77" s="25">
        <v>6539</v>
      </c>
      <c r="O77" s="25">
        <v>7632</v>
      </c>
      <c r="P77" s="25">
        <v>11724</v>
      </c>
      <c r="Q77" s="25">
        <v>15</v>
      </c>
      <c r="R77" s="25">
        <v>199</v>
      </c>
      <c r="S77" s="25">
        <v>2782</v>
      </c>
      <c r="T77" s="25">
        <v>9075</v>
      </c>
      <c r="U77" s="25">
        <v>8573</v>
      </c>
      <c r="V77" s="25">
        <v>6430</v>
      </c>
      <c r="W77" s="25">
        <v>1972</v>
      </c>
      <c r="X77" s="25">
        <v>1224</v>
      </c>
      <c r="Y77" s="25">
        <v>66</v>
      </c>
    </row>
    <row r="78" spans="1:25" x14ac:dyDescent="0.35">
      <c r="A78" s="17" t="s">
        <v>189</v>
      </c>
      <c r="B78" s="17" t="s">
        <v>190</v>
      </c>
      <c r="C78" s="25">
        <v>34697</v>
      </c>
      <c r="D78" s="19">
        <v>11.88</v>
      </c>
      <c r="E78" s="25">
        <v>12408</v>
      </c>
      <c r="F78" s="25">
        <v>12526</v>
      </c>
      <c r="G78" s="25">
        <v>5423</v>
      </c>
      <c r="H78" s="25">
        <v>2667</v>
      </c>
      <c r="I78" s="25">
        <v>1179</v>
      </c>
      <c r="J78" s="25">
        <v>457</v>
      </c>
      <c r="K78" s="25">
        <v>34</v>
      </c>
      <c r="L78" s="25">
        <v>3</v>
      </c>
      <c r="M78" s="25">
        <v>1220</v>
      </c>
      <c r="N78" s="25">
        <v>5916</v>
      </c>
      <c r="O78" s="25">
        <v>4495</v>
      </c>
      <c r="P78" s="25">
        <v>22813</v>
      </c>
      <c r="Q78" s="25">
        <v>253</v>
      </c>
      <c r="R78" s="25">
        <v>47</v>
      </c>
      <c r="S78" s="25">
        <v>3692</v>
      </c>
      <c r="T78" s="25">
        <v>16574</v>
      </c>
      <c r="U78" s="25">
        <v>8729</v>
      </c>
      <c r="V78" s="25">
        <v>2916</v>
      </c>
      <c r="W78" s="25">
        <v>517</v>
      </c>
      <c r="X78" s="25">
        <v>240</v>
      </c>
      <c r="Y78" s="25">
        <v>1982</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60"/>
  <sheetViews>
    <sheetView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22</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2465998</v>
      </c>
      <c r="D5" s="29">
        <v>0.31640870440281915</v>
      </c>
      <c r="E5" s="26">
        <v>561121</v>
      </c>
      <c r="F5" s="26">
        <v>588891</v>
      </c>
      <c r="G5" s="26">
        <v>388289</v>
      </c>
      <c r="H5" s="26">
        <v>313132</v>
      </c>
      <c r="I5" s="26">
        <v>318417</v>
      </c>
      <c r="J5" s="26">
        <v>173530</v>
      </c>
      <c r="K5" s="26">
        <v>110542</v>
      </c>
      <c r="L5" s="26">
        <v>12076</v>
      </c>
      <c r="M5" s="26">
        <v>509049</v>
      </c>
      <c r="N5" s="26">
        <v>489286</v>
      </c>
      <c r="O5" s="26">
        <v>509695</v>
      </c>
      <c r="P5" s="26">
        <v>945163</v>
      </c>
      <c r="Q5" s="26">
        <v>12805</v>
      </c>
      <c r="R5" s="26">
        <v>18685</v>
      </c>
      <c r="S5" s="26">
        <v>301083</v>
      </c>
      <c r="T5" s="26">
        <v>727002</v>
      </c>
      <c r="U5" s="26">
        <v>661959</v>
      </c>
      <c r="V5" s="26">
        <v>405449</v>
      </c>
      <c r="W5" s="26">
        <v>175114</v>
      </c>
      <c r="X5" s="26">
        <v>141966</v>
      </c>
      <c r="Y5" s="26">
        <v>34740</v>
      </c>
    </row>
    <row r="6" spans="1:25" x14ac:dyDescent="0.35">
      <c r="A6" s="17" t="s">
        <v>45</v>
      </c>
      <c r="B6" s="17" t="s">
        <v>46</v>
      </c>
      <c r="C6" s="25">
        <v>45866</v>
      </c>
      <c r="D6" s="19">
        <v>26.94</v>
      </c>
      <c r="E6" s="25">
        <v>13772</v>
      </c>
      <c r="F6" s="25">
        <v>9294</v>
      </c>
      <c r="G6" s="25">
        <v>5731</v>
      </c>
      <c r="H6" s="25">
        <v>7569</v>
      </c>
      <c r="I6" s="25">
        <v>4560</v>
      </c>
      <c r="J6" s="25">
        <v>2448</v>
      </c>
      <c r="K6" s="25">
        <v>2300</v>
      </c>
      <c r="L6" s="25">
        <v>192</v>
      </c>
      <c r="M6" s="25">
        <v>1478</v>
      </c>
      <c r="N6" s="25">
        <v>3200</v>
      </c>
      <c r="O6" s="25">
        <v>3491</v>
      </c>
      <c r="P6" s="25">
        <v>37697</v>
      </c>
      <c r="Q6" s="25">
        <v>0</v>
      </c>
      <c r="R6" s="25">
        <v>2491</v>
      </c>
      <c r="S6" s="25">
        <v>14082</v>
      </c>
      <c r="T6" s="25">
        <v>16842</v>
      </c>
      <c r="U6" s="25">
        <v>5000</v>
      </c>
      <c r="V6" s="25">
        <v>3078</v>
      </c>
      <c r="W6" s="25">
        <v>2150</v>
      </c>
      <c r="X6" s="25">
        <v>2223</v>
      </c>
      <c r="Y6" s="25">
        <v>0</v>
      </c>
    </row>
    <row r="7" spans="1:25" x14ac:dyDescent="0.35">
      <c r="A7" s="17" t="s">
        <v>47</v>
      </c>
      <c r="B7" s="17" t="s">
        <v>48</v>
      </c>
      <c r="C7" s="25">
        <v>35614</v>
      </c>
      <c r="D7" s="19">
        <v>3.84</v>
      </c>
      <c r="E7" s="25">
        <v>4249</v>
      </c>
      <c r="F7" s="25">
        <v>12197</v>
      </c>
      <c r="G7" s="25">
        <v>7543</v>
      </c>
      <c r="H7" s="25">
        <v>3630</v>
      </c>
      <c r="I7" s="25">
        <v>4632</v>
      </c>
      <c r="J7" s="25">
        <v>2137</v>
      </c>
      <c r="K7" s="25">
        <v>1202</v>
      </c>
      <c r="L7" s="25">
        <v>24</v>
      </c>
      <c r="M7" s="25">
        <v>4897</v>
      </c>
      <c r="N7" s="25">
        <v>8588</v>
      </c>
      <c r="O7" s="25">
        <v>10651</v>
      </c>
      <c r="P7" s="25">
        <v>11478</v>
      </c>
      <c r="Q7" s="25">
        <v>0</v>
      </c>
      <c r="R7" s="25">
        <v>522</v>
      </c>
      <c r="S7" s="25">
        <v>5211</v>
      </c>
      <c r="T7" s="25">
        <v>9404</v>
      </c>
      <c r="U7" s="25">
        <v>10430</v>
      </c>
      <c r="V7" s="25">
        <v>6090</v>
      </c>
      <c r="W7" s="25">
        <v>2303</v>
      </c>
      <c r="X7" s="25">
        <v>1654</v>
      </c>
      <c r="Y7" s="25">
        <v>0</v>
      </c>
    </row>
    <row r="8" spans="1:25" x14ac:dyDescent="0.35">
      <c r="A8" s="17" t="s">
        <v>49</v>
      </c>
      <c r="B8" s="17" t="s">
        <v>50</v>
      </c>
      <c r="C8" s="25">
        <v>33975</v>
      </c>
      <c r="D8" s="19">
        <v>2.02</v>
      </c>
      <c r="E8" s="25">
        <v>4301</v>
      </c>
      <c r="F8" s="25">
        <v>6682</v>
      </c>
      <c r="G8" s="25">
        <v>5366</v>
      </c>
      <c r="H8" s="25">
        <v>3256</v>
      </c>
      <c r="I8" s="25">
        <v>5484</v>
      </c>
      <c r="J8" s="25">
        <v>4211</v>
      </c>
      <c r="K8" s="25">
        <v>3989</v>
      </c>
      <c r="L8" s="25">
        <v>686</v>
      </c>
      <c r="M8" s="25">
        <v>7968</v>
      </c>
      <c r="N8" s="25">
        <v>8971</v>
      </c>
      <c r="O8" s="25">
        <v>6068</v>
      </c>
      <c r="P8" s="25">
        <v>10968</v>
      </c>
      <c r="Q8" s="25">
        <v>0</v>
      </c>
      <c r="R8" s="25">
        <v>893</v>
      </c>
      <c r="S8" s="25">
        <v>4544</v>
      </c>
      <c r="T8" s="25">
        <v>8034</v>
      </c>
      <c r="U8" s="25">
        <v>7526</v>
      </c>
      <c r="V8" s="25">
        <v>5853</v>
      </c>
      <c r="W8" s="25">
        <v>3061</v>
      </c>
      <c r="X8" s="25">
        <v>4064</v>
      </c>
      <c r="Y8" s="25">
        <v>0</v>
      </c>
    </row>
    <row r="9" spans="1:25" x14ac:dyDescent="0.35">
      <c r="A9" s="17" t="s">
        <v>51</v>
      </c>
      <c r="B9" s="17" t="s">
        <v>52</v>
      </c>
      <c r="C9" s="25">
        <v>32601</v>
      </c>
      <c r="D9" s="19">
        <v>0.23</v>
      </c>
      <c r="E9" s="25">
        <v>5078</v>
      </c>
      <c r="F9" s="25">
        <v>4638</v>
      </c>
      <c r="G9" s="25">
        <v>4710</v>
      </c>
      <c r="H9" s="25">
        <v>5663</v>
      </c>
      <c r="I9" s="25">
        <v>6203</v>
      </c>
      <c r="J9" s="25">
        <v>4431</v>
      </c>
      <c r="K9" s="25">
        <v>1809</v>
      </c>
      <c r="L9" s="25">
        <v>69</v>
      </c>
      <c r="M9" s="25">
        <v>16061</v>
      </c>
      <c r="N9" s="25">
        <v>10229</v>
      </c>
      <c r="O9" s="25">
        <v>2938</v>
      </c>
      <c r="P9" s="25">
        <v>3373</v>
      </c>
      <c r="Q9" s="25">
        <v>0</v>
      </c>
      <c r="R9" s="25">
        <v>278</v>
      </c>
      <c r="S9" s="25">
        <v>3106</v>
      </c>
      <c r="T9" s="25">
        <v>5697</v>
      </c>
      <c r="U9" s="25">
        <v>6860</v>
      </c>
      <c r="V9" s="25">
        <v>6796</v>
      </c>
      <c r="W9" s="25">
        <v>4351</v>
      </c>
      <c r="X9" s="25">
        <v>5513</v>
      </c>
      <c r="Y9" s="25">
        <v>0</v>
      </c>
    </row>
    <row r="10" spans="1:25" x14ac:dyDescent="0.35">
      <c r="A10" s="17" t="s">
        <v>53</v>
      </c>
      <c r="B10" s="17" t="s">
        <v>54</v>
      </c>
      <c r="C10" s="25">
        <v>30558</v>
      </c>
      <c r="D10" s="19">
        <v>0.09</v>
      </c>
      <c r="E10" s="25">
        <v>2554</v>
      </c>
      <c r="F10" s="25">
        <v>3847</v>
      </c>
      <c r="G10" s="25">
        <v>2776</v>
      </c>
      <c r="H10" s="25">
        <v>4449</v>
      </c>
      <c r="I10" s="25">
        <v>6261</v>
      </c>
      <c r="J10" s="25">
        <v>5744</v>
      </c>
      <c r="K10" s="25">
        <v>4647</v>
      </c>
      <c r="L10" s="25">
        <v>280</v>
      </c>
      <c r="M10" s="25">
        <v>17710</v>
      </c>
      <c r="N10" s="25">
        <v>7730</v>
      </c>
      <c r="O10" s="25">
        <v>2733</v>
      </c>
      <c r="P10" s="25">
        <v>2385</v>
      </c>
      <c r="Q10" s="25">
        <v>0</v>
      </c>
      <c r="R10" s="25">
        <v>341</v>
      </c>
      <c r="S10" s="25">
        <v>2604</v>
      </c>
      <c r="T10" s="25">
        <v>4169</v>
      </c>
      <c r="U10" s="25">
        <v>5778</v>
      </c>
      <c r="V10" s="25">
        <v>6480</v>
      </c>
      <c r="W10" s="25">
        <v>4528</v>
      </c>
      <c r="X10" s="25">
        <v>6658</v>
      </c>
      <c r="Y10" s="25">
        <v>0</v>
      </c>
    </row>
    <row r="11" spans="1:25" x14ac:dyDescent="0.35">
      <c r="A11" s="17" t="s">
        <v>55</v>
      </c>
      <c r="B11" s="17" t="s">
        <v>56</v>
      </c>
      <c r="C11" s="25">
        <v>29800</v>
      </c>
      <c r="D11" s="19">
        <v>1.45</v>
      </c>
      <c r="E11" s="25">
        <v>11217</v>
      </c>
      <c r="F11" s="25">
        <v>7055</v>
      </c>
      <c r="G11" s="25">
        <v>3938</v>
      </c>
      <c r="H11" s="25">
        <v>3304</v>
      </c>
      <c r="I11" s="25">
        <v>2845</v>
      </c>
      <c r="J11" s="25">
        <v>1169</v>
      </c>
      <c r="K11" s="25">
        <v>265</v>
      </c>
      <c r="L11" s="25">
        <v>7</v>
      </c>
      <c r="M11" s="25">
        <v>4466</v>
      </c>
      <c r="N11" s="25">
        <v>6726</v>
      </c>
      <c r="O11" s="25">
        <v>9081</v>
      </c>
      <c r="P11" s="25">
        <v>9480</v>
      </c>
      <c r="Q11" s="25">
        <v>47</v>
      </c>
      <c r="R11" s="25">
        <v>149</v>
      </c>
      <c r="S11" s="25">
        <v>2390</v>
      </c>
      <c r="T11" s="25">
        <v>8841</v>
      </c>
      <c r="U11" s="25">
        <v>9757</v>
      </c>
      <c r="V11" s="25">
        <v>6102</v>
      </c>
      <c r="W11" s="25">
        <v>1564</v>
      </c>
      <c r="X11" s="25">
        <v>931</v>
      </c>
      <c r="Y11" s="25">
        <v>66</v>
      </c>
    </row>
    <row r="12" spans="1:25" x14ac:dyDescent="0.35">
      <c r="A12" s="17" t="s">
        <v>57</v>
      </c>
      <c r="B12" s="17" t="s">
        <v>58</v>
      </c>
      <c r="C12" s="25">
        <v>35202</v>
      </c>
      <c r="D12" s="19">
        <v>1.65</v>
      </c>
      <c r="E12" s="25">
        <v>7703</v>
      </c>
      <c r="F12" s="25">
        <v>12644</v>
      </c>
      <c r="G12" s="25">
        <v>4647</v>
      </c>
      <c r="H12" s="25">
        <v>3229</v>
      </c>
      <c r="I12" s="25">
        <v>4004</v>
      </c>
      <c r="J12" s="25">
        <v>1977</v>
      </c>
      <c r="K12" s="25">
        <v>949</v>
      </c>
      <c r="L12" s="25">
        <v>49</v>
      </c>
      <c r="M12" s="25">
        <v>8322</v>
      </c>
      <c r="N12" s="25">
        <v>5972</v>
      </c>
      <c r="O12" s="25">
        <v>15120</v>
      </c>
      <c r="P12" s="25">
        <v>5765</v>
      </c>
      <c r="Q12" s="25">
        <v>23</v>
      </c>
      <c r="R12" s="25">
        <v>121</v>
      </c>
      <c r="S12" s="25">
        <v>2116</v>
      </c>
      <c r="T12" s="25">
        <v>6838</v>
      </c>
      <c r="U12" s="25">
        <v>8654</v>
      </c>
      <c r="V12" s="25">
        <v>11936</v>
      </c>
      <c r="W12" s="25">
        <v>3308</v>
      </c>
      <c r="X12" s="25">
        <v>2164</v>
      </c>
      <c r="Y12" s="25">
        <v>65</v>
      </c>
    </row>
    <row r="13" spans="1:25" x14ac:dyDescent="0.35">
      <c r="A13" s="17" t="s">
        <v>59</v>
      </c>
      <c r="B13" s="17" t="s">
        <v>60</v>
      </c>
      <c r="C13" s="25">
        <v>32426</v>
      </c>
      <c r="D13" s="19">
        <v>0.22</v>
      </c>
      <c r="E13" s="25">
        <v>8616</v>
      </c>
      <c r="F13" s="25">
        <v>7060</v>
      </c>
      <c r="G13" s="25">
        <v>4361</v>
      </c>
      <c r="H13" s="25">
        <v>3968</v>
      </c>
      <c r="I13" s="25">
        <v>4345</v>
      </c>
      <c r="J13" s="25">
        <v>2383</v>
      </c>
      <c r="K13" s="25">
        <v>1585</v>
      </c>
      <c r="L13" s="25">
        <v>108</v>
      </c>
      <c r="M13" s="25">
        <v>10143</v>
      </c>
      <c r="N13" s="25">
        <v>6838</v>
      </c>
      <c r="O13" s="25">
        <v>6646</v>
      </c>
      <c r="P13" s="25">
        <v>8756</v>
      </c>
      <c r="Q13" s="25">
        <v>43</v>
      </c>
      <c r="R13" s="25">
        <v>224</v>
      </c>
      <c r="S13" s="25">
        <v>4850</v>
      </c>
      <c r="T13" s="25">
        <v>8484</v>
      </c>
      <c r="U13" s="25">
        <v>7189</v>
      </c>
      <c r="V13" s="25">
        <v>5261</v>
      </c>
      <c r="W13" s="25">
        <v>2899</v>
      </c>
      <c r="X13" s="25">
        <v>3455</v>
      </c>
      <c r="Y13" s="25">
        <v>64</v>
      </c>
    </row>
    <row r="14" spans="1:25" x14ac:dyDescent="0.35">
      <c r="A14" s="17" t="s">
        <v>61</v>
      </c>
      <c r="B14" s="17" t="s">
        <v>62</v>
      </c>
      <c r="C14" s="25">
        <v>32522</v>
      </c>
      <c r="D14" s="19">
        <v>0.25</v>
      </c>
      <c r="E14" s="25">
        <v>7289</v>
      </c>
      <c r="F14" s="25">
        <v>7413</v>
      </c>
      <c r="G14" s="25">
        <v>4511</v>
      </c>
      <c r="H14" s="25">
        <v>5449</v>
      </c>
      <c r="I14" s="25">
        <v>4853</v>
      </c>
      <c r="J14" s="25">
        <v>1969</v>
      </c>
      <c r="K14" s="25">
        <v>935</v>
      </c>
      <c r="L14" s="25">
        <v>103</v>
      </c>
      <c r="M14" s="25">
        <v>11587</v>
      </c>
      <c r="N14" s="25">
        <v>7136</v>
      </c>
      <c r="O14" s="25">
        <v>6764</v>
      </c>
      <c r="P14" s="25">
        <v>6965</v>
      </c>
      <c r="Q14" s="25">
        <v>70</v>
      </c>
      <c r="R14" s="25">
        <v>223</v>
      </c>
      <c r="S14" s="25">
        <v>3857</v>
      </c>
      <c r="T14" s="25">
        <v>8646</v>
      </c>
      <c r="U14" s="25">
        <v>7415</v>
      </c>
      <c r="V14" s="25">
        <v>5877</v>
      </c>
      <c r="W14" s="25">
        <v>3226</v>
      </c>
      <c r="X14" s="25">
        <v>3168</v>
      </c>
      <c r="Y14" s="25">
        <v>110</v>
      </c>
    </row>
    <row r="15" spans="1:25" x14ac:dyDescent="0.35">
      <c r="A15" s="17" t="s">
        <v>63</v>
      </c>
      <c r="B15" s="17" t="s">
        <v>64</v>
      </c>
      <c r="C15" s="25">
        <v>34631</v>
      </c>
      <c r="D15" s="19">
        <v>0.05</v>
      </c>
      <c r="E15" s="25">
        <v>7392</v>
      </c>
      <c r="F15" s="25">
        <v>8021</v>
      </c>
      <c r="G15" s="25">
        <v>6362</v>
      </c>
      <c r="H15" s="25">
        <v>4643</v>
      </c>
      <c r="I15" s="25">
        <v>4741</v>
      </c>
      <c r="J15" s="25">
        <v>2359</v>
      </c>
      <c r="K15" s="25">
        <v>1009</v>
      </c>
      <c r="L15" s="25">
        <v>104</v>
      </c>
      <c r="M15" s="25">
        <v>11608</v>
      </c>
      <c r="N15" s="25">
        <v>7028</v>
      </c>
      <c r="O15" s="25">
        <v>4789</v>
      </c>
      <c r="P15" s="25">
        <v>10839</v>
      </c>
      <c r="Q15" s="25">
        <v>367</v>
      </c>
      <c r="R15" s="25">
        <v>102</v>
      </c>
      <c r="S15" s="25">
        <v>3530</v>
      </c>
      <c r="T15" s="25">
        <v>8917</v>
      </c>
      <c r="U15" s="25">
        <v>9939</v>
      </c>
      <c r="V15" s="25">
        <v>5495</v>
      </c>
      <c r="W15" s="25">
        <v>2738</v>
      </c>
      <c r="X15" s="25">
        <v>3419</v>
      </c>
      <c r="Y15" s="25">
        <v>491</v>
      </c>
    </row>
    <row r="16" spans="1:25" x14ac:dyDescent="0.35">
      <c r="A16" s="17" t="s">
        <v>65</v>
      </c>
      <c r="B16" s="17" t="s">
        <v>66</v>
      </c>
      <c r="C16" s="25">
        <v>36604</v>
      </c>
      <c r="D16" s="19">
        <v>8.41</v>
      </c>
      <c r="E16" s="25">
        <v>3431</v>
      </c>
      <c r="F16" s="25">
        <v>7934</v>
      </c>
      <c r="G16" s="25">
        <v>6466</v>
      </c>
      <c r="H16" s="25">
        <v>5722</v>
      </c>
      <c r="I16" s="25">
        <v>6945</v>
      </c>
      <c r="J16" s="25">
        <v>3538</v>
      </c>
      <c r="K16" s="25">
        <v>2394</v>
      </c>
      <c r="L16" s="25">
        <v>174</v>
      </c>
      <c r="M16" s="25">
        <v>8645</v>
      </c>
      <c r="N16" s="25">
        <v>9310</v>
      </c>
      <c r="O16" s="25">
        <v>6730</v>
      </c>
      <c r="P16" s="25">
        <v>11849</v>
      </c>
      <c r="Q16" s="25">
        <v>70</v>
      </c>
      <c r="R16" s="25">
        <v>69</v>
      </c>
      <c r="S16" s="25">
        <v>4424</v>
      </c>
      <c r="T16" s="25">
        <v>8851</v>
      </c>
      <c r="U16" s="25">
        <v>9956</v>
      </c>
      <c r="V16" s="25">
        <v>7344</v>
      </c>
      <c r="W16" s="25">
        <v>3188</v>
      </c>
      <c r="X16" s="25">
        <v>2704</v>
      </c>
      <c r="Y16" s="25">
        <v>68</v>
      </c>
    </row>
    <row r="17" spans="1:25" x14ac:dyDescent="0.35">
      <c r="A17" s="17" t="s">
        <v>67</v>
      </c>
      <c r="B17" s="17" t="s">
        <v>68</v>
      </c>
      <c r="C17" s="25">
        <v>34144</v>
      </c>
      <c r="D17" s="19">
        <v>0.4</v>
      </c>
      <c r="E17" s="25">
        <v>14808</v>
      </c>
      <c r="F17" s="25">
        <v>6218</v>
      </c>
      <c r="G17" s="25">
        <v>3957</v>
      </c>
      <c r="H17" s="25">
        <v>3925</v>
      </c>
      <c r="I17" s="25">
        <v>3877</v>
      </c>
      <c r="J17" s="25">
        <v>1129</v>
      </c>
      <c r="K17" s="25">
        <v>209</v>
      </c>
      <c r="L17" s="25">
        <v>21</v>
      </c>
      <c r="M17" s="25">
        <v>10340</v>
      </c>
      <c r="N17" s="25">
        <v>11506</v>
      </c>
      <c r="O17" s="25">
        <v>6064</v>
      </c>
      <c r="P17" s="25">
        <v>6234</v>
      </c>
      <c r="Q17" s="25">
        <v>0</v>
      </c>
      <c r="R17" s="25">
        <v>336</v>
      </c>
      <c r="S17" s="25">
        <v>3917</v>
      </c>
      <c r="T17" s="25">
        <v>6925</v>
      </c>
      <c r="U17" s="25">
        <v>9677</v>
      </c>
      <c r="V17" s="25">
        <v>6719</v>
      </c>
      <c r="W17" s="25">
        <v>3295</v>
      </c>
      <c r="X17" s="25">
        <v>3275</v>
      </c>
      <c r="Y17" s="25">
        <v>0</v>
      </c>
    </row>
    <row r="18" spans="1:25" x14ac:dyDescent="0.35">
      <c r="A18" s="17" t="s">
        <v>69</v>
      </c>
      <c r="B18" s="17" t="s">
        <v>70</v>
      </c>
      <c r="C18" s="25">
        <v>34992</v>
      </c>
      <c r="D18" s="19">
        <v>0.03</v>
      </c>
      <c r="E18" s="25">
        <v>12772</v>
      </c>
      <c r="F18" s="25">
        <v>6594</v>
      </c>
      <c r="G18" s="25">
        <v>5171</v>
      </c>
      <c r="H18" s="25">
        <v>4959</v>
      </c>
      <c r="I18" s="25">
        <v>3596</v>
      </c>
      <c r="J18" s="25">
        <v>1310</v>
      </c>
      <c r="K18" s="25">
        <v>526</v>
      </c>
      <c r="L18" s="25">
        <v>64</v>
      </c>
      <c r="M18" s="25">
        <v>15176</v>
      </c>
      <c r="N18" s="25">
        <v>9181</v>
      </c>
      <c r="O18" s="25">
        <v>7268</v>
      </c>
      <c r="P18" s="25">
        <v>2539</v>
      </c>
      <c r="Q18" s="25">
        <v>828</v>
      </c>
      <c r="R18" s="25">
        <v>249</v>
      </c>
      <c r="S18" s="25">
        <v>2737</v>
      </c>
      <c r="T18" s="25">
        <v>7775</v>
      </c>
      <c r="U18" s="25">
        <v>12464</v>
      </c>
      <c r="V18" s="25">
        <v>5642</v>
      </c>
      <c r="W18" s="25">
        <v>2611</v>
      </c>
      <c r="X18" s="25">
        <v>2111</v>
      </c>
      <c r="Y18" s="25">
        <v>1403</v>
      </c>
    </row>
    <row r="19" spans="1:25" x14ac:dyDescent="0.35">
      <c r="A19" s="17" t="s">
        <v>71</v>
      </c>
      <c r="B19" s="17" t="s">
        <v>72</v>
      </c>
      <c r="C19" s="25">
        <v>35044</v>
      </c>
      <c r="D19" s="19">
        <v>0.17</v>
      </c>
      <c r="E19" s="25">
        <v>15526</v>
      </c>
      <c r="F19" s="25">
        <v>6478</v>
      </c>
      <c r="G19" s="25">
        <v>3275</v>
      </c>
      <c r="H19" s="25">
        <v>3930</v>
      </c>
      <c r="I19" s="25">
        <v>3796</v>
      </c>
      <c r="J19" s="25">
        <v>1383</v>
      </c>
      <c r="K19" s="25">
        <v>569</v>
      </c>
      <c r="L19" s="25">
        <v>87</v>
      </c>
      <c r="M19" s="25">
        <v>8175</v>
      </c>
      <c r="N19" s="25">
        <v>9045</v>
      </c>
      <c r="O19" s="25">
        <v>11378</v>
      </c>
      <c r="P19" s="25">
        <v>6392</v>
      </c>
      <c r="Q19" s="25">
        <v>54</v>
      </c>
      <c r="R19" s="25">
        <v>113</v>
      </c>
      <c r="S19" s="25">
        <v>2509</v>
      </c>
      <c r="T19" s="25">
        <v>9275</v>
      </c>
      <c r="U19" s="25">
        <v>12573</v>
      </c>
      <c r="V19" s="25">
        <v>6417</v>
      </c>
      <c r="W19" s="25">
        <v>2014</v>
      </c>
      <c r="X19" s="25">
        <v>2085</v>
      </c>
      <c r="Y19" s="25">
        <v>58</v>
      </c>
    </row>
    <row r="20" spans="1:25" x14ac:dyDescent="0.35">
      <c r="A20" s="17" t="s">
        <v>73</v>
      </c>
      <c r="B20" s="17" t="s">
        <v>74</v>
      </c>
      <c r="C20" s="25">
        <v>29698</v>
      </c>
      <c r="D20" s="19">
        <v>1.23</v>
      </c>
      <c r="E20" s="25">
        <v>6611</v>
      </c>
      <c r="F20" s="25">
        <v>8058</v>
      </c>
      <c r="G20" s="25">
        <v>2439</v>
      </c>
      <c r="H20" s="25">
        <v>3016</v>
      </c>
      <c r="I20" s="25">
        <v>4376</v>
      </c>
      <c r="J20" s="25">
        <v>2838</v>
      </c>
      <c r="K20" s="25">
        <v>2095</v>
      </c>
      <c r="L20" s="25">
        <v>265</v>
      </c>
      <c r="M20" s="25">
        <v>7989</v>
      </c>
      <c r="N20" s="25">
        <v>6703</v>
      </c>
      <c r="O20" s="25">
        <v>6875</v>
      </c>
      <c r="P20" s="25">
        <v>7998</v>
      </c>
      <c r="Q20" s="25">
        <v>133</v>
      </c>
      <c r="R20" s="25">
        <v>180</v>
      </c>
      <c r="S20" s="25">
        <v>3529</v>
      </c>
      <c r="T20" s="25">
        <v>9658</v>
      </c>
      <c r="U20" s="25">
        <v>8914</v>
      </c>
      <c r="V20" s="25">
        <v>3236</v>
      </c>
      <c r="W20" s="25">
        <v>2365</v>
      </c>
      <c r="X20" s="25">
        <v>1683</v>
      </c>
      <c r="Y20" s="25">
        <v>133</v>
      </c>
    </row>
    <row r="21" spans="1:25" x14ac:dyDescent="0.35">
      <c r="A21" s="17" t="s">
        <v>75</v>
      </c>
      <c r="B21" s="17" t="s">
        <v>76</v>
      </c>
      <c r="C21" s="25">
        <v>32910</v>
      </c>
      <c r="D21" s="19">
        <v>4.24</v>
      </c>
      <c r="E21" s="25">
        <v>5602</v>
      </c>
      <c r="F21" s="25">
        <v>8423</v>
      </c>
      <c r="G21" s="25">
        <v>4662</v>
      </c>
      <c r="H21" s="25">
        <v>3620</v>
      </c>
      <c r="I21" s="25">
        <v>4642</v>
      </c>
      <c r="J21" s="25">
        <v>2674</v>
      </c>
      <c r="K21" s="25">
        <v>2962</v>
      </c>
      <c r="L21" s="25">
        <v>325</v>
      </c>
      <c r="M21" s="25">
        <v>5650</v>
      </c>
      <c r="N21" s="25">
        <v>7030</v>
      </c>
      <c r="O21" s="25">
        <v>4904</v>
      </c>
      <c r="P21" s="25">
        <v>15312</v>
      </c>
      <c r="Q21" s="25">
        <v>14</v>
      </c>
      <c r="R21" s="25">
        <v>141</v>
      </c>
      <c r="S21" s="25">
        <v>3940</v>
      </c>
      <c r="T21" s="25">
        <v>9848</v>
      </c>
      <c r="U21" s="25">
        <v>9065</v>
      </c>
      <c r="V21" s="25">
        <v>5092</v>
      </c>
      <c r="W21" s="25">
        <v>2284</v>
      </c>
      <c r="X21" s="25">
        <v>1701</v>
      </c>
      <c r="Y21" s="25">
        <v>839</v>
      </c>
    </row>
    <row r="22" spans="1:25" x14ac:dyDescent="0.35">
      <c r="A22" s="17" t="s">
        <v>77</v>
      </c>
      <c r="B22" s="17" t="s">
        <v>78</v>
      </c>
      <c r="C22" s="25">
        <v>32344</v>
      </c>
      <c r="D22" s="19">
        <v>0.21</v>
      </c>
      <c r="E22" s="25">
        <v>11528</v>
      </c>
      <c r="F22" s="25">
        <v>4621</v>
      </c>
      <c r="G22" s="25">
        <v>3409</v>
      </c>
      <c r="H22" s="25">
        <v>3955</v>
      </c>
      <c r="I22" s="25">
        <v>4969</v>
      </c>
      <c r="J22" s="25">
        <v>2442</v>
      </c>
      <c r="K22" s="25">
        <v>1340</v>
      </c>
      <c r="L22" s="25">
        <v>80</v>
      </c>
      <c r="M22" s="25">
        <v>10627</v>
      </c>
      <c r="N22" s="25">
        <v>7299</v>
      </c>
      <c r="O22" s="25">
        <v>8020</v>
      </c>
      <c r="P22" s="25">
        <v>6094</v>
      </c>
      <c r="Q22" s="25">
        <v>304</v>
      </c>
      <c r="R22" s="25">
        <v>294</v>
      </c>
      <c r="S22" s="25">
        <v>3079</v>
      </c>
      <c r="T22" s="25">
        <v>7036</v>
      </c>
      <c r="U22" s="25">
        <v>8716</v>
      </c>
      <c r="V22" s="25">
        <v>6899</v>
      </c>
      <c r="W22" s="25">
        <v>3032</v>
      </c>
      <c r="X22" s="25">
        <v>2961</v>
      </c>
      <c r="Y22" s="25">
        <v>327</v>
      </c>
    </row>
    <row r="23" spans="1:25" x14ac:dyDescent="0.35">
      <c r="A23" s="17" t="s">
        <v>79</v>
      </c>
      <c r="B23" s="17" t="s">
        <v>80</v>
      </c>
      <c r="C23" s="25">
        <v>32096</v>
      </c>
      <c r="D23" s="19">
        <v>2.38</v>
      </c>
      <c r="E23" s="25">
        <v>8800</v>
      </c>
      <c r="F23" s="25">
        <v>11443</v>
      </c>
      <c r="G23" s="25">
        <v>3907</v>
      </c>
      <c r="H23" s="25">
        <v>2641</v>
      </c>
      <c r="I23" s="25">
        <v>3242</v>
      </c>
      <c r="J23" s="25">
        <v>1299</v>
      </c>
      <c r="K23" s="25">
        <v>707</v>
      </c>
      <c r="L23" s="25">
        <v>57</v>
      </c>
      <c r="M23" s="25">
        <v>5986</v>
      </c>
      <c r="N23" s="25">
        <v>7168</v>
      </c>
      <c r="O23" s="25">
        <v>10954</v>
      </c>
      <c r="P23" s="25">
        <v>7925</v>
      </c>
      <c r="Q23" s="25">
        <v>63</v>
      </c>
      <c r="R23" s="25">
        <v>150</v>
      </c>
      <c r="S23" s="25">
        <v>2561</v>
      </c>
      <c r="T23" s="25">
        <v>12373</v>
      </c>
      <c r="U23" s="25">
        <v>11285</v>
      </c>
      <c r="V23" s="25">
        <v>3199</v>
      </c>
      <c r="W23" s="25">
        <v>1507</v>
      </c>
      <c r="X23" s="25">
        <v>917</v>
      </c>
      <c r="Y23" s="25">
        <v>104</v>
      </c>
    </row>
    <row r="24" spans="1:25" x14ac:dyDescent="0.35">
      <c r="A24" s="17" t="s">
        <v>81</v>
      </c>
      <c r="B24" s="17" t="s">
        <v>82</v>
      </c>
      <c r="C24" s="25">
        <v>27921</v>
      </c>
      <c r="D24" s="19">
        <v>2.73</v>
      </c>
      <c r="E24" s="25">
        <v>7194</v>
      </c>
      <c r="F24" s="25">
        <v>10805</v>
      </c>
      <c r="G24" s="25">
        <v>2277</v>
      </c>
      <c r="H24" s="25">
        <v>2287</v>
      </c>
      <c r="I24" s="25">
        <v>2735</v>
      </c>
      <c r="J24" s="25">
        <v>1600</v>
      </c>
      <c r="K24" s="25">
        <v>938</v>
      </c>
      <c r="L24" s="25">
        <v>85</v>
      </c>
      <c r="M24" s="25">
        <v>5357</v>
      </c>
      <c r="N24" s="25">
        <v>3314</v>
      </c>
      <c r="O24" s="25">
        <v>11314</v>
      </c>
      <c r="P24" s="25">
        <v>7927</v>
      </c>
      <c r="Q24" s="25">
        <v>9</v>
      </c>
      <c r="R24" s="25">
        <v>189</v>
      </c>
      <c r="S24" s="25">
        <v>2412</v>
      </c>
      <c r="T24" s="25">
        <v>6665</v>
      </c>
      <c r="U24" s="25">
        <v>7992</v>
      </c>
      <c r="V24" s="25">
        <v>6804</v>
      </c>
      <c r="W24" s="25">
        <v>2282</v>
      </c>
      <c r="X24" s="25">
        <v>1455</v>
      </c>
      <c r="Y24" s="25">
        <v>122</v>
      </c>
    </row>
    <row r="25" spans="1:25" x14ac:dyDescent="0.35">
      <c r="A25" s="17" t="s">
        <v>83</v>
      </c>
      <c r="B25" s="17" t="s">
        <v>84</v>
      </c>
      <c r="C25" s="25">
        <v>35870</v>
      </c>
      <c r="D25" s="19">
        <v>0.47</v>
      </c>
      <c r="E25" s="25">
        <v>13650</v>
      </c>
      <c r="F25" s="25">
        <v>5518</v>
      </c>
      <c r="G25" s="25">
        <v>3669</v>
      </c>
      <c r="H25" s="25">
        <v>3956</v>
      </c>
      <c r="I25" s="25">
        <v>5862</v>
      </c>
      <c r="J25" s="25">
        <v>2308</v>
      </c>
      <c r="K25" s="25">
        <v>858</v>
      </c>
      <c r="L25" s="25">
        <v>49</v>
      </c>
      <c r="M25" s="25">
        <v>8378</v>
      </c>
      <c r="N25" s="25">
        <v>7929</v>
      </c>
      <c r="O25" s="25">
        <v>7826</v>
      </c>
      <c r="P25" s="25">
        <v>11608</v>
      </c>
      <c r="Q25" s="25">
        <v>129</v>
      </c>
      <c r="R25" s="25">
        <v>103</v>
      </c>
      <c r="S25" s="25">
        <v>4215</v>
      </c>
      <c r="T25" s="25">
        <v>8572</v>
      </c>
      <c r="U25" s="25">
        <v>11146</v>
      </c>
      <c r="V25" s="25">
        <v>6900</v>
      </c>
      <c r="W25" s="25">
        <v>2728</v>
      </c>
      <c r="X25" s="25">
        <v>2060</v>
      </c>
      <c r="Y25" s="25">
        <v>146</v>
      </c>
    </row>
    <row r="26" spans="1:25" x14ac:dyDescent="0.35">
      <c r="A26" s="17" t="s">
        <v>85</v>
      </c>
      <c r="B26" s="17" t="s">
        <v>86</v>
      </c>
      <c r="C26" s="25">
        <v>30080</v>
      </c>
      <c r="D26" s="19">
        <v>2.35</v>
      </c>
      <c r="E26" s="25">
        <v>8446</v>
      </c>
      <c r="F26" s="25">
        <v>12679</v>
      </c>
      <c r="G26" s="25">
        <v>2692</v>
      </c>
      <c r="H26" s="25">
        <v>2307</v>
      </c>
      <c r="I26" s="25">
        <v>2673</v>
      </c>
      <c r="J26" s="25">
        <v>1025</v>
      </c>
      <c r="K26" s="25">
        <v>257</v>
      </c>
      <c r="L26" s="25">
        <v>1</v>
      </c>
      <c r="M26" s="25">
        <v>4501</v>
      </c>
      <c r="N26" s="25">
        <v>5821</v>
      </c>
      <c r="O26" s="25">
        <v>12833</v>
      </c>
      <c r="P26" s="25">
        <v>6742</v>
      </c>
      <c r="Q26" s="25">
        <v>183</v>
      </c>
      <c r="R26" s="25">
        <v>101</v>
      </c>
      <c r="S26" s="25">
        <v>2705</v>
      </c>
      <c r="T26" s="25">
        <v>7214</v>
      </c>
      <c r="U26" s="25">
        <v>10734</v>
      </c>
      <c r="V26" s="25">
        <v>6601</v>
      </c>
      <c r="W26" s="25">
        <v>1812</v>
      </c>
      <c r="X26" s="25">
        <v>728</v>
      </c>
      <c r="Y26" s="25">
        <v>185</v>
      </c>
    </row>
    <row r="27" spans="1:25" x14ac:dyDescent="0.35">
      <c r="A27" s="17" t="s">
        <v>87</v>
      </c>
      <c r="B27" s="17" t="s">
        <v>88</v>
      </c>
      <c r="C27" s="25">
        <v>34537</v>
      </c>
      <c r="D27" s="19">
        <v>0.64</v>
      </c>
      <c r="E27" s="25">
        <v>3064</v>
      </c>
      <c r="F27" s="25">
        <v>10576</v>
      </c>
      <c r="G27" s="25">
        <v>7150</v>
      </c>
      <c r="H27" s="25">
        <v>4387</v>
      </c>
      <c r="I27" s="25">
        <v>4753</v>
      </c>
      <c r="J27" s="25">
        <v>2425</v>
      </c>
      <c r="K27" s="25">
        <v>2028</v>
      </c>
      <c r="L27" s="25">
        <v>154</v>
      </c>
      <c r="M27" s="25">
        <v>6309</v>
      </c>
      <c r="N27" s="25">
        <v>6672</v>
      </c>
      <c r="O27" s="25">
        <v>7348</v>
      </c>
      <c r="P27" s="25">
        <v>13899</v>
      </c>
      <c r="Q27" s="25">
        <v>309</v>
      </c>
      <c r="R27" s="25">
        <v>151</v>
      </c>
      <c r="S27" s="25">
        <v>3800</v>
      </c>
      <c r="T27" s="25">
        <v>10842</v>
      </c>
      <c r="U27" s="25">
        <v>9304</v>
      </c>
      <c r="V27" s="25">
        <v>5230</v>
      </c>
      <c r="W27" s="25">
        <v>2041</v>
      </c>
      <c r="X27" s="25">
        <v>1964</v>
      </c>
      <c r="Y27" s="25">
        <v>1205</v>
      </c>
    </row>
    <row r="28" spans="1:25" x14ac:dyDescent="0.35">
      <c r="A28" s="17" t="s">
        <v>89</v>
      </c>
      <c r="B28" s="17" t="s">
        <v>90</v>
      </c>
      <c r="C28" s="25">
        <v>35678</v>
      </c>
      <c r="D28" s="19">
        <v>0.13</v>
      </c>
      <c r="E28" s="25">
        <v>5327</v>
      </c>
      <c r="F28" s="25">
        <v>10852</v>
      </c>
      <c r="G28" s="25">
        <v>6148</v>
      </c>
      <c r="H28" s="25">
        <v>4958</v>
      </c>
      <c r="I28" s="25">
        <v>4922</v>
      </c>
      <c r="J28" s="25">
        <v>2373</v>
      </c>
      <c r="K28" s="25">
        <v>1026</v>
      </c>
      <c r="L28" s="25">
        <v>72</v>
      </c>
      <c r="M28" s="25">
        <v>11538</v>
      </c>
      <c r="N28" s="25">
        <v>9336</v>
      </c>
      <c r="O28" s="25">
        <v>9935</v>
      </c>
      <c r="P28" s="25">
        <v>4768</v>
      </c>
      <c r="Q28" s="25">
        <v>101</v>
      </c>
      <c r="R28" s="25">
        <v>207</v>
      </c>
      <c r="S28" s="25">
        <v>3542</v>
      </c>
      <c r="T28" s="25">
        <v>9586</v>
      </c>
      <c r="U28" s="25">
        <v>10600</v>
      </c>
      <c r="V28" s="25">
        <v>6126</v>
      </c>
      <c r="W28" s="25">
        <v>5414</v>
      </c>
      <c r="X28" s="25">
        <v>0</v>
      </c>
      <c r="Y28" s="25">
        <v>203</v>
      </c>
    </row>
    <row r="29" spans="1:25" x14ac:dyDescent="0.35">
      <c r="A29" s="17" t="s">
        <v>91</v>
      </c>
      <c r="B29" s="17" t="s">
        <v>92</v>
      </c>
      <c r="C29" s="25">
        <v>36315</v>
      </c>
      <c r="D29" s="19">
        <v>13.72</v>
      </c>
      <c r="E29" s="25">
        <v>14888</v>
      </c>
      <c r="F29" s="25">
        <v>8123</v>
      </c>
      <c r="G29" s="25">
        <v>3913</v>
      </c>
      <c r="H29" s="25">
        <v>3982</v>
      </c>
      <c r="I29" s="25">
        <v>3364</v>
      </c>
      <c r="J29" s="25">
        <v>1358</v>
      </c>
      <c r="K29" s="25">
        <v>662</v>
      </c>
      <c r="L29" s="25">
        <v>25</v>
      </c>
      <c r="M29" s="25">
        <v>4368</v>
      </c>
      <c r="N29" s="25">
        <v>6546</v>
      </c>
      <c r="O29" s="25">
        <v>6283</v>
      </c>
      <c r="P29" s="25">
        <v>19112</v>
      </c>
      <c r="Q29" s="25">
        <v>6</v>
      </c>
      <c r="R29" s="25">
        <v>483</v>
      </c>
      <c r="S29" s="25">
        <v>6679</v>
      </c>
      <c r="T29" s="25">
        <v>13729</v>
      </c>
      <c r="U29" s="25">
        <v>7203</v>
      </c>
      <c r="V29" s="25">
        <v>4370</v>
      </c>
      <c r="W29" s="25">
        <v>2102</v>
      </c>
      <c r="X29" s="25">
        <v>1741</v>
      </c>
      <c r="Y29" s="25">
        <v>8</v>
      </c>
    </row>
    <row r="30" spans="1:25" x14ac:dyDescent="0.35">
      <c r="A30" s="17" t="s">
        <v>93</v>
      </c>
      <c r="B30" s="17" t="s">
        <v>94</v>
      </c>
      <c r="C30" s="25">
        <v>37076</v>
      </c>
      <c r="D30" s="19">
        <v>11.13</v>
      </c>
      <c r="E30" s="25">
        <v>15169</v>
      </c>
      <c r="F30" s="25">
        <v>8665</v>
      </c>
      <c r="G30" s="25">
        <v>4451</v>
      </c>
      <c r="H30" s="25">
        <v>4301</v>
      </c>
      <c r="I30" s="25">
        <v>3386</v>
      </c>
      <c r="J30" s="25">
        <v>782</v>
      </c>
      <c r="K30" s="25">
        <v>304</v>
      </c>
      <c r="L30" s="25">
        <v>18</v>
      </c>
      <c r="M30" s="25">
        <v>3332</v>
      </c>
      <c r="N30" s="25">
        <v>6830</v>
      </c>
      <c r="O30" s="25">
        <v>6573</v>
      </c>
      <c r="P30" s="25">
        <v>20332</v>
      </c>
      <c r="Q30" s="25">
        <v>9</v>
      </c>
      <c r="R30" s="25">
        <v>489</v>
      </c>
      <c r="S30" s="25">
        <v>6603</v>
      </c>
      <c r="T30" s="25">
        <v>13877</v>
      </c>
      <c r="U30" s="25">
        <v>8078</v>
      </c>
      <c r="V30" s="25">
        <v>4594</v>
      </c>
      <c r="W30" s="25">
        <v>2038</v>
      </c>
      <c r="X30" s="25">
        <v>1386</v>
      </c>
      <c r="Y30" s="25">
        <v>11</v>
      </c>
    </row>
    <row r="31" spans="1:25" x14ac:dyDescent="0.35">
      <c r="A31" s="17" t="s">
        <v>95</v>
      </c>
      <c r="B31" s="17" t="s">
        <v>96</v>
      </c>
      <c r="C31" s="25">
        <v>32508</v>
      </c>
      <c r="D31" s="19">
        <v>1.68</v>
      </c>
      <c r="E31" s="25">
        <v>6125</v>
      </c>
      <c r="F31" s="25">
        <v>7919</v>
      </c>
      <c r="G31" s="25">
        <v>4105</v>
      </c>
      <c r="H31" s="25">
        <v>3992</v>
      </c>
      <c r="I31" s="25">
        <v>5363</v>
      </c>
      <c r="J31" s="25">
        <v>3449</v>
      </c>
      <c r="K31" s="25">
        <v>1527</v>
      </c>
      <c r="L31" s="25">
        <v>28</v>
      </c>
      <c r="M31" s="25">
        <v>9803</v>
      </c>
      <c r="N31" s="25">
        <v>6779</v>
      </c>
      <c r="O31" s="25">
        <v>7072</v>
      </c>
      <c r="P31" s="25">
        <v>8832</v>
      </c>
      <c r="Q31" s="25">
        <v>22</v>
      </c>
      <c r="R31" s="25">
        <v>57</v>
      </c>
      <c r="S31" s="25">
        <v>3104</v>
      </c>
      <c r="T31" s="25">
        <v>9941</v>
      </c>
      <c r="U31" s="25">
        <v>10730</v>
      </c>
      <c r="V31" s="25">
        <v>4605</v>
      </c>
      <c r="W31" s="25">
        <v>2623</v>
      </c>
      <c r="X31" s="25">
        <v>1425</v>
      </c>
      <c r="Y31" s="25">
        <v>23</v>
      </c>
    </row>
    <row r="32" spans="1:25" x14ac:dyDescent="0.35">
      <c r="A32" s="17" t="s">
        <v>97</v>
      </c>
      <c r="B32" s="17" t="s">
        <v>98</v>
      </c>
      <c r="C32" s="25">
        <v>33294</v>
      </c>
      <c r="D32" s="19">
        <v>3.92</v>
      </c>
      <c r="E32" s="25">
        <v>2174</v>
      </c>
      <c r="F32" s="25">
        <v>9528</v>
      </c>
      <c r="G32" s="25">
        <v>9847</v>
      </c>
      <c r="H32" s="25">
        <v>5021</v>
      </c>
      <c r="I32" s="25">
        <v>3207</v>
      </c>
      <c r="J32" s="25">
        <v>2089</v>
      </c>
      <c r="K32" s="25">
        <v>1310</v>
      </c>
      <c r="L32" s="25">
        <v>118</v>
      </c>
      <c r="M32" s="25">
        <v>4968</v>
      </c>
      <c r="N32" s="25">
        <v>4078</v>
      </c>
      <c r="O32" s="25">
        <v>13723</v>
      </c>
      <c r="P32" s="25">
        <v>10512</v>
      </c>
      <c r="Q32" s="25">
        <v>13</v>
      </c>
      <c r="R32" s="25">
        <v>125</v>
      </c>
      <c r="S32" s="25">
        <v>4145</v>
      </c>
      <c r="T32" s="25">
        <v>5936</v>
      </c>
      <c r="U32" s="25">
        <v>9239</v>
      </c>
      <c r="V32" s="25">
        <v>9139</v>
      </c>
      <c r="W32" s="25">
        <v>3122</v>
      </c>
      <c r="X32" s="25">
        <v>1573</v>
      </c>
      <c r="Y32" s="25">
        <v>15</v>
      </c>
    </row>
    <row r="33" spans="1:25" x14ac:dyDescent="0.35">
      <c r="A33" s="17" t="s">
        <v>99</v>
      </c>
      <c r="B33" s="17" t="s">
        <v>100</v>
      </c>
      <c r="C33" s="25">
        <v>32605</v>
      </c>
      <c r="D33" s="19">
        <v>0.5</v>
      </c>
      <c r="E33" s="25">
        <v>789</v>
      </c>
      <c r="F33" s="25">
        <v>5671</v>
      </c>
      <c r="G33" s="25">
        <v>10507</v>
      </c>
      <c r="H33" s="25">
        <v>3952</v>
      </c>
      <c r="I33" s="25">
        <v>4364</v>
      </c>
      <c r="J33" s="25">
        <v>3683</v>
      </c>
      <c r="K33" s="25">
        <v>3144</v>
      </c>
      <c r="L33" s="25">
        <v>495</v>
      </c>
      <c r="M33" s="25">
        <v>8406</v>
      </c>
      <c r="N33" s="25">
        <v>8317</v>
      </c>
      <c r="O33" s="25">
        <v>9061</v>
      </c>
      <c r="P33" s="25">
        <v>6786</v>
      </c>
      <c r="Q33" s="25">
        <v>35</v>
      </c>
      <c r="R33" s="25">
        <v>60</v>
      </c>
      <c r="S33" s="25">
        <v>2987</v>
      </c>
      <c r="T33" s="25">
        <v>8013</v>
      </c>
      <c r="U33" s="25">
        <v>9036</v>
      </c>
      <c r="V33" s="25">
        <v>5945</v>
      </c>
      <c r="W33" s="25">
        <v>3434</v>
      </c>
      <c r="X33" s="25">
        <v>3104</v>
      </c>
      <c r="Y33" s="25">
        <v>26</v>
      </c>
    </row>
    <row r="34" spans="1:25" x14ac:dyDescent="0.35">
      <c r="A34" s="17" t="s">
        <v>101</v>
      </c>
      <c r="B34" s="17" t="s">
        <v>102</v>
      </c>
      <c r="C34" s="25">
        <v>26500</v>
      </c>
      <c r="D34" s="19">
        <v>2.1800000000000002</v>
      </c>
      <c r="E34" s="25">
        <v>301</v>
      </c>
      <c r="F34" s="25">
        <v>1663</v>
      </c>
      <c r="G34" s="25">
        <v>2097</v>
      </c>
      <c r="H34" s="25">
        <v>4429</v>
      </c>
      <c r="I34" s="25">
        <v>6620</v>
      </c>
      <c r="J34" s="25">
        <v>5243</v>
      </c>
      <c r="K34" s="25">
        <v>5487</v>
      </c>
      <c r="L34" s="25">
        <v>660</v>
      </c>
      <c r="M34" s="25">
        <v>8411</v>
      </c>
      <c r="N34" s="25">
        <v>7949</v>
      </c>
      <c r="O34" s="25">
        <v>4660</v>
      </c>
      <c r="P34" s="25">
        <v>5449</v>
      </c>
      <c r="Q34" s="25">
        <v>31</v>
      </c>
      <c r="R34" s="25">
        <v>129</v>
      </c>
      <c r="S34" s="25">
        <v>1844</v>
      </c>
      <c r="T34" s="25">
        <v>4513</v>
      </c>
      <c r="U34" s="25">
        <v>6585</v>
      </c>
      <c r="V34" s="25">
        <v>7158</v>
      </c>
      <c r="W34" s="25">
        <v>3392</v>
      </c>
      <c r="X34" s="25">
        <v>2865</v>
      </c>
      <c r="Y34" s="25">
        <v>14</v>
      </c>
    </row>
    <row r="35" spans="1:25" x14ac:dyDescent="0.35">
      <c r="A35" s="17" t="s">
        <v>103</v>
      </c>
      <c r="B35" s="17" t="s">
        <v>104</v>
      </c>
      <c r="C35" s="25">
        <v>44572</v>
      </c>
      <c r="D35" s="19">
        <v>27.79</v>
      </c>
      <c r="E35" s="25">
        <v>1672</v>
      </c>
      <c r="F35" s="25">
        <v>8026</v>
      </c>
      <c r="G35" s="25">
        <v>9134</v>
      </c>
      <c r="H35" s="25">
        <v>8051</v>
      </c>
      <c r="I35" s="25">
        <v>8069</v>
      </c>
      <c r="J35" s="25">
        <v>4822</v>
      </c>
      <c r="K35" s="25">
        <v>3740</v>
      </c>
      <c r="L35" s="25">
        <v>1058</v>
      </c>
      <c r="M35" s="25">
        <v>1166</v>
      </c>
      <c r="N35" s="25">
        <v>994</v>
      </c>
      <c r="O35" s="25">
        <v>2115</v>
      </c>
      <c r="P35" s="25">
        <v>40173</v>
      </c>
      <c r="Q35" s="25">
        <v>124</v>
      </c>
      <c r="R35" s="25">
        <v>873</v>
      </c>
      <c r="S35" s="25">
        <v>11932</v>
      </c>
      <c r="T35" s="25">
        <v>13775</v>
      </c>
      <c r="U35" s="25">
        <v>8747</v>
      </c>
      <c r="V35" s="25">
        <v>4432</v>
      </c>
      <c r="W35" s="25">
        <v>2416</v>
      </c>
      <c r="X35" s="25">
        <v>2375</v>
      </c>
      <c r="Y35" s="25">
        <v>22</v>
      </c>
    </row>
    <row r="36" spans="1:25" x14ac:dyDescent="0.35">
      <c r="A36" s="17" t="s">
        <v>105</v>
      </c>
      <c r="B36" s="17" t="s">
        <v>106</v>
      </c>
      <c r="C36" s="25">
        <v>38856</v>
      </c>
      <c r="D36" s="19">
        <v>12.74</v>
      </c>
      <c r="E36" s="25">
        <v>5706</v>
      </c>
      <c r="F36" s="25">
        <v>10545</v>
      </c>
      <c r="G36" s="25">
        <v>6659</v>
      </c>
      <c r="H36" s="25">
        <v>5435</v>
      </c>
      <c r="I36" s="25">
        <v>5327</v>
      </c>
      <c r="J36" s="25">
        <v>3756</v>
      </c>
      <c r="K36" s="25">
        <v>1389</v>
      </c>
      <c r="L36" s="25">
        <v>39</v>
      </c>
      <c r="M36" s="25">
        <v>4413</v>
      </c>
      <c r="N36" s="25">
        <v>5789</v>
      </c>
      <c r="O36" s="25">
        <v>7906</v>
      </c>
      <c r="P36" s="25">
        <v>20743</v>
      </c>
      <c r="Q36" s="25">
        <v>5</v>
      </c>
      <c r="R36" s="25">
        <v>121</v>
      </c>
      <c r="S36" s="25">
        <v>6117</v>
      </c>
      <c r="T36" s="25">
        <v>13538</v>
      </c>
      <c r="U36" s="25">
        <v>9089</v>
      </c>
      <c r="V36" s="25">
        <v>6775</v>
      </c>
      <c r="W36" s="25">
        <v>1943</v>
      </c>
      <c r="X36" s="25">
        <v>1266</v>
      </c>
      <c r="Y36" s="25">
        <v>7</v>
      </c>
    </row>
    <row r="37" spans="1:25" x14ac:dyDescent="0.35">
      <c r="A37" s="17" t="s">
        <v>107</v>
      </c>
      <c r="B37" s="17" t="s">
        <v>108</v>
      </c>
      <c r="C37" s="25">
        <v>44657</v>
      </c>
      <c r="D37" s="19">
        <v>31.15</v>
      </c>
      <c r="E37" s="25">
        <v>5475</v>
      </c>
      <c r="F37" s="25">
        <v>11897</v>
      </c>
      <c r="G37" s="25">
        <v>9585</v>
      </c>
      <c r="H37" s="25">
        <v>7530</v>
      </c>
      <c r="I37" s="25">
        <v>6152</v>
      </c>
      <c r="J37" s="25">
        <v>2394</v>
      </c>
      <c r="K37" s="25">
        <v>1391</v>
      </c>
      <c r="L37" s="25">
        <v>233</v>
      </c>
      <c r="M37" s="25">
        <v>456</v>
      </c>
      <c r="N37" s="25">
        <v>1628</v>
      </c>
      <c r="O37" s="25">
        <v>3481</v>
      </c>
      <c r="P37" s="25">
        <v>39073</v>
      </c>
      <c r="Q37" s="25">
        <v>19</v>
      </c>
      <c r="R37" s="25">
        <v>381</v>
      </c>
      <c r="S37" s="25">
        <v>10011</v>
      </c>
      <c r="T37" s="25">
        <v>18787</v>
      </c>
      <c r="U37" s="25">
        <v>9514</v>
      </c>
      <c r="V37" s="25">
        <v>3503</v>
      </c>
      <c r="W37" s="25">
        <v>1194</v>
      </c>
      <c r="X37" s="25">
        <v>1261</v>
      </c>
      <c r="Y37" s="25">
        <v>6</v>
      </c>
    </row>
    <row r="38" spans="1:25" x14ac:dyDescent="0.35">
      <c r="A38" s="17" t="s">
        <v>109</v>
      </c>
      <c r="B38" s="17" t="s">
        <v>110</v>
      </c>
      <c r="C38" s="25">
        <v>32085</v>
      </c>
      <c r="D38" s="19">
        <v>3.47</v>
      </c>
      <c r="E38" s="25">
        <v>7851</v>
      </c>
      <c r="F38" s="25">
        <v>5338</v>
      </c>
      <c r="G38" s="25">
        <v>4784</v>
      </c>
      <c r="H38" s="25">
        <v>2771</v>
      </c>
      <c r="I38" s="25">
        <v>4553</v>
      </c>
      <c r="J38" s="25">
        <v>2860</v>
      </c>
      <c r="K38" s="25">
        <v>3384</v>
      </c>
      <c r="L38" s="25">
        <v>544</v>
      </c>
      <c r="M38" s="25">
        <v>6524</v>
      </c>
      <c r="N38" s="25">
        <v>5824</v>
      </c>
      <c r="O38" s="25">
        <v>4090</v>
      </c>
      <c r="P38" s="25">
        <v>15621</v>
      </c>
      <c r="Q38" s="25">
        <v>26</v>
      </c>
      <c r="R38" s="25">
        <v>81</v>
      </c>
      <c r="S38" s="25">
        <v>3217</v>
      </c>
      <c r="T38" s="25">
        <v>8218</v>
      </c>
      <c r="U38" s="25">
        <v>7817</v>
      </c>
      <c r="V38" s="25">
        <v>7700</v>
      </c>
      <c r="W38" s="25">
        <v>2696</v>
      </c>
      <c r="X38" s="25">
        <v>2339</v>
      </c>
      <c r="Y38" s="25">
        <v>17</v>
      </c>
    </row>
    <row r="39" spans="1:25" x14ac:dyDescent="0.35">
      <c r="A39" s="17" t="s">
        <v>111</v>
      </c>
      <c r="B39" s="17" t="s">
        <v>112</v>
      </c>
      <c r="C39" s="25">
        <v>36227</v>
      </c>
      <c r="D39" s="19">
        <v>18.739999999999998</v>
      </c>
      <c r="E39" s="25">
        <v>630</v>
      </c>
      <c r="F39" s="25">
        <v>4999</v>
      </c>
      <c r="G39" s="25">
        <v>6041</v>
      </c>
      <c r="H39" s="25">
        <v>5685</v>
      </c>
      <c r="I39" s="25">
        <v>7693</v>
      </c>
      <c r="J39" s="25">
        <v>4387</v>
      </c>
      <c r="K39" s="25">
        <v>5629</v>
      </c>
      <c r="L39" s="25">
        <v>1163</v>
      </c>
      <c r="M39" s="25">
        <v>3024</v>
      </c>
      <c r="N39" s="25">
        <v>2528</v>
      </c>
      <c r="O39" s="25">
        <v>3868</v>
      </c>
      <c r="P39" s="25">
        <v>26747</v>
      </c>
      <c r="Q39" s="25">
        <v>60</v>
      </c>
      <c r="R39" s="25">
        <v>115</v>
      </c>
      <c r="S39" s="25">
        <v>5372</v>
      </c>
      <c r="T39" s="25">
        <v>9762</v>
      </c>
      <c r="U39" s="25">
        <v>8597</v>
      </c>
      <c r="V39" s="25">
        <v>5818</v>
      </c>
      <c r="W39" s="25">
        <v>2622</v>
      </c>
      <c r="X39" s="25">
        <v>3892</v>
      </c>
      <c r="Y39" s="25">
        <v>49</v>
      </c>
    </row>
    <row r="40" spans="1:25" x14ac:dyDescent="0.35">
      <c r="A40" s="17" t="s">
        <v>113</v>
      </c>
      <c r="B40" s="17" t="s">
        <v>114</v>
      </c>
      <c r="C40" s="25">
        <v>34506</v>
      </c>
      <c r="D40" s="19">
        <v>3.81</v>
      </c>
      <c r="E40" s="25">
        <v>2475</v>
      </c>
      <c r="F40" s="25">
        <v>4975</v>
      </c>
      <c r="G40" s="25">
        <v>6015</v>
      </c>
      <c r="H40" s="25">
        <v>6001</v>
      </c>
      <c r="I40" s="25">
        <v>5737</v>
      </c>
      <c r="J40" s="25">
        <v>4731</v>
      </c>
      <c r="K40" s="25">
        <v>4066</v>
      </c>
      <c r="L40" s="25">
        <v>506</v>
      </c>
      <c r="M40" s="25">
        <v>7032</v>
      </c>
      <c r="N40" s="25">
        <v>7444</v>
      </c>
      <c r="O40" s="25">
        <v>7236</v>
      </c>
      <c r="P40" s="25">
        <v>12772</v>
      </c>
      <c r="Q40" s="25">
        <v>22</v>
      </c>
      <c r="R40" s="25">
        <v>128</v>
      </c>
      <c r="S40" s="25">
        <v>2379</v>
      </c>
      <c r="T40" s="25">
        <v>8798</v>
      </c>
      <c r="U40" s="25">
        <v>8990</v>
      </c>
      <c r="V40" s="25">
        <v>8371</v>
      </c>
      <c r="W40" s="25">
        <v>3317</v>
      </c>
      <c r="X40" s="25">
        <v>2501</v>
      </c>
      <c r="Y40" s="25">
        <v>22</v>
      </c>
    </row>
    <row r="41" spans="1:25" x14ac:dyDescent="0.35">
      <c r="A41" s="17" t="s">
        <v>115</v>
      </c>
      <c r="B41" s="17" t="s">
        <v>116</v>
      </c>
      <c r="C41" s="25">
        <v>14068</v>
      </c>
      <c r="D41" s="19">
        <v>0.05</v>
      </c>
      <c r="E41" s="25">
        <v>4849</v>
      </c>
      <c r="F41" s="25">
        <v>3769</v>
      </c>
      <c r="G41" s="25">
        <v>2718</v>
      </c>
      <c r="H41" s="25">
        <v>1578</v>
      </c>
      <c r="I41" s="25">
        <v>973</v>
      </c>
      <c r="J41" s="25">
        <v>145</v>
      </c>
      <c r="K41" s="25">
        <v>31</v>
      </c>
      <c r="L41" s="25">
        <v>5</v>
      </c>
      <c r="M41" s="25">
        <v>8943</v>
      </c>
      <c r="N41" s="25">
        <v>2038</v>
      </c>
      <c r="O41" s="25">
        <v>1395</v>
      </c>
      <c r="P41" s="25">
        <v>680</v>
      </c>
      <c r="Q41" s="25">
        <v>1012</v>
      </c>
      <c r="R41" s="25">
        <v>91</v>
      </c>
      <c r="S41" s="25">
        <v>930</v>
      </c>
      <c r="T41" s="25">
        <v>2466</v>
      </c>
      <c r="U41" s="25">
        <v>5471</v>
      </c>
      <c r="V41" s="25">
        <v>2217</v>
      </c>
      <c r="W41" s="25">
        <v>1060</v>
      </c>
      <c r="X41" s="25">
        <v>645</v>
      </c>
      <c r="Y41" s="25">
        <v>1188</v>
      </c>
    </row>
    <row r="42" spans="1:25" x14ac:dyDescent="0.35">
      <c r="A42" s="17" t="s">
        <v>117</v>
      </c>
      <c r="B42" s="17" t="s">
        <v>118</v>
      </c>
      <c r="C42" s="25">
        <v>34100</v>
      </c>
      <c r="D42" s="19">
        <v>0.11</v>
      </c>
      <c r="E42" s="25">
        <v>11147</v>
      </c>
      <c r="F42" s="25">
        <v>8063</v>
      </c>
      <c r="G42" s="25">
        <v>4201</v>
      </c>
      <c r="H42" s="25">
        <v>3442</v>
      </c>
      <c r="I42" s="25">
        <v>3249</v>
      </c>
      <c r="J42" s="25">
        <v>2225</v>
      </c>
      <c r="K42" s="25">
        <v>1578</v>
      </c>
      <c r="L42" s="25">
        <v>195</v>
      </c>
      <c r="M42" s="25">
        <v>8960</v>
      </c>
      <c r="N42" s="25">
        <v>7826</v>
      </c>
      <c r="O42" s="25">
        <v>8123</v>
      </c>
      <c r="P42" s="25">
        <v>8864</v>
      </c>
      <c r="Q42" s="25">
        <v>327</v>
      </c>
      <c r="R42" s="25">
        <v>297</v>
      </c>
      <c r="S42" s="25">
        <v>4446</v>
      </c>
      <c r="T42" s="25">
        <v>10335</v>
      </c>
      <c r="U42" s="25">
        <v>9796</v>
      </c>
      <c r="V42" s="25">
        <v>4474</v>
      </c>
      <c r="W42" s="25">
        <v>2214</v>
      </c>
      <c r="X42" s="25">
        <v>2216</v>
      </c>
      <c r="Y42" s="25">
        <v>322</v>
      </c>
    </row>
    <row r="43" spans="1:25" x14ac:dyDescent="0.35">
      <c r="A43" s="17" t="s">
        <v>119</v>
      </c>
      <c r="B43" s="17" t="s">
        <v>120</v>
      </c>
      <c r="C43" s="25">
        <v>34848</v>
      </c>
      <c r="D43" s="19">
        <v>1.97</v>
      </c>
      <c r="E43" s="25">
        <v>11927</v>
      </c>
      <c r="F43" s="25">
        <v>8528</v>
      </c>
      <c r="G43" s="25">
        <v>2862</v>
      </c>
      <c r="H43" s="25">
        <v>4280</v>
      </c>
      <c r="I43" s="25">
        <v>4282</v>
      </c>
      <c r="J43" s="25">
        <v>2041</v>
      </c>
      <c r="K43" s="25">
        <v>892</v>
      </c>
      <c r="L43" s="25">
        <v>36</v>
      </c>
      <c r="M43" s="25">
        <v>7119</v>
      </c>
      <c r="N43" s="25">
        <v>9098</v>
      </c>
      <c r="O43" s="25">
        <v>8794</v>
      </c>
      <c r="P43" s="25">
        <v>9661</v>
      </c>
      <c r="Q43" s="25">
        <v>176</v>
      </c>
      <c r="R43" s="25">
        <v>163</v>
      </c>
      <c r="S43" s="25">
        <v>2954</v>
      </c>
      <c r="T43" s="25">
        <v>13137</v>
      </c>
      <c r="U43" s="25">
        <v>12401</v>
      </c>
      <c r="V43" s="25">
        <v>3488</v>
      </c>
      <c r="W43" s="25">
        <v>1692</v>
      </c>
      <c r="X43" s="25">
        <v>836</v>
      </c>
      <c r="Y43" s="25">
        <v>177</v>
      </c>
    </row>
    <row r="44" spans="1:25" x14ac:dyDescent="0.35">
      <c r="A44" s="17" t="s">
        <v>121</v>
      </c>
      <c r="B44" s="17" t="s">
        <v>122</v>
      </c>
      <c r="C44" s="25">
        <v>35348</v>
      </c>
      <c r="D44" s="19">
        <v>2.93</v>
      </c>
      <c r="E44" s="25">
        <v>10508</v>
      </c>
      <c r="F44" s="25">
        <v>10314</v>
      </c>
      <c r="G44" s="25">
        <v>3301</v>
      </c>
      <c r="H44" s="25">
        <v>3828</v>
      </c>
      <c r="I44" s="25">
        <v>3683</v>
      </c>
      <c r="J44" s="25">
        <v>2570</v>
      </c>
      <c r="K44" s="25">
        <v>1124</v>
      </c>
      <c r="L44" s="25">
        <v>20</v>
      </c>
      <c r="M44" s="25">
        <v>6470</v>
      </c>
      <c r="N44" s="25">
        <v>7675</v>
      </c>
      <c r="O44" s="25">
        <v>8477</v>
      </c>
      <c r="P44" s="25">
        <v>12267</v>
      </c>
      <c r="Q44" s="25">
        <v>459</v>
      </c>
      <c r="R44" s="25">
        <v>354</v>
      </c>
      <c r="S44" s="25">
        <v>3682</v>
      </c>
      <c r="T44" s="25">
        <v>13159</v>
      </c>
      <c r="U44" s="25">
        <v>11056</v>
      </c>
      <c r="V44" s="25">
        <v>3600</v>
      </c>
      <c r="W44" s="25">
        <v>1983</v>
      </c>
      <c r="X44" s="25">
        <v>1034</v>
      </c>
      <c r="Y44" s="25">
        <v>480</v>
      </c>
    </row>
    <row r="45" spans="1:25" x14ac:dyDescent="0.35">
      <c r="A45" s="17" t="s">
        <v>123</v>
      </c>
      <c r="B45" s="17" t="s">
        <v>124</v>
      </c>
      <c r="C45" s="25">
        <v>36302</v>
      </c>
      <c r="D45" s="19">
        <v>0.1</v>
      </c>
      <c r="E45" s="25">
        <v>6180</v>
      </c>
      <c r="F45" s="25">
        <v>11918</v>
      </c>
      <c r="G45" s="25">
        <v>5223</v>
      </c>
      <c r="H45" s="25">
        <v>4440</v>
      </c>
      <c r="I45" s="25">
        <v>5044</v>
      </c>
      <c r="J45" s="25">
        <v>2215</v>
      </c>
      <c r="K45" s="25">
        <v>1198</v>
      </c>
      <c r="L45" s="25">
        <v>84</v>
      </c>
      <c r="M45" s="25">
        <v>12055</v>
      </c>
      <c r="N45" s="25">
        <v>8869</v>
      </c>
      <c r="O45" s="25">
        <v>9150</v>
      </c>
      <c r="P45" s="25">
        <v>6093</v>
      </c>
      <c r="Q45" s="25">
        <v>135</v>
      </c>
      <c r="R45" s="25">
        <v>181</v>
      </c>
      <c r="S45" s="25">
        <v>3214</v>
      </c>
      <c r="T45" s="25">
        <v>10114</v>
      </c>
      <c r="U45" s="25">
        <v>10661</v>
      </c>
      <c r="V45" s="25">
        <v>5976</v>
      </c>
      <c r="W45" s="25">
        <v>5913</v>
      </c>
      <c r="X45" s="25">
        <v>0</v>
      </c>
      <c r="Y45" s="25">
        <v>243</v>
      </c>
    </row>
    <row r="46" spans="1:25" x14ac:dyDescent="0.35">
      <c r="A46" s="17" t="s">
        <v>125</v>
      </c>
      <c r="B46" s="17" t="s">
        <v>126</v>
      </c>
      <c r="C46" s="25">
        <v>36033</v>
      </c>
      <c r="D46" s="19">
        <v>21.72</v>
      </c>
      <c r="E46" s="25">
        <v>5680</v>
      </c>
      <c r="F46" s="25">
        <v>7985</v>
      </c>
      <c r="G46" s="25">
        <v>9429</v>
      </c>
      <c r="H46" s="25">
        <v>6751</v>
      </c>
      <c r="I46" s="25">
        <v>3437</v>
      </c>
      <c r="J46" s="25">
        <v>1628</v>
      </c>
      <c r="K46" s="25">
        <v>1083</v>
      </c>
      <c r="L46" s="25">
        <v>40</v>
      </c>
      <c r="M46" s="25">
        <v>724</v>
      </c>
      <c r="N46" s="25">
        <v>4910</v>
      </c>
      <c r="O46" s="25">
        <v>6682</v>
      </c>
      <c r="P46" s="25">
        <v>23625</v>
      </c>
      <c r="Q46" s="25">
        <v>92</v>
      </c>
      <c r="R46" s="25">
        <v>36</v>
      </c>
      <c r="S46" s="25">
        <v>4675</v>
      </c>
      <c r="T46" s="25">
        <v>16050</v>
      </c>
      <c r="U46" s="25">
        <v>9417</v>
      </c>
      <c r="V46" s="25">
        <v>2824</v>
      </c>
      <c r="W46" s="25">
        <v>1402</v>
      </c>
      <c r="X46" s="25">
        <v>1208</v>
      </c>
      <c r="Y46" s="25">
        <v>421</v>
      </c>
    </row>
    <row r="47" spans="1:25" x14ac:dyDescent="0.35">
      <c r="A47" s="17" t="s">
        <v>127</v>
      </c>
      <c r="B47" s="17" t="s">
        <v>128</v>
      </c>
      <c r="C47" s="25">
        <v>37098</v>
      </c>
      <c r="D47" s="19">
        <v>16.96</v>
      </c>
      <c r="E47" s="25">
        <v>6282</v>
      </c>
      <c r="F47" s="25">
        <v>11514</v>
      </c>
      <c r="G47" s="25">
        <v>8391</v>
      </c>
      <c r="H47" s="25">
        <v>3348</v>
      </c>
      <c r="I47" s="25">
        <v>4684</v>
      </c>
      <c r="J47" s="25">
        <v>1708</v>
      </c>
      <c r="K47" s="25">
        <v>1052</v>
      </c>
      <c r="L47" s="25">
        <v>119</v>
      </c>
      <c r="M47" s="25">
        <v>1417</v>
      </c>
      <c r="N47" s="25">
        <v>3734</v>
      </c>
      <c r="O47" s="25">
        <v>4831</v>
      </c>
      <c r="P47" s="25">
        <v>27010</v>
      </c>
      <c r="Q47" s="25">
        <v>106</v>
      </c>
      <c r="R47" s="25">
        <v>86</v>
      </c>
      <c r="S47" s="25">
        <v>4805</v>
      </c>
      <c r="T47" s="25">
        <v>13318</v>
      </c>
      <c r="U47" s="25">
        <v>10741</v>
      </c>
      <c r="V47" s="25">
        <v>3884</v>
      </c>
      <c r="W47" s="25">
        <v>1571</v>
      </c>
      <c r="X47" s="25">
        <v>1643</v>
      </c>
      <c r="Y47" s="25">
        <v>1050</v>
      </c>
    </row>
    <row r="48" spans="1:25" x14ac:dyDescent="0.35">
      <c r="A48" s="17" t="s">
        <v>129</v>
      </c>
      <c r="B48" s="17" t="s">
        <v>130</v>
      </c>
      <c r="C48" s="25">
        <v>44414</v>
      </c>
      <c r="D48" s="19">
        <v>35.82</v>
      </c>
      <c r="E48" s="25">
        <v>5384</v>
      </c>
      <c r="F48" s="25">
        <v>6698</v>
      </c>
      <c r="G48" s="25">
        <v>10034</v>
      </c>
      <c r="H48" s="25">
        <v>9552</v>
      </c>
      <c r="I48" s="25">
        <v>7390</v>
      </c>
      <c r="J48" s="25">
        <v>3713</v>
      </c>
      <c r="K48" s="25">
        <v>1474</v>
      </c>
      <c r="L48" s="25">
        <v>169</v>
      </c>
      <c r="M48" s="25">
        <v>134</v>
      </c>
      <c r="N48" s="25">
        <v>155</v>
      </c>
      <c r="O48" s="25">
        <v>1021</v>
      </c>
      <c r="P48" s="25">
        <v>42848</v>
      </c>
      <c r="Q48" s="25">
        <v>256</v>
      </c>
      <c r="R48" s="25">
        <v>1142</v>
      </c>
      <c r="S48" s="25">
        <v>8852</v>
      </c>
      <c r="T48" s="25">
        <v>15497</v>
      </c>
      <c r="U48" s="25">
        <v>10726</v>
      </c>
      <c r="V48" s="25">
        <v>3947</v>
      </c>
      <c r="W48" s="25">
        <v>1885</v>
      </c>
      <c r="X48" s="25">
        <v>1512</v>
      </c>
      <c r="Y48" s="25">
        <v>853</v>
      </c>
    </row>
    <row r="49" spans="1:25" x14ac:dyDescent="0.35">
      <c r="A49" s="17" t="s">
        <v>131</v>
      </c>
      <c r="B49" s="17" t="s">
        <v>132</v>
      </c>
      <c r="C49" s="25">
        <v>38860</v>
      </c>
      <c r="D49" s="19">
        <v>14.81</v>
      </c>
      <c r="E49" s="25">
        <v>16640</v>
      </c>
      <c r="F49" s="25">
        <v>9826</v>
      </c>
      <c r="G49" s="25">
        <v>6165</v>
      </c>
      <c r="H49" s="25">
        <v>3087</v>
      </c>
      <c r="I49" s="25">
        <v>1846</v>
      </c>
      <c r="J49" s="25">
        <v>717</v>
      </c>
      <c r="K49" s="25">
        <v>513</v>
      </c>
      <c r="L49" s="25">
        <v>66</v>
      </c>
      <c r="M49" s="25">
        <v>761</v>
      </c>
      <c r="N49" s="25">
        <v>3907</v>
      </c>
      <c r="O49" s="25">
        <v>4050</v>
      </c>
      <c r="P49" s="25">
        <v>30111</v>
      </c>
      <c r="Q49" s="25">
        <v>31</v>
      </c>
      <c r="R49" s="25">
        <v>35</v>
      </c>
      <c r="S49" s="25">
        <v>8182</v>
      </c>
      <c r="T49" s="25">
        <v>17651</v>
      </c>
      <c r="U49" s="25">
        <v>8698</v>
      </c>
      <c r="V49" s="25">
        <v>2543</v>
      </c>
      <c r="W49" s="25">
        <v>671</v>
      </c>
      <c r="X49" s="25">
        <v>402</v>
      </c>
      <c r="Y49" s="25">
        <v>678</v>
      </c>
    </row>
    <row r="50" spans="1:25" x14ac:dyDescent="0.35">
      <c r="A50" s="17" t="s">
        <v>133</v>
      </c>
      <c r="B50" s="17" t="s">
        <v>134</v>
      </c>
      <c r="C50" s="25">
        <v>35685</v>
      </c>
      <c r="D50" s="19">
        <v>14.05</v>
      </c>
      <c r="E50" s="25">
        <v>6870</v>
      </c>
      <c r="F50" s="25">
        <v>9947</v>
      </c>
      <c r="G50" s="25">
        <v>11002</v>
      </c>
      <c r="H50" s="25">
        <v>4175</v>
      </c>
      <c r="I50" s="25">
        <v>2512</v>
      </c>
      <c r="J50" s="25">
        <v>908</v>
      </c>
      <c r="K50" s="25">
        <v>271</v>
      </c>
      <c r="L50" s="25">
        <v>0</v>
      </c>
      <c r="M50" s="25">
        <v>2261</v>
      </c>
      <c r="N50" s="25">
        <v>6653</v>
      </c>
      <c r="O50" s="25">
        <v>5841</v>
      </c>
      <c r="P50" s="25">
        <v>20845</v>
      </c>
      <c r="Q50" s="25">
        <v>85</v>
      </c>
      <c r="R50" s="25">
        <v>17</v>
      </c>
      <c r="S50" s="25">
        <v>3890</v>
      </c>
      <c r="T50" s="25">
        <v>11520</v>
      </c>
      <c r="U50" s="25">
        <v>12956</v>
      </c>
      <c r="V50" s="25">
        <v>3730</v>
      </c>
      <c r="W50" s="25">
        <v>1235</v>
      </c>
      <c r="X50" s="25">
        <v>461</v>
      </c>
      <c r="Y50" s="25">
        <v>1876</v>
      </c>
    </row>
    <row r="51" spans="1:25" x14ac:dyDescent="0.35">
      <c r="A51" s="17" t="s">
        <v>135</v>
      </c>
      <c r="B51" s="17" t="s">
        <v>136</v>
      </c>
      <c r="C51" s="25">
        <v>36734</v>
      </c>
      <c r="D51" s="19">
        <v>13.71</v>
      </c>
      <c r="E51" s="25">
        <v>10382</v>
      </c>
      <c r="F51" s="25">
        <v>10097</v>
      </c>
      <c r="G51" s="25">
        <v>6121</v>
      </c>
      <c r="H51" s="25">
        <v>5394</v>
      </c>
      <c r="I51" s="25">
        <v>3156</v>
      </c>
      <c r="J51" s="25">
        <v>1310</v>
      </c>
      <c r="K51" s="25">
        <v>263</v>
      </c>
      <c r="L51" s="25">
        <v>11</v>
      </c>
      <c r="M51" s="25">
        <v>2177</v>
      </c>
      <c r="N51" s="25">
        <v>5968</v>
      </c>
      <c r="O51" s="25">
        <v>5079</v>
      </c>
      <c r="P51" s="25">
        <v>22797</v>
      </c>
      <c r="Q51" s="25">
        <v>713</v>
      </c>
      <c r="R51" s="25">
        <v>286</v>
      </c>
      <c r="S51" s="25">
        <v>6232</v>
      </c>
      <c r="T51" s="25">
        <v>15700</v>
      </c>
      <c r="U51" s="25">
        <v>8056</v>
      </c>
      <c r="V51" s="25">
        <v>3601</v>
      </c>
      <c r="W51" s="25">
        <v>1033</v>
      </c>
      <c r="X51" s="25">
        <v>366</v>
      </c>
      <c r="Y51" s="25">
        <v>1460</v>
      </c>
    </row>
    <row r="52" spans="1:25" x14ac:dyDescent="0.35">
      <c r="A52" s="17" t="s">
        <v>137</v>
      </c>
      <c r="B52" s="17" t="s">
        <v>138</v>
      </c>
      <c r="C52" s="25">
        <v>35354</v>
      </c>
      <c r="D52" s="19">
        <v>21.86</v>
      </c>
      <c r="E52" s="25">
        <v>9479</v>
      </c>
      <c r="F52" s="25">
        <v>9431</v>
      </c>
      <c r="G52" s="25">
        <v>6555</v>
      </c>
      <c r="H52" s="25">
        <v>3855</v>
      </c>
      <c r="I52" s="25">
        <v>3077</v>
      </c>
      <c r="J52" s="25">
        <v>1438</v>
      </c>
      <c r="K52" s="25">
        <v>1276</v>
      </c>
      <c r="L52" s="25">
        <v>243</v>
      </c>
      <c r="M52" s="25">
        <v>914</v>
      </c>
      <c r="N52" s="25">
        <v>1088</v>
      </c>
      <c r="O52" s="25">
        <v>1928</v>
      </c>
      <c r="P52" s="25">
        <v>31264</v>
      </c>
      <c r="Q52" s="25">
        <v>160</v>
      </c>
      <c r="R52" s="25">
        <v>57</v>
      </c>
      <c r="S52" s="25">
        <v>6527</v>
      </c>
      <c r="T52" s="25">
        <v>14383</v>
      </c>
      <c r="U52" s="25">
        <v>7758</v>
      </c>
      <c r="V52" s="25">
        <v>3140</v>
      </c>
      <c r="W52" s="25">
        <v>1341</v>
      </c>
      <c r="X52" s="25">
        <v>1614</v>
      </c>
      <c r="Y52" s="25">
        <v>534</v>
      </c>
    </row>
    <row r="53" spans="1:25" x14ac:dyDescent="0.35">
      <c r="A53" s="17" t="s">
        <v>139</v>
      </c>
      <c r="B53" s="17" t="s">
        <v>140</v>
      </c>
      <c r="C53" s="25">
        <v>36823</v>
      </c>
      <c r="D53" s="19">
        <v>4.93</v>
      </c>
      <c r="E53" s="25">
        <v>20944</v>
      </c>
      <c r="F53" s="25">
        <v>4955</v>
      </c>
      <c r="G53" s="25">
        <v>2831</v>
      </c>
      <c r="H53" s="25">
        <v>2928</v>
      </c>
      <c r="I53" s="25">
        <v>3038</v>
      </c>
      <c r="J53" s="25">
        <v>1401</v>
      </c>
      <c r="K53" s="25">
        <v>693</v>
      </c>
      <c r="L53" s="25">
        <v>33</v>
      </c>
      <c r="M53" s="25">
        <v>3168</v>
      </c>
      <c r="N53" s="25">
        <v>6322</v>
      </c>
      <c r="O53" s="25">
        <v>7007</v>
      </c>
      <c r="P53" s="25">
        <v>20227</v>
      </c>
      <c r="Q53" s="25">
        <v>99</v>
      </c>
      <c r="R53" s="25">
        <v>156</v>
      </c>
      <c r="S53" s="25">
        <v>4676</v>
      </c>
      <c r="T53" s="25">
        <v>11640</v>
      </c>
      <c r="U53" s="25">
        <v>10844</v>
      </c>
      <c r="V53" s="25">
        <v>6502</v>
      </c>
      <c r="W53" s="25">
        <v>1890</v>
      </c>
      <c r="X53" s="25">
        <v>1087</v>
      </c>
      <c r="Y53" s="25">
        <v>28</v>
      </c>
    </row>
    <row r="54" spans="1:25" x14ac:dyDescent="0.35">
      <c r="A54" s="17" t="s">
        <v>141</v>
      </c>
      <c r="B54" s="17" t="s">
        <v>142</v>
      </c>
      <c r="C54" s="25">
        <v>33230</v>
      </c>
      <c r="D54" s="19">
        <v>3.13</v>
      </c>
      <c r="E54" s="25">
        <v>11909</v>
      </c>
      <c r="F54" s="25">
        <v>6101</v>
      </c>
      <c r="G54" s="25">
        <v>3894</v>
      </c>
      <c r="H54" s="25">
        <v>4754</v>
      </c>
      <c r="I54" s="25">
        <v>3718</v>
      </c>
      <c r="J54" s="25">
        <v>2014</v>
      </c>
      <c r="K54" s="25">
        <v>813</v>
      </c>
      <c r="L54" s="25">
        <v>27</v>
      </c>
      <c r="M54" s="25">
        <v>6109</v>
      </c>
      <c r="N54" s="25">
        <v>8408</v>
      </c>
      <c r="O54" s="25">
        <v>9043</v>
      </c>
      <c r="P54" s="25">
        <v>9572</v>
      </c>
      <c r="Q54" s="25">
        <v>98</v>
      </c>
      <c r="R54" s="25">
        <v>114</v>
      </c>
      <c r="S54" s="25">
        <v>3251</v>
      </c>
      <c r="T54" s="25">
        <v>8904</v>
      </c>
      <c r="U54" s="25">
        <v>8540</v>
      </c>
      <c r="V54" s="25">
        <v>8665</v>
      </c>
      <c r="W54" s="25">
        <v>2179</v>
      </c>
      <c r="X54" s="25">
        <v>1479</v>
      </c>
      <c r="Y54" s="25">
        <v>98</v>
      </c>
    </row>
    <row r="55" spans="1:25" x14ac:dyDescent="0.35">
      <c r="A55" s="17" t="s">
        <v>143</v>
      </c>
      <c r="B55" s="17" t="s">
        <v>144</v>
      </c>
      <c r="C55" s="25">
        <v>38790</v>
      </c>
      <c r="D55" s="19">
        <v>0.2</v>
      </c>
      <c r="E55" s="25">
        <v>4160</v>
      </c>
      <c r="F55" s="25">
        <v>9368</v>
      </c>
      <c r="G55" s="25">
        <v>7380</v>
      </c>
      <c r="H55" s="25">
        <v>6464</v>
      </c>
      <c r="I55" s="25">
        <v>6213</v>
      </c>
      <c r="J55" s="25">
        <v>3405</v>
      </c>
      <c r="K55" s="25">
        <v>1682</v>
      </c>
      <c r="L55" s="25">
        <v>118</v>
      </c>
      <c r="M55" s="25">
        <v>12558</v>
      </c>
      <c r="N55" s="25">
        <v>9614</v>
      </c>
      <c r="O55" s="25">
        <v>7384</v>
      </c>
      <c r="P55" s="25">
        <v>8138</v>
      </c>
      <c r="Q55" s="25">
        <v>1096</v>
      </c>
      <c r="R55" s="25">
        <v>487</v>
      </c>
      <c r="S55" s="25">
        <v>4083</v>
      </c>
      <c r="T55" s="25">
        <v>10175</v>
      </c>
      <c r="U55" s="25">
        <v>9991</v>
      </c>
      <c r="V55" s="25">
        <v>6510</v>
      </c>
      <c r="W55" s="25">
        <v>3028</v>
      </c>
      <c r="X55" s="25">
        <v>2952</v>
      </c>
      <c r="Y55" s="25">
        <v>1564</v>
      </c>
    </row>
    <row r="56" spans="1:25" x14ac:dyDescent="0.35">
      <c r="A56" s="17" t="s">
        <v>145</v>
      </c>
      <c r="B56" s="17" t="s">
        <v>146</v>
      </c>
      <c r="C56" s="25">
        <v>37385</v>
      </c>
      <c r="D56" s="19">
        <v>1</v>
      </c>
      <c r="E56" s="25">
        <v>15035</v>
      </c>
      <c r="F56" s="25">
        <v>7455</v>
      </c>
      <c r="G56" s="25">
        <v>3313</v>
      </c>
      <c r="H56" s="25">
        <v>4253</v>
      </c>
      <c r="I56" s="25">
        <v>4390</v>
      </c>
      <c r="J56" s="25">
        <v>2295</v>
      </c>
      <c r="K56" s="25">
        <v>617</v>
      </c>
      <c r="L56" s="25">
        <v>27</v>
      </c>
      <c r="M56" s="25">
        <v>6936</v>
      </c>
      <c r="N56" s="25">
        <v>10742</v>
      </c>
      <c r="O56" s="25">
        <v>8971</v>
      </c>
      <c r="P56" s="25">
        <v>10701</v>
      </c>
      <c r="Q56" s="25">
        <v>35</v>
      </c>
      <c r="R56" s="25">
        <v>77</v>
      </c>
      <c r="S56" s="25">
        <v>3986</v>
      </c>
      <c r="T56" s="25">
        <v>10256</v>
      </c>
      <c r="U56" s="25">
        <v>11090</v>
      </c>
      <c r="V56" s="25">
        <v>7582</v>
      </c>
      <c r="W56" s="25">
        <v>2591</v>
      </c>
      <c r="X56" s="25">
        <v>1769</v>
      </c>
      <c r="Y56" s="25">
        <v>34</v>
      </c>
    </row>
    <row r="57" spans="1:25" x14ac:dyDescent="0.35">
      <c r="A57" s="17" t="s">
        <v>147</v>
      </c>
      <c r="B57" s="17" t="s">
        <v>148</v>
      </c>
      <c r="C57" s="25">
        <v>38127</v>
      </c>
      <c r="D57" s="19">
        <v>3.68</v>
      </c>
      <c r="E57" s="25">
        <v>13250</v>
      </c>
      <c r="F57" s="25">
        <v>10954</v>
      </c>
      <c r="G57" s="25">
        <v>4514</v>
      </c>
      <c r="H57" s="25">
        <v>3569</v>
      </c>
      <c r="I57" s="25">
        <v>3292</v>
      </c>
      <c r="J57" s="25">
        <v>1916</v>
      </c>
      <c r="K57" s="25">
        <v>593</v>
      </c>
      <c r="L57" s="25">
        <v>39</v>
      </c>
      <c r="M57" s="25">
        <v>5235</v>
      </c>
      <c r="N57" s="25">
        <v>7559</v>
      </c>
      <c r="O57" s="25">
        <v>9033</v>
      </c>
      <c r="P57" s="25">
        <v>16245</v>
      </c>
      <c r="Q57" s="25">
        <v>55</v>
      </c>
      <c r="R57" s="25">
        <v>200</v>
      </c>
      <c r="S57" s="25">
        <v>5002</v>
      </c>
      <c r="T57" s="25">
        <v>15212</v>
      </c>
      <c r="U57" s="25">
        <v>11290</v>
      </c>
      <c r="V57" s="25">
        <v>3681</v>
      </c>
      <c r="W57" s="25">
        <v>1716</v>
      </c>
      <c r="X57" s="25">
        <v>969</v>
      </c>
      <c r="Y57" s="25">
        <v>57</v>
      </c>
    </row>
    <row r="58" spans="1:25" x14ac:dyDescent="0.35">
      <c r="A58" s="17" t="s">
        <v>149</v>
      </c>
      <c r="B58" s="17" t="s">
        <v>150</v>
      </c>
      <c r="C58" s="25">
        <v>38970</v>
      </c>
      <c r="D58" s="19">
        <v>1.82</v>
      </c>
      <c r="E58" s="25">
        <v>10082</v>
      </c>
      <c r="F58" s="25">
        <v>11550</v>
      </c>
      <c r="G58" s="25">
        <v>4237</v>
      </c>
      <c r="H58" s="25">
        <v>4088</v>
      </c>
      <c r="I58" s="25">
        <v>4591</v>
      </c>
      <c r="J58" s="25">
        <v>2932</v>
      </c>
      <c r="K58" s="25">
        <v>1371</v>
      </c>
      <c r="L58" s="25">
        <v>119</v>
      </c>
      <c r="M58" s="25">
        <v>8780</v>
      </c>
      <c r="N58" s="25">
        <v>9554</v>
      </c>
      <c r="O58" s="25">
        <v>10187</v>
      </c>
      <c r="P58" s="25">
        <v>10418</v>
      </c>
      <c r="Q58" s="25">
        <v>31</v>
      </c>
      <c r="R58" s="25">
        <v>107</v>
      </c>
      <c r="S58" s="25">
        <v>3748</v>
      </c>
      <c r="T58" s="25">
        <v>10020</v>
      </c>
      <c r="U58" s="25">
        <v>9990</v>
      </c>
      <c r="V58" s="25">
        <v>9518</v>
      </c>
      <c r="W58" s="25">
        <v>3339</v>
      </c>
      <c r="X58" s="25">
        <v>2188</v>
      </c>
      <c r="Y58" s="25">
        <v>60</v>
      </c>
    </row>
    <row r="59" spans="1:25" x14ac:dyDescent="0.35">
      <c r="A59" s="17" t="s">
        <v>151</v>
      </c>
      <c r="B59" s="17" t="s">
        <v>152</v>
      </c>
      <c r="C59" s="25">
        <v>31845</v>
      </c>
      <c r="D59" s="19">
        <v>1.7</v>
      </c>
      <c r="E59" s="25">
        <v>9412</v>
      </c>
      <c r="F59" s="25">
        <v>11441</v>
      </c>
      <c r="G59" s="25">
        <v>2486</v>
      </c>
      <c r="H59" s="25">
        <v>2829</v>
      </c>
      <c r="I59" s="25">
        <v>3523</v>
      </c>
      <c r="J59" s="25">
        <v>1648</v>
      </c>
      <c r="K59" s="25">
        <v>473</v>
      </c>
      <c r="L59" s="25">
        <v>33</v>
      </c>
      <c r="M59" s="25">
        <v>6487</v>
      </c>
      <c r="N59" s="25">
        <v>5707</v>
      </c>
      <c r="O59" s="25">
        <v>13380</v>
      </c>
      <c r="P59" s="25">
        <v>6237</v>
      </c>
      <c r="Q59" s="25">
        <v>34</v>
      </c>
      <c r="R59" s="25">
        <v>295</v>
      </c>
      <c r="S59" s="25">
        <v>3273</v>
      </c>
      <c r="T59" s="25">
        <v>10121</v>
      </c>
      <c r="U59" s="25">
        <v>10991</v>
      </c>
      <c r="V59" s="25">
        <v>4876</v>
      </c>
      <c r="W59" s="25">
        <v>1367</v>
      </c>
      <c r="X59" s="25">
        <v>887</v>
      </c>
      <c r="Y59" s="25">
        <v>35</v>
      </c>
    </row>
    <row r="60" spans="1:25" x14ac:dyDescent="0.35">
      <c r="A60" s="17" t="s">
        <v>153</v>
      </c>
      <c r="B60" s="17" t="s">
        <v>154</v>
      </c>
      <c r="C60" s="25">
        <v>33709</v>
      </c>
      <c r="D60" s="19">
        <v>1.97</v>
      </c>
      <c r="E60" s="25">
        <v>1244</v>
      </c>
      <c r="F60" s="25">
        <v>11698</v>
      </c>
      <c r="G60" s="25">
        <v>9714</v>
      </c>
      <c r="H60" s="25">
        <v>3584</v>
      </c>
      <c r="I60" s="25">
        <v>3797</v>
      </c>
      <c r="J60" s="25">
        <v>2085</v>
      </c>
      <c r="K60" s="25">
        <v>1407</v>
      </c>
      <c r="L60" s="25">
        <v>180</v>
      </c>
      <c r="M60" s="25">
        <v>5079</v>
      </c>
      <c r="N60" s="25">
        <v>7297</v>
      </c>
      <c r="O60" s="25">
        <v>10618</v>
      </c>
      <c r="P60" s="25">
        <v>10607</v>
      </c>
      <c r="Q60" s="25">
        <v>108</v>
      </c>
      <c r="R60" s="25">
        <v>385</v>
      </c>
      <c r="S60" s="25">
        <v>3140</v>
      </c>
      <c r="T60" s="25">
        <v>8891</v>
      </c>
      <c r="U60" s="25">
        <v>10361</v>
      </c>
      <c r="V60" s="25">
        <v>7182</v>
      </c>
      <c r="W60" s="25">
        <v>1874</v>
      </c>
      <c r="X60" s="25">
        <v>1745</v>
      </c>
      <c r="Y60" s="25">
        <v>131</v>
      </c>
    </row>
    <row r="61" spans="1:25" x14ac:dyDescent="0.35">
      <c r="A61" s="17" t="s">
        <v>155</v>
      </c>
      <c r="B61" s="17" t="s">
        <v>156</v>
      </c>
      <c r="C61" s="25">
        <v>33962</v>
      </c>
      <c r="D61" s="19">
        <v>0.19</v>
      </c>
      <c r="E61" s="25">
        <v>5663</v>
      </c>
      <c r="F61" s="25">
        <v>8095</v>
      </c>
      <c r="G61" s="25">
        <v>6170</v>
      </c>
      <c r="H61" s="25">
        <v>4051</v>
      </c>
      <c r="I61" s="25">
        <v>4384</v>
      </c>
      <c r="J61" s="25">
        <v>2737</v>
      </c>
      <c r="K61" s="25">
        <v>2598</v>
      </c>
      <c r="L61" s="25">
        <v>264</v>
      </c>
      <c r="M61" s="25">
        <v>8849</v>
      </c>
      <c r="N61" s="25">
        <v>7361</v>
      </c>
      <c r="O61" s="25">
        <v>7771</v>
      </c>
      <c r="P61" s="25">
        <v>9789</v>
      </c>
      <c r="Q61" s="25">
        <v>192</v>
      </c>
      <c r="R61" s="25">
        <v>271</v>
      </c>
      <c r="S61" s="25">
        <v>3900</v>
      </c>
      <c r="T61" s="25">
        <v>9071</v>
      </c>
      <c r="U61" s="25">
        <v>8920</v>
      </c>
      <c r="V61" s="25">
        <v>6806</v>
      </c>
      <c r="W61" s="25">
        <v>2480</v>
      </c>
      <c r="X61" s="25">
        <v>2324</v>
      </c>
      <c r="Y61" s="25">
        <v>190</v>
      </c>
    </row>
    <row r="62" spans="1:25" x14ac:dyDescent="0.35">
      <c r="A62" s="17" t="s">
        <v>157</v>
      </c>
      <c r="B62" s="17" t="s">
        <v>158</v>
      </c>
      <c r="C62" s="25">
        <v>34918</v>
      </c>
      <c r="D62" s="19">
        <v>0.17</v>
      </c>
      <c r="E62" s="25">
        <v>9150</v>
      </c>
      <c r="F62" s="25">
        <v>8816</v>
      </c>
      <c r="G62" s="25">
        <v>5216</v>
      </c>
      <c r="H62" s="25">
        <v>5059</v>
      </c>
      <c r="I62" s="25">
        <v>4435</v>
      </c>
      <c r="J62" s="25">
        <v>1602</v>
      </c>
      <c r="K62" s="25">
        <v>536</v>
      </c>
      <c r="L62" s="25">
        <v>104</v>
      </c>
      <c r="M62" s="25">
        <v>12596</v>
      </c>
      <c r="N62" s="25">
        <v>10232</v>
      </c>
      <c r="O62" s="25">
        <v>7336</v>
      </c>
      <c r="P62" s="25">
        <v>4754</v>
      </c>
      <c r="Q62" s="25">
        <v>0</v>
      </c>
      <c r="R62" s="25">
        <v>585</v>
      </c>
      <c r="S62" s="25">
        <v>3489</v>
      </c>
      <c r="T62" s="25">
        <v>7052</v>
      </c>
      <c r="U62" s="25">
        <v>8609</v>
      </c>
      <c r="V62" s="25">
        <v>6815</v>
      </c>
      <c r="W62" s="25">
        <v>4004</v>
      </c>
      <c r="X62" s="25">
        <v>4364</v>
      </c>
      <c r="Y62" s="25">
        <v>0</v>
      </c>
    </row>
    <row r="63" spans="1:25" x14ac:dyDescent="0.35">
      <c r="A63" s="17" t="s">
        <v>159</v>
      </c>
      <c r="B63" s="17" t="s">
        <v>160</v>
      </c>
      <c r="C63" s="25">
        <v>34194</v>
      </c>
      <c r="D63" s="19">
        <v>4.99</v>
      </c>
      <c r="E63" s="25">
        <v>16713</v>
      </c>
      <c r="F63" s="25">
        <v>5620</v>
      </c>
      <c r="G63" s="25">
        <v>3513</v>
      </c>
      <c r="H63" s="25">
        <v>3278</v>
      </c>
      <c r="I63" s="25">
        <v>3265</v>
      </c>
      <c r="J63" s="25">
        <v>1339</v>
      </c>
      <c r="K63" s="25">
        <v>443</v>
      </c>
      <c r="L63" s="25">
        <v>23</v>
      </c>
      <c r="M63" s="25">
        <v>4608</v>
      </c>
      <c r="N63" s="25">
        <v>7538</v>
      </c>
      <c r="O63" s="25">
        <v>8661</v>
      </c>
      <c r="P63" s="25">
        <v>13347</v>
      </c>
      <c r="Q63" s="25">
        <v>40</v>
      </c>
      <c r="R63" s="25">
        <v>296</v>
      </c>
      <c r="S63" s="25">
        <v>3812</v>
      </c>
      <c r="T63" s="25">
        <v>10644</v>
      </c>
      <c r="U63" s="25">
        <v>9730</v>
      </c>
      <c r="V63" s="25">
        <v>6760</v>
      </c>
      <c r="W63" s="25">
        <v>1717</v>
      </c>
      <c r="X63" s="25">
        <v>1200</v>
      </c>
      <c r="Y63" s="25">
        <v>35</v>
      </c>
    </row>
    <row r="64" spans="1:25" x14ac:dyDescent="0.35">
      <c r="A64" s="17" t="s">
        <v>161</v>
      </c>
      <c r="B64" s="17" t="s">
        <v>162</v>
      </c>
      <c r="C64" s="25">
        <v>33519</v>
      </c>
      <c r="D64" s="19">
        <v>0.47</v>
      </c>
      <c r="E64" s="25">
        <v>3649</v>
      </c>
      <c r="F64" s="25">
        <v>6234</v>
      </c>
      <c r="G64" s="25">
        <v>6062</v>
      </c>
      <c r="H64" s="25">
        <v>5621</v>
      </c>
      <c r="I64" s="25">
        <v>5835</v>
      </c>
      <c r="J64" s="25">
        <v>3434</v>
      </c>
      <c r="K64" s="25">
        <v>2424</v>
      </c>
      <c r="L64" s="25">
        <v>260</v>
      </c>
      <c r="M64" s="25">
        <v>9937</v>
      </c>
      <c r="N64" s="25">
        <v>7715</v>
      </c>
      <c r="O64" s="25">
        <v>7361</v>
      </c>
      <c r="P64" s="25">
        <v>7754</v>
      </c>
      <c r="Q64" s="25">
        <v>752</v>
      </c>
      <c r="R64" s="25">
        <v>188</v>
      </c>
      <c r="S64" s="25">
        <v>3208</v>
      </c>
      <c r="T64" s="25">
        <v>9565</v>
      </c>
      <c r="U64" s="25">
        <v>9354</v>
      </c>
      <c r="V64" s="25">
        <v>4852</v>
      </c>
      <c r="W64" s="25">
        <v>2894</v>
      </c>
      <c r="X64" s="25">
        <v>2663</v>
      </c>
      <c r="Y64" s="25">
        <v>795</v>
      </c>
    </row>
    <row r="65" spans="1:25" x14ac:dyDescent="0.35">
      <c r="A65" s="17" t="s">
        <v>163</v>
      </c>
      <c r="B65" s="17" t="s">
        <v>164</v>
      </c>
      <c r="C65" s="25">
        <v>10092</v>
      </c>
      <c r="D65" s="19">
        <v>0.1</v>
      </c>
      <c r="E65" s="25">
        <v>2564</v>
      </c>
      <c r="F65" s="25">
        <v>2696</v>
      </c>
      <c r="G65" s="25">
        <v>2034</v>
      </c>
      <c r="H65" s="25">
        <v>1525</v>
      </c>
      <c r="I65" s="25">
        <v>1044</v>
      </c>
      <c r="J65" s="25">
        <v>210</v>
      </c>
      <c r="K65" s="25">
        <v>16</v>
      </c>
      <c r="L65" s="25">
        <v>3</v>
      </c>
      <c r="M65" s="25">
        <v>6214</v>
      </c>
      <c r="N65" s="25">
        <v>2114</v>
      </c>
      <c r="O65" s="25">
        <v>1045</v>
      </c>
      <c r="P65" s="25">
        <v>699</v>
      </c>
      <c r="Q65" s="25">
        <v>20</v>
      </c>
      <c r="R65" s="25">
        <v>165</v>
      </c>
      <c r="S65" s="25">
        <v>1263</v>
      </c>
      <c r="T65" s="25">
        <v>2620</v>
      </c>
      <c r="U65" s="25">
        <v>3265</v>
      </c>
      <c r="V65" s="25">
        <v>1559</v>
      </c>
      <c r="W65" s="25">
        <v>724</v>
      </c>
      <c r="X65" s="25">
        <v>458</v>
      </c>
      <c r="Y65" s="25">
        <v>38</v>
      </c>
    </row>
    <row r="66" spans="1:25" x14ac:dyDescent="0.35">
      <c r="A66" s="17" t="s">
        <v>165</v>
      </c>
      <c r="B66" s="17" t="s">
        <v>166</v>
      </c>
      <c r="C66" s="25">
        <v>35947</v>
      </c>
      <c r="D66" s="19">
        <v>5.64</v>
      </c>
      <c r="E66" s="25">
        <v>7375</v>
      </c>
      <c r="F66" s="25">
        <v>11906</v>
      </c>
      <c r="G66" s="25">
        <v>5006</v>
      </c>
      <c r="H66" s="25">
        <v>4300</v>
      </c>
      <c r="I66" s="25">
        <v>4074</v>
      </c>
      <c r="J66" s="25">
        <v>2180</v>
      </c>
      <c r="K66" s="25">
        <v>1053</v>
      </c>
      <c r="L66" s="25">
        <v>53</v>
      </c>
      <c r="M66" s="25">
        <v>3928</v>
      </c>
      <c r="N66" s="25">
        <v>6377</v>
      </c>
      <c r="O66" s="25">
        <v>6139</v>
      </c>
      <c r="P66" s="25">
        <v>19443</v>
      </c>
      <c r="Q66" s="25">
        <v>60</v>
      </c>
      <c r="R66" s="25">
        <v>188</v>
      </c>
      <c r="S66" s="25">
        <v>6273</v>
      </c>
      <c r="T66" s="25">
        <v>12024</v>
      </c>
      <c r="U66" s="25">
        <v>8690</v>
      </c>
      <c r="V66" s="25">
        <v>6069</v>
      </c>
      <c r="W66" s="25">
        <v>1593</v>
      </c>
      <c r="X66" s="25">
        <v>1078</v>
      </c>
      <c r="Y66" s="25">
        <v>32</v>
      </c>
    </row>
    <row r="67" spans="1:25" x14ac:dyDescent="0.35">
      <c r="A67" s="17" t="s">
        <v>167</v>
      </c>
      <c r="B67" s="17" t="s">
        <v>168</v>
      </c>
      <c r="C67" s="25">
        <v>34307</v>
      </c>
      <c r="D67" s="19">
        <v>0.09</v>
      </c>
      <c r="E67" s="25">
        <v>5133</v>
      </c>
      <c r="F67" s="25">
        <v>7952</v>
      </c>
      <c r="G67" s="25">
        <v>5823</v>
      </c>
      <c r="H67" s="25">
        <v>4786</v>
      </c>
      <c r="I67" s="25">
        <v>4997</v>
      </c>
      <c r="J67" s="25">
        <v>3025</v>
      </c>
      <c r="K67" s="25">
        <v>2253</v>
      </c>
      <c r="L67" s="25">
        <v>338</v>
      </c>
      <c r="M67" s="25">
        <v>12672</v>
      </c>
      <c r="N67" s="25">
        <v>6551</v>
      </c>
      <c r="O67" s="25">
        <v>5327</v>
      </c>
      <c r="P67" s="25">
        <v>9675</v>
      </c>
      <c r="Q67" s="25">
        <v>82</v>
      </c>
      <c r="R67" s="25">
        <v>371</v>
      </c>
      <c r="S67" s="25">
        <v>4809</v>
      </c>
      <c r="T67" s="25">
        <v>9333</v>
      </c>
      <c r="U67" s="25">
        <v>7796</v>
      </c>
      <c r="V67" s="25">
        <v>5053</v>
      </c>
      <c r="W67" s="25">
        <v>3042</v>
      </c>
      <c r="X67" s="25">
        <v>3741</v>
      </c>
      <c r="Y67" s="25">
        <v>162</v>
      </c>
    </row>
    <row r="68" spans="1:25" x14ac:dyDescent="0.35">
      <c r="A68" s="17" t="s">
        <v>169</v>
      </c>
      <c r="B68" s="17" t="s">
        <v>170</v>
      </c>
      <c r="C68" s="25">
        <v>33735</v>
      </c>
      <c r="D68" s="19">
        <v>0.25</v>
      </c>
      <c r="E68" s="25">
        <v>4056</v>
      </c>
      <c r="F68" s="25">
        <v>6720</v>
      </c>
      <c r="G68" s="25">
        <v>5216</v>
      </c>
      <c r="H68" s="25">
        <v>4988</v>
      </c>
      <c r="I68" s="25">
        <v>5968</v>
      </c>
      <c r="J68" s="25">
        <v>3677</v>
      </c>
      <c r="K68" s="25">
        <v>2824</v>
      </c>
      <c r="L68" s="25">
        <v>286</v>
      </c>
      <c r="M68" s="25">
        <v>12784</v>
      </c>
      <c r="N68" s="25">
        <v>7640</v>
      </c>
      <c r="O68" s="25">
        <v>5087</v>
      </c>
      <c r="P68" s="25">
        <v>8168</v>
      </c>
      <c r="Q68" s="25">
        <v>56</v>
      </c>
      <c r="R68" s="25">
        <v>134</v>
      </c>
      <c r="S68" s="25">
        <v>3293</v>
      </c>
      <c r="T68" s="25">
        <v>9249</v>
      </c>
      <c r="U68" s="25">
        <v>7762</v>
      </c>
      <c r="V68" s="25">
        <v>6021</v>
      </c>
      <c r="W68" s="25">
        <v>3375</v>
      </c>
      <c r="X68" s="25">
        <v>3804</v>
      </c>
      <c r="Y68" s="25">
        <v>97</v>
      </c>
    </row>
    <row r="69" spans="1:25" x14ac:dyDescent="0.35">
      <c r="A69" s="17" t="s">
        <v>171</v>
      </c>
      <c r="B69" s="17" t="s">
        <v>172</v>
      </c>
      <c r="C69" s="25">
        <v>28311</v>
      </c>
      <c r="D69" s="19">
        <v>1.99</v>
      </c>
      <c r="E69" s="25">
        <v>3534</v>
      </c>
      <c r="F69" s="25">
        <v>6675</v>
      </c>
      <c r="G69" s="25">
        <v>5064</v>
      </c>
      <c r="H69" s="25">
        <v>4354</v>
      </c>
      <c r="I69" s="25">
        <v>4059</v>
      </c>
      <c r="J69" s="25">
        <v>2418</v>
      </c>
      <c r="K69" s="25">
        <v>1954</v>
      </c>
      <c r="L69" s="25">
        <v>253</v>
      </c>
      <c r="M69" s="25">
        <v>5776</v>
      </c>
      <c r="N69" s="25">
        <v>5833</v>
      </c>
      <c r="O69" s="25">
        <v>6753</v>
      </c>
      <c r="P69" s="25">
        <v>9823</v>
      </c>
      <c r="Q69" s="25">
        <v>126</v>
      </c>
      <c r="R69" s="25">
        <v>81</v>
      </c>
      <c r="S69" s="25">
        <v>2781</v>
      </c>
      <c r="T69" s="25">
        <v>8297</v>
      </c>
      <c r="U69" s="25">
        <v>6979</v>
      </c>
      <c r="V69" s="25">
        <v>6103</v>
      </c>
      <c r="W69" s="25">
        <v>2327</v>
      </c>
      <c r="X69" s="25">
        <v>1640</v>
      </c>
      <c r="Y69" s="25">
        <v>103</v>
      </c>
    </row>
    <row r="70" spans="1:25" x14ac:dyDescent="0.35">
      <c r="A70" s="17" t="s">
        <v>173</v>
      </c>
      <c r="B70" s="17" t="s">
        <v>174</v>
      </c>
      <c r="C70" s="25">
        <v>30654</v>
      </c>
      <c r="D70" s="19">
        <v>1.58</v>
      </c>
      <c r="E70" s="25">
        <v>4254</v>
      </c>
      <c r="F70" s="25">
        <v>11108</v>
      </c>
      <c r="G70" s="25">
        <v>4896</v>
      </c>
      <c r="H70" s="25">
        <v>3794</v>
      </c>
      <c r="I70" s="25">
        <v>3438</v>
      </c>
      <c r="J70" s="25">
        <v>1929</v>
      </c>
      <c r="K70" s="25">
        <v>1160</v>
      </c>
      <c r="L70" s="25">
        <v>75</v>
      </c>
      <c r="M70" s="25">
        <v>4679</v>
      </c>
      <c r="N70" s="25">
        <v>6969</v>
      </c>
      <c r="O70" s="25">
        <v>7386</v>
      </c>
      <c r="P70" s="25">
        <v>11455</v>
      </c>
      <c r="Q70" s="25">
        <v>165</v>
      </c>
      <c r="R70" s="25">
        <v>126</v>
      </c>
      <c r="S70" s="25">
        <v>3442</v>
      </c>
      <c r="T70" s="25">
        <v>8831</v>
      </c>
      <c r="U70" s="25">
        <v>9314</v>
      </c>
      <c r="V70" s="25">
        <v>5813</v>
      </c>
      <c r="W70" s="25">
        <v>1914</v>
      </c>
      <c r="X70" s="25">
        <v>1144</v>
      </c>
      <c r="Y70" s="25">
        <v>70</v>
      </c>
    </row>
    <row r="71" spans="1:25" x14ac:dyDescent="0.35">
      <c r="A71" s="17" t="s">
        <v>175</v>
      </c>
      <c r="B71" s="17" t="s">
        <v>176</v>
      </c>
      <c r="C71" s="25">
        <v>35167</v>
      </c>
      <c r="D71" s="19">
        <v>11.9</v>
      </c>
      <c r="E71" s="25">
        <v>9286</v>
      </c>
      <c r="F71" s="25">
        <v>7773</v>
      </c>
      <c r="G71" s="25">
        <v>6253</v>
      </c>
      <c r="H71" s="25">
        <v>3968</v>
      </c>
      <c r="I71" s="25">
        <v>4832</v>
      </c>
      <c r="J71" s="25">
        <v>2396</v>
      </c>
      <c r="K71" s="25">
        <v>656</v>
      </c>
      <c r="L71" s="25">
        <v>3</v>
      </c>
      <c r="M71" s="25">
        <v>4259</v>
      </c>
      <c r="N71" s="25">
        <v>8059</v>
      </c>
      <c r="O71" s="25">
        <v>7929</v>
      </c>
      <c r="P71" s="25">
        <v>14840</v>
      </c>
      <c r="Q71" s="25">
        <v>80</v>
      </c>
      <c r="R71" s="25">
        <v>162</v>
      </c>
      <c r="S71" s="25">
        <v>3143</v>
      </c>
      <c r="T71" s="25">
        <v>12319</v>
      </c>
      <c r="U71" s="25">
        <v>9611</v>
      </c>
      <c r="V71" s="25">
        <v>6174</v>
      </c>
      <c r="W71" s="25">
        <v>2188</v>
      </c>
      <c r="X71" s="25">
        <v>1497</v>
      </c>
      <c r="Y71" s="25">
        <v>73</v>
      </c>
    </row>
    <row r="72" spans="1:25" x14ac:dyDescent="0.35">
      <c r="A72" s="17" t="s">
        <v>177</v>
      </c>
      <c r="B72" s="17" t="s">
        <v>178</v>
      </c>
      <c r="C72" s="25">
        <v>10432</v>
      </c>
      <c r="D72" s="19">
        <v>7.0000000000000007E-2</v>
      </c>
      <c r="E72" s="25">
        <v>3080</v>
      </c>
      <c r="F72" s="25">
        <v>1783</v>
      </c>
      <c r="G72" s="25">
        <v>2558</v>
      </c>
      <c r="H72" s="25">
        <v>1623</v>
      </c>
      <c r="I72" s="25">
        <v>1128</v>
      </c>
      <c r="J72" s="25">
        <v>210</v>
      </c>
      <c r="K72" s="25">
        <v>49</v>
      </c>
      <c r="L72" s="25">
        <v>1</v>
      </c>
      <c r="M72" s="25">
        <v>6034</v>
      </c>
      <c r="N72" s="25">
        <v>2765</v>
      </c>
      <c r="O72" s="25">
        <v>809</v>
      </c>
      <c r="P72" s="25">
        <v>824</v>
      </c>
      <c r="Q72" s="25">
        <v>0</v>
      </c>
      <c r="R72" s="25">
        <v>0</v>
      </c>
      <c r="S72" s="25">
        <v>0</v>
      </c>
      <c r="T72" s="25">
        <v>0</v>
      </c>
      <c r="U72" s="25">
        <v>0</v>
      </c>
      <c r="V72" s="25">
        <v>0</v>
      </c>
      <c r="W72" s="25">
        <v>0</v>
      </c>
      <c r="X72" s="25">
        <v>0</v>
      </c>
      <c r="Y72" s="25">
        <v>10432</v>
      </c>
    </row>
    <row r="73" spans="1:25" x14ac:dyDescent="0.35">
      <c r="A73" s="17" t="s">
        <v>179</v>
      </c>
      <c r="B73" s="17" t="s">
        <v>180</v>
      </c>
      <c r="C73" s="25">
        <v>35066</v>
      </c>
      <c r="D73" s="19">
        <v>0.03</v>
      </c>
      <c r="E73" s="25">
        <v>2679</v>
      </c>
      <c r="F73" s="25">
        <v>6700</v>
      </c>
      <c r="G73" s="25">
        <v>8944</v>
      </c>
      <c r="H73" s="25">
        <v>5264</v>
      </c>
      <c r="I73" s="25">
        <v>6690</v>
      </c>
      <c r="J73" s="25">
        <v>3152</v>
      </c>
      <c r="K73" s="25">
        <v>1506</v>
      </c>
      <c r="L73" s="25">
        <v>131</v>
      </c>
      <c r="M73" s="25">
        <v>17097</v>
      </c>
      <c r="N73" s="25">
        <v>7154</v>
      </c>
      <c r="O73" s="25">
        <v>5611</v>
      </c>
      <c r="P73" s="25">
        <v>2897</v>
      </c>
      <c r="Q73" s="25">
        <v>2307</v>
      </c>
      <c r="R73" s="25">
        <v>156</v>
      </c>
      <c r="S73" s="25">
        <v>2369</v>
      </c>
      <c r="T73" s="25">
        <v>7229</v>
      </c>
      <c r="U73" s="25">
        <v>10681</v>
      </c>
      <c r="V73" s="25">
        <v>5544</v>
      </c>
      <c r="W73" s="25">
        <v>3129</v>
      </c>
      <c r="X73" s="25">
        <v>3182</v>
      </c>
      <c r="Y73" s="25">
        <v>2776</v>
      </c>
    </row>
    <row r="74" spans="1:25" x14ac:dyDescent="0.35">
      <c r="A74" s="17" t="s">
        <v>181</v>
      </c>
      <c r="B74" s="17" t="s">
        <v>182</v>
      </c>
      <c r="C74" s="25">
        <v>32942</v>
      </c>
      <c r="D74" s="19">
        <v>0.16</v>
      </c>
      <c r="E74" s="25">
        <v>5893</v>
      </c>
      <c r="F74" s="25">
        <v>7682</v>
      </c>
      <c r="G74" s="25">
        <v>3731</v>
      </c>
      <c r="H74" s="25">
        <v>3561</v>
      </c>
      <c r="I74" s="25">
        <v>4657</v>
      </c>
      <c r="J74" s="25">
        <v>3804</v>
      </c>
      <c r="K74" s="25">
        <v>3205</v>
      </c>
      <c r="L74" s="25">
        <v>409</v>
      </c>
      <c r="M74" s="25">
        <v>8967</v>
      </c>
      <c r="N74" s="25">
        <v>7664</v>
      </c>
      <c r="O74" s="25">
        <v>6771</v>
      </c>
      <c r="P74" s="25">
        <v>9288</v>
      </c>
      <c r="Q74" s="25">
        <v>252</v>
      </c>
      <c r="R74" s="25">
        <v>272</v>
      </c>
      <c r="S74" s="25">
        <v>3254</v>
      </c>
      <c r="T74" s="25">
        <v>10259</v>
      </c>
      <c r="U74" s="25">
        <v>9906</v>
      </c>
      <c r="V74" s="25">
        <v>4219</v>
      </c>
      <c r="W74" s="25">
        <v>2441</v>
      </c>
      <c r="X74" s="25">
        <v>2301</v>
      </c>
      <c r="Y74" s="25">
        <v>290</v>
      </c>
    </row>
    <row r="75" spans="1:25" x14ac:dyDescent="0.35">
      <c r="A75" s="17" t="s">
        <v>183</v>
      </c>
      <c r="B75" s="17" t="s">
        <v>184</v>
      </c>
      <c r="C75" s="25">
        <v>32559</v>
      </c>
      <c r="D75" s="19">
        <v>7.77</v>
      </c>
      <c r="E75" s="25">
        <v>15377</v>
      </c>
      <c r="F75" s="25">
        <v>5327</v>
      </c>
      <c r="G75" s="25">
        <v>3048</v>
      </c>
      <c r="H75" s="25">
        <v>3002</v>
      </c>
      <c r="I75" s="25">
        <v>3024</v>
      </c>
      <c r="J75" s="25">
        <v>1479</v>
      </c>
      <c r="K75" s="25">
        <v>1140</v>
      </c>
      <c r="L75" s="25">
        <v>162</v>
      </c>
      <c r="M75" s="25">
        <v>4742</v>
      </c>
      <c r="N75" s="25">
        <v>6871</v>
      </c>
      <c r="O75" s="25">
        <v>11220</v>
      </c>
      <c r="P75" s="25">
        <v>9675</v>
      </c>
      <c r="Q75" s="25">
        <v>51</v>
      </c>
      <c r="R75" s="25">
        <v>137</v>
      </c>
      <c r="S75" s="25">
        <v>3506</v>
      </c>
      <c r="T75" s="25">
        <v>9888</v>
      </c>
      <c r="U75" s="25">
        <v>9925</v>
      </c>
      <c r="V75" s="25">
        <v>5661</v>
      </c>
      <c r="W75" s="25">
        <v>1812</v>
      </c>
      <c r="X75" s="25">
        <v>1575</v>
      </c>
      <c r="Y75" s="25">
        <v>55</v>
      </c>
    </row>
    <row r="76" spans="1:25" x14ac:dyDescent="0.35">
      <c r="A76" s="17" t="s">
        <v>185</v>
      </c>
      <c r="B76" s="17" t="s">
        <v>186</v>
      </c>
      <c r="C76" s="25">
        <v>32609</v>
      </c>
      <c r="D76" s="19">
        <v>2.4500000000000002</v>
      </c>
      <c r="E76" s="25">
        <v>1200</v>
      </c>
      <c r="F76" s="25">
        <v>3669</v>
      </c>
      <c r="G76" s="25">
        <v>6504</v>
      </c>
      <c r="H76" s="25">
        <v>5581</v>
      </c>
      <c r="I76" s="25">
        <v>7927</v>
      </c>
      <c r="J76" s="25">
        <v>4517</v>
      </c>
      <c r="K76" s="25">
        <v>3018</v>
      </c>
      <c r="L76" s="25">
        <v>193</v>
      </c>
      <c r="M76" s="25">
        <v>8907</v>
      </c>
      <c r="N76" s="25">
        <v>11241</v>
      </c>
      <c r="O76" s="25">
        <v>5437</v>
      </c>
      <c r="P76" s="25">
        <v>6890</v>
      </c>
      <c r="Q76" s="25">
        <v>134</v>
      </c>
      <c r="R76" s="25">
        <v>72</v>
      </c>
      <c r="S76" s="25">
        <v>2429</v>
      </c>
      <c r="T76" s="25">
        <v>7016</v>
      </c>
      <c r="U76" s="25">
        <v>8560</v>
      </c>
      <c r="V76" s="25">
        <v>9022</v>
      </c>
      <c r="W76" s="25">
        <v>3255</v>
      </c>
      <c r="X76" s="25">
        <v>1800</v>
      </c>
      <c r="Y76" s="25">
        <v>455</v>
      </c>
    </row>
    <row r="77" spans="1:25" x14ac:dyDescent="0.35">
      <c r="A77" s="10" t="s">
        <v>187</v>
      </c>
      <c r="B77" s="17" t="s">
        <v>188</v>
      </c>
      <c r="C77" s="25">
        <v>30529</v>
      </c>
      <c r="D77" s="19">
        <v>4.9400000000000004</v>
      </c>
      <c r="E77" s="25">
        <v>5779</v>
      </c>
      <c r="F77" s="25">
        <v>9516</v>
      </c>
      <c r="G77" s="25">
        <v>5920</v>
      </c>
      <c r="H77" s="25">
        <v>3408</v>
      </c>
      <c r="I77" s="25">
        <v>3413</v>
      </c>
      <c r="J77" s="25">
        <v>1874</v>
      </c>
      <c r="K77" s="25">
        <v>616</v>
      </c>
      <c r="L77" s="25">
        <v>3</v>
      </c>
      <c r="M77" s="25">
        <v>4543</v>
      </c>
      <c r="N77" s="25">
        <v>6542</v>
      </c>
      <c r="O77" s="25">
        <v>7656</v>
      </c>
      <c r="P77" s="25">
        <v>11772</v>
      </c>
      <c r="Q77" s="25">
        <v>16</v>
      </c>
      <c r="R77" s="25">
        <v>197</v>
      </c>
      <c r="S77" s="25">
        <v>2794</v>
      </c>
      <c r="T77" s="25">
        <v>9096</v>
      </c>
      <c r="U77" s="25">
        <v>8583</v>
      </c>
      <c r="V77" s="25">
        <v>6471</v>
      </c>
      <c r="W77" s="25">
        <v>2039</v>
      </c>
      <c r="X77" s="25">
        <v>1292</v>
      </c>
      <c r="Y77" s="25">
        <v>57</v>
      </c>
    </row>
    <row r="78" spans="1:25" x14ac:dyDescent="0.35">
      <c r="A78" s="17" t="s">
        <v>189</v>
      </c>
      <c r="B78" s="17" t="s">
        <v>190</v>
      </c>
      <c r="C78" s="25">
        <v>35018</v>
      </c>
      <c r="D78" s="19">
        <v>11.99</v>
      </c>
      <c r="E78" s="25">
        <v>12187</v>
      </c>
      <c r="F78" s="25">
        <v>12608</v>
      </c>
      <c r="G78" s="25">
        <v>5655</v>
      </c>
      <c r="H78" s="25">
        <v>2797</v>
      </c>
      <c r="I78" s="25">
        <v>1201</v>
      </c>
      <c r="J78" s="25">
        <v>507</v>
      </c>
      <c r="K78" s="25">
        <v>55</v>
      </c>
      <c r="L78" s="25">
        <v>8</v>
      </c>
      <c r="M78" s="25">
        <v>1356</v>
      </c>
      <c r="N78" s="25">
        <v>6098</v>
      </c>
      <c r="O78" s="25">
        <v>4604</v>
      </c>
      <c r="P78" s="25">
        <v>22715</v>
      </c>
      <c r="Q78" s="25">
        <v>245</v>
      </c>
      <c r="R78" s="25">
        <v>49</v>
      </c>
      <c r="S78" s="25">
        <v>3720</v>
      </c>
      <c r="T78" s="25">
        <v>16581</v>
      </c>
      <c r="U78" s="25">
        <v>8841</v>
      </c>
      <c r="V78" s="25">
        <v>2980</v>
      </c>
      <c r="W78" s="25">
        <v>596</v>
      </c>
      <c r="X78" s="25">
        <v>269</v>
      </c>
      <c r="Y78" s="25">
        <v>1982</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60"/>
  <sheetViews>
    <sheetView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23</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2479954</v>
      </c>
      <c r="D5" s="29">
        <v>0.31819937896080569</v>
      </c>
      <c r="E5" s="26">
        <v>556835</v>
      </c>
      <c r="F5" s="26">
        <v>590844</v>
      </c>
      <c r="G5" s="26">
        <v>392708</v>
      </c>
      <c r="H5" s="26">
        <v>317435</v>
      </c>
      <c r="I5" s="26">
        <v>321522</v>
      </c>
      <c r="J5" s="26">
        <v>176189</v>
      </c>
      <c r="K5" s="26">
        <v>112189</v>
      </c>
      <c r="L5" s="26">
        <v>12232</v>
      </c>
      <c r="M5" s="26">
        <v>514480</v>
      </c>
      <c r="N5" s="26">
        <v>492320</v>
      </c>
      <c r="O5" s="26">
        <v>512411</v>
      </c>
      <c r="P5" s="26">
        <v>948153</v>
      </c>
      <c r="Q5" s="26">
        <v>12590</v>
      </c>
      <c r="R5" s="26">
        <v>18664</v>
      </c>
      <c r="S5" s="26">
        <v>301275</v>
      </c>
      <c r="T5" s="26">
        <v>730865</v>
      </c>
      <c r="U5" s="26">
        <v>664419</v>
      </c>
      <c r="V5" s="26">
        <v>407842</v>
      </c>
      <c r="W5" s="26">
        <v>177686</v>
      </c>
      <c r="X5" s="26">
        <v>144538</v>
      </c>
      <c r="Y5" s="26">
        <v>34665</v>
      </c>
    </row>
    <row r="6" spans="1:25" x14ac:dyDescent="0.35">
      <c r="A6" s="17" t="s">
        <v>45</v>
      </c>
      <c r="B6" s="17" t="s">
        <v>46</v>
      </c>
      <c r="C6" s="25">
        <v>46052</v>
      </c>
      <c r="D6" s="19">
        <v>27.05</v>
      </c>
      <c r="E6" s="25">
        <v>13775</v>
      </c>
      <c r="F6" s="25">
        <v>9296</v>
      </c>
      <c r="G6" s="25">
        <v>5757</v>
      </c>
      <c r="H6" s="25">
        <v>7698</v>
      </c>
      <c r="I6" s="25">
        <v>4583</v>
      </c>
      <c r="J6" s="25">
        <v>2454</v>
      </c>
      <c r="K6" s="25">
        <v>2297</v>
      </c>
      <c r="L6" s="25">
        <v>192</v>
      </c>
      <c r="M6" s="25">
        <v>1478</v>
      </c>
      <c r="N6" s="25">
        <v>3201</v>
      </c>
      <c r="O6" s="25">
        <v>3495</v>
      </c>
      <c r="P6" s="25">
        <v>37878</v>
      </c>
      <c r="Q6" s="25">
        <v>0</v>
      </c>
      <c r="R6" s="25">
        <v>2487</v>
      </c>
      <c r="S6" s="25">
        <v>14115</v>
      </c>
      <c r="T6" s="25">
        <v>16985</v>
      </c>
      <c r="U6" s="25">
        <v>5013</v>
      </c>
      <c r="V6" s="25">
        <v>3073</v>
      </c>
      <c r="W6" s="25">
        <v>2152</v>
      </c>
      <c r="X6" s="25">
        <v>2227</v>
      </c>
      <c r="Y6" s="25">
        <v>0</v>
      </c>
    </row>
    <row r="7" spans="1:25" x14ac:dyDescent="0.35">
      <c r="A7" s="17" t="s">
        <v>47</v>
      </c>
      <c r="B7" s="17" t="s">
        <v>48</v>
      </c>
      <c r="C7" s="25">
        <v>35768</v>
      </c>
      <c r="D7" s="19">
        <v>3.86</v>
      </c>
      <c r="E7" s="25">
        <v>4258</v>
      </c>
      <c r="F7" s="25">
        <v>12206</v>
      </c>
      <c r="G7" s="25">
        <v>7590</v>
      </c>
      <c r="H7" s="25">
        <v>3666</v>
      </c>
      <c r="I7" s="25">
        <v>4665</v>
      </c>
      <c r="J7" s="25">
        <v>2150</v>
      </c>
      <c r="K7" s="25">
        <v>1209</v>
      </c>
      <c r="L7" s="25">
        <v>24</v>
      </c>
      <c r="M7" s="25">
        <v>4918</v>
      </c>
      <c r="N7" s="25">
        <v>8595</v>
      </c>
      <c r="O7" s="25">
        <v>10659</v>
      </c>
      <c r="P7" s="25">
        <v>11596</v>
      </c>
      <c r="Q7" s="25">
        <v>0</v>
      </c>
      <c r="R7" s="25">
        <v>523</v>
      </c>
      <c r="S7" s="25">
        <v>5244</v>
      </c>
      <c r="T7" s="25">
        <v>9474</v>
      </c>
      <c r="U7" s="25">
        <v>10459</v>
      </c>
      <c r="V7" s="25">
        <v>6095</v>
      </c>
      <c r="W7" s="25">
        <v>2314</v>
      </c>
      <c r="X7" s="25">
        <v>1659</v>
      </c>
      <c r="Y7" s="25">
        <v>0</v>
      </c>
    </row>
    <row r="8" spans="1:25" x14ac:dyDescent="0.35">
      <c r="A8" s="17" t="s">
        <v>49</v>
      </c>
      <c r="B8" s="17" t="s">
        <v>50</v>
      </c>
      <c r="C8" s="25">
        <v>34167</v>
      </c>
      <c r="D8" s="19">
        <v>2.0299999999999998</v>
      </c>
      <c r="E8" s="25">
        <v>4313</v>
      </c>
      <c r="F8" s="25">
        <v>6684</v>
      </c>
      <c r="G8" s="25">
        <v>5393</v>
      </c>
      <c r="H8" s="25">
        <v>3297</v>
      </c>
      <c r="I8" s="25">
        <v>5529</v>
      </c>
      <c r="J8" s="25">
        <v>4241</v>
      </c>
      <c r="K8" s="25">
        <v>4028</v>
      </c>
      <c r="L8" s="25">
        <v>682</v>
      </c>
      <c r="M8" s="25">
        <v>8055</v>
      </c>
      <c r="N8" s="25">
        <v>8991</v>
      </c>
      <c r="O8" s="25">
        <v>6088</v>
      </c>
      <c r="P8" s="25">
        <v>11033</v>
      </c>
      <c r="Q8" s="25">
        <v>0</v>
      </c>
      <c r="R8" s="25">
        <v>890</v>
      </c>
      <c r="S8" s="25">
        <v>4566</v>
      </c>
      <c r="T8" s="25">
        <v>8080</v>
      </c>
      <c r="U8" s="25">
        <v>7538</v>
      </c>
      <c r="V8" s="25">
        <v>5885</v>
      </c>
      <c r="W8" s="25">
        <v>3097</v>
      </c>
      <c r="X8" s="25">
        <v>4111</v>
      </c>
      <c r="Y8" s="25">
        <v>0</v>
      </c>
    </row>
    <row r="9" spans="1:25" x14ac:dyDescent="0.35">
      <c r="A9" s="17" t="s">
        <v>51</v>
      </c>
      <c r="B9" s="17" t="s">
        <v>52</v>
      </c>
      <c r="C9" s="25">
        <v>33135</v>
      </c>
      <c r="D9" s="19">
        <v>0.23</v>
      </c>
      <c r="E9" s="25">
        <v>5057</v>
      </c>
      <c r="F9" s="25">
        <v>4697</v>
      </c>
      <c r="G9" s="25">
        <v>4747</v>
      </c>
      <c r="H9" s="25">
        <v>5801</v>
      </c>
      <c r="I9" s="25">
        <v>6324</v>
      </c>
      <c r="J9" s="25">
        <v>4563</v>
      </c>
      <c r="K9" s="25">
        <v>1873</v>
      </c>
      <c r="L9" s="25">
        <v>73</v>
      </c>
      <c r="M9" s="25">
        <v>16330</v>
      </c>
      <c r="N9" s="25">
        <v>10379</v>
      </c>
      <c r="O9" s="25">
        <v>2983</v>
      </c>
      <c r="P9" s="25">
        <v>3443</v>
      </c>
      <c r="Q9" s="25">
        <v>0</v>
      </c>
      <c r="R9" s="25">
        <v>266</v>
      </c>
      <c r="S9" s="25">
        <v>3112</v>
      </c>
      <c r="T9" s="25">
        <v>5779</v>
      </c>
      <c r="U9" s="25">
        <v>6926</v>
      </c>
      <c r="V9" s="25">
        <v>6926</v>
      </c>
      <c r="W9" s="25">
        <v>4457</v>
      </c>
      <c r="X9" s="25">
        <v>5669</v>
      </c>
      <c r="Y9" s="25">
        <v>0</v>
      </c>
    </row>
    <row r="10" spans="1:25" x14ac:dyDescent="0.35">
      <c r="A10" s="17" t="s">
        <v>53</v>
      </c>
      <c r="B10" s="17" t="s">
        <v>54</v>
      </c>
      <c r="C10" s="25">
        <v>30943</v>
      </c>
      <c r="D10" s="19">
        <v>0.09</v>
      </c>
      <c r="E10" s="25">
        <v>2559</v>
      </c>
      <c r="F10" s="25">
        <v>3853</v>
      </c>
      <c r="G10" s="25">
        <v>2839</v>
      </c>
      <c r="H10" s="25">
        <v>4534</v>
      </c>
      <c r="I10" s="25">
        <v>6309</v>
      </c>
      <c r="J10" s="25">
        <v>5825</v>
      </c>
      <c r="K10" s="25">
        <v>4734</v>
      </c>
      <c r="L10" s="25">
        <v>290</v>
      </c>
      <c r="M10" s="25">
        <v>17940</v>
      </c>
      <c r="N10" s="25">
        <v>7807</v>
      </c>
      <c r="O10" s="25">
        <v>2739</v>
      </c>
      <c r="P10" s="25">
        <v>2457</v>
      </c>
      <c r="Q10" s="25">
        <v>0</v>
      </c>
      <c r="R10" s="25">
        <v>340</v>
      </c>
      <c r="S10" s="25">
        <v>2617</v>
      </c>
      <c r="T10" s="25">
        <v>4259</v>
      </c>
      <c r="U10" s="25">
        <v>5804</v>
      </c>
      <c r="V10" s="25">
        <v>6551</v>
      </c>
      <c r="W10" s="25">
        <v>4574</v>
      </c>
      <c r="X10" s="25">
        <v>6798</v>
      </c>
      <c r="Y10" s="25">
        <v>0</v>
      </c>
    </row>
    <row r="11" spans="1:25" x14ac:dyDescent="0.35">
      <c r="A11" s="17" t="s">
        <v>55</v>
      </c>
      <c r="B11" s="17" t="s">
        <v>56</v>
      </c>
      <c r="C11" s="25">
        <v>30147</v>
      </c>
      <c r="D11" s="19">
        <v>1.46</v>
      </c>
      <c r="E11" s="25">
        <v>11218</v>
      </c>
      <c r="F11" s="25">
        <v>7093</v>
      </c>
      <c r="G11" s="25">
        <v>3957</v>
      </c>
      <c r="H11" s="25">
        <v>3386</v>
      </c>
      <c r="I11" s="25">
        <v>2922</v>
      </c>
      <c r="J11" s="25">
        <v>1274</v>
      </c>
      <c r="K11" s="25">
        <v>290</v>
      </c>
      <c r="L11" s="25">
        <v>7</v>
      </c>
      <c r="M11" s="25">
        <v>4645</v>
      </c>
      <c r="N11" s="25">
        <v>6797</v>
      </c>
      <c r="O11" s="25">
        <v>9107</v>
      </c>
      <c r="P11" s="25">
        <v>9552</v>
      </c>
      <c r="Q11" s="25">
        <v>46</v>
      </c>
      <c r="R11" s="25">
        <v>148</v>
      </c>
      <c r="S11" s="25">
        <v>2398</v>
      </c>
      <c r="T11" s="25">
        <v>8895</v>
      </c>
      <c r="U11" s="25">
        <v>9816</v>
      </c>
      <c r="V11" s="25">
        <v>6171</v>
      </c>
      <c r="W11" s="25">
        <v>1657</v>
      </c>
      <c r="X11" s="25">
        <v>998</v>
      </c>
      <c r="Y11" s="25">
        <v>64</v>
      </c>
    </row>
    <row r="12" spans="1:25" x14ac:dyDescent="0.35">
      <c r="A12" s="17" t="s">
        <v>57</v>
      </c>
      <c r="B12" s="17" t="s">
        <v>58</v>
      </c>
      <c r="C12" s="25">
        <v>35362</v>
      </c>
      <c r="D12" s="19">
        <v>1.66</v>
      </c>
      <c r="E12" s="25">
        <v>7706</v>
      </c>
      <c r="F12" s="25">
        <v>12669</v>
      </c>
      <c r="G12" s="25">
        <v>4711</v>
      </c>
      <c r="H12" s="25">
        <v>3244</v>
      </c>
      <c r="I12" s="25">
        <v>4043</v>
      </c>
      <c r="J12" s="25">
        <v>1990</v>
      </c>
      <c r="K12" s="25">
        <v>952</v>
      </c>
      <c r="L12" s="25">
        <v>47</v>
      </c>
      <c r="M12" s="25">
        <v>8367</v>
      </c>
      <c r="N12" s="25">
        <v>5977</v>
      </c>
      <c r="O12" s="25">
        <v>15122</v>
      </c>
      <c r="P12" s="25">
        <v>5874</v>
      </c>
      <c r="Q12" s="25">
        <v>22</v>
      </c>
      <c r="R12" s="25">
        <v>121</v>
      </c>
      <c r="S12" s="25">
        <v>2128</v>
      </c>
      <c r="T12" s="25">
        <v>6897</v>
      </c>
      <c r="U12" s="25">
        <v>8680</v>
      </c>
      <c r="V12" s="25">
        <v>11956</v>
      </c>
      <c r="W12" s="25">
        <v>3338</v>
      </c>
      <c r="X12" s="25">
        <v>2179</v>
      </c>
      <c r="Y12" s="25">
        <v>63</v>
      </c>
    </row>
    <row r="13" spans="1:25" x14ac:dyDescent="0.35">
      <c r="A13" s="17" t="s">
        <v>59</v>
      </c>
      <c r="B13" s="17" t="s">
        <v>60</v>
      </c>
      <c r="C13" s="25">
        <v>32712</v>
      </c>
      <c r="D13" s="19">
        <v>0.22</v>
      </c>
      <c r="E13" s="25">
        <v>8615</v>
      </c>
      <c r="F13" s="25">
        <v>7116</v>
      </c>
      <c r="G13" s="25">
        <v>4411</v>
      </c>
      <c r="H13" s="25">
        <v>4007</v>
      </c>
      <c r="I13" s="25">
        <v>4388</v>
      </c>
      <c r="J13" s="25">
        <v>2452</v>
      </c>
      <c r="K13" s="25">
        <v>1616</v>
      </c>
      <c r="L13" s="25">
        <v>107</v>
      </c>
      <c r="M13" s="25">
        <v>10268</v>
      </c>
      <c r="N13" s="25">
        <v>6879</v>
      </c>
      <c r="O13" s="25">
        <v>6682</v>
      </c>
      <c r="P13" s="25">
        <v>8840</v>
      </c>
      <c r="Q13" s="25">
        <v>43</v>
      </c>
      <c r="R13" s="25">
        <v>222</v>
      </c>
      <c r="S13" s="25">
        <v>4863</v>
      </c>
      <c r="T13" s="25">
        <v>8564</v>
      </c>
      <c r="U13" s="25">
        <v>7224</v>
      </c>
      <c r="V13" s="25">
        <v>5300</v>
      </c>
      <c r="W13" s="25">
        <v>2947</v>
      </c>
      <c r="X13" s="25">
        <v>3528</v>
      </c>
      <c r="Y13" s="25">
        <v>64</v>
      </c>
    </row>
    <row r="14" spans="1:25" x14ac:dyDescent="0.35">
      <c r="A14" s="17" t="s">
        <v>61</v>
      </c>
      <c r="B14" s="17" t="s">
        <v>62</v>
      </c>
      <c r="C14" s="25">
        <v>32719</v>
      </c>
      <c r="D14" s="19">
        <v>0.25</v>
      </c>
      <c r="E14" s="25">
        <v>7321</v>
      </c>
      <c r="F14" s="25">
        <v>7430</v>
      </c>
      <c r="G14" s="25">
        <v>4540</v>
      </c>
      <c r="H14" s="25">
        <v>5487</v>
      </c>
      <c r="I14" s="25">
        <v>4888</v>
      </c>
      <c r="J14" s="25">
        <v>1992</v>
      </c>
      <c r="K14" s="25">
        <v>957</v>
      </c>
      <c r="L14" s="25">
        <v>104</v>
      </c>
      <c r="M14" s="25">
        <v>11705</v>
      </c>
      <c r="N14" s="25">
        <v>7155</v>
      </c>
      <c r="O14" s="25">
        <v>6776</v>
      </c>
      <c r="P14" s="25">
        <v>7015</v>
      </c>
      <c r="Q14" s="25">
        <v>68</v>
      </c>
      <c r="R14" s="25">
        <v>223</v>
      </c>
      <c r="S14" s="25">
        <v>3868</v>
      </c>
      <c r="T14" s="25">
        <v>8647</v>
      </c>
      <c r="U14" s="25">
        <v>7424</v>
      </c>
      <c r="V14" s="25">
        <v>5876</v>
      </c>
      <c r="W14" s="25">
        <v>3273</v>
      </c>
      <c r="X14" s="25">
        <v>3263</v>
      </c>
      <c r="Y14" s="25">
        <v>145</v>
      </c>
    </row>
    <row r="15" spans="1:25" x14ac:dyDescent="0.35">
      <c r="A15" s="17" t="s">
        <v>63</v>
      </c>
      <c r="B15" s="17" t="s">
        <v>64</v>
      </c>
      <c r="C15" s="25">
        <v>34713</v>
      </c>
      <c r="D15" s="19">
        <v>0.05</v>
      </c>
      <c r="E15" s="25">
        <v>7346</v>
      </c>
      <c r="F15" s="25">
        <v>8040</v>
      </c>
      <c r="G15" s="25">
        <v>6359</v>
      </c>
      <c r="H15" s="25">
        <v>4642</v>
      </c>
      <c r="I15" s="25">
        <v>4802</v>
      </c>
      <c r="J15" s="25">
        <v>2384</v>
      </c>
      <c r="K15" s="25">
        <v>1039</v>
      </c>
      <c r="L15" s="25">
        <v>101</v>
      </c>
      <c r="M15" s="25">
        <v>11702</v>
      </c>
      <c r="N15" s="25">
        <v>7049</v>
      </c>
      <c r="O15" s="25">
        <v>4790</v>
      </c>
      <c r="P15" s="25">
        <v>10817</v>
      </c>
      <c r="Q15" s="25">
        <v>355</v>
      </c>
      <c r="R15" s="25">
        <v>104</v>
      </c>
      <c r="S15" s="25">
        <v>3508</v>
      </c>
      <c r="T15" s="25">
        <v>8941</v>
      </c>
      <c r="U15" s="25">
        <v>9945</v>
      </c>
      <c r="V15" s="25">
        <v>5510</v>
      </c>
      <c r="W15" s="25">
        <v>2789</v>
      </c>
      <c r="X15" s="25">
        <v>3439</v>
      </c>
      <c r="Y15" s="25">
        <v>477</v>
      </c>
    </row>
    <row r="16" spans="1:25" x14ac:dyDescent="0.35">
      <c r="A16" s="17" t="s">
        <v>65</v>
      </c>
      <c r="B16" s="17" t="s">
        <v>66</v>
      </c>
      <c r="C16" s="25">
        <v>36799</v>
      </c>
      <c r="D16" s="19">
        <v>8.4499999999999993</v>
      </c>
      <c r="E16" s="25">
        <v>3404</v>
      </c>
      <c r="F16" s="25">
        <v>7977</v>
      </c>
      <c r="G16" s="25">
        <v>6520</v>
      </c>
      <c r="H16" s="25">
        <v>5840</v>
      </c>
      <c r="I16" s="25">
        <v>6932</v>
      </c>
      <c r="J16" s="25">
        <v>3544</v>
      </c>
      <c r="K16" s="25">
        <v>2403</v>
      </c>
      <c r="L16" s="25">
        <v>179</v>
      </c>
      <c r="M16" s="25">
        <v>8668</v>
      </c>
      <c r="N16" s="25">
        <v>9329</v>
      </c>
      <c r="O16" s="25">
        <v>6748</v>
      </c>
      <c r="P16" s="25">
        <v>11988</v>
      </c>
      <c r="Q16" s="25">
        <v>66</v>
      </c>
      <c r="R16" s="25">
        <v>56</v>
      </c>
      <c r="S16" s="25">
        <v>4448</v>
      </c>
      <c r="T16" s="25">
        <v>8969</v>
      </c>
      <c r="U16" s="25">
        <v>9975</v>
      </c>
      <c r="V16" s="25">
        <v>7375</v>
      </c>
      <c r="W16" s="25">
        <v>3193</v>
      </c>
      <c r="X16" s="25">
        <v>2720</v>
      </c>
      <c r="Y16" s="25">
        <v>63</v>
      </c>
    </row>
    <row r="17" spans="1:25" x14ac:dyDescent="0.35">
      <c r="A17" s="17" t="s">
        <v>67</v>
      </c>
      <c r="B17" s="17" t="s">
        <v>68</v>
      </c>
      <c r="C17" s="25">
        <v>34310</v>
      </c>
      <c r="D17" s="19">
        <v>0.4</v>
      </c>
      <c r="E17" s="25">
        <v>14791</v>
      </c>
      <c r="F17" s="25">
        <v>6241</v>
      </c>
      <c r="G17" s="25">
        <v>3975</v>
      </c>
      <c r="H17" s="25">
        <v>3979</v>
      </c>
      <c r="I17" s="25">
        <v>3920</v>
      </c>
      <c r="J17" s="25">
        <v>1165</v>
      </c>
      <c r="K17" s="25">
        <v>217</v>
      </c>
      <c r="L17" s="25">
        <v>22</v>
      </c>
      <c r="M17" s="25">
        <v>10426</v>
      </c>
      <c r="N17" s="25">
        <v>11553</v>
      </c>
      <c r="O17" s="25">
        <v>6062</v>
      </c>
      <c r="P17" s="25">
        <v>6269</v>
      </c>
      <c r="Q17" s="25">
        <v>0</v>
      </c>
      <c r="R17" s="25">
        <v>320</v>
      </c>
      <c r="S17" s="25">
        <v>3925</v>
      </c>
      <c r="T17" s="25">
        <v>6952</v>
      </c>
      <c r="U17" s="25">
        <v>9682</v>
      </c>
      <c r="V17" s="25">
        <v>6772</v>
      </c>
      <c r="W17" s="25">
        <v>3331</v>
      </c>
      <c r="X17" s="25">
        <v>3328</v>
      </c>
      <c r="Y17" s="25">
        <v>0</v>
      </c>
    </row>
    <row r="18" spans="1:25" x14ac:dyDescent="0.35">
      <c r="A18" s="17" t="s">
        <v>69</v>
      </c>
      <c r="B18" s="17" t="s">
        <v>70</v>
      </c>
      <c r="C18" s="25">
        <v>35374</v>
      </c>
      <c r="D18" s="19">
        <v>0.03</v>
      </c>
      <c r="E18" s="25">
        <v>12764</v>
      </c>
      <c r="F18" s="25">
        <v>6636</v>
      </c>
      <c r="G18" s="25">
        <v>5280</v>
      </c>
      <c r="H18" s="25">
        <v>5048</v>
      </c>
      <c r="I18" s="25">
        <v>3675</v>
      </c>
      <c r="J18" s="25">
        <v>1354</v>
      </c>
      <c r="K18" s="25">
        <v>551</v>
      </c>
      <c r="L18" s="25">
        <v>66</v>
      </c>
      <c r="M18" s="25">
        <v>15353</v>
      </c>
      <c r="N18" s="25">
        <v>9311</v>
      </c>
      <c r="O18" s="25">
        <v>7274</v>
      </c>
      <c r="P18" s="25">
        <v>2618</v>
      </c>
      <c r="Q18" s="25">
        <v>818</v>
      </c>
      <c r="R18" s="25">
        <v>235</v>
      </c>
      <c r="S18" s="25">
        <v>2745</v>
      </c>
      <c r="T18" s="25">
        <v>7877</v>
      </c>
      <c r="U18" s="25">
        <v>12538</v>
      </c>
      <c r="V18" s="25">
        <v>5731</v>
      </c>
      <c r="W18" s="25">
        <v>2678</v>
      </c>
      <c r="X18" s="25">
        <v>2165</v>
      </c>
      <c r="Y18" s="25">
        <v>1405</v>
      </c>
    </row>
    <row r="19" spans="1:25" x14ac:dyDescent="0.35">
      <c r="A19" s="17" t="s">
        <v>71</v>
      </c>
      <c r="B19" s="17" t="s">
        <v>72</v>
      </c>
      <c r="C19" s="25">
        <v>35245</v>
      </c>
      <c r="D19" s="19">
        <v>0.17</v>
      </c>
      <c r="E19" s="25">
        <v>15497</v>
      </c>
      <c r="F19" s="25">
        <v>6470</v>
      </c>
      <c r="G19" s="25">
        <v>3355</v>
      </c>
      <c r="H19" s="25">
        <v>3996</v>
      </c>
      <c r="I19" s="25">
        <v>3839</v>
      </c>
      <c r="J19" s="25">
        <v>1410</v>
      </c>
      <c r="K19" s="25">
        <v>586</v>
      </c>
      <c r="L19" s="25">
        <v>92</v>
      </c>
      <c r="M19" s="25">
        <v>8270</v>
      </c>
      <c r="N19" s="25">
        <v>9114</v>
      </c>
      <c r="O19" s="25">
        <v>11401</v>
      </c>
      <c r="P19" s="25">
        <v>6407</v>
      </c>
      <c r="Q19" s="25">
        <v>53</v>
      </c>
      <c r="R19" s="25">
        <v>109</v>
      </c>
      <c r="S19" s="25">
        <v>2501</v>
      </c>
      <c r="T19" s="25">
        <v>9323</v>
      </c>
      <c r="U19" s="25">
        <v>12629</v>
      </c>
      <c r="V19" s="25">
        <v>6449</v>
      </c>
      <c r="W19" s="25">
        <v>2048</v>
      </c>
      <c r="X19" s="25">
        <v>2128</v>
      </c>
      <c r="Y19" s="25">
        <v>58</v>
      </c>
    </row>
    <row r="20" spans="1:25" x14ac:dyDescent="0.35">
      <c r="A20" s="17" t="s">
        <v>73</v>
      </c>
      <c r="B20" s="17" t="s">
        <v>74</v>
      </c>
      <c r="C20" s="25">
        <v>29836</v>
      </c>
      <c r="D20" s="19">
        <v>1.24</v>
      </c>
      <c r="E20" s="25">
        <v>6620</v>
      </c>
      <c r="F20" s="25">
        <v>8057</v>
      </c>
      <c r="G20" s="25">
        <v>2486</v>
      </c>
      <c r="H20" s="25">
        <v>3049</v>
      </c>
      <c r="I20" s="25">
        <v>4396</v>
      </c>
      <c r="J20" s="25">
        <v>2843</v>
      </c>
      <c r="K20" s="25">
        <v>2114</v>
      </c>
      <c r="L20" s="25">
        <v>271</v>
      </c>
      <c r="M20" s="25">
        <v>8054</v>
      </c>
      <c r="N20" s="25">
        <v>6738</v>
      </c>
      <c r="O20" s="25">
        <v>6900</v>
      </c>
      <c r="P20" s="25">
        <v>8011</v>
      </c>
      <c r="Q20" s="25">
        <v>133</v>
      </c>
      <c r="R20" s="25">
        <v>179</v>
      </c>
      <c r="S20" s="25">
        <v>3529</v>
      </c>
      <c r="T20" s="25">
        <v>9680</v>
      </c>
      <c r="U20" s="25">
        <v>8927</v>
      </c>
      <c r="V20" s="25">
        <v>3283</v>
      </c>
      <c r="W20" s="25">
        <v>2390</v>
      </c>
      <c r="X20" s="25">
        <v>1714</v>
      </c>
      <c r="Y20" s="25">
        <v>134</v>
      </c>
    </row>
    <row r="21" spans="1:25" x14ac:dyDescent="0.35">
      <c r="A21" s="17" t="s">
        <v>75</v>
      </c>
      <c r="B21" s="17" t="s">
        <v>76</v>
      </c>
      <c r="C21" s="25">
        <v>33106</v>
      </c>
      <c r="D21" s="19">
        <v>4.26</v>
      </c>
      <c r="E21" s="25">
        <v>5602</v>
      </c>
      <c r="F21" s="25">
        <v>8467</v>
      </c>
      <c r="G21" s="25">
        <v>4689</v>
      </c>
      <c r="H21" s="25">
        <v>3766</v>
      </c>
      <c r="I21" s="25">
        <v>4582</v>
      </c>
      <c r="J21" s="25">
        <v>2694</v>
      </c>
      <c r="K21" s="25">
        <v>2970</v>
      </c>
      <c r="L21" s="25">
        <v>336</v>
      </c>
      <c r="M21" s="25">
        <v>5677</v>
      </c>
      <c r="N21" s="25">
        <v>7033</v>
      </c>
      <c r="O21" s="25">
        <v>4943</v>
      </c>
      <c r="P21" s="25">
        <v>15439</v>
      </c>
      <c r="Q21" s="25">
        <v>14</v>
      </c>
      <c r="R21" s="25">
        <v>140</v>
      </c>
      <c r="S21" s="25">
        <v>3995</v>
      </c>
      <c r="T21" s="25">
        <v>9930</v>
      </c>
      <c r="U21" s="25">
        <v>9084</v>
      </c>
      <c r="V21" s="25">
        <v>5090</v>
      </c>
      <c r="W21" s="25">
        <v>2300</v>
      </c>
      <c r="X21" s="25">
        <v>1720</v>
      </c>
      <c r="Y21" s="25">
        <v>847</v>
      </c>
    </row>
    <row r="22" spans="1:25" x14ac:dyDescent="0.35">
      <c r="A22" s="17" t="s">
        <v>77</v>
      </c>
      <c r="B22" s="17" t="s">
        <v>78</v>
      </c>
      <c r="C22" s="25">
        <v>32650</v>
      </c>
      <c r="D22" s="19">
        <v>0.21</v>
      </c>
      <c r="E22" s="25">
        <v>11522</v>
      </c>
      <c r="F22" s="25">
        <v>4648</v>
      </c>
      <c r="G22" s="25">
        <v>3494</v>
      </c>
      <c r="H22" s="25">
        <v>3990</v>
      </c>
      <c r="I22" s="25">
        <v>5027</v>
      </c>
      <c r="J22" s="25">
        <v>2509</v>
      </c>
      <c r="K22" s="25">
        <v>1380</v>
      </c>
      <c r="L22" s="25">
        <v>80</v>
      </c>
      <c r="M22" s="25">
        <v>10799</v>
      </c>
      <c r="N22" s="25">
        <v>7358</v>
      </c>
      <c r="O22" s="25">
        <v>8055</v>
      </c>
      <c r="P22" s="25">
        <v>6134</v>
      </c>
      <c r="Q22" s="25">
        <v>304</v>
      </c>
      <c r="R22" s="25">
        <v>295</v>
      </c>
      <c r="S22" s="25">
        <v>3095</v>
      </c>
      <c r="T22" s="25">
        <v>7069</v>
      </c>
      <c r="U22" s="25">
        <v>8724</v>
      </c>
      <c r="V22" s="25">
        <v>6988</v>
      </c>
      <c r="W22" s="25">
        <v>3106</v>
      </c>
      <c r="X22" s="25">
        <v>3045</v>
      </c>
      <c r="Y22" s="25">
        <v>328</v>
      </c>
    </row>
    <row r="23" spans="1:25" x14ac:dyDescent="0.35">
      <c r="A23" s="17" t="s">
        <v>79</v>
      </c>
      <c r="B23" s="17" t="s">
        <v>80</v>
      </c>
      <c r="C23" s="25">
        <v>32246</v>
      </c>
      <c r="D23" s="19">
        <v>2.39</v>
      </c>
      <c r="E23" s="25">
        <v>8789</v>
      </c>
      <c r="F23" s="25">
        <v>11456</v>
      </c>
      <c r="G23" s="25">
        <v>3933</v>
      </c>
      <c r="H23" s="25">
        <v>2674</v>
      </c>
      <c r="I23" s="25">
        <v>3294</v>
      </c>
      <c r="J23" s="25">
        <v>1331</v>
      </c>
      <c r="K23" s="25">
        <v>712</v>
      </c>
      <c r="L23" s="25">
        <v>57</v>
      </c>
      <c r="M23" s="25">
        <v>6073</v>
      </c>
      <c r="N23" s="25">
        <v>7190</v>
      </c>
      <c r="O23" s="25">
        <v>10988</v>
      </c>
      <c r="P23" s="25">
        <v>7931</v>
      </c>
      <c r="Q23" s="25">
        <v>64</v>
      </c>
      <c r="R23" s="25">
        <v>150</v>
      </c>
      <c r="S23" s="25">
        <v>2560</v>
      </c>
      <c r="T23" s="25">
        <v>12396</v>
      </c>
      <c r="U23" s="25">
        <v>11342</v>
      </c>
      <c r="V23" s="25">
        <v>3240</v>
      </c>
      <c r="W23" s="25">
        <v>1533</v>
      </c>
      <c r="X23" s="25">
        <v>921</v>
      </c>
      <c r="Y23" s="25">
        <v>104</v>
      </c>
    </row>
    <row r="24" spans="1:25" x14ac:dyDescent="0.35">
      <c r="A24" s="17" t="s">
        <v>81</v>
      </c>
      <c r="B24" s="17" t="s">
        <v>82</v>
      </c>
      <c r="C24" s="25">
        <v>28083</v>
      </c>
      <c r="D24" s="19">
        <v>2.75</v>
      </c>
      <c r="E24" s="25">
        <v>7200</v>
      </c>
      <c r="F24" s="25">
        <v>10821</v>
      </c>
      <c r="G24" s="25">
        <v>2329</v>
      </c>
      <c r="H24" s="25">
        <v>2318</v>
      </c>
      <c r="I24" s="25">
        <v>2743</v>
      </c>
      <c r="J24" s="25">
        <v>1635</v>
      </c>
      <c r="K24" s="25">
        <v>951</v>
      </c>
      <c r="L24" s="25">
        <v>86</v>
      </c>
      <c r="M24" s="25">
        <v>5403</v>
      </c>
      <c r="N24" s="25">
        <v>3324</v>
      </c>
      <c r="O24" s="25">
        <v>11346</v>
      </c>
      <c r="P24" s="25">
        <v>8001</v>
      </c>
      <c r="Q24" s="25">
        <v>9</v>
      </c>
      <c r="R24" s="25">
        <v>191</v>
      </c>
      <c r="S24" s="25">
        <v>2420</v>
      </c>
      <c r="T24" s="25">
        <v>6727</v>
      </c>
      <c r="U24" s="25">
        <v>8021</v>
      </c>
      <c r="V24" s="25">
        <v>6800</v>
      </c>
      <c r="W24" s="25">
        <v>2310</v>
      </c>
      <c r="X24" s="25">
        <v>1492</v>
      </c>
      <c r="Y24" s="25">
        <v>122</v>
      </c>
    </row>
    <row r="25" spans="1:25" x14ac:dyDescent="0.35">
      <c r="A25" s="17" t="s">
        <v>83</v>
      </c>
      <c r="B25" s="17" t="s">
        <v>84</v>
      </c>
      <c r="C25" s="25">
        <v>36091</v>
      </c>
      <c r="D25" s="19">
        <v>0.48</v>
      </c>
      <c r="E25" s="25">
        <v>13640</v>
      </c>
      <c r="F25" s="25">
        <v>5533</v>
      </c>
      <c r="G25" s="25">
        <v>3728</v>
      </c>
      <c r="H25" s="25">
        <v>4046</v>
      </c>
      <c r="I25" s="25">
        <v>5874</v>
      </c>
      <c r="J25" s="25">
        <v>2340</v>
      </c>
      <c r="K25" s="25">
        <v>880</v>
      </c>
      <c r="L25" s="25">
        <v>50</v>
      </c>
      <c r="M25" s="25">
        <v>8433</v>
      </c>
      <c r="N25" s="25">
        <v>7970</v>
      </c>
      <c r="O25" s="25">
        <v>7881</v>
      </c>
      <c r="P25" s="25">
        <v>11680</v>
      </c>
      <c r="Q25" s="25">
        <v>127</v>
      </c>
      <c r="R25" s="25">
        <v>103</v>
      </c>
      <c r="S25" s="25">
        <v>4231</v>
      </c>
      <c r="T25" s="25">
        <v>8641</v>
      </c>
      <c r="U25" s="25">
        <v>11230</v>
      </c>
      <c r="V25" s="25">
        <v>6915</v>
      </c>
      <c r="W25" s="25">
        <v>2747</v>
      </c>
      <c r="X25" s="25">
        <v>2083</v>
      </c>
      <c r="Y25" s="25">
        <v>141</v>
      </c>
    </row>
    <row r="26" spans="1:25" x14ac:dyDescent="0.35">
      <c r="A26" s="17" t="s">
        <v>85</v>
      </c>
      <c r="B26" s="17" t="s">
        <v>86</v>
      </c>
      <c r="C26" s="25">
        <v>30143</v>
      </c>
      <c r="D26" s="19">
        <v>2.35</v>
      </c>
      <c r="E26" s="25">
        <v>8413</v>
      </c>
      <c r="F26" s="25">
        <v>12715</v>
      </c>
      <c r="G26" s="25">
        <v>2704</v>
      </c>
      <c r="H26" s="25">
        <v>2329</v>
      </c>
      <c r="I26" s="25">
        <v>2679</v>
      </c>
      <c r="J26" s="25">
        <v>1042</v>
      </c>
      <c r="K26" s="25">
        <v>260</v>
      </c>
      <c r="L26" s="25">
        <v>1</v>
      </c>
      <c r="M26" s="25">
        <v>4528</v>
      </c>
      <c r="N26" s="25">
        <v>5853</v>
      </c>
      <c r="O26" s="25">
        <v>12838</v>
      </c>
      <c r="P26" s="25">
        <v>6741</v>
      </c>
      <c r="Q26" s="25">
        <v>183</v>
      </c>
      <c r="R26" s="25">
        <v>101</v>
      </c>
      <c r="S26" s="25">
        <v>2696</v>
      </c>
      <c r="T26" s="25">
        <v>7223</v>
      </c>
      <c r="U26" s="25">
        <v>10771</v>
      </c>
      <c r="V26" s="25">
        <v>6601</v>
      </c>
      <c r="W26" s="25">
        <v>1833</v>
      </c>
      <c r="X26" s="25">
        <v>733</v>
      </c>
      <c r="Y26" s="25">
        <v>185</v>
      </c>
    </row>
    <row r="27" spans="1:25" x14ac:dyDescent="0.35">
      <c r="A27" s="17" t="s">
        <v>87</v>
      </c>
      <c r="B27" s="17" t="s">
        <v>88</v>
      </c>
      <c r="C27" s="25">
        <v>34594</v>
      </c>
      <c r="D27" s="19">
        <v>0.64</v>
      </c>
      <c r="E27" s="25">
        <v>3060</v>
      </c>
      <c r="F27" s="25">
        <v>10506</v>
      </c>
      <c r="G27" s="25">
        <v>7162</v>
      </c>
      <c r="H27" s="25">
        <v>4443</v>
      </c>
      <c r="I27" s="25">
        <v>4779</v>
      </c>
      <c r="J27" s="25">
        <v>2442</v>
      </c>
      <c r="K27" s="25">
        <v>2042</v>
      </c>
      <c r="L27" s="25">
        <v>160</v>
      </c>
      <c r="M27" s="25">
        <v>6329</v>
      </c>
      <c r="N27" s="25">
        <v>6707</v>
      </c>
      <c r="O27" s="25">
        <v>7359</v>
      </c>
      <c r="P27" s="25">
        <v>13872</v>
      </c>
      <c r="Q27" s="25">
        <v>327</v>
      </c>
      <c r="R27" s="25">
        <v>151</v>
      </c>
      <c r="S27" s="25">
        <v>3834</v>
      </c>
      <c r="T27" s="25">
        <v>10822</v>
      </c>
      <c r="U27" s="25">
        <v>9305</v>
      </c>
      <c r="V27" s="25">
        <v>5230</v>
      </c>
      <c r="W27" s="25">
        <v>2062</v>
      </c>
      <c r="X27" s="25">
        <v>1963</v>
      </c>
      <c r="Y27" s="25">
        <v>1227</v>
      </c>
    </row>
    <row r="28" spans="1:25" x14ac:dyDescent="0.35">
      <c r="A28" s="17" t="s">
        <v>89</v>
      </c>
      <c r="B28" s="17" t="s">
        <v>90</v>
      </c>
      <c r="C28" s="25">
        <v>35909</v>
      </c>
      <c r="D28" s="19">
        <v>0.13</v>
      </c>
      <c r="E28" s="25">
        <v>5348</v>
      </c>
      <c r="F28" s="25">
        <v>10882</v>
      </c>
      <c r="G28" s="25">
        <v>6190</v>
      </c>
      <c r="H28" s="25">
        <v>4983</v>
      </c>
      <c r="I28" s="25">
        <v>4960</v>
      </c>
      <c r="J28" s="25">
        <v>2428</v>
      </c>
      <c r="K28" s="25">
        <v>1045</v>
      </c>
      <c r="L28" s="25">
        <v>73</v>
      </c>
      <c r="M28" s="25">
        <v>11676</v>
      </c>
      <c r="N28" s="25">
        <v>9386</v>
      </c>
      <c r="O28" s="25">
        <v>9945</v>
      </c>
      <c r="P28" s="25">
        <v>4796</v>
      </c>
      <c r="Q28" s="25">
        <v>106</v>
      </c>
      <c r="R28" s="25">
        <v>206</v>
      </c>
      <c r="S28" s="25">
        <v>3585</v>
      </c>
      <c r="T28" s="25">
        <v>9604</v>
      </c>
      <c r="U28" s="25">
        <v>10651</v>
      </c>
      <c r="V28" s="25">
        <v>6164</v>
      </c>
      <c r="W28" s="25">
        <v>5497</v>
      </c>
      <c r="X28" s="25">
        <v>0</v>
      </c>
      <c r="Y28" s="25">
        <v>202</v>
      </c>
    </row>
    <row r="29" spans="1:25" x14ac:dyDescent="0.35">
      <c r="A29" s="17" t="s">
        <v>91</v>
      </c>
      <c r="B29" s="17" t="s">
        <v>92</v>
      </c>
      <c r="C29" s="25">
        <v>36483</v>
      </c>
      <c r="D29" s="19">
        <v>13.79</v>
      </c>
      <c r="E29" s="25">
        <v>14821</v>
      </c>
      <c r="F29" s="25">
        <v>8133</v>
      </c>
      <c r="G29" s="25">
        <v>3970</v>
      </c>
      <c r="H29" s="25">
        <v>4042</v>
      </c>
      <c r="I29" s="25">
        <v>3398</v>
      </c>
      <c r="J29" s="25">
        <v>1421</v>
      </c>
      <c r="K29" s="25">
        <v>673</v>
      </c>
      <c r="L29" s="25">
        <v>25</v>
      </c>
      <c r="M29" s="25">
        <v>4427</v>
      </c>
      <c r="N29" s="25">
        <v>6590</v>
      </c>
      <c r="O29" s="25">
        <v>6331</v>
      </c>
      <c r="P29" s="25">
        <v>19128</v>
      </c>
      <c r="Q29" s="25">
        <v>7</v>
      </c>
      <c r="R29" s="25">
        <v>480</v>
      </c>
      <c r="S29" s="25">
        <v>6652</v>
      </c>
      <c r="T29" s="25">
        <v>13771</v>
      </c>
      <c r="U29" s="25">
        <v>7232</v>
      </c>
      <c r="V29" s="25">
        <v>4376</v>
      </c>
      <c r="W29" s="25">
        <v>2165</v>
      </c>
      <c r="X29" s="25">
        <v>1799</v>
      </c>
      <c r="Y29" s="25">
        <v>8</v>
      </c>
    </row>
    <row r="30" spans="1:25" x14ac:dyDescent="0.35">
      <c r="A30" s="17" t="s">
        <v>93</v>
      </c>
      <c r="B30" s="17" t="s">
        <v>94</v>
      </c>
      <c r="C30" s="25">
        <v>37294</v>
      </c>
      <c r="D30" s="19">
        <v>11.19</v>
      </c>
      <c r="E30" s="25">
        <v>15141</v>
      </c>
      <c r="F30" s="25">
        <v>8696</v>
      </c>
      <c r="G30" s="25">
        <v>4568</v>
      </c>
      <c r="H30" s="25">
        <v>4348</v>
      </c>
      <c r="I30" s="25">
        <v>3420</v>
      </c>
      <c r="J30" s="25">
        <v>793</v>
      </c>
      <c r="K30" s="25">
        <v>314</v>
      </c>
      <c r="L30" s="25">
        <v>14</v>
      </c>
      <c r="M30" s="25">
        <v>3359</v>
      </c>
      <c r="N30" s="25">
        <v>6851</v>
      </c>
      <c r="O30" s="25">
        <v>6655</v>
      </c>
      <c r="P30" s="25">
        <v>20419</v>
      </c>
      <c r="Q30" s="25">
        <v>10</v>
      </c>
      <c r="R30" s="25">
        <v>525</v>
      </c>
      <c r="S30" s="25">
        <v>6571</v>
      </c>
      <c r="T30" s="25">
        <v>13933</v>
      </c>
      <c r="U30" s="25">
        <v>8138</v>
      </c>
      <c r="V30" s="25">
        <v>4600</v>
      </c>
      <c r="W30" s="25">
        <v>2078</v>
      </c>
      <c r="X30" s="25">
        <v>1438</v>
      </c>
      <c r="Y30" s="25">
        <v>11</v>
      </c>
    </row>
    <row r="31" spans="1:25" x14ac:dyDescent="0.35">
      <c r="A31" s="17" t="s">
        <v>95</v>
      </c>
      <c r="B31" s="17" t="s">
        <v>96</v>
      </c>
      <c r="C31" s="25">
        <v>32788</v>
      </c>
      <c r="D31" s="19">
        <v>1.69</v>
      </c>
      <c r="E31" s="25">
        <v>6051</v>
      </c>
      <c r="F31" s="25">
        <v>7951</v>
      </c>
      <c r="G31" s="25">
        <v>4201</v>
      </c>
      <c r="H31" s="25">
        <v>4058</v>
      </c>
      <c r="I31" s="25">
        <v>5424</v>
      </c>
      <c r="J31" s="25">
        <v>3501</v>
      </c>
      <c r="K31" s="25">
        <v>1573</v>
      </c>
      <c r="L31" s="25">
        <v>29</v>
      </c>
      <c r="M31" s="25">
        <v>9927</v>
      </c>
      <c r="N31" s="25">
        <v>6792</v>
      </c>
      <c r="O31" s="25">
        <v>7181</v>
      </c>
      <c r="P31" s="25">
        <v>8866</v>
      </c>
      <c r="Q31" s="25">
        <v>22</v>
      </c>
      <c r="R31" s="25">
        <v>57</v>
      </c>
      <c r="S31" s="25">
        <v>3114</v>
      </c>
      <c r="T31" s="25">
        <v>10031</v>
      </c>
      <c r="U31" s="25">
        <v>10729</v>
      </c>
      <c r="V31" s="25">
        <v>4662</v>
      </c>
      <c r="W31" s="25">
        <v>2705</v>
      </c>
      <c r="X31" s="25">
        <v>1467</v>
      </c>
      <c r="Y31" s="25">
        <v>23</v>
      </c>
    </row>
    <row r="32" spans="1:25" x14ac:dyDescent="0.35">
      <c r="A32" s="17" t="s">
        <v>97</v>
      </c>
      <c r="B32" s="17" t="s">
        <v>98</v>
      </c>
      <c r="C32" s="25">
        <v>33514</v>
      </c>
      <c r="D32" s="19">
        <v>3.94</v>
      </c>
      <c r="E32" s="25">
        <v>2174</v>
      </c>
      <c r="F32" s="25">
        <v>9590</v>
      </c>
      <c r="G32" s="25">
        <v>9863</v>
      </c>
      <c r="H32" s="25">
        <v>5081</v>
      </c>
      <c r="I32" s="25">
        <v>3199</v>
      </c>
      <c r="J32" s="25">
        <v>2105</v>
      </c>
      <c r="K32" s="25">
        <v>1384</v>
      </c>
      <c r="L32" s="25">
        <v>118</v>
      </c>
      <c r="M32" s="25">
        <v>5053</v>
      </c>
      <c r="N32" s="25">
        <v>4115</v>
      </c>
      <c r="O32" s="25">
        <v>13732</v>
      </c>
      <c r="P32" s="25">
        <v>10601</v>
      </c>
      <c r="Q32" s="25">
        <v>13</v>
      </c>
      <c r="R32" s="25">
        <v>123</v>
      </c>
      <c r="S32" s="25">
        <v>4153</v>
      </c>
      <c r="T32" s="25">
        <v>5969</v>
      </c>
      <c r="U32" s="25">
        <v>9293</v>
      </c>
      <c r="V32" s="25">
        <v>9175</v>
      </c>
      <c r="W32" s="25">
        <v>3145</v>
      </c>
      <c r="X32" s="25">
        <v>1641</v>
      </c>
      <c r="Y32" s="25">
        <v>15</v>
      </c>
    </row>
    <row r="33" spans="1:25" x14ac:dyDescent="0.35">
      <c r="A33" s="17" t="s">
        <v>99</v>
      </c>
      <c r="B33" s="17" t="s">
        <v>100</v>
      </c>
      <c r="C33" s="25">
        <v>32958</v>
      </c>
      <c r="D33" s="19">
        <v>0.5</v>
      </c>
      <c r="E33" s="25">
        <v>798</v>
      </c>
      <c r="F33" s="25">
        <v>5719</v>
      </c>
      <c r="G33" s="25">
        <v>10572</v>
      </c>
      <c r="H33" s="25">
        <v>4011</v>
      </c>
      <c r="I33" s="25">
        <v>4397</v>
      </c>
      <c r="J33" s="25">
        <v>3772</v>
      </c>
      <c r="K33" s="25">
        <v>3168</v>
      </c>
      <c r="L33" s="25">
        <v>521</v>
      </c>
      <c r="M33" s="25">
        <v>8542</v>
      </c>
      <c r="N33" s="25">
        <v>8345</v>
      </c>
      <c r="O33" s="25">
        <v>9128</v>
      </c>
      <c r="P33" s="25">
        <v>6907</v>
      </c>
      <c r="Q33" s="25">
        <v>36</v>
      </c>
      <c r="R33" s="25">
        <v>67</v>
      </c>
      <c r="S33" s="25">
        <v>3003</v>
      </c>
      <c r="T33" s="25">
        <v>8060</v>
      </c>
      <c r="U33" s="25">
        <v>9132</v>
      </c>
      <c r="V33" s="25">
        <v>5989</v>
      </c>
      <c r="W33" s="25">
        <v>3489</v>
      </c>
      <c r="X33" s="25">
        <v>3190</v>
      </c>
      <c r="Y33" s="25">
        <v>28</v>
      </c>
    </row>
    <row r="34" spans="1:25" x14ac:dyDescent="0.35">
      <c r="A34" s="17" t="s">
        <v>101</v>
      </c>
      <c r="B34" s="17" t="s">
        <v>102</v>
      </c>
      <c r="C34" s="25">
        <v>26571</v>
      </c>
      <c r="D34" s="19">
        <v>2.19</v>
      </c>
      <c r="E34" s="25">
        <v>297</v>
      </c>
      <c r="F34" s="25">
        <v>1666</v>
      </c>
      <c r="G34" s="25">
        <v>2097</v>
      </c>
      <c r="H34" s="25">
        <v>4485</v>
      </c>
      <c r="I34" s="25">
        <v>6607</v>
      </c>
      <c r="J34" s="25">
        <v>5245</v>
      </c>
      <c r="K34" s="25">
        <v>5516</v>
      </c>
      <c r="L34" s="25">
        <v>658</v>
      </c>
      <c r="M34" s="25">
        <v>8428</v>
      </c>
      <c r="N34" s="25">
        <v>7949</v>
      </c>
      <c r="O34" s="25">
        <v>4675</v>
      </c>
      <c r="P34" s="25">
        <v>5488</v>
      </c>
      <c r="Q34" s="25">
        <v>31</v>
      </c>
      <c r="R34" s="25">
        <v>127</v>
      </c>
      <c r="S34" s="25">
        <v>1846</v>
      </c>
      <c r="T34" s="25">
        <v>4525</v>
      </c>
      <c r="U34" s="25">
        <v>6615</v>
      </c>
      <c r="V34" s="25">
        <v>7157</v>
      </c>
      <c r="W34" s="25">
        <v>3402</v>
      </c>
      <c r="X34" s="25">
        <v>2885</v>
      </c>
      <c r="Y34" s="25">
        <v>14</v>
      </c>
    </row>
    <row r="35" spans="1:25" x14ac:dyDescent="0.35">
      <c r="A35" s="17" t="s">
        <v>103</v>
      </c>
      <c r="B35" s="17" t="s">
        <v>104</v>
      </c>
      <c r="C35" s="25">
        <v>44933</v>
      </c>
      <c r="D35" s="19">
        <v>28.02</v>
      </c>
      <c r="E35" s="25">
        <v>1651</v>
      </c>
      <c r="F35" s="25">
        <v>8100</v>
      </c>
      <c r="G35" s="25">
        <v>9152</v>
      </c>
      <c r="H35" s="25">
        <v>8111</v>
      </c>
      <c r="I35" s="25">
        <v>8171</v>
      </c>
      <c r="J35" s="25">
        <v>4878</v>
      </c>
      <c r="K35" s="25">
        <v>3788</v>
      </c>
      <c r="L35" s="25">
        <v>1082</v>
      </c>
      <c r="M35" s="25">
        <v>1167</v>
      </c>
      <c r="N35" s="25">
        <v>993</v>
      </c>
      <c r="O35" s="25">
        <v>2134</v>
      </c>
      <c r="P35" s="25">
        <v>40515</v>
      </c>
      <c r="Q35" s="25">
        <v>124</v>
      </c>
      <c r="R35" s="25">
        <v>848</v>
      </c>
      <c r="S35" s="25">
        <v>12029</v>
      </c>
      <c r="T35" s="25">
        <v>13900</v>
      </c>
      <c r="U35" s="25">
        <v>8803</v>
      </c>
      <c r="V35" s="25">
        <v>4455</v>
      </c>
      <c r="W35" s="25">
        <v>2468</v>
      </c>
      <c r="X35" s="25">
        <v>2409</v>
      </c>
      <c r="Y35" s="25">
        <v>21</v>
      </c>
    </row>
    <row r="36" spans="1:25" x14ac:dyDescent="0.35">
      <c r="A36" s="17" t="s">
        <v>105</v>
      </c>
      <c r="B36" s="17" t="s">
        <v>106</v>
      </c>
      <c r="C36" s="25">
        <v>38820</v>
      </c>
      <c r="D36" s="19">
        <v>12.73</v>
      </c>
      <c r="E36" s="25">
        <v>5442</v>
      </c>
      <c r="F36" s="25">
        <v>10603</v>
      </c>
      <c r="G36" s="25">
        <v>6665</v>
      </c>
      <c r="H36" s="25">
        <v>5547</v>
      </c>
      <c r="I36" s="25">
        <v>5368</v>
      </c>
      <c r="J36" s="25">
        <v>3757</v>
      </c>
      <c r="K36" s="25">
        <v>1399</v>
      </c>
      <c r="L36" s="25">
        <v>39</v>
      </c>
      <c r="M36" s="25">
        <v>4418</v>
      </c>
      <c r="N36" s="25">
        <v>5822</v>
      </c>
      <c r="O36" s="25">
        <v>7944</v>
      </c>
      <c r="P36" s="25">
        <v>20631</v>
      </c>
      <c r="Q36" s="25">
        <v>5</v>
      </c>
      <c r="R36" s="25">
        <v>121</v>
      </c>
      <c r="S36" s="25">
        <v>6107</v>
      </c>
      <c r="T36" s="25">
        <v>13407</v>
      </c>
      <c r="U36" s="25">
        <v>9119</v>
      </c>
      <c r="V36" s="25">
        <v>6814</v>
      </c>
      <c r="W36" s="25">
        <v>1954</v>
      </c>
      <c r="X36" s="25">
        <v>1291</v>
      </c>
      <c r="Y36" s="25">
        <v>7</v>
      </c>
    </row>
    <row r="37" spans="1:25" x14ac:dyDescent="0.35">
      <c r="A37" s="17" t="s">
        <v>107</v>
      </c>
      <c r="B37" s="17" t="s">
        <v>108</v>
      </c>
      <c r="C37" s="25">
        <v>45442</v>
      </c>
      <c r="D37" s="19">
        <v>31.7</v>
      </c>
      <c r="E37" s="25">
        <v>5477</v>
      </c>
      <c r="F37" s="25">
        <v>11949</v>
      </c>
      <c r="G37" s="25">
        <v>9720</v>
      </c>
      <c r="H37" s="25">
        <v>7662</v>
      </c>
      <c r="I37" s="25">
        <v>6432</v>
      </c>
      <c r="J37" s="25">
        <v>2527</v>
      </c>
      <c r="K37" s="25">
        <v>1440</v>
      </c>
      <c r="L37" s="25">
        <v>235</v>
      </c>
      <c r="M37" s="25">
        <v>459</v>
      </c>
      <c r="N37" s="25">
        <v>1632</v>
      </c>
      <c r="O37" s="25">
        <v>3518</v>
      </c>
      <c r="P37" s="25">
        <v>39815</v>
      </c>
      <c r="Q37" s="25">
        <v>18</v>
      </c>
      <c r="R37" s="25">
        <v>384</v>
      </c>
      <c r="S37" s="25">
        <v>10096</v>
      </c>
      <c r="T37" s="25">
        <v>19259</v>
      </c>
      <c r="U37" s="25">
        <v>9658</v>
      </c>
      <c r="V37" s="25">
        <v>3546</v>
      </c>
      <c r="W37" s="25">
        <v>1223</v>
      </c>
      <c r="X37" s="25">
        <v>1271</v>
      </c>
      <c r="Y37" s="25">
        <v>5</v>
      </c>
    </row>
    <row r="38" spans="1:25" x14ac:dyDescent="0.35">
      <c r="A38" s="17" t="s">
        <v>109</v>
      </c>
      <c r="B38" s="17" t="s">
        <v>110</v>
      </c>
      <c r="C38" s="25">
        <v>32223</v>
      </c>
      <c r="D38" s="19">
        <v>3.48</v>
      </c>
      <c r="E38" s="25">
        <v>7857</v>
      </c>
      <c r="F38" s="25">
        <v>5390</v>
      </c>
      <c r="G38" s="25">
        <v>4835</v>
      </c>
      <c r="H38" s="25">
        <v>2786</v>
      </c>
      <c r="I38" s="25">
        <v>4554</v>
      </c>
      <c r="J38" s="25">
        <v>2867</v>
      </c>
      <c r="K38" s="25">
        <v>3389</v>
      </c>
      <c r="L38" s="25">
        <v>545</v>
      </c>
      <c r="M38" s="25">
        <v>6527</v>
      </c>
      <c r="N38" s="25">
        <v>5824</v>
      </c>
      <c r="O38" s="25">
        <v>4125</v>
      </c>
      <c r="P38" s="25">
        <v>15721</v>
      </c>
      <c r="Q38" s="25">
        <v>26</v>
      </c>
      <c r="R38" s="25">
        <v>79</v>
      </c>
      <c r="S38" s="25">
        <v>3250</v>
      </c>
      <c r="T38" s="25">
        <v>8270</v>
      </c>
      <c r="U38" s="25">
        <v>7841</v>
      </c>
      <c r="V38" s="25">
        <v>7721</v>
      </c>
      <c r="W38" s="25">
        <v>2700</v>
      </c>
      <c r="X38" s="25">
        <v>2345</v>
      </c>
      <c r="Y38" s="25">
        <v>17</v>
      </c>
    </row>
    <row r="39" spans="1:25" x14ac:dyDescent="0.35">
      <c r="A39" s="17" t="s">
        <v>111</v>
      </c>
      <c r="B39" s="17" t="s">
        <v>112</v>
      </c>
      <c r="C39" s="25">
        <v>36296</v>
      </c>
      <c r="D39" s="19">
        <v>18.77</v>
      </c>
      <c r="E39" s="25">
        <v>637</v>
      </c>
      <c r="F39" s="25">
        <v>4997</v>
      </c>
      <c r="G39" s="25">
        <v>6039</v>
      </c>
      <c r="H39" s="25">
        <v>5736</v>
      </c>
      <c r="I39" s="25">
        <v>7694</v>
      </c>
      <c r="J39" s="25">
        <v>4391</v>
      </c>
      <c r="K39" s="25">
        <v>5631</v>
      </c>
      <c r="L39" s="25">
        <v>1171</v>
      </c>
      <c r="M39" s="25">
        <v>3035</v>
      </c>
      <c r="N39" s="25">
        <v>2527</v>
      </c>
      <c r="O39" s="25">
        <v>3881</v>
      </c>
      <c r="P39" s="25">
        <v>26793</v>
      </c>
      <c r="Q39" s="25">
        <v>60</v>
      </c>
      <c r="R39" s="25">
        <v>120</v>
      </c>
      <c r="S39" s="25">
        <v>5370</v>
      </c>
      <c r="T39" s="25">
        <v>9795</v>
      </c>
      <c r="U39" s="25">
        <v>8606</v>
      </c>
      <c r="V39" s="25">
        <v>5818</v>
      </c>
      <c r="W39" s="25">
        <v>2629</v>
      </c>
      <c r="X39" s="25">
        <v>3909</v>
      </c>
      <c r="Y39" s="25">
        <v>49</v>
      </c>
    </row>
    <row r="40" spans="1:25" x14ac:dyDescent="0.35">
      <c r="A40" s="17" t="s">
        <v>113</v>
      </c>
      <c r="B40" s="17" t="s">
        <v>114</v>
      </c>
      <c r="C40" s="25">
        <v>34589</v>
      </c>
      <c r="D40" s="19">
        <v>3.82</v>
      </c>
      <c r="E40" s="25">
        <v>2359</v>
      </c>
      <c r="F40" s="25">
        <v>4974</v>
      </c>
      <c r="G40" s="25">
        <v>6065</v>
      </c>
      <c r="H40" s="25">
        <v>6052</v>
      </c>
      <c r="I40" s="25">
        <v>5762</v>
      </c>
      <c r="J40" s="25">
        <v>4764</v>
      </c>
      <c r="K40" s="25">
        <v>4102</v>
      </c>
      <c r="L40" s="25">
        <v>511</v>
      </c>
      <c r="M40" s="25">
        <v>7048</v>
      </c>
      <c r="N40" s="25">
        <v>7450</v>
      </c>
      <c r="O40" s="25">
        <v>7279</v>
      </c>
      <c r="P40" s="25">
        <v>12793</v>
      </c>
      <c r="Q40" s="25">
        <v>19</v>
      </c>
      <c r="R40" s="25">
        <v>127</v>
      </c>
      <c r="S40" s="25">
        <v>2368</v>
      </c>
      <c r="T40" s="25">
        <v>8837</v>
      </c>
      <c r="U40" s="25">
        <v>8992</v>
      </c>
      <c r="V40" s="25">
        <v>8362</v>
      </c>
      <c r="W40" s="25">
        <v>3356</v>
      </c>
      <c r="X40" s="25">
        <v>2527</v>
      </c>
      <c r="Y40" s="25">
        <v>20</v>
      </c>
    </row>
    <row r="41" spans="1:25" x14ac:dyDescent="0.35">
      <c r="A41" s="17" t="s">
        <v>115</v>
      </c>
      <c r="B41" s="17" t="s">
        <v>116</v>
      </c>
      <c r="C41" s="25">
        <v>14212</v>
      </c>
      <c r="D41" s="19">
        <v>0.05</v>
      </c>
      <c r="E41" s="25">
        <v>4844</v>
      </c>
      <c r="F41" s="25">
        <v>3778</v>
      </c>
      <c r="G41" s="25">
        <v>2747</v>
      </c>
      <c r="H41" s="25">
        <v>1619</v>
      </c>
      <c r="I41" s="25">
        <v>1034</v>
      </c>
      <c r="J41" s="25">
        <v>153</v>
      </c>
      <c r="K41" s="25">
        <v>32</v>
      </c>
      <c r="L41" s="25">
        <v>5</v>
      </c>
      <c r="M41" s="25">
        <v>9052</v>
      </c>
      <c r="N41" s="25">
        <v>2067</v>
      </c>
      <c r="O41" s="25">
        <v>1393</v>
      </c>
      <c r="P41" s="25">
        <v>677</v>
      </c>
      <c r="Q41" s="25">
        <v>1023</v>
      </c>
      <c r="R41" s="25">
        <v>89</v>
      </c>
      <c r="S41" s="25">
        <v>942</v>
      </c>
      <c r="T41" s="25">
        <v>2475</v>
      </c>
      <c r="U41" s="25">
        <v>5481</v>
      </c>
      <c r="V41" s="25">
        <v>2252</v>
      </c>
      <c r="W41" s="25">
        <v>1093</v>
      </c>
      <c r="X41" s="25">
        <v>680</v>
      </c>
      <c r="Y41" s="25">
        <v>1200</v>
      </c>
    </row>
    <row r="42" spans="1:25" x14ac:dyDescent="0.35">
      <c r="A42" s="17" t="s">
        <v>117</v>
      </c>
      <c r="B42" s="17" t="s">
        <v>118</v>
      </c>
      <c r="C42" s="25">
        <v>34329</v>
      </c>
      <c r="D42" s="19">
        <v>0.11</v>
      </c>
      <c r="E42" s="25">
        <v>11158</v>
      </c>
      <c r="F42" s="25">
        <v>8088</v>
      </c>
      <c r="G42" s="25">
        <v>4251</v>
      </c>
      <c r="H42" s="25">
        <v>3477</v>
      </c>
      <c r="I42" s="25">
        <v>3281</v>
      </c>
      <c r="J42" s="25">
        <v>2252</v>
      </c>
      <c r="K42" s="25">
        <v>1627</v>
      </c>
      <c r="L42" s="25">
        <v>195</v>
      </c>
      <c r="M42" s="25">
        <v>9049</v>
      </c>
      <c r="N42" s="25">
        <v>7868</v>
      </c>
      <c r="O42" s="25">
        <v>8161</v>
      </c>
      <c r="P42" s="25">
        <v>8911</v>
      </c>
      <c r="Q42" s="25">
        <v>340</v>
      </c>
      <c r="R42" s="25">
        <v>300</v>
      </c>
      <c r="S42" s="25">
        <v>4465</v>
      </c>
      <c r="T42" s="25">
        <v>10392</v>
      </c>
      <c r="U42" s="25">
        <v>9828</v>
      </c>
      <c r="V42" s="25">
        <v>4514</v>
      </c>
      <c r="W42" s="25">
        <v>2251</v>
      </c>
      <c r="X42" s="25">
        <v>2246</v>
      </c>
      <c r="Y42" s="25">
        <v>333</v>
      </c>
    </row>
    <row r="43" spans="1:25" x14ac:dyDescent="0.35">
      <c r="A43" s="17" t="s">
        <v>119</v>
      </c>
      <c r="B43" s="17" t="s">
        <v>120</v>
      </c>
      <c r="C43" s="25">
        <v>35009</v>
      </c>
      <c r="D43" s="19">
        <v>1.98</v>
      </c>
      <c r="E43" s="25">
        <v>11697</v>
      </c>
      <c r="F43" s="25">
        <v>8745</v>
      </c>
      <c r="G43" s="25">
        <v>2891</v>
      </c>
      <c r="H43" s="25">
        <v>4306</v>
      </c>
      <c r="I43" s="25">
        <v>4329</v>
      </c>
      <c r="J43" s="25">
        <v>2079</v>
      </c>
      <c r="K43" s="25">
        <v>924</v>
      </c>
      <c r="L43" s="25">
        <v>38</v>
      </c>
      <c r="M43" s="25">
        <v>7222</v>
      </c>
      <c r="N43" s="25">
        <v>9140</v>
      </c>
      <c r="O43" s="25">
        <v>8806</v>
      </c>
      <c r="P43" s="25">
        <v>9681</v>
      </c>
      <c r="Q43" s="25">
        <v>160</v>
      </c>
      <c r="R43" s="25">
        <v>165</v>
      </c>
      <c r="S43" s="25">
        <v>2928</v>
      </c>
      <c r="T43" s="25">
        <v>13179</v>
      </c>
      <c r="U43" s="25">
        <v>12388</v>
      </c>
      <c r="V43" s="25">
        <v>3538</v>
      </c>
      <c r="W43" s="25">
        <v>1770</v>
      </c>
      <c r="X43" s="25">
        <v>874</v>
      </c>
      <c r="Y43" s="25">
        <v>167</v>
      </c>
    </row>
    <row r="44" spans="1:25" x14ac:dyDescent="0.35">
      <c r="A44" s="17" t="s">
        <v>121</v>
      </c>
      <c r="B44" s="17" t="s">
        <v>122</v>
      </c>
      <c r="C44" s="25">
        <v>35600</v>
      </c>
      <c r="D44" s="19">
        <v>2.95</v>
      </c>
      <c r="E44" s="25">
        <v>10508</v>
      </c>
      <c r="F44" s="25">
        <v>10318</v>
      </c>
      <c r="G44" s="25">
        <v>3416</v>
      </c>
      <c r="H44" s="25">
        <v>3851</v>
      </c>
      <c r="I44" s="25">
        <v>3711</v>
      </c>
      <c r="J44" s="25">
        <v>2610</v>
      </c>
      <c r="K44" s="25">
        <v>1165</v>
      </c>
      <c r="L44" s="25">
        <v>21</v>
      </c>
      <c r="M44" s="25">
        <v>6570</v>
      </c>
      <c r="N44" s="25">
        <v>7706</v>
      </c>
      <c r="O44" s="25">
        <v>8514</v>
      </c>
      <c r="P44" s="25">
        <v>12361</v>
      </c>
      <c r="Q44" s="25">
        <v>449</v>
      </c>
      <c r="R44" s="25">
        <v>351</v>
      </c>
      <c r="S44" s="25">
        <v>3683</v>
      </c>
      <c r="T44" s="25">
        <v>13259</v>
      </c>
      <c r="U44" s="25">
        <v>11089</v>
      </c>
      <c r="V44" s="25">
        <v>3634</v>
      </c>
      <c r="W44" s="25">
        <v>2035</v>
      </c>
      <c r="X44" s="25">
        <v>1074</v>
      </c>
      <c r="Y44" s="25">
        <v>475</v>
      </c>
    </row>
    <row r="45" spans="1:25" x14ac:dyDescent="0.35">
      <c r="A45" s="17" t="s">
        <v>123</v>
      </c>
      <c r="B45" s="17" t="s">
        <v>124</v>
      </c>
      <c r="C45" s="25">
        <v>36376</v>
      </c>
      <c r="D45" s="19">
        <v>0.1</v>
      </c>
      <c r="E45" s="25">
        <v>6096</v>
      </c>
      <c r="F45" s="25">
        <v>11870</v>
      </c>
      <c r="G45" s="25">
        <v>5296</v>
      </c>
      <c r="H45" s="25">
        <v>4494</v>
      </c>
      <c r="I45" s="25">
        <v>5073</v>
      </c>
      <c r="J45" s="25">
        <v>2246</v>
      </c>
      <c r="K45" s="25">
        <v>1216</v>
      </c>
      <c r="L45" s="25">
        <v>85</v>
      </c>
      <c r="M45" s="25">
        <v>12143</v>
      </c>
      <c r="N45" s="25">
        <v>8979</v>
      </c>
      <c r="O45" s="25">
        <v>9163</v>
      </c>
      <c r="P45" s="25">
        <v>5948</v>
      </c>
      <c r="Q45" s="25">
        <v>143</v>
      </c>
      <c r="R45" s="25">
        <v>177</v>
      </c>
      <c r="S45" s="25">
        <v>3233</v>
      </c>
      <c r="T45" s="25">
        <v>10080</v>
      </c>
      <c r="U45" s="25">
        <v>10657</v>
      </c>
      <c r="V45" s="25">
        <v>6013</v>
      </c>
      <c r="W45" s="25">
        <v>5969</v>
      </c>
      <c r="X45" s="25">
        <v>0</v>
      </c>
      <c r="Y45" s="25">
        <v>247</v>
      </c>
    </row>
    <row r="46" spans="1:25" x14ac:dyDescent="0.35">
      <c r="A46" s="17" t="s">
        <v>125</v>
      </c>
      <c r="B46" s="17" t="s">
        <v>126</v>
      </c>
      <c r="C46" s="25">
        <v>36119</v>
      </c>
      <c r="D46" s="19">
        <v>21.77</v>
      </c>
      <c r="E46" s="25">
        <v>5514</v>
      </c>
      <c r="F46" s="25">
        <v>7945</v>
      </c>
      <c r="G46" s="25">
        <v>9601</v>
      </c>
      <c r="H46" s="25">
        <v>6789</v>
      </c>
      <c r="I46" s="25">
        <v>3505</v>
      </c>
      <c r="J46" s="25">
        <v>1632</v>
      </c>
      <c r="K46" s="25">
        <v>1093</v>
      </c>
      <c r="L46" s="25">
        <v>40</v>
      </c>
      <c r="M46" s="25">
        <v>722</v>
      </c>
      <c r="N46" s="25">
        <v>4935</v>
      </c>
      <c r="O46" s="25">
        <v>6730</v>
      </c>
      <c r="P46" s="25">
        <v>23638</v>
      </c>
      <c r="Q46" s="25">
        <v>94</v>
      </c>
      <c r="R46" s="25">
        <v>50</v>
      </c>
      <c r="S46" s="25">
        <v>4648</v>
      </c>
      <c r="T46" s="25">
        <v>16088</v>
      </c>
      <c r="U46" s="25">
        <v>9455</v>
      </c>
      <c r="V46" s="25">
        <v>2837</v>
      </c>
      <c r="W46" s="25">
        <v>1421</v>
      </c>
      <c r="X46" s="25">
        <v>1204</v>
      </c>
      <c r="Y46" s="25">
        <v>416</v>
      </c>
    </row>
    <row r="47" spans="1:25" x14ac:dyDescent="0.35">
      <c r="A47" s="17" t="s">
        <v>127</v>
      </c>
      <c r="B47" s="17" t="s">
        <v>128</v>
      </c>
      <c r="C47" s="25">
        <v>36870</v>
      </c>
      <c r="D47" s="19">
        <v>16.86</v>
      </c>
      <c r="E47" s="25">
        <v>6007</v>
      </c>
      <c r="F47" s="25">
        <v>11534</v>
      </c>
      <c r="G47" s="25">
        <v>8368</v>
      </c>
      <c r="H47" s="25">
        <v>3363</v>
      </c>
      <c r="I47" s="25">
        <v>4718</v>
      </c>
      <c r="J47" s="25">
        <v>1710</v>
      </c>
      <c r="K47" s="25">
        <v>1050</v>
      </c>
      <c r="L47" s="25">
        <v>120</v>
      </c>
      <c r="M47" s="25">
        <v>1420</v>
      </c>
      <c r="N47" s="25">
        <v>3737</v>
      </c>
      <c r="O47" s="25">
        <v>4840</v>
      </c>
      <c r="P47" s="25">
        <v>26769</v>
      </c>
      <c r="Q47" s="25">
        <v>104</v>
      </c>
      <c r="R47" s="25">
        <v>86</v>
      </c>
      <c r="S47" s="25">
        <v>4768</v>
      </c>
      <c r="T47" s="25">
        <v>13162</v>
      </c>
      <c r="U47" s="25">
        <v>10697</v>
      </c>
      <c r="V47" s="25">
        <v>3889</v>
      </c>
      <c r="W47" s="25">
        <v>1577</v>
      </c>
      <c r="X47" s="25">
        <v>1645</v>
      </c>
      <c r="Y47" s="25">
        <v>1046</v>
      </c>
    </row>
    <row r="48" spans="1:25" x14ac:dyDescent="0.35">
      <c r="A48" s="17" t="s">
        <v>129</v>
      </c>
      <c r="B48" s="17" t="s">
        <v>130</v>
      </c>
      <c r="C48" s="25">
        <v>44723</v>
      </c>
      <c r="D48" s="19">
        <v>36.07</v>
      </c>
      <c r="E48" s="25">
        <v>5349</v>
      </c>
      <c r="F48" s="25">
        <v>6723</v>
      </c>
      <c r="G48" s="25">
        <v>10025</v>
      </c>
      <c r="H48" s="25">
        <v>9624</v>
      </c>
      <c r="I48" s="25">
        <v>7483</v>
      </c>
      <c r="J48" s="25">
        <v>3847</v>
      </c>
      <c r="K48" s="25">
        <v>1499</v>
      </c>
      <c r="L48" s="25">
        <v>173</v>
      </c>
      <c r="M48" s="25">
        <v>134</v>
      </c>
      <c r="N48" s="25">
        <v>157</v>
      </c>
      <c r="O48" s="25">
        <v>1020</v>
      </c>
      <c r="P48" s="25">
        <v>43168</v>
      </c>
      <c r="Q48" s="25">
        <v>244</v>
      </c>
      <c r="R48" s="25">
        <v>1148</v>
      </c>
      <c r="S48" s="25">
        <v>8888</v>
      </c>
      <c r="T48" s="25">
        <v>15630</v>
      </c>
      <c r="U48" s="25">
        <v>10855</v>
      </c>
      <c r="V48" s="25">
        <v>3964</v>
      </c>
      <c r="W48" s="25">
        <v>1883</v>
      </c>
      <c r="X48" s="25">
        <v>1511</v>
      </c>
      <c r="Y48" s="25">
        <v>844</v>
      </c>
    </row>
    <row r="49" spans="1:25" x14ac:dyDescent="0.35">
      <c r="A49" s="17" t="s">
        <v>131</v>
      </c>
      <c r="B49" s="17" t="s">
        <v>132</v>
      </c>
      <c r="C49" s="25">
        <v>38105</v>
      </c>
      <c r="D49" s="19">
        <v>14.52</v>
      </c>
      <c r="E49" s="25">
        <v>15684</v>
      </c>
      <c r="F49" s="25">
        <v>9873</v>
      </c>
      <c r="G49" s="25">
        <v>6240</v>
      </c>
      <c r="H49" s="25">
        <v>3113</v>
      </c>
      <c r="I49" s="25">
        <v>1877</v>
      </c>
      <c r="J49" s="25">
        <v>730</v>
      </c>
      <c r="K49" s="25">
        <v>524</v>
      </c>
      <c r="L49" s="25">
        <v>64</v>
      </c>
      <c r="M49" s="25">
        <v>776</v>
      </c>
      <c r="N49" s="25">
        <v>3909</v>
      </c>
      <c r="O49" s="25">
        <v>4117</v>
      </c>
      <c r="P49" s="25">
        <v>29273</v>
      </c>
      <c r="Q49" s="25">
        <v>30</v>
      </c>
      <c r="R49" s="25">
        <v>35</v>
      </c>
      <c r="S49" s="25">
        <v>7800</v>
      </c>
      <c r="T49" s="25">
        <v>17279</v>
      </c>
      <c r="U49" s="25">
        <v>8723</v>
      </c>
      <c r="V49" s="25">
        <v>2503</v>
      </c>
      <c r="W49" s="25">
        <v>677</v>
      </c>
      <c r="X49" s="25">
        <v>415</v>
      </c>
      <c r="Y49" s="25">
        <v>673</v>
      </c>
    </row>
    <row r="50" spans="1:25" x14ac:dyDescent="0.35">
      <c r="A50" s="17" t="s">
        <v>133</v>
      </c>
      <c r="B50" s="17" t="s">
        <v>134</v>
      </c>
      <c r="C50" s="25">
        <v>35629</v>
      </c>
      <c r="D50" s="19">
        <v>14.02</v>
      </c>
      <c r="E50" s="25">
        <v>6849</v>
      </c>
      <c r="F50" s="25">
        <v>9865</v>
      </c>
      <c r="G50" s="25">
        <v>11019</v>
      </c>
      <c r="H50" s="25">
        <v>4188</v>
      </c>
      <c r="I50" s="25">
        <v>2529</v>
      </c>
      <c r="J50" s="25">
        <v>910</v>
      </c>
      <c r="K50" s="25">
        <v>269</v>
      </c>
      <c r="L50" s="25">
        <v>0</v>
      </c>
      <c r="M50" s="25">
        <v>2278</v>
      </c>
      <c r="N50" s="25">
        <v>6668</v>
      </c>
      <c r="O50" s="25">
        <v>5855</v>
      </c>
      <c r="P50" s="25">
        <v>20743</v>
      </c>
      <c r="Q50" s="25">
        <v>85</v>
      </c>
      <c r="R50" s="25">
        <v>17</v>
      </c>
      <c r="S50" s="25">
        <v>3894</v>
      </c>
      <c r="T50" s="25">
        <v>11530</v>
      </c>
      <c r="U50" s="25">
        <v>12875</v>
      </c>
      <c r="V50" s="25">
        <v>3732</v>
      </c>
      <c r="W50" s="25">
        <v>1245</v>
      </c>
      <c r="X50" s="25">
        <v>463</v>
      </c>
      <c r="Y50" s="25">
        <v>1873</v>
      </c>
    </row>
    <row r="51" spans="1:25" x14ac:dyDescent="0.35">
      <c r="A51" s="17" t="s">
        <v>135</v>
      </c>
      <c r="B51" s="17" t="s">
        <v>136</v>
      </c>
      <c r="C51" s="25">
        <v>36440</v>
      </c>
      <c r="D51" s="19">
        <v>13.6</v>
      </c>
      <c r="E51" s="25">
        <v>9685</v>
      </c>
      <c r="F51" s="25">
        <v>10186</v>
      </c>
      <c r="G51" s="25">
        <v>6246</v>
      </c>
      <c r="H51" s="25">
        <v>5473</v>
      </c>
      <c r="I51" s="25">
        <v>3168</v>
      </c>
      <c r="J51" s="25">
        <v>1400</v>
      </c>
      <c r="K51" s="25">
        <v>271</v>
      </c>
      <c r="L51" s="25">
        <v>11</v>
      </c>
      <c r="M51" s="25">
        <v>2232</v>
      </c>
      <c r="N51" s="25">
        <v>5991</v>
      </c>
      <c r="O51" s="25">
        <v>5175</v>
      </c>
      <c r="P51" s="25">
        <v>22576</v>
      </c>
      <c r="Q51" s="25">
        <v>466</v>
      </c>
      <c r="R51" s="25">
        <v>288</v>
      </c>
      <c r="S51" s="25">
        <v>6084</v>
      </c>
      <c r="T51" s="25">
        <v>15712</v>
      </c>
      <c r="U51" s="25">
        <v>8072</v>
      </c>
      <c r="V51" s="25">
        <v>3632</v>
      </c>
      <c r="W51" s="25">
        <v>1059</v>
      </c>
      <c r="X51" s="25">
        <v>380</v>
      </c>
      <c r="Y51" s="25">
        <v>1213</v>
      </c>
    </row>
    <row r="52" spans="1:25" x14ac:dyDescent="0.35">
      <c r="A52" s="17" t="s">
        <v>137</v>
      </c>
      <c r="B52" s="17" t="s">
        <v>138</v>
      </c>
      <c r="C52" s="25">
        <v>35471</v>
      </c>
      <c r="D52" s="19">
        <v>21.93</v>
      </c>
      <c r="E52" s="25">
        <v>9361</v>
      </c>
      <c r="F52" s="25">
        <v>9401</v>
      </c>
      <c r="G52" s="25">
        <v>6640</v>
      </c>
      <c r="H52" s="25">
        <v>3912</v>
      </c>
      <c r="I52" s="25">
        <v>3183</v>
      </c>
      <c r="J52" s="25">
        <v>1461</v>
      </c>
      <c r="K52" s="25">
        <v>1269</v>
      </c>
      <c r="L52" s="25">
        <v>244</v>
      </c>
      <c r="M52" s="25">
        <v>916</v>
      </c>
      <c r="N52" s="25">
        <v>1103</v>
      </c>
      <c r="O52" s="25">
        <v>1939</v>
      </c>
      <c r="P52" s="25">
        <v>31374</v>
      </c>
      <c r="Q52" s="25">
        <v>139</v>
      </c>
      <c r="R52" s="25">
        <v>59</v>
      </c>
      <c r="S52" s="25">
        <v>6618</v>
      </c>
      <c r="T52" s="25">
        <v>14476</v>
      </c>
      <c r="U52" s="25">
        <v>7703</v>
      </c>
      <c r="V52" s="25">
        <v>3148</v>
      </c>
      <c r="W52" s="25">
        <v>1335</v>
      </c>
      <c r="X52" s="25">
        <v>1614</v>
      </c>
      <c r="Y52" s="25">
        <v>518</v>
      </c>
    </row>
    <row r="53" spans="1:25" x14ac:dyDescent="0.35">
      <c r="A53" s="17" t="s">
        <v>139</v>
      </c>
      <c r="B53" s="17" t="s">
        <v>140</v>
      </c>
      <c r="C53" s="25">
        <v>37036</v>
      </c>
      <c r="D53" s="19">
        <v>4.96</v>
      </c>
      <c r="E53" s="25">
        <v>20713</v>
      </c>
      <c r="F53" s="25">
        <v>5147</v>
      </c>
      <c r="G53" s="25">
        <v>2982</v>
      </c>
      <c r="H53" s="25">
        <v>2968</v>
      </c>
      <c r="I53" s="25">
        <v>3069</v>
      </c>
      <c r="J53" s="25">
        <v>1424</v>
      </c>
      <c r="K53" s="25">
        <v>700</v>
      </c>
      <c r="L53" s="25">
        <v>33</v>
      </c>
      <c r="M53" s="25">
        <v>3221</v>
      </c>
      <c r="N53" s="25">
        <v>6428</v>
      </c>
      <c r="O53" s="25">
        <v>7219</v>
      </c>
      <c r="P53" s="25">
        <v>20072</v>
      </c>
      <c r="Q53" s="25">
        <v>96</v>
      </c>
      <c r="R53" s="25">
        <v>156</v>
      </c>
      <c r="S53" s="25">
        <v>4623</v>
      </c>
      <c r="T53" s="25">
        <v>11702</v>
      </c>
      <c r="U53" s="25">
        <v>10961</v>
      </c>
      <c r="V53" s="25">
        <v>6542</v>
      </c>
      <c r="W53" s="25">
        <v>1923</v>
      </c>
      <c r="X53" s="25">
        <v>1102</v>
      </c>
      <c r="Y53" s="25">
        <v>27</v>
      </c>
    </row>
    <row r="54" spans="1:25" x14ac:dyDescent="0.35">
      <c r="A54" s="17" t="s">
        <v>141</v>
      </c>
      <c r="B54" s="17" t="s">
        <v>142</v>
      </c>
      <c r="C54" s="25">
        <v>33442</v>
      </c>
      <c r="D54" s="19">
        <v>3.15</v>
      </c>
      <c r="E54" s="25">
        <v>11904</v>
      </c>
      <c r="F54" s="25">
        <v>6132</v>
      </c>
      <c r="G54" s="25">
        <v>3952</v>
      </c>
      <c r="H54" s="25">
        <v>4827</v>
      </c>
      <c r="I54" s="25">
        <v>3736</v>
      </c>
      <c r="J54" s="25">
        <v>2039</v>
      </c>
      <c r="K54" s="25">
        <v>824</v>
      </c>
      <c r="L54" s="25">
        <v>28</v>
      </c>
      <c r="M54" s="25">
        <v>6158</v>
      </c>
      <c r="N54" s="25">
        <v>8411</v>
      </c>
      <c r="O54" s="25">
        <v>9081</v>
      </c>
      <c r="P54" s="25">
        <v>9695</v>
      </c>
      <c r="Q54" s="25">
        <v>97</v>
      </c>
      <c r="R54" s="25">
        <v>115</v>
      </c>
      <c r="S54" s="25">
        <v>3266</v>
      </c>
      <c r="T54" s="25">
        <v>9003</v>
      </c>
      <c r="U54" s="25">
        <v>8585</v>
      </c>
      <c r="V54" s="25">
        <v>8673</v>
      </c>
      <c r="W54" s="25">
        <v>2191</v>
      </c>
      <c r="X54" s="25">
        <v>1512</v>
      </c>
      <c r="Y54" s="25">
        <v>97</v>
      </c>
    </row>
    <row r="55" spans="1:25" x14ac:dyDescent="0.35">
      <c r="A55" s="17" t="s">
        <v>143</v>
      </c>
      <c r="B55" s="17" t="s">
        <v>144</v>
      </c>
      <c r="C55" s="25">
        <v>39226</v>
      </c>
      <c r="D55" s="19">
        <v>0.2</v>
      </c>
      <c r="E55" s="25">
        <v>4171</v>
      </c>
      <c r="F55" s="25">
        <v>9438</v>
      </c>
      <c r="G55" s="25">
        <v>7439</v>
      </c>
      <c r="H55" s="25">
        <v>6596</v>
      </c>
      <c r="I55" s="25">
        <v>6280</v>
      </c>
      <c r="J55" s="25">
        <v>3454</v>
      </c>
      <c r="K55" s="25">
        <v>1728</v>
      </c>
      <c r="L55" s="25">
        <v>120</v>
      </c>
      <c r="M55" s="25">
        <v>12693</v>
      </c>
      <c r="N55" s="25">
        <v>9739</v>
      </c>
      <c r="O55" s="25">
        <v>7410</v>
      </c>
      <c r="P55" s="25">
        <v>8278</v>
      </c>
      <c r="Q55" s="25">
        <v>1106</v>
      </c>
      <c r="R55" s="25">
        <v>483</v>
      </c>
      <c r="S55" s="25">
        <v>4116</v>
      </c>
      <c r="T55" s="25">
        <v>10327</v>
      </c>
      <c r="U55" s="25">
        <v>10066</v>
      </c>
      <c r="V55" s="25">
        <v>6570</v>
      </c>
      <c r="W55" s="25">
        <v>3077</v>
      </c>
      <c r="X55" s="25">
        <v>3010</v>
      </c>
      <c r="Y55" s="25">
        <v>1577</v>
      </c>
    </row>
    <row r="56" spans="1:25" x14ac:dyDescent="0.35">
      <c r="A56" s="17" t="s">
        <v>145</v>
      </c>
      <c r="B56" s="17" t="s">
        <v>146</v>
      </c>
      <c r="C56" s="25">
        <v>37698</v>
      </c>
      <c r="D56" s="19">
        <v>1</v>
      </c>
      <c r="E56" s="25">
        <v>14947</v>
      </c>
      <c r="F56" s="25">
        <v>7439</v>
      </c>
      <c r="G56" s="25">
        <v>3406</v>
      </c>
      <c r="H56" s="25">
        <v>4437</v>
      </c>
      <c r="I56" s="25">
        <v>4409</v>
      </c>
      <c r="J56" s="25">
        <v>2338</v>
      </c>
      <c r="K56" s="25">
        <v>695</v>
      </c>
      <c r="L56" s="25">
        <v>27</v>
      </c>
      <c r="M56" s="25">
        <v>7069</v>
      </c>
      <c r="N56" s="25">
        <v>10901</v>
      </c>
      <c r="O56" s="25">
        <v>9068</v>
      </c>
      <c r="P56" s="25">
        <v>10619</v>
      </c>
      <c r="Q56" s="25">
        <v>41</v>
      </c>
      <c r="R56" s="25">
        <v>70</v>
      </c>
      <c r="S56" s="25">
        <v>3935</v>
      </c>
      <c r="T56" s="25">
        <v>10375</v>
      </c>
      <c r="U56" s="25">
        <v>11208</v>
      </c>
      <c r="V56" s="25">
        <v>7595</v>
      </c>
      <c r="W56" s="25">
        <v>2635</v>
      </c>
      <c r="X56" s="25">
        <v>1843</v>
      </c>
      <c r="Y56" s="25">
        <v>37</v>
      </c>
    </row>
    <row r="57" spans="1:25" x14ac:dyDescent="0.35">
      <c r="A57" s="17" t="s">
        <v>147</v>
      </c>
      <c r="B57" s="17" t="s">
        <v>148</v>
      </c>
      <c r="C57" s="25">
        <v>38331</v>
      </c>
      <c r="D57" s="19">
        <v>3.7</v>
      </c>
      <c r="E57" s="25">
        <v>13245</v>
      </c>
      <c r="F57" s="25">
        <v>10969</v>
      </c>
      <c r="G57" s="25">
        <v>4553</v>
      </c>
      <c r="H57" s="25">
        <v>3619</v>
      </c>
      <c r="I57" s="25">
        <v>3336</v>
      </c>
      <c r="J57" s="25">
        <v>1965</v>
      </c>
      <c r="K57" s="25">
        <v>605</v>
      </c>
      <c r="L57" s="25">
        <v>39</v>
      </c>
      <c r="M57" s="25">
        <v>5319</v>
      </c>
      <c r="N57" s="25">
        <v>7585</v>
      </c>
      <c r="O57" s="25">
        <v>9069</v>
      </c>
      <c r="P57" s="25">
        <v>16304</v>
      </c>
      <c r="Q57" s="25">
        <v>54</v>
      </c>
      <c r="R57" s="25">
        <v>200</v>
      </c>
      <c r="S57" s="25">
        <v>5004</v>
      </c>
      <c r="T57" s="25">
        <v>15269</v>
      </c>
      <c r="U57" s="25">
        <v>11343</v>
      </c>
      <c r="V57" s="25">
        <v>3730</v>
      </c>
      <c r="W57" s="25">
        <v>1745</v>
      </c>
      <c r="X57" s="25">
        <v>984</v>
      </c>
      <c r="Y57" s="25">
        <v>56</v>
      </c>
    </row>
    <row r="58" spans="1:25" x14ac:dyDescent="0.35">
      <c r="A58" s="17" t="s">
        <v>149</v>
      </c>
      <c r="B58" s="17" t="s">
        <v>150</v>
      </c>
      <c r="C58" s="25">
        <v>39356</v>
      </c>
      <c r="D58" s="19">
        <v>1.83</v>
      </c>
      <c r="E58" s="25">
        <v>10106</v>
      </c>
      <c r="F58" s="25">
        <v>11580</v>
      </c>
      <c r="G58" s="25">
        <v>4388</v>
      </c>
      <c r="H58" s="25">
        <v>4114</v>
      </c>
      <c r="I58" s="25">
        <v>4703</v>
      </c>
      <c r="J58" s="25">
        <v>2967</v>
      </c>
      <c r="K58" s="25">
        <v>1378</v>
      </c>
      <c r="L58" s="25">
        <v>120</v>
      </c>
      <c r="M58" s="25">
        <v>8897</v>
      </c>
      <c r="N58" s="25">
        <v>9630</v>
      </c>
      <c r="O58" s="25">
        <v>10239</v>
      </c>
      <c r="P58" s="25">
        <v>10563</v>
      </c>
      <c r="Q58" s="25">
        <v>27</v>
      </c>
      <c r="R58" s="25">
        <v>108</v>
      </c>
      <c r="S58" s="25">
        <v>3779</v>
      </c>
      <c r="T58" s="25">
        <v>10097</v>
      </c>
      <c r="U58" s="25">
        <v>10093</v>
      </c>
      <c r="V58" s="25">
        <v>9594</v>
      </c>
      <c r="W58" s="25">
        <v>3389</v>
      </c>
      <c r="X58" s="25">
        <v>2240</v>
      </c>
      <c r="Y58" s="25">
        <v>56</v>
      </c>
    </row>
    <row r="59" spans="1:25" x14ac:dyDescent="0.35">
      <c r="A59" s="17" t="s">
        <v>151</v>
      </c>
      <c r="B59" s="17" t="s">
        <v>152</v>
      </c>
      <c r="C59" s="25">
        <v>32018</v>
      </c>
      <c r="D59" s="19">
        <v>1.71</v>
      </c>
      <c r="E59" s="25">
        <v>9306</v>
      </c>
      <c r="F59" s="25">
        <v>11505</v>
      </c>
      <c r="G59" s="25">
        <v>2516</v>
      </c>
      <c r="H59" s="25">
        <v>2885</v>
      </c>
      <c r="I59" s="25">
        <v>3592</v>
      </c>
      <c r="J59" s="25">
        <v>1698</v>
      </c>
      <c r="K59" s="25">
        <v>482</v>
      </c>
      <c r="L59" s="25">
        <v>34</v>
      </c>
      <c r="M59" s="25">
        <v>6611</v>
      </c>
      <c r="N59" s="25">
        <v>5775</v>
      </c>
      <c r="O59" s="25">
        <v>13408</v>
      </c>
      <c r="P59" s="25">
        <v>6180</v>
      </c>
      <c r="Q59" s="25">
        <v>44</v>
      </c>
      <c r="R59" s="25">
        <v>271</v>
      </c>
      <c r="S59" s="25">
        <v>3264</v>
      </c>
      <c r="T59" s="25">
        <v>10203</v>
      </c>
      <c r="U59" s="25">
        <v>10993</v>
      </c>
      <c r="V59" s="25">
        <v>4930</v>
      </c>
      <c r="W59" s="25">
        <v>1407</v>
      </c>
      <c r="X59" s="25">
        <v>905</v>
      </c>
      <c r="Y59" s="25">
        <v>45</v>
      </c>
    </row>
    <row r="60" spans="1:25" x14ac:dyDescent="0.35">
      <c r="A60" s="17" t="s">
        <v>153</v>
      </c>
      <c r="B60" s="17" t="s">
        <v>154</v>
      </c>
      <c r="C60" s="25">
        <v>34242</v>
      </c>
      <c r="D60" s="19">
        <v>2</v>
      </c>
      <c r="E60" s="25">
        <v>1243</v>
      </c>
      <c r="F60" s="25">
        <v>11800</v>
      </c>
      <c r="G60" s="25">
        <v>9862</v>
      </c>
      <c r="H60" s="25">
        <v>3680</v>
      </c>
      <c r="I60" s="25">
        <v>3844</v>
      </c>
      <c r="J60" s="25">
        <v>2176</v>
      </c>
      <c r="K60" s="25">
        <v>1456</v>
      </c>
      <c r="L60" s="25">
        <v>181</v>
      </c>
      <c r="M60" s="25">
        <v>5197</v>
      </c>
      <c r="N60" s="25">
        <v>7393</v>
      </c>
      <c r="O60" s="25">
        <v>10744</v>
      </c>
      <c r="P60" s="25">
        <v>10801</v>
      </c>
      <c r="Q60" s="25">
        <v>107</v>
      </c>
      <c r="R60" s="25">
        <v>385</v>
      </c>
      <c r="S60" s="25">
        <v>3162</v>
      </c>
      <c r="T60" s="25">
        <v>9039</v>
      </c>
      <c r="U60" s="25">
        <v>10446</v>
      </c>
      <c r="V60" s="25">
        <v>7302</v>
      </c>
      <c r="W60" s="25">
        <v>1954</v>
      </c>
      <c r="X60" s="25">
        <v>1824</v>
      </c>
      <c r="Y60" s="25">
        <v>130</v>
      </c>
    </row>
    <row r="61" spans="1:25" x14ac:dyDescent="0.35">
      <c r="A61" s="17" t="s">
        <v>155</v>
      </c>
      <c r="B61" s="17" t="s">
        <v>156</v>
      </c>
      <c r="C61" s="25">
        <v>34292</v>
      </c>
      <c r="D61" s="19">
        <v>0.2</v>
      </c>
      <c r="E61" s="25">
        <v>5676</v>
      </c>
      <c r="F61" s="25">
        <v>8189</v>
      </c>
      <c r="G61" s="25">
        <v>6214</v>
      </c>
      <c r="H61" s="25">
        <v>4073</v>
      </c>
      <c r="I61" s="25">
        <v>4427</v>
      </c>
      <c r="J61" s="25">
        <v>2772</v>
      </c>
      <c r="K61" s="25">
        <v>2672</v>
      </c>
      <c r="L61" s="25">
        <v>269</v>
      </c>
      <c r="M61" s="25">
        <v>8975</v>
      </c>
      <c r="N61" s="25">
        <v>7408</v>
      </c>
      <c r="O61" s="25">
        <v>7810</v>
      </c>
      <c r="P61" s="25">
        <v>9913</v>
      </c>
      <c r="Q61" s="25">
        <v>186</v>
      </c>
      <c r="R61" s="25">
        <v>260</v>
      </c>
      <c r="S61" s="25">
        <v>3919</v>
      </c>
      <c r="T61" s="25">
        <v>9152</v>
      </c>
      <c r="U61" s="25">
        <v>8992</v>
      </c>
      <c r="V61" s="25">
        <v>6877</v>
      </c>
      <c r="W61" s="25">
        <v>2520</v>
      </c>
      <c r="X61" s="25">
        <v>2388</v>
      </c>
      <c r="Y61" s="25">
        <v>184</v>
      </c>
    </row>
    <row r="62" spans="1:25" x14ac:dyDescent="0.35">
      <c r="A62" s="17" t="s">
        <v>157</v>
      </c>
      <c r="B62" s="17" t="s">
        <v>158</v>
      </c>
      <c r="C62" s="25">
        <v>35280</v>
      </c>
      <c r="D62" s="19">
        <v>0.17</v>
      </c>
      <c r="E62" s="25">
        <v>9191</v>
      </c>
      <c r="F62" s="25">
        <v>8887</v>
      </c>
      <c r="G62" s="25">
        <v>5277</v>
      </c>
      <c r="H62" s="25">
        <v>5121</v>
      </c>
      <c r="I62" s="25">
        <v>4504</v>
      </c>
      <c r="J62" s="25">
        <v>1648</v>
      </c>
      <c r="K62" s="25">
        <v>549</v>
      </c>
      <c r="L62" s="25">
        <v>103</v>
      </c>
      <c r="M62" s="25">
        <v>12783</v>
      </c>
      <c r="N62" s="25">
        <v>10292</v>
      </c>
      <c r="O62" s="25">
        <v>7359</v>
      </c>
      <c r="P62" s="25">
        <v>4846</v>
      </c>
      <c r="Q62" s="25">
        <v>0</v>
      </c>
      <c r="R62" s="25">
        <v>616</v>
      </c>
      <c r="S62" s="25">
        <v>3498</v>
      </c>
      <c r="T62" s="25">
        <v>7164</v>
      </c>
      <c r="U62" s="25">
        <v>8618</v>
      </c>
      <c r="V62" s="25">
        <v>6862</v>
      </c>
      <c r="W62" s="25">
        <v>4075</v>
      </c>
      <c r="X62" s="25">
        <v>4447</v>
      </c>
      <c r="Y62" s="25">
        <v>0</v>
      </c>
    </row>
    <row r="63" spans="1:25" x14ac:dyDescent="0.35">
      <c r="A63" s="17" t="s">
        <v>159</v>
      </c>
      <c r="B63" s="17" t="s">
        <v>160</v>
      </c>
      <c r="C63" s="25">
        <v>34367</v>
      </c>
      <c r="D63" s="19">
        <v>5.0199999999999996</v>
      </c>
      <c r="E63" s="25">
        <v>16633</v>
      </c>
      <c r="F63" s="25">
        <v>5612</v>
      </c>
      <c r="G63" s="25">
        <v>3617</v>
      </c>
      <c r="H63" s="25">
        <v>3317</v>
      </c>
      <c r="I63" s="25">
        <v>3319</v>
      </c>
      <c r="J63" s="25">
        <v>1397</v>
      </c>
      <c r="K63" s="25">
        <v>449</v>
      </c>
      <c r="L63" s="25">
        <v>23</v>
      </c>
      <c r="M63" s="25">
        <v>4716</v>
      </c>
      <c r="N63" s="25">
        <v>7556</v>
      </c>
      <c r="O63" s="25">
        <v>8729</v>
      </c>
      <c r="P63" s="25">
        <v>13322</v>
      </c>
      <c r="Q63" s="25">
        <v>44</v>
      </c>
      <c r="R63" s="25">
        <v>294</v>
      </c>
      <c r="S63" s="25">
        <v>3799</v>
      </c>
      <c r="T63" s="25">
        <v>10650</v>
      </c>
      <c r="U63" s="25">
        <v>9771</v>
      </c>
      <c r="V63" s="25">
        <v>6804</v>
      </c>
      <c r="W63" s="25">
        <v>1764</v>
      </c>
      <c r="X63" s="25">
        <v>1245</v>
      </c>
      <c r="Y63" s="25">
        <v>40</v>
      </c>
    </row>
    <row r="64" spans="1:25" x14ac:dyDescent="0.35">
      <c r="A64" s="17" t="s">
        <v>161</v>
      </c>
      <c r="B64" s="17" t="s">
        <v>162</v>
      </c>
      <c r="C64" s="25">
        <v>33607</v>
      </c>
      <c r="D64" s="19">
        <v>0.48</v>
      </c>
      <c r="E64" s="25">
        <v>3652</v>
      </c>
      <c r="F64" s="25">
        <v>6238</v>
      </c>
      <c r="G64" s="25">
        <v>6052</v>
      </c>
      <c r="H64" s="25">
        <v>5639</v>
      </c>
      <c r="I64" s="25">
        <v>5857</v>
      </c>
      <c r="J64" s="25">
        <v>3471</v>
      </c>
      <c r="K64" s="25">
        <v>2433</v>
      </c>
      <c r="L64" s="25">
        <v>265</v>
      </c>
      <c r="M64" s="25">
        <v>9980</v>
      </c>
      <c r="N64" s="25">
        <v>7717</v>
      </c>
      <c r="O64" s="25">
        <v>7375</v>
      </c>
      <c r="P64" s="25">
        <v>7771</v>
      </c>
      <c r="Q64" s="25">
        <v>764</v>
      </c>
      <c r="R64" s="25">
        <v>188</v>
      </c>
      <c r="S64" s="25">
        <v>3198</v>
      </c>
      <c r="T64" s="25">
        <v>9578</v>
      </c>
      <c r="U64" s="25">
        <v>9354</v>
      </c>
      <c r="V64" s="25">
        <v>4880</v>
      </c>
      <c r="W64" s="25">
        <v>2913</v>
      </c>
      <c r="X64" s="25">
        <v>2689</v>
      </c>
      <c r="Y64" s="25">
        <v>807</v>
      </c>
    </row>
    <row r="65" spans="1:25" x14ac:dyDescent="0.35">
      <c r="A65" s="17" t="s">
        <v>163</v>
      </c>
      <c r="B65" s="17" t="s">
        <v>164</v>
      </c>
      <c r="C65" s="25">
        <v>10221</v>
      </c>
      <c r="D65" s="19">
        <v>0.1</v>
      </c>
      <c r="E65" s="25">
        <v>2551</v>
      </c>
      <c r="F65" s="25">
        <v>2715</v>
      </c>
      <c r="G65" s="25">
        <v>2066</v>
      </c>
      <c r="H65" s="25">
        <v>1563</v>
      </c>
      <c r="I65" s="25">
        <v>1085</v>
      </c>
      <c r="J65" s="25">
        <v>220</v>
      </c>
      <c r="K65" s="25">
        <v>18</v>
      </c>
      <c r="L65" s="25">
        <v>3</v>
      </c>
      <c r="M65" s="25">
        <v>6295</v>
      </c>
      <c r="N65" s="25">
        <v>2149</v>
      </c>
      <c r="O65" s="25">
        <v>1064</v>
      </c>
      <c r="P65" s="25">
        <v>695</v>
      </c>
      <c r="Q65" s="25">
        <v>18</v>
      </c>
      <c r="R65" s="25">
        <v>167</v>
      </c>
      <c r="S65" s="25">
        <v>1275</v>
      </c>
      <c r="T65" s="25">
        <v>2658</v>
      </c>
      <c r="U65" s="25">
        <v>3295</v>
      </c>
      <c r="V65" s="25">
        <v>1591</v>
      </c>
      <c r="W65" s="25">
        <v>734</v>
      </c>
      <c r="X65" s="25">
        <v>467</v>
      </c>
      <c r="Y65" s="25">
        <v>34</v>
      </c>
    </row>
    <row r="66" spans="1:25" x14ac:dyDescent="0.35">
      <c r="A66" s="17" t="s">
        <v>165</v>
      </c>
      <c r="B66" s="17" t="s">
        <v>166</v>
      </c>
      <c r="C66" s="25">
        <v>36151</v>
      </c>
      <c r="D66" s="19">
        <v>5.67</v>
      </c>
      <c r="E66" s="25">
        <v>7308</v>
      </c>
      <c r="F66" s="25">
        <v>11952</v>
      </c>
      <c r="G66" s="25">
        <v>5110</v>
      </c>
      <c r="H66" s="25">
        <v>4385</v>
      </c>
      <c r="I66" s="25">
        <v>4081</v>
      </c>
      <c r="J66" s="25">
        <v>2189</v>
      </c>
      <c r="K66" s="25">
        <v>1073</v>
      </c>
      <c r="L66" s="25">
        <v>53</v>
      </c>
      <c r="M66" s="25">
        <v>3966</v>
      </c>
      <c r="N66" s="25">
        <v>6407</v>
      </c>
      <c r="O66" s="25">
        <v>6164</v>
      </c>
      <c r="P66" s="25">
        <v>19554</v>
      </c>
      <c r="Q66" s="25">
        <v>60</v>
      </c>
      <c r="R66" s="25">
        <v>188</v>
      </c>
      <c r="S66" s="25">
        <v>6304</v>
      </c>
      <c r="T66" s="25">
        <v>12136</v>
      </c>
      <c r="U66" s="25">
        <v>8698</v>
      </c>
      <c r="V66" s="25">
        <v>6091</v>
      </c>
      <c r="W66" s="25">
        <v>1612</v>
      </c>
      <c r="X66" s="25">
        <v>1090</v>
      </c>
      <c r="Y66" s="25">
        <v>32</v>
      </c>
    </row>
    <row r="67" spans="1:25" x14ac:dyDescent="0.35">
      <c r="A67" s="17" t="s">
        <v>167</v>
      </c>
      <c r="B67" s="17" t="s">
        <v>168</v>
      </c>
      <c r="C67" s="25">
        <v>34424</v>
      </c>
      <c r="D67" s="19">
        <v>0.09</v>
      </c>
      <c r="E67" s="25">
        <v>5011</v>
      </c>
      <c r="F67" s="25">
        <v>7901</v>
      </c>
      <c r="G67" s="25">
        <v>5868</v>
      </c>
      <c r="H67" s="25">
        <v>4873</v>
      </c>
      <c r="I67" s="25">
        <v>5044</v>
      </c>
      <c r="J67" s="25">
        <v>3076</v>
      </c>
      <c r="K67" s="25">
        <v>2309</v>
      </c>
      <c r="L67" s="25">
        <v>342</v>
      </c>
      <c r="M67" s="25">
        <v>12790</v>
      </c>
      <c r="N67" s="25">
        <v>6644</v>
      </c>
      <c r="O67" s="25">
        <v>5386</v>
      </c>
      <c r="P67" s="25">
        <v>9522</v>
      </c>
      <c r="Q67" s="25">
        <v>82</v>
      </c>
      <c r="R67" s="25">
        <v>378</v>
      </c>
      <c r="S67" s="25">
        <v>4811</v>
      </c>
      <c r="T67" s="25">
        <v>9294</v>
      </c>
      <c r="U67" s="25">
        <v>7755</v>
      </c>
      <c r="V67" s="25">
        <v>5124</v>
      </c>
      <c r="W67" s="25">
        <v>3082</v>
      </c>
      <c r="X67" s="25">
        <v>3813</v>
      </c>
      <c r="Y67" s="25">
        <v>167</v>
      </c>
    </row>
    <row r="68" spans="1:25" x14ac:dyDescent="0.35">
      <c r="A68" s="17" t="s">
        <v>169</v>
      </c>
      <c r="B68" s="17" t="s">
        <v>170</v>
      </c>
      <c r="C68" s="25">
        <v>34083</v>
      </c>
      <c r="D68" s="19">
        <v>0.25</v>
      </c>
      <c r="E68" s="25">
        <v>4051</v>
      </c>
      <c r="F68" s="25">
        <v>6755</v>
      </c>
      <c r="G68" s="25">
        <v>5346</v>
      </c>
      <c r="H68" s="25">
        <v>5045</v>
      </c>
      <c r="I68" s="25">
        <v>5980</v>
      </c>
      <c r="J68" s="25">
        <v>3712</v>
      </c>
      <c r="K68" s="25">
        <v>2902</v>
      </c>
      <c r="L68" s="25">
        <v>292</v>
      </c>
      <c r="M68" s="25">
        <v>12905</v>
      </c>
      <c r="N68" s="25">
        <v>7723</v>
      </c>
      <c r="O68" s="25">
        <v>5132</v>
      </c>
      <c r="P68" s="25">
        <v>8272</v>
      </c>
      <c r="Q68" s="25">
        <v>51</v>
      </c>
      <c r="R68" s="25">
        <v>137</v>
      </c>
      <c r="S68" s="25">
        <v>3319</v>
      </c>
      <c r="T68" s="25">
        <v>9383</v>
      </c>
      <c r="U68" s="25">
        <v>7812</v>
      </c>
      <c r="V68" s="25">
        <v>6054</v>
      </c>
      <c r="W68" s="25">
        <v>3408</v>
      </c>
      <c r="X68" s="25">
        <v>3883</v>
      </c>
      <c r="Y68" s="25">
        <v>87</v>
      </c>
    </row>
    <row r="69" spans="1:25" x14ac:dyDescent="0.35">
      <c r="A69" s="17" t="s">
        <v>171</v>
      </c>
      <c r="B69" s="17" t="s">
        <v>172</v>
      </c>
      <c r="C69" s="25">
        <v>28564</v>
      </c>
      <c r="D69" s="19">
        <v>2.0099999999999998</v>
      </c>
      <c r="E69" s="25">
        <v>3541</v>
      </c>
      <c r="F69" s="25">
        <v>6693</v>
      </c>
      <c r="G69" s="25">
        <v>5151</v>
      </c>
      <c r="H69" s="25">
        <v>4440</v>
      </c>
      <c r="I69" s="25">
        <v>4103</v>
      </c>
      <c r="J69" s="25">
        <v>2426</v>
      </c>
      <c r="K69" s="25">
        <v>1955</v>
      </c>
      <c r="L69" s="25">
        <v>255</v>
      </c>
      <c r="M69" s="25">
        <v>5798</v>
      </c>
      <c r="N69" s="25">
        <v>5846</v>
      </c>
      <c r="O69" s="25">
        <v>6806</v>
      </c>
      <c r="P69" s="25">
        <v>9988</v>
      </c>
      <c r="Q69" s="25">
        <v>126</v>
      </c>
      <c r="R69" s="25">
        <v>88</v>
      </c>
      <c r="S69" s="25">
        <v>2839</v>
      </c>
      <c r="T69" s="25">
        <v>8409</v>
      </c>
      <c r="U69" s="25">
        <v>7016</v>
      </c>
      <c r="V69" s="25">
        <v>6131</v>
      </c>
      <c r="W69" s="25">
        <v>2333</v>
      </c>
      <c r="X69" s="25">
        <v>1645</v>
      </c>
      <c r="Y69" s="25">
        <v>103</v>
      </c>
    </row>
    <row r="70" spans="1:25" x14ac:dyDescent="0.35">
      <c r="A70" s="17" t="s">
        <v>173</v>
      </c>
      <c r="B70" s="17" t="s">
        <v>174</v>
      </c>
      <c r="C70" s="25">
        <v>30908</v>
      </c>
      <c r="D70" s="19">
        <v>1.59</v>
      </c>
      <c r="E70" s="25">
        <v>4253</v>
      </c>
      <c r="F70" s="25">
        <v>11130</v>
      </c>
      <c r="G70" s="25">
        <v>5035</v>
      </c>
      <c r="H70" s="25">
        <v>3868</v>
      </c>
      <c r="I70" s="25">
        <v>3443</v>
      </c>
      <c r="J70" s="25">
        <v>1940</v>
      </c>
      <c r="K70" s="25">
        <v>1164</v>
      </c>
      <c r="L70" s="25">
        <v>75</v>
      </c>
      <c r="M70" s="25">
        <v>4699</v>
      </c>
      <c r="N70" s="25">
        <v>7078</v>
      </c>
      <c r="O70" s="25">
        <v>7469</v>
      </c>
      <c r="P70" s="25">
        <v>11496</v>
      </c>
      <c r="Q70" s="25">
        <v>166</v>
      </c>
      <c r="R70" s="25">
        <v>131</v>
      </c>
      <c r="S70" s="25">
        <v>3475</v>
      </c>
      <c r="T70" s="25">
        <v>8926</v>
      </c>
      <c r="U70" s="25">
        <v>9383</v>
      </c>
      <c r="V70" s="25">
        <v>5845</v>
      </c>
      <c r="W70" s="25">
        <v>1930</v>
      </c>
      <c r="X70" s="25">
        <v>1149</v>
      </c>
      <c r="Y70" s="25">
        <v>69</v>
      </c>
    </row>
    <row r="71" spans="1:25" x14ac:dyDescent="0.35">
      <c r="A71" s="17" t="s">
        <v>175</v>
      </c>
      <c r="B71" s="17" t="s">
        <v>176</v>
      </c>
      <c r="C71" s="25">
        <v>35675</v>
      </c>
      <c r="D71" s="19">
        <v>12.08</v>
      </c>
      <c r="E71" s="25">
        <v>9276</v>
      </c>
      <c r="F71" s="25">
        <v>7810</v>
      </c>
      <c r="G71" s="25">
        <v>6440</v>
      </c>
      <c r="H71" s="25">
        <v>4064</v>
      </c>
      <c r="I71" s="25">
        <v>4979</v>
      </c>
      <c r="J71" s="25">
        <v>2423</v>
      </c>
      <c r="K71" s="25">
        <v>680</v>
      </c>
      <c r="L71" s="25">
        <v>3</v>
      </c>
      <c r="M71" s="25">
        <v>4341</v>
      </c>
      <c r="N71" s="25">
        <v>8162</v>
      </c>
      <c r="O71" s="25">
        <v>8031</v>
      </c>
      <c r="P71" s="25">
        <v>15062</v>
      </c>
      <c r="Q71" s="25">
        <v>79</v>
      </c>
      <c r="R71" s="25">
        <v>163</v>
      </c>
      <c r="S71" s="25">
        <v>3172</v>
      </c>
      <c r="T71" s="25">
        <v>12565</v>
      </c>
      <c r="U71" s="25">
        <v>9697</v>
      </c>
      <c r="V71" s="25">
        <v>6249</v>
      </c>
      <c r="W71" s="25">
        <v>2233</v>
      </c>
      <c r="X71" s="25">
        <v>1524</v>
      </c>
      <c r="Y71" s="25">
        <v>72</v>
      </c>
    </row>
    <row r="72" spans="1:25" x14ac:dyDescent="0.35">
      <c r="A72" s="17" t="s">
        <v>177</v>
      </c>
      <c r="B72" s="17" t="s">
        <v>178</v>
      </c>
      <c r="C72" s="25">
        <v>10549</v>
      </c>
      <c r="D72" s="19">
        <v>7.0000000000000007E-2</v>
      </c>
      <c r="E72" s="25">
        <v>3072</v>
      </c>
      <c r="F72" s="25">
        <v>1784</v>
      </c>
      <c r="G72" s="25">
        <v>2583</v>
      </c>
      <c r="H72" s="25">
        <v>1676</v>
      </c>
      <c r="I72" s="25">
        <v>1165</v>
      </c>
      <c r="J72" s="25">
        <v>215</v>
      </c>
      <c r="K72" s="25">
        <v>53</v>
      </c>
      <c r="L72" s="25">
        <v>1</v>
      </c>
      <c r="M72" s="25">
        <v>6088</v>
      </c>
      <c r="N72" s="25">
        <v>2800</v>
      </c>
      <c r="O72" s="25">
        <v>807</v>
      </c>
      <c r="P72" s="25">
        <v>854</v>
      </c>
      <c r="Q72" s="25">
        <v>0</v>
      </c>
      <c r="R72" s="25">
        <v>0</v>
      </c>
      <c r="S72" s="25">
        <v>0</v>
      </c>
      <c r="T72" s="25">
        <v>0</v>
      </c>
      <c r="U72" s="25">
        <v>3</v>
      </c>
      <c r="V72" s="25">
        <v>3</v>
      </c>
      <c r="W72" s="25">
        <v>10</v>
      </c>
      <c r="X72" s="25">
        <v>7</v>
      </c>
      <c r="Y72" s="25">
        <v>10526</v>
      </c>
    </row>
    <row r="73" spans="1:25" x14ac:dyDescent="0.35">
      <c r="A73" s="17" t="s">
        <v>179</v>
      </c>
      <c r="B73" s="17" t="s">
        <v>180</v>
      </c>
      <c r="C73" s="25">
        <v>35440</v>
      </c>
      <c r="D73" s="19">
        <v>0.03</v>
      </c>
      <c r="E73" s="25">
        <v>2686</v>
      </c>
      <c r="F73" s="25">
        <v>6705</v>
      </c>
      <c r="G73" s="25">
        <v>9001</v>
      </c>
      <c r="H73" s="25">
        <v>5371</v>
      </c>
      <c r="I73" s="25">
        <v>6787</v>
      </c>
      <c r="J73" s="25">
        <v>3214</v>
      </c>
      <c r="K73" s="25">
        <v>1545</v>
      </c>
      <c r="L73" s="25">
        <v>131</v>
      </c>
      <c r="M73" s="25">
        <v>17249</v>
      </c>
      <c r="N73" s="25">
        <v>7224</v>
      </c>
      <c r="O73" s="25">
        <v>5642</v>
      </c>
      <c r="P73" s="25">
        <v>2938</v>
      </c>
      <c r="Q73" s="25">
        <v>2387</v>
      </c>
      <c r="R73" s="25">
        <v>160</v>
      </c>
      <c r="S73" s="25">
        <v>2384</v>
      </c>
      <c r="T73" s="25">
        <v>7260</v>
      </c>
      <c r="U73" s="25">
        <v>10724</v>
      </c>
      <c r="V73" s="25">
        <v>5615</v>
      </c>
      <c r="W73" s="25">
        <v>3200</v>
      </c>
      <c r="X73" s="25">
        <v>3241</v>
      </c>
      <c r="Y73" s="25">
        <v>2856</v>
      </c>
    </row>
    <row r="74" spans="1:25" x14ac:dyDescent="0.35">
      <c r="A74" s="17" t="s">
        <v>181</v>
      </c>
      <c r="B74" s="17" t="s">
        <v>182</v>
      </c>
      <c r="C74" s="25">
        <v>32851</v>
      </c>
      <c r="D74" s="19">
        <v>0.16</v>
      </c>
      <c r="E74" s="25">
        <v>5655</v>
      </c>
      <c r="F74" s="25">
        <v>7669</v>
      </c>
      <c r="G74" s="25">
        <v>3763</v>
      </c>
      <c r="H74" s="25">
        <v>3612</v>
      </c>
      <c r="I74" s="25">
        <v>4670</v>
      </c>
      <c r="J74" s="25">
        <v>3827</v>
      </c>
      <c r="K74" s="25">
        <v>3243</v>
      </c>
      <c r="L74" s="25">
        <v>412</v>
      </c>
      <c r="M74" s="25">
        <v>9020</v>
      </c>
      <c r="N74" s="25">
        <v>7678</v>
      </c>
      <c r="O74" s="25">
        <v>6786</v>
      </c>
      <c r="P74" s="25">
        <v>9123</v>
      </c>
      <c r="Q74" s="25">
        <v>244</v>
      </c>
      <c r="R74" s="25">
        <v>266</v>
      </c>
      <c r="S74" s="25">
        <v>3248</v>
      </c>
      <c r="T74" s="25">
        <v>10126</v>
      </c>
      <c r="U74" s="25">
        <v>9829</v>
      </c>
      <c r="V74" s="25">
        <v>4238</v>
      </c>
      <c r="W74" s="25">
        <v>2491</v>
      </c>
      <c r="X74" s="25">
        <v>2368</v>
      </c>
      <c r="Y74" s="25">
        <v>285</v>
      </c>
    </row>
    <row r="75" spans="1:25" x14ac:dyDescent="0.35">
      <c r="A75" s="17" t="s">
        <v>183</v>
      </c>
      <c r="B75" s="17" t="s">
        <v>184</v>
      </c>
      <c r="C75" s="25">
        <v>32648</v>
      </c>
      <c r="D75" s="19">
        <v>7.79</v>
      </c>
      <c r="E75" s="25">
        <v>15371</v>
      </c>
      <c r="F75" s="25">
        <v>5330</v>
      </c>
      <c r="G75" s="25">
        <v>3092</v>
      </c>
      <c r="H75" s="25">
        <v>3021</v>
      </c>
      <c r="I75" s="25">
        <v>3046</v>
      </c>
      <c r="J75" s="25">
        <v>1481</v>
      </c>
      <c r="K75" s="25">
        <v>1140</v>
      </c>
      <c r="L75" s="25">
        <v>167</v>
      </c>
      <c r="M75" s="25">
        <v>4762</v>
      </c>
      <c r="N75" s="25">
        <v>6901</v>
      </c>
      <c r="O75" s="25">
        <v>11217</v>
      </c>
      <c r="P75" s="25">
        <v>9722</v>
      </c>
      <c r="Q75" s="25">
        <v>46</v>
      </c>
      <c r="R75" s="25">
        <v>137</v>
      </c>
      <c r="S75" s="25">
        <v>3511</v>
      </c>
      <c r="T75" s="25">
        <v>9907</v>
      </c>
      <c r="U75" s="25">
        <v>9954</v>
      </c>
      <c r="V75" s="25">
        <v>5684</v>
      </c>
      <c r="W75" s="25">
        <v>1815</v>
      </c>
      <c r="X75" s="25">
        <v>1590</v>
      </c>
      <c r="Y75" s="25">
        <v>50</v>
      </c>
    </row>
    <row r="76" spans="1:25" x14ac:dyDescent="0.35">
      <c r="A76" s="17" t="s">
        <v>185</v>
      </c>
      <c r="B76" s="17" t="s">
        <v>186</v>
      </c>
      <c r="C76" s="25">
        <v>32610</v>
      </c>
      <c r="D76" s="19">
        <v>2.4500000000000002</v>
      </c>
      <c r="E76" s="25">
        <v>1099</v>
      </c>
      <c r="F76" s="25">
        <v>3629</v>
      </c>
      <c r="G76" s="25">
        <v>6507</v>
      </c>
      <c r="H76" s="25">
        <v>5629</v>
      </c>
      <c r="I76" s="25">
        <v>7944</v>
      </c>
      <c r="J76" s="25">
        <v>4564</v>
      </c>
      <c r="K76" s="25">
        <v>3037</v>
      </c>
      <c r="L76" s="25">
        <v>201</v>
      </c>
      <c r="M76" s="25">
        <v>8933</v>
      </c>
      <c r="N76" s="25">
        <v>11276</v>
      </c>
      <c r="O76" s="25">
        <v>5458</v>
      </c>
      <c r="P76" s="25">
        <v>6823</v>
      </c>
      <c r="Q76" s="25">
        <v>120</v>
      </c>
      <c r="R76" s="25">
        <v>72</v>
      </c>
      <c r="S76" s="25">
        <v>2369</v>
      </c>
      <c r="T76" s="25">
        <v>7009</v>
      </c>
      <c r="U76" s="25">
        <v>8586</v>
      </c>
      <c r="V76" s="25">
        <v>9032</v>
      </c>
      <c r="W76" s="25">
        <v>3267</v>
      </c>
      <c r="X76" s="25">
        <v>1824</v>
      </c>
      <c r="Y76" s="25">
        <v>451</v>
      </c>
    </row>
    <row r="77" spans="1:25" x14ac:dyDescent="0.35">
      <c r="A77" s="10" t="s">
        <v>187</v>
      </c>
      <c r="B77" s="17" t="s">
        <v>188</v>
      </c>
      <c r="C77" s="25">
        <v>30614</v>
      </c>
      <c r="D77" s="19">
        <v>4.95</v>
      </c>
      <c r="E77" s="25">
        <v>5763</v>
      </c>
      <c r="F77" s="25">
        <v>9531</v>
      </c>
      <c r="G77" s="25">
        <v>5949</v>
      </c>
      <c r="H77" s="25">
        <v>3417</v>
      </c>
      <c r="I77" s="25">
        <v>3437</v>
      </c>
      <c r="J77" s="25">
        <v>1899</v>
      </c>
      <c r="K77" s="25">
        <v>615</v>
      </c>
      <c r="L77" s="25">
        <v>3</v>
      </c>
      <c r="M77" s="25">
        <v>4574</v>
      </c>
      <c r="N77" s="25">
        <v>6569</v>
      </c>
      <c r="O77" s="25">
        <v>7662</v>
      </c>
      <c r="P77" s="25">
        <v>11793</v>
      </c>
      <c r="Q77" s="25">
        <v>16</v>
      </c>
      <c r="R77" s="25">
        <v>196</v>
      </c>
      <c r="S77" s="25">
        <v>2794</v>
      </c>
      <c r="T77" s="25">
        <v>9139</v>
      </c>
      <c r="U77" s="25">
        <v>8584</v>
      </c>
      <c r="V77" s="25">
        <v>6482</v>
      </c>
      <c r="W77" s="25">
        <v>2068</v>
      </c>
      <c r="X77" s="25">
        <v>1307</v>
      </c>
      <c r="Y77" s="25">
        <v>44</v>
      </c>
    </row>
    <row r="78" spans="1:25" x14ac:dyDescent="0.35">
      <c r="A78" s="17" t="s">
        <v>189</v>
      </c>
      <c r="B78" s="17" t="s">
        <v>190</v>
      </c>
      <c r="C78" s="25">
        <v>35423</v>
      </c>
      <c r="D78" s="19">
        <v>12.13</v>
      </c>
      <c r="E78" s="25">
        <v>12136</v>
      </c>
      <c r="F78" s="25">
        <v>12717</v>
      </c>
      <c r="G78" s="25">
        <v>5903</v>
      </c>
      <c r="H78" s="25">
        <v>2844</v>
      </c>
      <c r="I78" s="25">
        <v>1212</v>
      </c>
      <c r="J78" s="25">
        <v>541</v>
      </c>
      <c r="K78" s="25">
        <v>62</v>
      </c>
      <c r="L78" s="25">
        <v>8</v>
      </c>
      <c r="M78" s="25">
        <v>1440</v>
      </c>
      <c r="N78" s="25">
        <v>6182</v>
      </c>
      <c r="O78" s="25">
        <v>4799</v>
      </c>
      <c r="P78" s="25">
        <v>22759</v>
      </c>
      <c r="Q78" s="25">
        <v>243</v>
      </c>
      <c r="R78" s="25">
        <v>52</v>
      </c>
      <c r="S78" s="25">
        <v>3718</v>
      </c>
      <c r="T78" s="25">
        <v>16741</v>
      </c>
      <c r="U78" s="25">
        <v>8964</v>
      </c>
      <c r="V78" s="25">
        <v>3032</v>
      </c>
      <c r="W78" s="25">
        <v>655</v>
      </c>
      <c r="X78" s="25">
        <v>280</v>
      </c>
      <c r="Y78" s="25">
        <v>1981</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60"/>
  <sheetViews>
    <sheetView zoomScaleNormal="100" workbookViewId="0"/>
  </sheetViews>
  <sheetFormatPr defaultColWidth="11.07421875" defaultRowHeight="15.5" x14ac:dyDescent="0.35"/>
  <cols>
    <col min="1" max="1" width="13.61328125" customWidth="1"/>
    <col min="2" max="2" width="36.4609375" customWidth="1"/>
    <col min="3" max="13" width="13.61328125" customWidth="1"/>
    <col min="14" max="14" width="17.53515625" customWidth="1"/>
    <col min="15" max="25" width="13.61328125" customWidth="1"/>
  </cols>
  <sheetData>
    <row r="1" spans="1:25" ht="25.5" customHeight="1" x14ac:dyDescent="0.35">
      <c r="A1" s="27" t="s">
        <v>24</v>
      </c>
      <c r="B1" s="11"/>
      <c r="C1" s="11"/>
      <c r="E1" s="11"/>
      <c r="F1" s="11"/>
      <c r="G1" s="11"/>
      <c r="K1" s="18"/>
      <c r="L1" s="18"/>
    </row>
    <row r="2" spans="1:25" ht="18" customHeight="1" x14ac:dyDescent="0.35">
      <c r="A2" s="10" t="s">
        <v>18</v>
      </c>
      <c r="B2" s="11"/>
      <c r="C2" s="11"/>
      <c r="E2" s="11"/>
      <c r="F2" s="11"/>
      <c r="G2" s="11"/>
      <c r="K2" s="18"/>
      <c r="L2" s="18"/>
    </row>
    <row r="3" spans="1:25" ht="15" customHeight="1" x14ac:dyDescent="0.35">
      <c r="A3" s="4" t="str">
        <f>HYPERLINK("#'Table of contents'!A1", "Back to contents")</f>
        <v>Back to contents</v>
      </c>
    </row>
    <row r="4" spans="1:25" ht="63" customHeight="1" x14ac:dyDescent="0.35">
      <c r="A4" s="21" t="s">
        <v>209</v>
      </c>
      <c r="B4" s="21" t="s">
        <v>210</v>
      </c>
      <c r="C4" s="24" t="s">
        <v>41</v>
      </c>
      <c r="D4" s="24" t="s">
        <v>42</v>
      </c>
      <c r="E4" s="24" t="s">
        <v>211</v>
      </c>
      <c r="F4" s="24" t="s">
        <v>212</v>
      </c>
      <c r="G4" s="24" t="s">
        <v>213</v>
      </c>
      <c r="H4" s="24" t="s">
        <v>214</v>
      </c>
      <c r="I4" s="24" t="s">
        <v>215</v>
      </c>
      <c r="J4" s="24" t="s">
        <v>216</v>
      </c>
      <c r="K4" s="24" t="s">
        <v>217</v>
      </c>
      <c r="L4" s="24" t="s">
        <v>218</v>
      </c>
      <c r="M4" s="24" t="s">
        <v>219</v>
      </c>
      <c r="N4" s="24" t="s">
        <v>220</v>
      </c>
      <c r="O4" s="24" t="s">
        <v>221</v>
      </c>
      <c r="P4" s="24" t="s">
        <v>222</v>
      </c>
      <c r="Q4" s="24" t="s">
        <v>223</v>
      </c>
      <c r="R4" s="24" t="s">
        <v>224</v>
      </c>
      <c r="S4" s="24" t="s">
        <v>225</v>
      </c>
      <c r="T4" s="24" t="s">
        <v>226</v>
      </c>
      <c r="U4" s="24" t="s">
        <v>227</v>
      </c>
      <c r="V4" s="24" t="s">
        <v>228</v>
      </c>
      <c r="W4" s="24" t="s">
        <v>229</v>
      </c>
      <c r="X4" s="24" t="s">
        <v>230</v>
      </c>
      <c r="Y4" s="24" t="s">
        <v>231</v>
      </c>
    </row>
    <row r="5" spans="1:25" ht="21.75" customHeight="1" x14ac:dyDescent="0.35">
      <c r="A5" s="23" t="s">
        <v>43</v>
      </c>
      <c r="B5" s="23" t="s">
        <v>44</v>
      </c>
      <c r="C5" s="26">
        <v>2493838</v>
      </c>
      <c r="D5" s="29">
        <v>0.31998081530095229</v>
      </c>
      <c r="E5" s="26">
        <v>553571</v>
      </c>
      <c r="F5" s="26">
        <v>592634</v>
      </c>
      <c r="G5" s="26">
        <v>396840</v>
      </c>
      <c r="H5" s="26">
        <v>321108</v>
      </c>
      <c r="I5" s="26">
        <v>324822</v>
      </c>
      <c r="J5" s="26">
        <v>178639</v>
      </c>
      <c r="K5" s="26">
        <v>113809</v>
      </c>
      <c r="L5" s="26">
        <v>12415</v>
      </c>
      <c r="M5" s="26">
        <v>519525</v>
      </c>
      <c r="N5" s="26">
        <v>494987</v>
      </c>
      <c r="O5" s="26">
        <v>514959</v>
      </c>
      <c r="P5" s="26">
        <v>951654</v>
      </c>
      <c r="Q5" s="26">
        <v>12713</v>
      </c>
      <c r="R5" s="26">
        <v>19231</v>
      </c>
      <c r="S5" s="26">
        <v>301326</v>
      </c>
      <c r="T5" s="26">
        <v>733858</v>
      </c>
      <c r="U5" s="26">
        <v>666438</v>
      </c>
      <c r="V5" s="26">
        <v>410329</v>
      </c>
      <c r="W5" s="26">
        <v>180564</v>
      </c>
      <c r="X5" s="26">
        <v>147370</v>
      </c>
      <c r="Y5" s="26">
        <v>34722</v>
      </c>
    </row>
    <row r="6" spans="1:25" x14ac:dyDescent="0.35">
      <c r="A6" s="17" t="s">
        <v>45</v>
      </c>
      <c r="B6" s="17" t="s">
        <v>46</v>
      </c>
      <c r="C6" s="25">
        <v>46237</v>
      </c>
      <c r="D6" s="19">
        <v>27.16</v>
      </c>
      <c r="E6" s="25">
        <v>13795</v>
      </c>
      <c r="F6" s="25">
        <v>9312</v>
      </c>
      <c r="G6" s="25">
        <v>5793</v>
      </c>
      <c r="H6" s="25">
        <v>7807</v>
      </c>
      <c r="I6" s="25">
        <v>4583</v>
      </c>
      <c r="J6" s="25">
        <v>2457</v>
      </c>
      <c r="K6" s="25">
        <v>2300</v>
      </c>
      <c r="L6" s="25">
        <v>190</v>
      </c>
      <c r="M6" s="25">
        <v>1476</v>
      </c>
      <c r="N6" s="25">
        <v>3201</v>
      </c>
      <c r="O6" s="25">
        <v>3496</v>
      </c>
      <c r="P6" s="25">
        <v>38064</v>
      </c>
      <c r="Q6" s="25">
        <v>0</v>
      </c>
      <c r="R6" s="25">
        <v>2480</v>
      </c>
      <c r="S6" s="25">
        <v>14152</v>
      </c>
      <c r="T6" s="25">
        <v>17119</v>
      </c>
      <c r="U6" s="25">
        <v>5011</v>
      </c>
      <c r="V6" s="25">
        <v>3077</v>
      </c>
      <c r="W6" s="25">
        <v>2161</v>
      </c>
      <c r="X6" s="25">
        <v>2237</v>
      </c>
      <c r="Y6" s="25">
        <v>0</v>
      </c>
    </row>
    <row r="7" spans="1:25" x14ac:dyDescent="0.35">
      <c r="A7" s="17" t="s">
        <v>47</v>
      </c>
      <c r="B7" s="17" t="s">
        <v>48</v>
      </c>
      <c r="C7" s="25">
        <v>35918</v>
      </c>
      <c r="D7" s="19">
        <v>3.87</v>
      </c>
      <c r="E7" s="25">
        <v>4257</v>
      </c>
      <c r="F7" s="25">
        <v>12214</v>
      </c>
      <c r="G7" s="25">
        <v>7643</v>
      </c>
      <c r="H7" s="25">
        <v>3725</v>
      </c>
      <c r="I7" s="25">
        <v>4682</v>
      </c>
      <c r="J7" s="25">
        <v>2160</v>
      </c>
      <c r="K7" s="25">
        <v>1212</v>
      </c>
      <c r="L7" s="25">
        <v>25</v>
      </c>
      <c r="M7" s="25">
        <v>4918</v>
      </c>
      <c r="N7" s="25">
        <v>8612</v>
      </c>
      <c r="O7" s="25">
        <v>10664</v>
      </c>
      <c r="P7" s="25">
        <v>11724</v>
      </c>
      <c r="Q7" s="25">
        <v>0</v>
      </c>
      <c r="R7" s="25">
        <v>512</v>
      </c>
      <c r="S7" s="25">
        <v>5258</v>
      </c>
      <c r="T7" s="25">
        <v>9558</v>
      </c>
      <c r="U7" s="25">
        <v>10473</v>
      </c>
      <c r="V7" s="25">
        <v>6113</v>
      </c>
      <c r="W7" s="25">
        <v>2334</v>
      </c>
      <c r="X7" s="25">
        <v>1670</v>
      </c>
      <c r="Y7" s="25">
        <v>0</v>
      </c>
    </row>
    <row r="8" spans="1:25" x14ac:dyDescent="0.35">
      <c r="A8" s="17" t="s">
        <v>49</v>
      </c>
      <c r="B8" s="17" t="s">
        <v>50</v>
      </c>
      <c r="C8" s="25">
        <v>34368</v>
      </c>
      <c r="D8" s="19">
        <v>2.04</v>
      </c>
      <c r="E8" s="25">
        <v>4285</v>
      </c>
      <c r="F8" s="25">
        <v>6733</v>
      </c>
      <c r="G8" s="25">
        <v>5428</v>
      </c>
      <c r="H8" s="25">
        <v>3293</v>
      </c>
      <c r="I8" s="25">
        <v>5607</v>
      </c>
      <c r="J8" s="25">
        <v>4286</v>
      </c>
      <c r="K8" s="25">
        <v>4046</v>
      </c>
      <c r="L8" s="25">
        <v>690</v>
      </c>
      <c r="M8" s="25">
        <v>8136</v>
      </c>
      <c r="N8" s="25">
        <v>9008</v>
      </c>
      <c r="O8" s="25">
        <v>6114</v>
      </c>
      <c r="P8" s="25">
        <v>11110</v>
      </c>
      <c r="Q8" s="25">
        <v>0</v>
      </c>
      <c r="R8" s="25">
        <v>857</v>
      </c>
      <c r="S8" s="25">
        <v>4619</v>
      </c>
      <c r="T8" s="25">
        <v>8089</v>
      </c>
      <c r="U8" s="25">
        <v>7564</v>
      </c>
      <c r="V8" s="25">
        <v>5933</v>
      </c>
      <c r="W8" s="25">
        <v>3138</v>
      </c>
      <c r="X8" s="25">
        <v>4168</v>
      </c>
      <c r="Y8" s="25">
        <v>0</v>
      </c>
    </row>
    <row r="9" spans="1:25" x14ac:dyDescent="0.35">
      <c r="A9" s="17" t="s">
        <v>51</v>
      </c>
      <c r="B9" s="17" t="s">
        <v>52</v>
      </c>
      <c r="C9" s="25">
        <v>33585</v>
      </c>
      <c r="D9" s="19">
        <v>0.23</v>
      </c>
      <c r="E9" s="25">
        <v>5059</v>
      </c>
      <c r="F9" s="25">
        <v>4702</v>
      </c>
      <c r="G9" s="25">
        <v>4783</v>
      </c>
      <c r="H9" s="25">
        <v>5873</v>
      </c>
      <c r="I9" s="25">
        <v>6419</v>
      </c>
      <c r="J9" s="25">
        <v>4710</v>
      </c>
      <c r="K9" s="25">
        <v>1965</v>
      </c>
      <c r="L9" s="25">
        <v>74</v>
      </c>
      <c r="M9" s="25">
        <v>16610</v>
      </c>
      <c r="N9" s="25">
        <v>10436</v>
      </c>
      <c r="O9" s="25">
        <v>3021</v>
      </c>
      <c r="P9" s="25">
        <v>3518</v>
      </c>
      <c r="Q9" s="25">
        <v>0</v>
      </c>
      <c r="R9" s="25">
        <v>258</v>
      </c>
      <c r="S9" s="25">
        <v>3131</v>
      </c>
      <c r="T9" s="25">
        <v>5825</v>
      </c>
      <c r="U9" s="25">
        <v>6972</v>
      </c>
      <c r="V9" s="25">
        <v>6994</v>
      </c>
      <c r="W9" s="25">
        <v>4570</v>
      </c>
      <c r="X9" s="25">
        <v>5835</v>
      </c>
      <c r="Y9" s="25">
        <v>0</v>
      </c>
    </row>
    <row r="10" spans="1:25" x14ac:dyDescent="0.35">
      <c r="A10" s="17" t="s">
        <v>53</v>
      </c>
      <c r="B10" s="17" t="s">
        <v>54</v>
      </c>
      <c r="C10" s="25">
        <v>31439</v>
      </c>
      <c r="D10" s="19">
        <v>0.09</v>
      </c>
      <c r="E10" s="25">
        <v>2576</v>
      </c>
      <c r="F10" s="25">
        <v>3890</v>
      </c>
      <c r="G10" s="25">
        <v>2908</v>
      </c>
      <c r="H10" s="25">
        <v>4653</v>
      </c>
      <c r="I10" s="25">
        <v>6400</v>
      </c>
      <c r="J10" s="25">
        <v>5895</v>
      </c>
      <c r="K10" s="25">
        <v>4823</v>
      </c>
      <c r="L10" s="25">
        <v>294</v>
      </c>
      <c r="M10" s="25">
        <v>18121</v>
      </c>
      <c r="N10" s="25">
        <v>7964</v>
      </c>
      <c r="O10" s="25">
        <v>2772</v>
      </c>
      <c r="P10" s="25">
        <v>2582</v>
      </c>
      <c r="Q10" s="25">
        <v>0</v>
      </c>
      <c r="R10" s="25">
        <v>332</v>
      </c>
      <c r="S10" s="25">
        <v>2670</v>
      </c>
      <c r="T10" s="25">
        <v>4355</v>
      </c>
      <c r="U10" s="25">
        <v>5897</v>
      </c>
      <c r="V10" s="25">
        <v>6642</v>
      </c>
      <c r="W10" s="25">
        <v>4635</v>
      </c>
      <c r="X10" s="25">
        <v>6908</v>
      </c>
      <c r="Y10" s="25">
        <v>0</v>
      </c>
    </row>
    <row r="11" spans="1:25" x14ac:dyDescent="0.35">
      <c r="A11" s="17" t="s">
        <v>55</v>
      </c>
      <c r="B11" s="17" t="s">
        <v>56</v>
      </c>
      <c r="C11" s="25">
        <v>30455</v>
      </c>
      <c r="D11" s="19">
        <v>1.48</v>
      </c>
      <c r="E11" s="25">
        <v>11222</v>
      </c>
      <c r="F11" s="25">
        <v>7135</v>
      </c>
      <c r="G11" s="25">
        <v>3971</v>
      </c>
      <c r="H11" s="25">
        <v>3439</v>
      </c>
      <c r="I11" s="25">
        <v>3000</v>
      </c>
      <c r="J11" s="25">
        <v>1362</v>
      </c>
      <c r="K11" s="25">
        <v>318</v>
      </c>
      <c r="L11" s="25">
        <v>8</v>
      </c>
      <c r="M11" s="25">
        <v>4812</v>
      </c>
      <c r="N11" s="25">
        <v>6841</v>
      </c>
      <c r="O11" s="25">
        <v>9128</v>
      </c>
      <c r="P11" s="25">
        <v>9623</v>
      </c>
      <c r="Q11" s="25">
        <v>51</v>
      </c>
      <c r="R11" s="25">
        <v>147</v>
      </c>
      <c r="S11" s="25">
        <v>2420</v>
      </c>
      <c r="T11" s="25">
        <v>8931</v>
      </c>
      <c r="U11" s="25">
        <v>9834</v>
      </c>
      <c r="V11" s="25">
        <v>6240</v>
      </c>
      <c r="W11" s="25">
        <v>1744</v>
      </c>
      <c r="X11" s="25">
        <v>1072</v>
      </c>
      <c r="Y11" s="25">
        <v>67</v>
      </c>
    </row>
    <row r="12" spans="1:25" x14ac:dyDescent="0.35">
      <c r="A12" s="17" t="s">
        <v>57</v>
      </c>
      <c r="B12" s="17" t="s">
        <v>58</v>
      </c>
      <c r="C12" s="25">
        <v>35486</v>
      </c>
      <c r="D12" s="19">
        <v>1.67</v>
      </c>
      <c r="E12" s="25">
        <v>7686</v>
      </c>
      <c r="F12" s="25">
        <v>12698</v>
      </c>
      <c r="G12" s="25">
        <v>4780</v>
      </c>
      <c r="H12" s="25">
        <v>3262</v>
      </c>
      <c r="I12" s="25">
        <v>4062</v>
      </c>
      <c r="J12" s="25">
        <v>1997</v>
      </c>
      <c r="K12" s="25">
        <v>954</v>
      </c>
      <c r="L12" s="25">
        <v>47</v>
      </c>
      <c r="M12" s="25">
        <v>8396</v>
      </c>
      <c r="N12" s="25">
        <v>5988</v>
      </c>
      <c r="O12" s="25">
        <v>15141</v>
      </c>
      <c r="P12" s="25">
        <v>5939</v>
      </c>
      <c r="Q12" s="25">
        <v>22</v>
      </c>
      <c r="R12" s="25">
        <v>121</v>
      </c>
      <c r="S12" s="25">
        <v>2135</v>
      </c>
      <c r="T12" s="25">
        <v>6935</v>
      </c>
      <c r="U12" s="25">
        <v>8694</v>
      </c>
      <c r="V12" s="25">
        <v>11984</v>
      </c>
      <c r="W12" s="25">
        <v>3363</v>
      </c>
      <c r="X12" s="25">
        <v>2192</v>
      </c>
      <c r="Y12" s="25">
        <v>62</v>
      </c>
    </row>
    <row r="13" spans="1:25" x14ac:dyDescent="0.35">
      <c r="A13" s="17" t="s">
        <v>59</v>
      </c>
      <c r="B13" s="17" t="s">
        <v>60</v>
      </c>
      <c r="C13" s="25">
        <v>32984</v>
      </c>
      <c r="D13" s="19">
        <v>0.23</v>
      </c>
      <c r="E13" s="25">
        <v>8617</v>
      </c>
      <c r="F13" s="25">
        <v>7171</v>
      </c>
      <c r="G13" s="25">
        <v>4451</v>
      </c>
      <c r="H13" s="25">
        <v>4031</v>
      </c>
      <c r="I13" s="25">
        <v>4441</v>
      </c>
      <c r="J13" s="25">
        <v>2506</v>
      </c>
      <c r="K13" s="25">
        <v>1660</v>
      </c>
      <c r="L13" s="25">
        <v>107</v>
      </c>
      <c r="M13" s="25">
        <v>10396</v>
      </c>
      <c r="N13" s="25">
        <v>6929</v>
      </c>
      <c r="O13" s="25">
        <v>6725</v>
      </c>
      <c r="P13" s="25">
        <v>8885</v>
      </c>
      <c r="Q13" s="25">
        <v>49</v>
      </c>
      <c r="R13" s="25">
        <v>223</v>
      </c>
      <c r="S13" s="25">
        <v>4866</v>
      </c>
      <c r="T13" s="25">
        <v>8614</v>
      </c>
      <c r="U13" s="25">
        <v>7243</v>
      </c>
      <c r="V13" s="25">
        <v>5363</v>
      </c>
      <c r="W13" s="25">
        <v>3003</v>
      </c>
      <c r="X13" s="25">
        <v>3620</v>
      </c>
      <c r="Y13" s="25">
        <v>52</v>
      </c>
    </row>
    <row r="14" spans="1:25" x14ac:dyDescent="0.35">
      <c r="A14" s="17" t="s">
        <v>61</v>
      </c>
      <c r="B14" s="17" t="s">
        <v>62</v>
      </c>
      <c r="C14" s="25">
        <v>32902</v>
      </c>
      <c r="D14" s="19">
        <v>0.26</v>
      </c>
      <c r="E14" s="25">
        <v>7299</v>
      </c>
      <c r="F14" s="25">
        <v>7456</v>
      </c>
      <c r="G14" s="25">
        <v>4597</v>
      </c>
      <c r="H14" s="25">
        <v>5530</v>
      </c>
      <c r="I14" s="25">
        <v>4939</v>
      </c>
      <c r="J14" s="25">
        <v>2010</v>
      </c>
      <c r="K14" s="25">
        <v>966</v>
      </c>
      <c r="L14" s="25">
        <v>105</v>
      </c>
      <c r="M14" s="25">
        <v>11688</v>
      </c>
      <c r="N14" s="25">
        <v>7218</v>
      </c>
      <c r="O14" s="25">
        <v>6789</v>
      </c>
      <c r="P14" s="25">
        <v>7047</v>
      </c>
      <c r="Q14" s="25">
        <v>160</v>
      </c>
      <c r="R14" s="25">
        <v>215</v>
      </c>
      <c r="S14" s="25">
        <v>3862</v>
      </c>
      <c r="T14" s="25">
        <v>8670</v>
      </c>
      <c r="U14" s="25">
        <v>7436</v>
      </c>
      <c r="V14" s="25">
        <v>5912</v>
      </c>
      <c r="W14" s="25">
        <v>3321</v>
      </c>
      <c r="X14" s="25">
        <v>3324</v>
      </c>
      <c r="Y14" s="25">
        <v>162</v>
      </c>
    </row>
    <row r="15" spans="1:25" x14ac:dyDescent="0.35">
      <c r="A15" s="17" t="s">
        <v>63</v>
      </c>
      <c r="B15" s="17" t="s">
        <v>64</v>
      </c>
      <c r="C15" s="25">
        <v>34964</v>
      </c>
      <c r="D15" s="19">
        <v>0.05</v>
      </c>
      <c r="E15" s="25">
        <v>7337</v>
      </c>
      <c r="F15" s="25">
        <v>8085</v>
      </c>
      <c r="G15" s="25">
        <v>6379</v>
      </c>
      <c r="H15" s="25">
        <v>4694</v>
      </c>
      <c r="I15" s="25">
        <v>4876</v>
      </c>
      <c r="J15" s="25">
        <v>2427</v>
      </c>
      <c r="K15" s="25">
        <v>1068</v>
      </c>
      <c r="L15" s="25">
        <v>98</v>
      </c>
      <c r="M15" s="25">
        <v>11832</v>
      </c>
      <c r="N15" s="25">
        <v>7086</v>
      </c>
      <c r="O15" s="25">
        <v>4821</v>
      </c>
      <c r="P15" s="25">
        <v>10872</v>
      </c>
      <c r="Q15" s="25">
        <v>353</v>
      </c>
      <c r="R15" s="25">
        <v>110</v>
      </c>
      <c r="S15" s="25">
        <v>3527</v>
      </c>
      <c r="T15" s="25">
        <v>8973</v>
      </c>
      <c r="U15" s="25">
        <v>9981</v>
      </c>
      <c r="V15" s="25">
        <v>5592</v>
      </c>
      <c r="W15" s="25">
        <v>2835</v>
      </c>
      <c r="X15" s="25">
        <v>3470</v>
      </c>
      <c r="Y15" s="25">
        <v>476</v>
      </c>
    </row>
    <row r="16" spans="1:25" x14ac:dyDescent="0.35">
      <c r="A16" s="17" t="s">
        <v>65</v>
      </c>
      <c r="B16" s="17" t="s">
        <v>66</v>
      </c>
      <c r="C16" s="25">
        <v>37021</v>
      </c>
      <c r="D16" s="19">
        <v>8.5</v>
      </c>
      <c r="E16" s="25">
        <v>3398</v>
      </c>
      <c r="F16" s="25">
        <v>8023</v>
      </c>
      <c r="G16" s="25">
        <v>6598</v>
      </c>
      <c r="H16" s="25">
        <v>5910</v>
      </c>
      <c r="I16" s="25">
        <v>6945</v>
      </c>
      <c r="J16" s="25">
        <v>3556</v>
      </c>
      <c r="K16" s="25">
        <v>2407</v>
      </c>
      <c r="L16" s="25">
        <v>184</v>
      </c>
      <c r="M16" s="25">
        <v>8713</v>
      </c>
      <c r="N16" s="25">
        <v>9368</v>
      </c>
      <c r="O16" s="25">
        <v>6800</v>
      </c>
      <c r="P16" s="25">
        <v>12076</v>
      </c>
      <c r="Q16" s="25">
        <v>64</v>
      </c>
      <c r="R16" s="25">
        <v>56</v>
      </c>
      <c r="S16" s="25">
        <v>4460</v>
      </c>
      <c r="T16" s="25">
        <v>9077</v>
      </c>
      <c r="U16" s="25">
        <v>10012</v>
      </c>
      <c r="V16" s="25">
        <v>7401</v>
      </c>
      <c r="W16" s="25">
        <v>3208</v>
      </c>
      <c r="X16" s="25">
        <v>2745</v>
      </c>
      <c r="Y16" s="25">
        <v>62</v>
      </c>
    </row>
    <row r="17" spans="1:25" x14ac:dyDescent="0.35">
      <c r="A17" s="17" t="s">
        <v>67</v>
      </c>
      <c r="B17" s="17" t="s">
        <v>68</v>
      </c>
      <c r="C17" s="25">
        <v>34637</v>
      </c>
      <c r="D17" s="19">
        <v>0.4</v>
      </c>
      <c r="E17" s="25">
        <v>14792</v>
      </c>
      <c r="F17" s="25">
        <v>6280</v>
      </c>
      <c r="G17" s="25">
        <v>4087</v>
      </c>
      <c r="H17" s="25">
        <v>4033</v>
      </c>
      <c r="I17" s="25">
        <v>3993</v>
      </c>
      <c r="J17" s="25">
        <v>1200</v>
      </c>
      <c r="K17" s="25">
        <v>230</v>
      </c>
      <c r="L17" s="25">
        <v>22</v>
      </c>
      <c r="M17" s="25">
        <v>10559</v>
      </c>
      <c r="N17" s="25">
        <v>11689</v>
      </c>
      <c r="O17" s="25">
        <v>6099</v>
      </c>
      <c r="P17" s="25">
        <v>6290</v>
      </c>
      <c r="Q17" s="25">
        <v>0</v>
      </c>
      <c r="R17" s="25">
        <v>328</v>
      </c>
      <c r="S17" s="25">
        <v>3924</v>
      </c>
      <c r="T17" s="25">
        <v>6987</v>
      </c>
      <c r="U17" s="25">
        <v>9738</v>
      </c>
      <c r="V17" s="25">
        <v>6877</v>
      </c>
      <c r="W17" s="25">
        <v>3386</v>
      </c>
      <c r="X17" s="25">
        <v>3397</v>
      </c>
      <c r="Y17" s="25">
        <v>0</v>
      </c>
    </row>
    <row r="18" spans="1:25" x14ac:dyDescent="0.35">
      <c r="A18" s="17" t="s">
        <v>69</v>
      </c>
      <c r="B18" s="17" t="s">
        <v>70</v>
      </c>
      <c r="C18" s="25">
        <v>35681</v>
      </c>
      <c r="D18" s="19">
        <v>0.03</v>
      </c>
      <c r="E18" s="25">
        <v>12729</v>
      </c>
      <c r="F18" s="25">
        <v>6660</v>
      </c>
      <c r="G18" s="25">
        <v>5383</v>
      </c>
      <c r="H18" s="25">
        <v>5117</v>
      </c>
      <c r="I18" s="25">
        <v>3754</v>
      </c>
      <c r="J18" s="25">
        <v>1393</v>
      </c>
      <c r="K18" s="25">
        <v>577</v>
      </c>
      <c r="L18" s="25">
        <v>68</v>
      </c>
      <c r="M18" s="25">
        <v>15537</v>
      </c>
      <c r="N18" s="25">
        <v>9409</v>
      </c>
      <c r="O18" s="25">
        <v>7281</v>
      </c>
      <c r="P18" s="25">
        <v>2685</v>
      </c>
      <c r="Q18" s="25">
        <v>769</v>
      </c>
      <c r="R18" s="25">
        <v>234</v>
      </c>
      <c r="S18" s="25">
        <v>2755</v>
      </c>
      <c r="T18" s="25">
        <v>7932</v>
      </c>
      <c r="U18" s="25">
        <v>12622</v>
      </c>
      <c r="V18" s="25">
        <v>5803</v>
      </c>
      <c r="W18" s="25">
        <v>2741</v>
      </c>
      <c r="X18" s="25">
        <v>2230</v>
      </c>
      <c r="Y18" s="25">
        <v>1364</v>
      </c>
    </row>
    <row r="19" spans="1:25" x14ac:dyDescent="0.35">
      <c r="A19" s="17" t="s">
        <v>71</v>
      </c>
      <c r="B19" s="17" t="s">
        <v>72</v>
      </c>
      <c r="C19" s="25">
        <v>35388</v>
      </c>
      <c r="D19" s="19">
        <v>0.17</v>
      </c>
      <c r="E19" s="25">
        <v>15505</v>
      </c>
      <c r="F19" s="25">
        <v>6461</v>
      </c>
      <c r="G19" s="25">
        <v>3381</v>
      </c>
      <c r="H19" s="25">
        <v>4038</v>
      </c>
      <c r="I19" s="25">
        <v>3870</v>
      </c>
      <c r="J19" s="25">
        <v>1436</v>
      </c>
      <c r="K19" s="25">
        <v>602</v>
      </c>
      <c r="L19" s="25">
        <v>95</v>
      </c>
      <c r="M19" s="25">
        <v>8349</v>
      </c>
      <c r="N19" s="25">
        <v>9135</v>
      </c>
      <c r="O19" s="25">
        <v>11441</v>
      </c>
      <c r="P19" s="25">
        <v>6412</v>
      </c>
      <c r="Q19" s="25">
        <v>51</v>
      </c>
      <c r="R19" s="25">
        <v>109</v>
      </c>
      <c r="S19" s="25">
        <v>2503</v>
      </c>
      <c r="T19" s="25">
        <v>9358</v>
      </c>
      <c r="U19" s="25">
        <v>12665</v>
      </c>
      <c r="V19" s="25">
        <v>6471</v>
      </c>
      <c r="W19" s="25">
        <v>2073</v>
      </c>
      <c r="X19" s="25">
        <v>2156</v>
      </c>
      <c r="Y19" s="25">
        <v>53</v>
      </c>
    </row>
    <row r="20" spans="1:25" x14ac:dyDescent="0.35">
      <c r="A20" s="17" t="s">
        <v>73</v>
      </c>
      <c r="B20" s="17" t="s">
        <v>74</v>
      </c>
      <c r="C20" s="25">
        <v>29970</v>
      </c>
      <c r="D20" s="19">
        <v>1.24</v>
      </c>
      <c r="E20" s="25">
        <v>6612</v>
      </c>
      <c r="F20" s="25">
        <v>8074</v>
      </c>
      <c r="G20" s="25">
        <v>2491</v>
      </c>
      <c r="H20" s="25">
        <v>3081</v>
      </c>
      <c r="I20" s="25">
        <v>4435</v>
      </c>
      <c r="J20" s="25">
        <v>2861</v>
      </c>
      <c r="K20" s="25">
        <v>2136</v>
      </c>
      <c r="L20" s="25">
        <v>280</v>
      </c>
      <c r="M20" s="25">
        <v>8101</v>
      </c>
      <c r="N20" s="25">
        <v>6773</v>
      </c>
      <c r="O20" s="25">
        <v>6924</v>
      </c>
      <c r="P20" s="25">
        <v>8040</v>
      </c>
      <c r="Q20" s="25">
        <v>132</v>
      </c>
      <c r="R20" s="25">
        <v>179</v>
      </c>
      <c r="S20" s="25">
        <v>3519</v>
      </c>
      <c r="T20" s="25">
        <v>9687</v>
      </c>
      <c r="U20" s="25">
        <v>8918</v>
      </c>
      <c r="V20" s="25">
        <v>3307</v>
      </c>
      <c r="W20" s="25">
        <v>2430</v>
      </c>
      <c r="X20" s="25">
        <v>1796</v>
      </c>
      <c r="Y20" s="25">
        <v>134</v>
      </c>
    </row>
    <row r="21" spans="1:25" x14ac:dyDescent="0.35">
      <c r="A21" s="17" t="s">
        <v>75</v>
      </c>
      <c r="B21" s="17" t="s">
        <v>76</v>
      </c>
      <c r="C21" s="25">
        <v>33162</v>
      </c>
      <c r="D21" s="19">
        <v>4.2699999999999996</v>
      </c>
      <c r="E21" s="25">
        <v>5587</v>
      </c>
      <c r="F21" s="25">
        <v>8423</v>
      </c>
      <c r="G21" s="25">
        <v>4720</v>
      </c>
      <c r="H21" s="25">
        <v>3804</v>
      </c>
      <c r="I21" s="25">
        <v>4602</v>
      </c>
      <c r="J21" s="25">
        <v>2695</v>
      </c>
      <c r="K21" s="25">
        <v>2982</v>
      </c>
      <c r="L21" s="25">
        <v>349</v>
      </c>
      <c r="M21" s="25">
        <v>5697</v>
      </c>
      <c r="N21" s="25">
        <v>7043</v>
      </c>
      <c r="O21" s="25">
        <v>4963</v>
      </c>
      <c r="P21" s="25">
        <v>15446</v>
      </c>
      <c r="Q21" s="25">
        <v>13</v>
      </c>
      <c r="R21" s="25">
        <v>122</v>
      </c>
      <c r="S21" s="25">
        <v>3947</v>
      </c>
      <c r="T21" s="25">
        <v>10000</v>
      </c>
      <c r="U21" s="25">
        <v>9076</v>
      </c>
      <c r="V21" s="25">
        <v>5083</v>
      </c>
      <c r="W21" s="25">
        <v>2306</v>
      </c>
      <c r="X21" s="25">
        <v>1747</v>
      </c>
      <c r="Y21" s="25">
        <v>881</v>
      </c>
    </row>
    <row r="22" spans="1:25" x14ac:dyDescent="0.35">
      <c r="A22" s="17" t="s">
        <v>77</v>
      </c>
      <c r="B22" s="17" t="s">
        <v>78</v>
      </c>
      <c r="C22" s="25">
        <v>32859</v>
      </c>
      <c r="D22" s="19">
        <v>0.21</v>
      </c>
      <c r="E22" s="25">
        <v>11511</v>
      </c>
      <c r="F22" s="25">
        <v>4680</v>
      </c>
      <c r="G22" s="25">
        <v>3521</v>
      </c>
      <c r="H22" s="25">
        <v>4005</v>
      </c>
      <c r="I22" s="25">
        <v>5099</v>
      </c>
      <c r="J22" s="25">
        <v>2560</v>
      </c>
      <c r="K22" s="25">
        <v>1405</v>
      </c>
      <c r="L22" s="25">
        <v>78</v>
      </c>
      <c r="M22" s="25">
        <v>10920</v>
      </c>
      <c r="N22" s="25">
        <v>7389</v>
      </c>
      <c r="O22" s="25">
        <v>8076</v>
      </c>
      <c r="P22" s="25">
        <v>6172</v>
      </c>
      <c r="Q22" s="25">
        <v>302</v>
      </c>
      <c r="R22" s="25">
        <v>297</v>
      </c>
      <c r="S22" s="25">
        <v>3092</v>
      </c>
      <c r="T22" s="25">
        <v>7098</v>
      </c>
      <c r="U22" s="25">
        <v>8735</v>
      </c>
      <c r="V22" s="25">
        <v>7039</v>
      </c>
      <c r="W22" s="25">
        <v>3171</v>
      </c>
      <c r="X22" s="25">
        <v>3111</v>
      </c>
      <c r="Y22" s="25">
        <v>316</v>
      </c>
    </row>
    <row r="23" spans="1:25" x14ac:dyDescent="0.35">
      <c r="A23" s="17" t="s">
        <v>79</v>
      </c>
      <c r="B23" s="17" t="s">
        <v>80</v>
      </c>
      <c r="C23" s="25">
        <v>32424</v>
      </c>
      <c r="D23" s="19">
        <v>2.4</v>
      </c>
      <c r="E23" s="25">
        <v>8779</v>
      </c>
      <c r="F23" s="25">
        <v>11481</v>
      </c>
      <c r="G23" s="25">
        <v>3977</v>
      </c>
      <c r="H23" s="25">
        <v>2704</v>
      </c>
      <c r="I23" s="25">
        <v>3361</v>
      </c>
      <c r="J23" s="25">
        <v>1351</v>
      </c>
      <c r="K23" s="25">
        <v>714</v>
      </c>
      <c r="L23" s="25">
        <v>57</v>
      </c>
      <c r="M23" s="25">
        <v>6170</v>
      </c>
      <c r="N23" s="25">
        <v>7218</v>
      </c>
      <c r="O23" s="25">
        <v>11002</v>
      </c>
      <c r="P23" s="25">
        <v>7968</v>
      </c>
      <c r="Q23" s="25">
        <v>66</v>
      </c>
      <c r="R23" s="25">
        <v>150</v>
      </c>
      <c r="S23" s="25">
        <v>2562</v>
      </c>
      <c r="T23" s="25">
        <v>12451</v>
      </c>
      <c r="U23" s="25">
        <v>11388</v>
      </c>
      <c r="V23" s="25">
        <v>3287</v>
      </c>
      <c r="W23" s="25">
        <v>1553</v>
      </c>
      <c r="X23" s="25">
        <v>927</v>
      </c>
      <c r="Y23" s="25">
        <v>106</v>
      </c>
    </row>
    <row r="24" spans="1:25" x14ac:dyDescent="0.35">
      <c r="A24" s="17" t="s">
        <v>81</v>
      </c>
      <c r="B24" s="17" t="s">
        <v>82</v>
      </c>
      <c r="C24" s="25">
        <v>28068</v>
      </c>
      <c r="D24" s="19">
        <v>2.74</v>
      </c>
      <c r="E24" s="25">
        <v>7055</v>
      </c>
      <c r="F24" s="25">
        <v>10864</v>
      </c>
      <c r="G24" s="25">
        <v>2371</v>
      </c>
      <c r="H24" s="25">
        <v>2321</v>
      </c>
      <c r="I24" s="25">
        <v>2751</v>
      </c>
      <c r="J24" s="25">
        <v>1655</v>
      </c>
      <c r="K24" s="25">
        <v>964</v>
      </c>
      <c r="L24" s="25">
        <v>87</v>
      </c>
      <c r="M24" s="25">
        <v>5437</v>
      </c>
      <c r="N24" s="25">
        <v>3334</v>
      </c>
      <c r="O24" s="25">
        <v>11399</v>
      </c>
      <c r="P24" s="25">
        <v>7889</v>
      </c>
      <c r="Q24" s="25">
        <v>9</v>
      </c>
      <c r="R24" s="25">
        <v>182</v>
      </c>
      <c r="S24" s="25">
        <v>2414</v>
      </c>
      <c r="T24" s="25">
        <v>6690</v>
      </c>
      <c r="U24" s="25">
        <v>8010</v>
      </c>
      <c r="V24" s="25">
        <v>6808</v>
      </c>
      <c r="W24" s="25">
        <v>2325</v>
      </c>
      <c r="X24" s="25">
        <v>1521</v>
      </c>
      <c r="Y24" s="25">
        <v>118</v>
      </c>
    </row>
    <row r="25" spans="1:25" x14ac:dyDescent="0.35">
      <c r="A25" s="17" t="s">
        <v>83</v>
      </c>
      <c r="B25" s="17" t="s">
        <v>84</v>
      </c>
      <c r="C25" s="25">
        <v>36259</v>
      </c>
      <c r="D25" s="19">
        <v>0.48</v>
      </c>
      <c r="E25" s="25">
        <v>13630</v>
      </c>
      <c r="F25" s="25">
        <v>5546</v>
      </c>
      <c r="G25" s="25">
        <v>3770</v>
      </c>
      <c r="H25" s="25">
        <v>4073</v>
      </c>
      <c r="I25" s="25">
        <v>5923</v>
      </c>
      <c r="J25" s="25">
        <v>2378</v>
      </c>
      <c r="K25" s="25">
        <v>888</v>
      </c>
      <c r="L25" s="25">
        <v>51</v>
      </c>
      <c r="M25" s="25">
        <v>8488</v>
      </c>
      <c r="N25" s="25">
        <v>8031</v>
      </c>
      <c r="O25" s="25">
        <v>7888</v>
      </c>
      <c r="P25" s="25">
        <v>11726</v>
      </c>
      <c r="Q25" s="25">
        <v>126</v>
      </c>
      <c r="R25" s="25">
        <v>101</v>
      </c>
      <c r="S25" s="25">
        <v>4233</v>
      </c>
      <c r="T25" s="25">
        <v>8692</v>
      </c>
      <c r="U25" s="25">
        <v>11288</v>
      </c>
      <c r="V25" s="25">
        <v>6930</v>
      </c>
      <c r="W25" s="25">
        <v>2780</v>
      </c>
      <c r="X25" s="25">
        <v>2098</v>
      </c>
      <c r="Y25" s="25">
        <v>137</v>
      </c>
    </row>
    <row r="26" spans="1:25" x14ac:dyDescent="0.35">
      <c r="A26" s="17" t="s">
        <v>85</v>
      </c>
      <c r="B26" s="17" t="s">
        <v>86</v>
      </c>
      <c r="C26" s="25">
        <v>30304</v>
      </c>
      <c r="D26" s="19">
        <v>2.36</v>
      </c>
      <c r="E26" s="25">
        <v>8413</v>
      </c>
      <c r="F26" s="25">
        <v>12754</v>
      </c>
      <c r="G26" s="25">
        <v>2747</v>
      </c>
      <c r="H26" s="25">
        <v>2371</v>
      </c>
      <c r="I26" s="25">
        <v>2690</v>
      </c>
      <c r="J26" s="25">
        <v>1065</v>
      </c>
      <c r="K26" s="25">
        <v>263</v>
      </c>
      <c r="L26" s="25">
        <v>1</v>
      </c>
      <c r="M26" s="25">
        <v>4562</v>
      </c>
      <c r="N26" s="25">
        <v>5866</v>
      </c>
      <c r="O26" s="25">
        <v>12919</v>
      </c>
      <c r="P26" s="25">
        <v>6776</v>
      </c>
      <c r="Q26" s="25">
        <v>181</v>
      </c>
      <c r="R26" s="25">
        <v>101</v>
      </c>
      <c r="S26" s="25">
        <v>2696</v>
      </c>
      <c r="T26" s="25">
        <v>7303</v>
      </c>
      <c r="U26" s="25">
        <v>10805</v>
      </c>
      <c r="V26" s="25">
        <v>6619</v>
      </c>
      <c r="W26" s="25">
        <v>1856</v>
      </c>
      <c r="X26" s="25">
        <v>740</v>
      </c>
      <c r="Y26" s="25">
        <v>184</v>
      </c>
    </row>
    <row r="27" spans="1:25" x14ac:dyDescent="0.35">
      <c r="A27" s="17" t="s">
        <v>87</v>
      </c>
      <c r="B27" s="17" t="s">
        <v>88</v>
      </c>
      <c r="C27" s="25">
        <v>34661</v>
      </c>
      <c r="D27" s="19">
        <v>0.65</v>
      </c>
      <c r="E27" s="25">
        <v>3064</v>
      </c>
      <c r="F27" s="25">
        <v>10487</v>
      </c>
      <c r="G27" s="25">
        <v>7152</v>
      </c>
      <c r="H27" s="25">
        <v>4466</v>
      </c>
      <c r="I27" s="25">
        <v>4796</v>
      </c>
      <c r="J27" s="25">
        <v>2467</v>
      </c>
      <c r="K27" s="25">
        <v>2053</v>
      </c>
      <c r="L27" s="25">
        <v>176</v>
      </c>
      <c r="M27" s="25">
        <v>6371</v>
      </c>
      <c r="N27" s="25">
        <v>6717</v>
      </c>
      <c r="O27" s="25">
        <v>7356</v>
      </c>
      <c r="P27" s="25">
        <v>13894</v>
      </c>
      <c r="Q27" s="25">
        <v>323</v>
      </c>
      <c r="R27" s="25">
        <v>153</v>
      </c>
      <c r="S27" s="25">
        <v>3830</v>
      </c>
      <c r="T27" s="25">
        <v>10839</v>
      </c>
      <c r="U27" s="25">
        <v>9310</v>
      </c>
      <c r="V27" s="25">
        <v>5243</v>
      </c>
      <c r="W27" s="25">
        <v>2078</v>
      </c>
      <c r="X27" s="25">
        <v>1978</v>
      </c>
      <c r="Y27" s="25">
        <v>1230</v>
      </c>
    </row>
    <row r="28" spans="1:25" x14ac:dyDescent="0.35">
      <c r="A28" s="17" t="s">
        <v>89</v>
      </c>
      <c r="B28" s="17" t="s">
        <v>90</v>
      </c>
      <c r="C28" s="25">
        <v>36117</v>
      </c>
      <c r="D28" s="19">
        <v>0.13</v>
      </c>
      <c r="E28" s="25">
        <v>5331</v>
      </c>
      <c r="F28" s="25">
        <v>10903</v>
      </c>
      <c r="G28" s="25">
        <v>6237</v>
      </c>
      <c r="H28" s="25">
        <v>5025</v>
      </c>
      <c r="I28" s="25">
        <v>5003</v>
      </c>
      <c r="J28" s="25">
        <v>2483</v>
      </c>
      <c r="K28" s="25">
        <v>1062</v>
      </c>
      <c r="L28" s="25">
        <v>73</v>
      </c>
      <c r="M28" s="25">
        <v>11807</v>
      </c>
      <c r="N28" s="25">
        <v>9432</v>
      </c>
      <c r="O28" s="25">
        <v>9937</v>
      </c>
      <c r="P28" s="25">
        <v>4830</v>
      </c>
      <c r="Q28" s="25">
        <v>111</v>
      </c>
      <c r="R28" s="25">
        <v>180</v>
      </c>
      <c r="S28" s="25">
        <v>3584</v>
      </c>
      <c r="T28" s="25">
        <v>9657</v>
      </c>
      <c r="U28" s="25">
        <v>10691</v>
      </c>
      <c r="V28" s="25">
        <v>6198</v>
      </c>
      <c r="W28" s="25">
        <v>5601</v>
      </c>
      <c r="X28" s="25">
        <v>0</v>
      </c>
      <c r="Y28" s="25">
        <v>206</v>
      </c>
    </row>
    <row r="29" spans="1:25" x14ac:dyDescent="0.35">
      <c r="A29" s="17" t="s">
        <v>91</v>
      </c>
      <c r="B29" s="17" t="s">
        <v>92</v>
      </c>
      <c r="C29" s="25">
        <v>36642</v>
      </c>
      <c r="D29" s="19">
        <v>13.85</v>
      </c>
      <c r="E29" s="25">
        <v>14772</v>
      </c>
      <c r="F29" s="25">
        <v>8158</v>
      </c>
      <c r="G29" s="25">
        <v>4033</v>
      </c>
      <c r="H29" s="25">
        <v>4093</v>
      </c>
      <c r="I29" s="25">
        <v>3420</v>
      </c>
      <c r="J29" s="25">
        <v>1458</v>
      </c>
      <c r="K29" s="25">
        <v>683</v>
      </c>
      <c r="L29" s="25">
        <v>25</v>
      </c>
      <c r="M29" s="25">
        <v>4498</v>
      </c>
      <c r="N29" s="25">
        <v>6629</v>
      </c>
      <c r="O29" s="25">
        <v>6368</v>
      </c>
      <c r="P29" s="25">
        <v>19140</v>
      </c>
      <c r="Q29" s="25">
        <v>7</v>
      </c>
      <c r="R29" s="25">
        <v>489</v>
      </c>
      <c r="S29" s="25">
        <v>6648</v>
      </c>
      <c r="T29" s="25">
        <v>13793</v>
      </c>
      <c r="U29" s="25">
        <v>7247</v>
      </c>
      <c r="V29" s="25">
        <v>4396</v>
      </c>
      <c r="W29" s="25">
        <v>2222</v>
      </c>
      <c r="X29" s="25">
        <v>1843</v>
      </c>
      <c r="Y29" s="25">
        <v>4</v>
      </c>
    </row>
    <row r="30" spans="1:25" x14ac:dyDescent="0.35">
      <c r="A30" s="17" t="s">
        <v>93</v>
      </c>
      <c r="B30" s="17" t="s">
        <v>94</v>
      </c>
      <c r="C30" s="25">
        <v>37361</v>
      </c>
      <c r="D30" s="19">
        <v>11.21</v>
      </c>
      <c r="E30" s="25">
        <v>14958</v>
      </c>
      <c r="F30" s="25">
        <v>8722</v>
      </c>
      <c r="G30" s="25">
        <v>4674</v>
      </c>
      <c r="H30" s="25">
        <v>4360</v>
      </c>
      <c r="I30" s="25">
        <v>3505</v>
      </c>
      <c r="J30" s="25">
        <v>808</v>
      </c>
      <c r="K30" s="25">
        <v>320</v>
      </c>
      <c r="L30" s="25">
        <v>14</v>
      </c>
      <c r="M30" s="25">
        <v>3387</v>
      </c>
      <c r="N30" s="25">
        <v>6907</v>
      </c>
      <c r="O30" s="25">
        <v>6695</v>
      </c>
      <c r="P30" s="25">
        <v>20362</v>
      </c>
      <c r="Q30" s="25">
        <v>10</v>
      </c>
      <c r="R30" s="25">
        <v>574</v>
      </c>
      <c r="S30" s="25">
        <v>6500</v>
      </c>
      <c r="T30" s="25">
        <v>13811</v>
      </c>
      <c r="U30" s="25">
        <v>8163</v>
      </c>
      <c r="V30" s="25">
        <v>4645</v>
      </c>
      <c r="W30" s="25">
        <v>2144</v>
      </c>
      <c r="X30" s="25">
        <v>1516</v>
      </c>
      <c r="Y30" s="25">
        <v>8</v>
      </c>
    </row>
    <row r="31" spans="1:25" x14ac:dyDescent="0.35">
      <c r="A31" s="17" t="s">
        <v>95</v>
      </c>
      <c r="B31" s="17" t="s">
        <v>96</v>
      </c>
      <c r="C31" s="25">
        <v>32908</v>
      </c>
      <c r="D31" s="19">
        <v>1.7</v>
      </c>
      <c r="E31" s="25">
        <v>5889</v>
      </c>
      <c r="F31" s="25">
        <v>7956</v>
      </c>
      <c r="G31" s="25">
        <v>4274</v>
      </c>
      <c r="H31" s="25">
        <v>4107</v>
      </c>
      <c r="I31" s="25">
        <v>5492</v>
      </c>
      <c r="J31" s="25">
        <v>3558</v>
      </c>
      <c r="K31" s="25">
        <v>1604</v>
      </c>
      <c r="L31" s="25">
        <v>28</v>
      </c>
      <c r="M31" s="25">
        <v>10030</v>
      </c>
      <c r="N31" s="25">
        <v>6803</v>
      </c>
      <c r="O31" s="25">
        <v>7242</v>
      </c>
      <c r="P31" s="25">
        <v>8812</v>
      </c>
      <c r="Q31" s="25">
        <v>21</v>
      </c>
      <c r="R31" s="25">
        <v>57</v>
      </c>
      <c r="S31" s="25">
        <v>3090</v>
      </c>
      <c r="T31" s="25">
        <v>10024</v>
      </c>
      <c r="U31" s="25">
        <v>10665</v>
      </c>
      <c r="V31" s="25">
        <v>4735</v>
      </c>
      <c r="W31" s="25">
        <v>2791</v>
      </c>
      <c r="X31" s="25">
        <v>1524</v>
      </c>
      <c r="Y31" s="25">
        <v>22</v>
      </c>
    </row>
    <row r="32" spans="1:25" x14ac:dyDescent="0.35">
      <c r="A32" s="17" t="s">
        <v>97</v>
      </c>
      <c r="B32" s="17" t="s">
        <v>98</v>
      </c>
      <c r="C32" s="25">
        <v>33793</v>
      </c>
      <c r="D32" s="19">
        <v>3.97</v>
      </c>
      <c r="E32" s="25">
        <v>2174</v>
      </c>
      <c r="F32" s="25">
        <v>9588</v>
      </c>
      <c r="G32" s="25">
        <v>9879</v>
      </c>
      <c r="H32" s="25">
        <v>5134</v>
      </c>
      <c r="I32" s="25">
        <v>3250</v>
      </c>
      <c r="J32" s="25">
        <v>2207</v>
      </c>
      <c r="K32" s="25">
        <v>1440</v>
      </c>
      <c r="L32" s="25">
        <v>121</v>
      </c>
      <c r="M32" s="25">
        <v>5216</v>
      </c>
      <c r="N32" s="25">
        <v>4141</v>
      </c>
      <c r="O32" s="25">
        <v>13746</v>
      </c>
      <c r="P32" s="25">
        <v>10677</v>
      </c>
      <c r="Q32" s="25">
        <v>13</v>
      </c>
      <c r="R32" s="25">
        <v>122</v>
      </c>
      <c r="S32" s="25">
        <v>4166</v>
      </c>
      <c r="T32" s="25">
        <v>6024</v>
      </c>
      <c r="U32" s="25">
        <v>9320</v>
      </c>
      <c r="V32" s="25">
        <v>9181</v>
      </c>
      <c r="W32" s="25">
        <v>3217</v>
      </c>
      <c r="X32" s="25">
        <v>1748</v>
      </c>
      <c r="Y32" s="25">
        <v>15</v>
      </c>
    </row>
    <row r="33" spans="1:25" x14ac:dyDescent="0.35">
      <c r="A33" s="17" t="s">
        <v>99</v>
      </c>
      <c r="B33" s="17" t="s">
        <v>100</v>
      </c>
      <c r="C33" s="25">
        <v>33391</v>
      </c>
      <c r="D33" s="19">
        <v>0.51</v>
      </c>
      <c r="E33" s="25">
        <v>802</v>
      </c>
      <c r="F33" s="25">
        <v>5810</v>
      </c>
      <c r="G33" s="25">
        <v>10690</v>
      </c>
      <c r="H33" s="25">
        <v>4060</v>
      </c>
      <c r="I33" s="25">
        <v>4451</v>
      </c>
      <c r="J33" s="25">
        <v>3844</v>
      </c>
      <c r="K33" s="25">
        <v>3195</v>
      </c>
      <c r="L33" s="25">
        <v>539</v>
      </c>
      <c r="M33" s="25">
        <v>8653</v>
      </c>
      <c r="N33" s="25">
        <v>8384</v>
      </c>
      <c r="O33" s="25">
        <v>9231</v>
      </c>
      <c r="P33" s="25">
        <v>7088</v>
      </c>
      <c r="Q33" s="25">
        <v>35</v>
      </c>
      <c r="R33" s="25">
        <v>68</v>
      </c>
      <c r="S33" s="25">
        <v>3049</v>
      </c>
      <c r="T33" s="25">
        <v>8138</v>
      </c>
      <c r="U33" s="25">
        <v>9244</v>
      </c>
      <c r="V33" s="25">
        <v>6056</v>
      </c>
      <c r="W33" s="25">
        <v>3546</v>
      </c>
      <c r="X33" s="25">
        <v>3262</v>
      </c>
      <c r="Y33" s="25">
        <v>28</v>
      </c>
    </row>
    <row r="34" spans="1:25" x14ac:dyDescent="0.35">
      <c r="A34" s="17" t="s">
        <v>101</v>
      </c>
      <c r="B34" s="17" t="s">
        <v>102</v>
      </c>
      <c r="C34" s="25">
        <v>26619</v>
      </c>
      <c r="D34" s="19">
        <v>2.19</v>
      </c>
      <c r="E34" s="25">
        <v>300</v>
      </c>
      <c r="F34" s="25">
        <v>1666</v>
      </c>
      <c r="G34" s="25">
        <v>2098</v>
      </c>
      <c r="H34" s="25">
        <v>4486</v>
      </c>
      <c r="I34" s="25">
        <v>6612</v>
      </c>
      <c r="J34" s="25">
        <v>5249</v>
      </c>
      <c r="K34" s="25">
        <v>5538</v>
      </c>
      <c r="L34" s="25">
        <v>670</v>
      </c>
      <c r="M34" s="25">
        <v>8458</v>
      </c>
      <c r="N34" s="25">
        <v>7952</v>
      </c>
      <c r="O34" s="25">
        <v>4677</v>
      </c>
      <c r="P34" s="25">
        <v>5498</v>
      </c>
      <c r="Q34" s="25">
        <v>34</v>
      </c>
      <c r="R34" s="25">
        <v>131</v>
      </c>
      <c r="S34" s="25">
        <v>1846</v>
      </c>
      <c r="T34" s="25">
        <v>4523</v>
      </c>
      <c r="U34" s="25">
        <v>6623</v>
      </c>
      <c r="V34" s="25">
        <v>7159</v>
      </c>
      <c r="W34" s="25">
        <v>3407</v>
      </c>
      <c r="X34" s="25">
        <v>2916</v>
      </c>
      <c r="Y34" s="25">
        <v>14</v>
      </c>
    </row>
    <row r="35" spans="1:25" x14ac:dyDescent="0.35">
      <c r="A35" s="17" t="s">
        <v>103</v>
      </c>
      <c r="B35" s="17" t="s">
        <v>104</v>
      </c>
      <c r="C35" s="25">
        <v>45576</v>
      </c>
      <c r="D35" s="19">
        <v>28.42</v>
      </c>
      <c r="E35" s="25">
        <v>1758</v>
      </c>
      <c r="F35" s="25">
        <v>8298</v>
      </c>
      <c r="G35" s="25">
        <v>9204</v>
      </c>
      <c r="H35" s="25">
        <v>8214</v>
      </c>
      <c r="I35" s="25">
        <v>8212</v>
      </c>
      <c r="J35" s="25">
        <v>4950</v>
      </c>
      <c r="K35" s="25">
        <v>3844</v>
      </c>
      <c r="L35" s="25">
        <v>1096</v>
      </c>
      <c r="M35" s="25">
        <v>1165</v>
      </c>
      <c r="N35" s="25">
        <v>1001</v>
      </c>
      <c r="O35" s="25">
        <v>2148</v>
      </c>
      <c r="P35" s="25">
        <v>41139</v>
      </c>
      <c r="Q35" s="25">
        <v>123</v>
      </c>
      <c r="R35" s="25">
        <v>1164</v>
      </c>
      <c r="S35" s="25">
        <v>12124</v>
      </c>
      <c r="T35" s="25">
        <v>14019</v>
      </c>
      <c r="U35" s="25">
        <v>8842</v>
      </c>
      <c r="V35" s="25">
        <v>4492</v>
      </c>
      <c r="W35" s="25">
        <v>2491</v>
      </c>
      <c r="X35" s="25">
        <v>2423</v>
      </c>
      <c r="Y35" s="25">
        <v>21</v>
      </c>
    </row>
    <row r="36" spans="1:25" x14ac:dyDescent="0.35">
      <c r="A36" s="17" t="s">
        <v>105</v>
      </c>
      <c r="B36" s="17" t="s">
        <v>106</v>
      </c>
      <c r="C36" s="25">
        <v>38785</v>
      </c>
      <c r="D36" s="19">
        <v>12.72</v>
      </c>
      <c r="E36" s="25">
        <v>5209</v>
      </c>
      <c r="F36" s="25">
        <v>10648</v>
      </c>
      <c r="G36" s="25">
        <v>6748</v>
      </c>
      <c r="H36" s="25">
        <v>5600</v>
      </c>
      <c r="I36" s="25">
        <v>5385</v>
      </c>
      <c r="J36" s="25">
        <v>3749</v>
      </c>
      <c r="K36" s="25">
        <v>1407</v>
      </c>
      <c r="L36" s="25">
        <v>39</v>
      </c>
      <c r="M36" s="25">
        <v>4421</v>
      </c>
      <c r="N36" s="25">
        <v>5821</v>
      </c>
      <c r="O36" s="25">
        <v>7990</v>
      </c>
      <c r="P36" s="25">
        <v>20548</v>
      </c>
      <c r="Q36" s="25">
        <v>5</v>
      </c>
      <c r="R36" s="25">
        <v>114</v>
      </c>
      <c r="S36" s="25">
        <v>6095</v>
      </c>
      <c r="T36" s="25">
        <v>13294</v>
      </c>
      <c r="U36" s="25">
        <v>9169</v>
      </c>
      <c r="V36" s="25">
        <v>6841</v>
      </c>
      <c r="W36" s="25">
        <v>1963</v>
      </c>
      <c r="X36" s="25">
        <v>1302</v>
      </c>
      <c r="Y36" s="25">
        <v>7</v>
      </c>
    </row>
    <row r="37" spans="1:25" x14ac:dyDescent="0.35">
      <c r="A37" s="17" t="s">
        <v>107</v>
      </c>
      <c r="B37" s="17" t="s">
        <v>108</v>
      </c>
      <c r="C37" s="25">
        <v>45962</v>
      </c>
      <c r="D37" s="19">
        <v>32.06</v>
      </c>
      <c r="E37" s="25">
        <v>5422</v>
      </c>
      <c r="F37" s="25">
        <v>11969</v>
      </c>
      <c r="G37" s="25">
        <v>9835</v>
      </c>
      <c r="H37" s="25">
        <v>7827</v>
      </c>
      <c r="I37" s="25">
        <v>6644</v>
      </c>
      <c r="J37" s="25">
        <v>2561</v>
      </c>
      <c r="K37" s="25">
        <v>1469</v>
      </c>
      <c r="L37" s="25">
        <v>235</v>
      </c>
      <c r="M37" s="25">
        <v>459</v>
      </c>
      <c r="N37" s="25">
        <v>1636</v>
      </c>
      <c r="O37" s="25">
        <v>3525</v>
      </c>
      <c r="P37" s="25">
        <v>40325</v>
      </c>
      <c r="Q37" s="25">
        <v>17</v>
      </c>
      <c r="R37" s="25">
        <v>382</v>
      </c>
      <c r="S37" s="25">
        <v>10160</v>
      </c>
      <c r="T37" s="25">
        <v>19540</v>
      </c>
      <c r="U37" s="25">
        <v>9803</v>
      </c>
      <c r="V37" s="25">
        <v>3565</v>
      </c>
      <c r="W37" s="25">
        <v>1232</v>
      </c>
      <c r="X37" s="25">
        <v>1275</v>
      </c>
      <c r="Y37" s="25">
        <v>5</v>
      </c>
    </row>
    <row r="38" spans="1:25" x14ac:dyDescent="0.35">
      <c r="A38" s="17" t="s">
        <v>109</v>
      </c>
      <c r="B38" s="17" t="s">
        <v>110</v>
      </c>
      <c r="C38" s="25">
        <v>32353</v>
      </c>
      <c r="D38" s="19">
        <v>3.5</v>
      </c>
      <c r="E38" s="25">
        <v>7869</v>
      </c>
      <c r="F38" s="25">
        <v>5426</v>
      </c>
      <c r="G38" s="25">
        <v>4876</v>
      </c>
      <c r="H38" s="25">
        <v>2791</v>
      </c>
      <c r="I38" s="25">
        <v>4577</v>
      </c>
      <c r="J38" s="25">
        <v>2867</v>
      </c>
      <c r="K38" s="25">
        <v>3399</v>
      </c>
      <c r="L38" s="25">
        <v>548</v>
      </c>
      <c r="M38" s="25">
        <v>6528</v>
      </c>
      <c r="N38" s="25">
        <v>5820</v>
      </c>
      <c r="O38" s="25">
        <v>4135</v>
      </c>
      <c r="P38" s="25">
        <v>15844</v>
      </c>
      <c r="Q38" s="25">
        <v>26</v>
      </c>
      <c r="R38" s="25">
        <v>78</v>
      </c>
      <c r="S38" s="25">
        <v>3281</v>
      </c>
      <c r="T38" s="25">
        <v>8334</v>
      </c>
      <c r="U38" s="25">
        <v>7848</v>
      </c>
      <c r="V38" s="25">
        <v>7731</v>
      </c>
      <c r="W38" s="25">
        <v>2708</v>
      </c>
      <c r="X38" s="25">
        <v>2356</v>
      </c>
      <c r="Y38" s="25">
        <v>17</v>
      </c>
    </row>
    <row r="39" spans="1:25" x14ac:dyDescent="0.35">
      <c r="A39" s="17" t="s">
        <v>111</v>
      </c>
      <c r="B39" s="17" t="s">
        <v>112</v>
      </c>
      <c r="C39" s="25">
        <v>36662</v>
      </c>
      <c r="D39" s="19">
        <v>18.96</v>
      </c>
      <c r="E39" s="25">
        <v>847</v>
      </c>
      <c r="F39" s="25">
        <v>5112</v>
      </c>
      <c r="G39" s="25">
        <v>6041</v>
      </c>
      <c r="H39" s="25">
        <v>5743</v>
      </c>
      <c r="I39" s="25">
        <v>7698</v>
      </c>
      <c r="J39" s="25">
        <v>4391</v>
      </c>
      <c r="K39" s="25">
        <v>5649</v>
      </c>
      <c r="L39" s="25">
        <v>1181</v>
      </c>
      <c r="M39" s="25">
        <v>3047</v>
      </c>
      <c r="N39" s="25">
        <v>2532</v>
      </c>
      <c r="O39" s="25">
        <v>3884</v>
      </c>
      <c r="P39" s="25">
        <v>27140</v>
      </c>
      <c r="Q39" s="25">
        <v>59</v>
      </c>
      <c r="R39" s="25">
        <v>432</v>
      </c>
      <c r="S39" s="25">
        <v>5385</v>
      </c>
      <c r="T39" s="25">
        <v>9801</v>
      </c>
      <c r="U39" s="25">
        <v>8599</v>
      </c>
      <c r="V39" s="25">
        <v>5816</v>
      </c>
      <c r="W39" s="25">
        <v>2642</v>
      </c>
      <c r="X39" s="25">
        <v>3939</v>
      </c>
      <c r="Y39" s="25">
        <v>48</v>
      </c>
    </row>
    <row r="40" spans="1:25" x14ac:dyDescent="0.35">
      <c r="A40" s="17" t="s">
        <v>113</v>
      </c>
      <c r="B40" s="17" t="s">
        <v>114</v>
      </c>
      <c r="C40" s="25">
        <v>34663</v>
      </c>
      <c r="D40" s="19">
        <v>3.83</v>
      </c>
      <c r="E40" s="25">
        <v>2206</v>
      </c>
      <c r="F40" s="25">
        <v>4973</v>
      </c>
      <c r="G40" s="25">
        <v>6100</v>
      </c>
      <c r="H40" s="25">
        <v>6044</v>
      </c>
      <c r="I40" s="25">
        <v>5883</v>
      </c>
      <c r="J40" s="25">
        <v>4738</v>
      </c>
      <c r="K40" s="25">
        <v>4200</v>
      </c>
      <c r="L40" s="25">
        <v>519</v>
      </c>
      <c r="M40" s="25">
        <v>7078</v>
      </c>
      <c r="N40" s="25">
        <v>7446</v>
      </c>
      <c r="O40" s="25">
        <v>7302</v>
      </c>
      <c r="P40" s="25">
        <v>12818</v>
      </c>
      <c r="Q40" s="25">
        <v>19</v>
      </c>
      <c r="R40" s="25">
        <v>130</v>
      </c>
      <c r="S40" s="25">
        <v>2359</v>
      </c>
      <c r="T40" s="25">
        <v>8827</v>
      </c>
      <c r="U40" s="25">
        <v>8974</v>
      </c>
      <c r="V40" s="25">
        <v>8362</v>
      </c>
      <c r="W40" s="25">
        <v>3417</v>
      </c>
      <c r="X40" s="25">
        <v>2574</v>
      </c>
      <c r="Y40" s="25">
        <v>20</v>
      </c>
    </row>
    <row r="41" spans="1:25" x14ac:dyDescent="0.35">
      <c r="A41" s="17" t="s">
        <v>115</v>
      </c>
      <c r="B41" s="17" t="s">
        <v>116</v>
      </c>
      <c r="C41" s="25">
        <v>14292</v>
      </c>
      <c r="D41" s="19">
        <v>0.05</v>
      </c>
      <c r="E41" s="25">
        <v>4835</v>
      </c>
      <c r="F41" s="25">
        <v>3768</v>
      </c>
      <c r="G41" s="25">
        <v>2761</v>
      </c>
      <c r="H41" s="25">
        <v>1650</v>
      </c>
      <c r="I41" s="25">
        <v>1085</v>
      </c>
      <c r="J41" s="25">
        <v>156</v>
      </c>
      <c r="K41" s="25">
        <v>32</v>
      </c>
      <c r="L41" s="25">
        <v>5</v>
      </c>
      <c r="M41" s="25">
        <v>9115</v>
      </c>
      <c r="N41" s="25">
        <v>2075</v>
      </c>
      <c r="O41" s="25">
        <v>1394</v>
      </c>
      <c r="P41" s="25">
        <v>694</v>
      </c>
      <c r="Q41" s="25">
        <v>1014</v>
      </c>
      <c r="R41" s="25">
        <v>89</v>
      </c>
      <c r="S41" s="25">
        <v>948</v>
      </c>
      <c r="T41" s="25">
        <v>2495</v>
      </c>
      <c r="U41" s="25">
        <v>5488</v>
      </c>
      <c r="V41" s="25">
        <v>2268</v>
      </c>
      <c r="W41" s="25">
        <v>1120</v>
      </c>
      <c r="X41" s="25">
        <v>691</v>
      </c>
      <c r="Y41" s="25">
        <v>1193</v>
      </c>
    </row>
    <row r="42" spans="1:25" x14ac:dyDescent="0.35">
      <c r="A42" s="17" t="s">
        <v>117</v>
      </c>
      <c r="B42" s="17" t="s">
        <v>118</v>
      </c>
      <c r="C42" s="25">
        <v>34580</v>
      </c>
      <c r="D42" s="19">
        <v>0.11</v>
      </c>
      <c r="E42" s="25">
        <v>11174</v>
      </c>
      <c r="F42" s="25">
        <v>8103</v>
      </c>
      <c r="G42" s="25">
        <v>4281</v>
      </c>
      <c r="H42" s="25">
        <v>3497</v>
      </c>
      <c r="I42" s="25">
        <v>3319</v>
      </c>
      <c r="J42" s="25">
        <v>2321</v>
      </c>
      <c r="K42" s="25">
        <v>1691</v>
      </c>
      <c r="L42" s="25">
        <v>194</v>
      </c>
      <c r="M42" s="25">
        <v>9162</v>
      </c>
      <c r="N42" s="25">
        <v>7895</v>
      </c>
      <c r="O42" s="25">
        <v>8191</v>
      </c>
      <c r="P42" s="25">
        <v>8942</v>
      </c>
      <c r="Q42" s="25">
        <v>390</v>
      </c>
      <c r="R42" s="25">
        <v>300</v>
      </c>
      <c r="S42" s="25">
        <v>4463</v>
      </c>
      <c r="T42" s="25">
        <v>10424</v>
      </c>
      <c r="U42" s="25">
        <v>9867</v>
      </c>
      <c r="V42" s="25">
        <v>4564</v>
      </c>
      <c r="W42" s="25">
        <v>2292</v>
      </c>
      <c r="X42" s="25">
        <v>2290</v>
      </c>
      <c r="Y42" s="25">
        <v>380</v>
      </c>
    </row>
    <row r="43" spans="1:25" x14ac:dyDescent="0.35">
      <c r="A43" s="17" t="s">
        <v>119</v>
      </c>
      <c r="B43" s="17" t="s">
        <v>120</v>
      </c>
      <c r="C43" s="25">
        <v>35286</v>
      </c>
      <c r="D43" s="19">
        <v>2</v>
      </c>
      <c r="E43" s="25">
        <v>11750</v>
      </c>
      <c r="F43" s="25">
        <v>8772</v>
      </c>
      <c r="G43" s="25">
        <v>2951</v>
      </c>
      <c r="H43" s="25">
        <v>4350</v>
      </c>
      <c r="I43" s="25">
        <v>4358</v>
      </c>
      <c r="J43" s="25">
        <v>2122</v>
      </c>
      <c r="K43" s="25">
        <v>945</v>
      </c>
      <c r="L43" s="25">
        <v>38</v>
      </c>
      <c r="M43" s="25">
        <v>7315</v>
      </c>
      <c r="N43" s="25">
        <v>9203</v>
      </c>
      <c r="O43" s="25">
        <v>8880</v>
      </c>
      <c r="P43" s="25">
        <v>9749</v>
      </c>
      <c r="Q43" s="25">
        <v>139</v>
      </c>
      <c r="R43" s="25">
        <v>168</v>
      </c>
      <c r="S43" s="25">
        <v>2926</v>
      </c>
      <c r="T43" s="25">
        <v>13198</v>
      </c>
      <c r="U43" s="25">
        <v>12364</v>
      </c>
      <c r="V43" s="25">
        <v>3631</v>
      </c>
      <c r="W43" s="25">
        <v>1902</v>
      </c>
      <c r="X43" s="25">
        <v>947</v>
      </c>
      <c r="Y43" s="25">
        <v>150</v>
      </c>
    </row>
    <row r="44" spans="1:25" x14ac:dyDescent="0.35">
      <c r="A44" s="17" t="s">
        <v>121</v>
      </c>
      <c r="B44" s="17" t="s">
        <v>122</v>
      </c>
      <c r="C44" s="25">
        <v>35792</v>
      </c>
      <c r="D44" s="19">
        <v>2.97</v>
      </c>
      <c r="E44" s="25">
        <v>10483</v>
      </c>
      <c r="F44" s="25">
        <v>10319</v>
      </c>
      <c r="G44" s="25">
        <v>3475</v>
      </c>
      <c r="H44" s="25">
        <v>3871</v>
      </c>
      <c r="I44" s="25">
        <v>3742</v>
      </c>
      <c r="J44" s="25">
        <v>2656</v>
      </c>
      <c r="K44" s="25">
        <v>1223</v>
      </c>
      <c r="L44" s="25">
        <v>23</v>
      </c>
      <c r="M44" s="25">
        <v>6681</v>
      </c>
      <c r="N44" s="25">
        <v>7715</v>
      </c>
      <c r="O44" s="25">
        <v>8551</v>
      </c>
      <c r="P44" s="25">
        <v>12403</v>
      </c>
      <c r="Q44" s="25">
        <v>442</v>
      </c>
      <c r="R44" s="25">
        <v>341</v>
      </c>
      <c r="S44" s="25">
        <v>3672</v>
      </c>
      <c r="T44" s="25">
        <v>13262</v>
      </c>
      <c r="U44" s="25">
        <v>11043</v>
      </c>
      <c r="V44" s="25">
        <v>3682</v>
      </c>
      <c r="W44" s="25">
        <v>2150</v>
      </c>
      <c r="X44" s="25">
        <v>1173</v>
      </c>
      <c r="Y44" s="25">
        <v>469</v>
      </c>
    </row>
    <row r="45" spans="1:25" x14ac:dyDescent="0.35">
      <c r="A45" s="17" t="s">
        <v>123</v>
      </c>
      <c r="B45" s="17" t="s">
        <v>124</v>
      </c>
      <c r="C45" s="25">
        <v>36504</v>
      </c>
      <c r="D45" s="19">
        <v>0.1</v>
      </c>
      <c r="E45" s="25">
        <v>6112</v>
      </c>
      <c r="F45" s="25">
        <v>11782</v>
      </c>
      <c r="G45" s="25">
        <v>5353</v>
      </c>
      <c r="H45" s="25">
        <v>4528</v>
      </c>
      <c r="I45" s="25">
        <v>5121</v>
      </c>
      <c r="J45" s="25">
        <v>2292</v>
      </c>
      <c r="K45" s="25">
        <v>1230</v>
      </c>
      <c r="L45" s="25">
        <v>86</v>
      </c>
      <c r="M45" s="25">
        <v>12248</v>
      </c>
      <c r="N45" s="25">
        <v>9047</v>
      </c>
      <c r="O45" s="25">
        <v>9199</v>
      </c>
      <c r="P45" s="25">
        <v>5858</v>
      </c>
      <c r="Q45" s="25">
        <v>152</v>
      </c>
      <c r="R45" s="25">
        <v>182</v>
      </c>
      <c r="S45" s="25">
        <v>3245</v>
      </c>
      <c r="T45" s="25">
        <v>10075</v>
      </c>
      <c r="U45" s="25">
        <v>10645</v>
      </c>
      <c r="V45" s="25">
        <v>6053</v>
      </c>
      <c r="W45" s="25">
        <v>6048</v>
      </c>
      <c r="X45" s="25">
        <v>0</v>
      </c>
      <c r="Y45" s="25">
        <v>256</v>
      </c>
    </row>
    <row r="46" spans="1:25" x14ac:dyDescent="0.35">
      <c r="A46" s="17" t="s">
        <v>125</v>
      </c>
      <c r="B46" s="17" t="s">
        <v>126</v>
      </c>
      <c r="C46" s="25">
        <v>36106</v>
      </c>
      <c r="D46" s="19">
        <v>21.76</v>
      </c>
      <c r="E46" s="25">
        <v>5290</v>
      </c>
      <c r="F46" s="25">
        <v>7949</v>
      </c>
      <c r="G46" s="25">
        <v>9698</v>
      </c>
      <c r="H46" s="25">
        <v>6839</v>
      </c>
      <c r="I46" s="25">
        <v>3574</v>
      </c>
      <c r="J46" s="25">
        <v>1624</v>
      </c>
      <c r="K46" s="25">
        <v>1092</v>
      </c>
      <c r="L46" s="25">
        <v>40</v>
      </c>
      <c r="M46" s="25">
        <v>726</v>
      </c>
      <c r="N46" s="25">
        <v>4937</v>
      </c>
      <c r="O46" s="25">
        <v>6777</v>
      </c>
      <c r="P46" s="25">
        <v>23570</v>
      </c>
      <c r="Q46" s="25">
        <v>96</v>
      </c>
      <c r="R46" s="25">
        <v>53</v>
      </c>
      <c r="S46" s="25">
        <v>4622</v>
      </c>
      <c r="T46" s="25">
        <v>16054</v>
      </c>
      <c r="U46" s="25">
        <v>9486</v>
      </c>
      <c r="V46" s="25">
        <v>2842</v>
      </c>
      <c r="W46" s="25">
        <v>1424</v>
      </c>
      <c r="X46" s="25">
        <v>1205</v>
      </c>
      <c r="Y46" s="25">
        <v>420</v>
      </c>
    </row>
    <row r="47" spans="1:25" x14ac:dyDescent="0.35">
      <c r="A47" s="17" t="s">
        <v>127</v>
      </c>
      <c r="B47" s="17" t="s">
        <v>128</v>
      </c>
      <c r="C47" s="25">
        <v>36912</v>
      </c>
      <c r="D47" s="19">
        <v>16.88</v>
      </c>
      <c r="E47" s="25">
        <v>5987</v>
      </c>
      <c r="F47" s="25">
        <v>11554</v>
      </c>
      <c r="G47" s="25">
        <v>8348</v>
      </c>
      <c r="H47" s="25">
        <v>3394</v>
      </c>
      <c r="I47" s="25">
        <v>4750</v>
      </c>
      <c r="J47" s="25">
        <v>1708</v>
      </c>
      <c r="K47" s="25">
        <v>1051</v>
      </c>
      <c r="L47" s="25">
        <v>120</v>
      </c>
      <c r="M47" s="25">
        <v>1422</v>
      </c>
      <c r="N47" s="25">
        <v>3748</v>
      </c>
      <c r="O47" s="25">
        <v>4842</v>
      </c>
      <c r="P47" s="25">
        <v>26789</v>
      </c>
      <c r="Q47" s="25">
        <v>111</v>
      </c>
      <c r="R47" s="25">
        <v>87</v>
      </c>
      <c r="S47" s="25">
        <v>4746</v>
      </c>
      <c r="T47" s="25">
        <v>13194</v>
      </c>
      <c r="U47" s="25">
        <v>10710</v>
      </c>
      <c r="V47" s="25">
        <v>3892</v>
      </c>
      <c r="W47" s="25">
        <v>1580</v>
      </c>
      <c r="X47" s="25">
        <v>1646</v>
      </c>
      <c r="Y47" s="25">
        <v>1057</v>
      </c>
    </row>
    <row r="48" spans="1:25" x14ac:dyDescent="0.35">
      <c r="A48" s="17" t="s">
        <v>129</v>
      </c>
      <c r="B48" s="17" t="s">
        <v>130</v>
      </c>
      <c r="C48" s="25">
        <v>45227</v>
      </c>
      <c r="D48" s="19">
        <v>36.479999999999997</v>
      </c>
      <c r="E48" s="25">
        <v>5360</v>
      </c>
      <c r="F48" s="25">
        <v>6753</v>
      </c>
      <c r="G48" s="25">
        <v>10080</v>
      </c>
      <c r="H48" s="25">
        <v>9744</v>
      </c>
      <c r="I48" s="25">
        <v>7635</v>
      </c>
      <c r="J48" s="25">
        <v>3969</v>
      </c>
      <c r="K48" s="25">
        <v>1512</v>
      </c>
      <c r="L48" s="25">
        <v>174</v>
      </c>
      <c r="M48" s="25">
        <v>133</v>
      </c>
      <c r="N48" s="25">
        <v>158</v>
      </c>
      <c r="O48" s="25">
        <v>1022</v>
      </c>
      <c r="P48" s="25">
        <v>43671</v>
      </c>
      <c r="Q48" s="25">
        <v>243</v>
      </c>
      <c r="R48" s="25">
        <v>1174</v>
      </c>
      <c r="S48" s="25">
        <v>8958</v>
      </c>
      <c r="T48" s="25">
        <v>15874</v>
      </c>
      <c r="U48" s="25">
        <v>10973</v>
      </c>
      <c r="V48" s="25">
        <v>3995</v>
      </c>
      <c r="W48" s="25">
        <v>1891</v>
      </c>
      <c r="X48" s="25">
        <v>1512</v>
      </c>
      <c r="Y48" s="25">
        <v>850</v>
      </c>
    </row>
    <row r="49" spans="1:25" x14ac:dyDescent="0.35">
      <c r="A49" s="17" t="s">
        <v>131</v>
      </c>
      <c r="B49" s="17" t="s">
        <v>132</v>
      </c>
      <c r="C49" s="25">
        <v>38043</v>
      </c>
      <c r="D49" s="19">
        <v>14.5</v>
      </c>
      <c r="E49" s="25">
        <v>15431</v>
      </c>
      <c r="F49" s="25">
        <v>9855</v>
      </c>
      <c r="G49" s="25">
        <v>6313</v>
      </c>
      <c r="H49" s="25">
        <v>3153</v>
      </c>
      <c r="I49" s="25">
        <v>1921</v>
      </c>
      <c r="J49" s="25">
        <v>766</v>
      </c>
      <c r="K49" s="25">
        <v>541</v>
      </c>
      <c r="L49" s="25">
        <v>63</v>
      </c>
      <c r="M49" s="25">
        <v>805</v>
      </c>
      <c r="N49" s="25">
        <v>3918</v>
      </c>
      <c r="O49" s="25">
        <v>4192</v>
      </c>
      <c r="P49" s="25">
        <v>29096</v>
      </c>
      <c r="Q49" s="25">
        <v>32</v>
      </c>
      <c r="R49" s="25">
        <v>38</v>
      </c>
      <c r="S49" s="25">
        <v>7670</v>
      </c>
      <c r="T49" s="25">
        <v>17250</v>
      </c>
      <c r="U49" s="25">
        <v>8772</v>
      </c>
      <c r="V49" s="25">
        <v>2498</v>
      </c>
      <c r="W49" s="25">
        <v>703</v>
      </c>
      <c r="X49" s="25">
        <v>440</v>
      </c>
      <c r="Y49" s="25">
        <v>672</v>
      </c>
    </row>
    <row r="50" spans="1:25" x14ac:dyDescent="0.35">
      <c r="A50" s="17" t="s">
        <v>133</v>
      </c>
      <c r="B50" s="17" t="s">
        <v>134</v>
      </c>
      <c r="C50" s="25">
        <v>35762</v>
      </c>
      <c r="D50" s="19">
        <v>14.08</v>
      </c>
      <c r="E50" s="25">
        <v>6722</v>
      </c>
      <c r="F50" s="25">
        <v>9885</v>
      </c>
      <c r="G50" s="25">
        <v>11197</v>
      </c>
      <c r="H50" s="25">
        <v>4230</v>
      </c>
      <c r="I50" s="25">
        <v>2552</v>
      </c>
      <c r="J50" s="25">
        <v>907</v>
      </c>
      <c r="K50" s="25">
        <v>269</v>
      </c>
      <c r="L50" s="25">
        <v>0</v>
      </c>
      <c r="M50" s="25">
        <v>2286</v>
      </c>
      <c r="N50" s="25">
        <v>6758</v>
      </c>
      <c r="O50" s="25">
        <v>5919</v>
      </c>
      <c r="P50" s="25">
        <v>20714</v>
      </c>
      <c r="Q50" s="25">
        <v>85</v>
      </c>
      <c r="R50" s="25">
        <v>17</v>
      </c>
      <c r="S50" s="25">
        <v>3852</v>
      </c>
      <c r="T50" s="25">
        <v>11604</v>
      </c>
      <c r="U50" s="25">
        <v>12939</v>
      </c>
      <c r="V50" s="25">
        <v>3749</v>
      </c>
      <c r="W50" s="25">
        <v>1263</v>
      </c>
      <c r="X50" s="25">
        <v>462</v>
      </c>
      <c r="Y50" s="25">
        <v>1876</v>
      </c>
    </row>
    <row r="51" spans="1:25" x14ac:dyDescent="0.35">
      <c r="A51" s="17" t="s">
        <v>135</v>
      </c>
      <c r="B51" s="17" t="s">
        <v>136</v>
      </c>
      <c r="C51" s="25">
        <v>36663</v>
      </c>
      <c r="D51" s="19">
        <v>13.68</v>
      </c>
      <c r="E51" s="25">
        <v>9542</v>
      </c>
      <c r="F51" s="25">
        <v>10220</v>
      </c>
      <c r="G51" s="25">
        <v>6333</v>
      </c>
      <c r="H51" s="25">
        <v>5649</v>
      </c>
      <c r="I51" s="25">
        <v>3180</v>
      </c>
      <c r="J51" s="25">
        <v>1453</v>
      </c>
      <c r="K51" s="25">
        <v>275</v>
      </c>
      <c r="L51" s="25">
        <v>11</v>
      </c>
      <c r="M51" s="25">
        <v>2279</v>
      </c>
      <c r="N51" s="25">
        <v>6037</v>
      </c>
      <c r="O51" s="25">
        <v>5229</v>
      </c>
      <c r="P51" s="25">
        <v>22658</v>
      </c>
      <c r="Q51" s="25">
        <v>460</v>
      </c>
      <c r="R51" s="25">
        <v>264</v>
      </c>
      <c r="S51" s="25">
        <v>6102</v>
      </c>
      <c r="T51" s="25">
        <v>15837</v>
      </c>
      <c r="U51" s="25">
        <v>8112</v>
      </c>
      <c r="V51" s="25">
        <v>3663</v>
      </c>
      <c r="W51" s="25">
        <v>1104</v>
      </c>
      <c r="X51" s="25">
        <v>388</v>
      </c>
      <c r="Y51" s="25">
        <v>1193</v>
      </c>
    </row>
    <row r="52" spans="1:25" x14ac:dyDescent="0.35">
      <c r="A52" s="17" t="s">
        <v>137</v>
      </c>
      <c r="B52" s="17" t="s">
        <v>138</v>
      </c>
      <c r="C52" s="25">
        <v>35067</v>
      </c>
      <c r="D52" s="19">
        <v>21.68</v>
      </c>
      <c r="E52" s="25">
        <v>8758</v>
      </c>
      <c r="F52" s="25">
        <v>9426</v>
      </c>
      <c r="G52" s="25">
        <v>6720</v>
      </c>
      <c r="H52" s="25">
        <v>3946</v>
      </c>
      <c r="I52" s="25">
        <v>3242</v>
      </c>
      <c r="J52" s="25">
        <v>1466</v>
      </c>
      <c r="K52" s="25">
        <v>1262</v>
      </c>
      <c r="L52" s="25">
        <v>247</v>
      </c>
      <c r="M52" s="25">
        <v>920</v>
      </c>
      <c r="N52" s="25">
        <v>1111</v>
      </c>
      <c r="O52" s="25">
        <v>1975</v>
      </c>
      <c r="P52" s="25">
        <v>30936</v>
      </c>
      <c r="Q52" s="25">
        <v>125</v>
      </c>
      <c r="R52" s="25">
        <v>59</v>
      </c>
      <c r="S52" s="25">
        <v>6403</v>
      </c>
      <c r="T52" s="25">
        <v>14358</v>
      </c>
      <c r="U52" s="25">
        <v>7641</v>
      </c>
      <c r="V52" s="25">
        <v>3145</v>
      </c>
      <c r="W52" s="25">
        <v>1335</v>
      </c>
      <c r="X52" s="25">
        <v>1617</v>
      </c>
      <c r="Y52" s="25">
        <v>509</v>
      </c>
    </row>
    <row r="53" spans="1:25" x14ac:dyDescent="0.35">
      <c r="A53" s="17" t="s">
        <v>139</v>
      </c>
      <c r="B53" s="17" t="s">
        <v>140</v>
      </c>
      <c r="C53" s="25">
        <v>37046</v>
      </c>
      <c r="D53" s="19">
        <v>4.96</v>
      </c>
      <c r="E53" s="25">
        <v>20505</v>
      </c>
      <c r="F53" s="25">
        <v>5245</v>
      </c>
      <c r="G53" s="25">
        <v>3050</v>
      </c>
      <c r="H53" s="25">
        <v>2978</v>
      </c>
      <c r="I53" s="25">
        <v>3083</v>
      </c>
      <c r="J53" s="25">
        <v>1443</v>
      </c>
      <c r="K53" s="25">
        <v>709</v>
      </c>
      <c r="L53" s="25">
        <v>33</v>
      </c>
      <c r="M53" s="25">
        <v>3251</v>
      </c>
      <c r="N53" s="25">
        <v>6513</v>
      </c>
      <c r="O53" s="25">
        <v>7309</v>
      </c>
      <c r="P53" s="25">
        <v>19878</v>
      </c>
      <c r="Q53" s="25">
        <v>95</v>
      </c>
      <c r="R53" s="25">
        <v>171</v>
      </c>
      <c r="S53" s="25">
        <v>4562</v>
      </c>
      <c r="T53" s="25">
        <v>11728</v>
      </c>
      <c r="U53" s="25">
        <v>10963</v>
      </c>
      <c r="V53" s="25">
        <v>6550</v>
      </c>
      <c r="W53" s="25">
        <v>1928</v>
      </c>
      <c r="X53" s="25">
        <v>1118</v>
      </c>
      <c r="Y53" s="25">
        <v>26</v>
      </c>
    </row>
    <row r="54" spans="1:25" x14ac:dyDescent="0.35">
      <c r="A54" s="17" t="s">
        <v>141</v>
      </c>
      <c r="B54" s="17" t="s">
        <v>142</v>
      </c>
      <c r="C54" s="25">
        <v>33554</v>
      </c>
      <c r="D54" s="19">
        <v>3.16</v>
      </c>
      <c r="E54" s="25">
        <v>11883</v>
      </c>
      <c r="F54" s="25">
        <v>6137</v>
      </c>
      <c r="G54" s="25">
        <v>3970</v>
      </c>
      <c r="H54" s="25">
        <v>4890</v>
      </c>
      <c r="I54" s="25">
        <v>3748</v>
      </c>
      <c r="J54" s="25">
        <v>2064</v>
      </c>
      <c r="K54" s="25">
        <v>831</v>
      </c>
      <c r="L54" s="25">
        <v>31</v>
      </c>
      <c r="M54" s="25">
        <v>6196</v>
      </c>
      <c r="N54" s="25">
        <v>8412</v>
      </c>
      <c r="O54" s="25">
        <v>9115</v>
      </c>
      <c r="P54" s="25">
        <v>9734</v>
      </c>
      <c r="Q54" s="25">
        <v>97</v>
      </c>
      <c r="R54" s="25">
        <v>109</v>
      </c>
      <c r="S54" s="25">
        <v>3247</v>
      </c>
      <c r="T54" s="25">
        <v>9037</v>
      </c>
      <c r="U54" s="25">
        <v>8635</v>
      </c>
      <c r="V54" s="25">
        <v>8677</v>
      </c>
      <c r="W54" s="25">
        <v>2213</v>
      </c>
      <c r="X54" s="25">
        <v>1537</v>
      </c>
      <c r="Y54" s="25">
        <v>99</v>
      </c>
    </row>
    <row r="55" spans="1:25" x14ac:dyDescent="0.35">
      <c r="A55" s="17" t="s">
        <v>143</v>
      </c>
      <c r="B55" s="17" t="s">
        <v>144</v>
      </c>
      <c r="C55" s="25">
        <v>39739</v>
      </c>
      <c r="D55" s="19">
        <v>0.2</v>
      </c>
      <c r="E55" s="25">
        <v>4185</v>
      </c>
      <c r="F55" s="25">
        <v>9469</v>
      </c>
      <c r="G55" s="25">
        <v>7625</v>
      </c>
      <c r="H55" s="25">
        <v>6727</v>
      </c>
      <c r="I55" s="25">
        <v>6339</v>
      </c>
      <c r="J55" s="25">
        <v>3513</v>
      </c>
      <c r="K55" s="25">
        <v>1761</v>
      </c>
      <c r="L55" s="25">
        <v>120</v>
      </c>
      <c r="M55" s="25">
        <v>12837</v>
      </c>
      <c r="N55" s="25">
        <v>9901</v>
      </c>
      <c r="O55" s="25">
        <v>7477</v>
      </c>
      <c r="P55" s="25">
        <v>8447</v>
      </c>
      <c r="Q55" s="25">
        <v>1077</v>
      </c>
      <c r="R55" s="25">
        <v>484</v>
      </c>
      <c r="S55" s="25">
        <v>4145</v>
      </c>
      <c r="T55" s="25">
        <v>10553</v>
      </c>
      <c r="U55" s="25">
        <v>10169</v>
      </c>
      <c r="V55" s="25">
        <v>6634</v>
      </c>
      <c r="W55" s="25">
        <v>3128</v>
      </c>
      <c r="X55" s="25">
        <v>3074</v>
      </c>
      <c r="Y55" s="25">
        <v>1552</v>
      </c>
    </row>
    <row r="56" spans="1:25" x14ac:dyDescent="0.35">
      <c r="A56" s="17" t="s">
        <v>145</v>
      </c>
      <c r="B56" s="17" t="s">
        <v>146</v>
      </c>
      <c r="C56" s="25">
        <v>37917</v>
      </c>
      <c r="D56" s="19">
        <v>1.01</v>
      </c>
      <c r="E56" s="25">
        <v>14915</v>
      </c>
      <c r="F56" s="25">
        <v>7486</v>
      </c>
      <c r="G56" s="25">
        <v>3485</v>
      </c>
      <c r="H56" s="25">
        <v>4439</v>
      </c>
      <c r="I56" s="25">
        <v>4443</v>
      </c>
      <c r="J56" s="25">
        <v>2386</v>
      </c>
      <c r="K56" s="25">
        <v>736</v>
      </c>
      <c r="L56" s="25">
        <v>27</v>
      </c>
      <c r="M56" s="25">
        <v>7178</v>
      </c>
      <c r="N56" s="25">
        <v>10951</v>
      </c>
      <c r="O56" s="25">
        <v>9122</v>
      </c>
      <c r="P56" s="25">
        <v>10635</v>
      </c>
      <c r="Q56" s="25">
        <v>31</v>
      </c>
      <c r="R56" s="25">
        <v>68</v>
      </c>
      <c r="S56" s="25">
        <v>3949</v>
      </c>
      <c r="T56" s="25">
        <v>10408</v>
      </c>
      <c r="U56" s="25">
        <v>11262</v>
      </c>
      <c r="V56" s="25">
        <v>7624</v>
      </c>
      <c r="W56" s="25">
        <v>2698</v>
      </c>
      <c r="X56" s="25">
        <v>1879</v>
      </c>
      <c r="Y56" s="25">
        <v>29</v>
      </c>
    </row>
    <row r="57" spans="1:25" x14ac:dyDescent="0.35">
      <c r="A57" s="17" t="s">
        <v>147</v>
      </c>
      <c r="B57" s="17" t="s">
        <v>148</v>
      </c>
      <c r="C57" s="25">
        <v>38462</v>
      </c>
      <c r="D57" s="19">
        <v>3.71</v>
      </c>
      <c r="E57" s="25">
        <v>13210</v>
      </c>
      <c r="F57" s="25">
        <v>10964</v>
      </c>
      <c r="G57" s="25">
        <v>4617</v>
      </c>
      <c r="H57" s="25">
        <v>3660</v>
      </c>
      <c r="I57" s="25">
        <v>3370</v>
      </c>
      <c r="J57" s="25">
        <v>1987</v>
      </c>
      <c r="K57" s="25">
        <v>615</v>
      </c>
      <c r="L57" s="25">
        <v>39</v>
      </c>
      <c r="M57" s="25">
        <v>5374</v>
      </c>
      <c r="N57" s="25">
        <v>7604</v>
      </c>
      <c r="O57" s="25">
        <v>9112</v>
      </c>
      <c r="P57" s="25">
        <v>16318</v>
      </c>
      <c r="Q57" s="25">
        <v>54</v>
      </c>
      <c r="R57" s="25">
        <v>196</v>
      </c>
      <c r="S57" s="25">
        <v>5000</v>
      </c>
      <c r="T57" s="25">
        <v>15279</v>
      </c>
      <c r="U57" s="25">
        <v>11360</v>
      </c>
      <c r="V57" s="25">
        <v>3765</v>
      </c>
      <c r="W57" s="25">
        <v>1789</v>
      </c>
      <c r="X57" s="25">
        <v>1017</v>
      </c>
      <c r="Y57" s="25">
        <v>56</v>
      </c>
    </row>
    <row r="58" spans="1:25" x14ac:dyDescent="0.35">
      <c r="A58" s="17" t="s">
        <v>149</v>
      </c>
      <c r="B58" s="17" t="s">
        <v>150</v>
      </c>
      <c r="C58" s="25">
        <v>39789</v>
      </c>
      <c r="D58" s="19">
        <v>1.85</v>
      </c>
      <c r="E58" s="25">
        <v>10145</v>
      </c>
      <c r="F58" s="25">
        <v>11649</v>
      </c>
      <c r="G58" s="25">
        <v>4523</v>
      </c>
      <c r="H58" s="25">
        <v>4147</v>
      </c>
      <c r="I58" s="25">
        <v>4781</v>
      </c>
      <c r="J58" s="25">
        <v>3009</v>
      </c>
      <c r="K58" s="25">
        <v>1417</v>
      </c>
      <c r="L58" s="25">
        <v>118</v>
      </c>
      <c r="M58" s="25">
        <v>8990</v>
      </c>
      <c r="N58" s="25">
        <v>9713</v>
      </c>
      <c r="O58" s="25">
        <v>10325</v>
      </c>
      <c r="P58" s="25">
        <v>10735</v>
      </c>
      <c r="Q58" s="25">
        <v>26</v>
      </c>
      <c r="R58" s="25">
        <v>108</v>
      </c>
      <c r="S58" s="25">
        <v>3826</v>
      </c>
      <c r="T58" s="25">
        <v>10199</v>
      </c>
      <c r="U58" s="25">
        <v>10193</v>
      </c>
      <c r="V58" s="25">
        <v>9664</v>
      </c>
      <c r="W58" s="25">
        <v>3447</v>
      </c>
      <c r="X58" s="25">
        <v>2297</v>
      </c>
      <c r="Y58" s="25">
        <v>55</v>
      </c>
    </row>
    <row r="59" spans="1:25" x14ac:dyDescent="0.35">
      <c r="A59" s="17" t="s">
        <v>151</v>
      </c>
      <c r="B59" s="17" t="s">
        <v>152</v>
      </c>
      <c r="C59" s="25">
        <v>32221</v>
      </c>
      <c r="D59" s="19">
        <v>1.72</v>
      </c>
      <c r="E59" s="25">
        <v>9311</v>
      </c>
      <c r="F59" s="25">
        <v>11527</v>
      </c>
      <c r="G59" s="25">
        <v>2544</v>
      </c>
      <c r="H59" s="25">
        <v>2907</v>
      </c>
      <c r="I59" s="25">
        <v>3664</v>
      </c>
      <c r="J59" s="25">
        <v>1738</v>
      </c>
      <c r="K59" s="25">
        <v>496</v>
      </c>
      <c r="L59" s="25">
        <v>34</v>
      </c>
      <c r="M59" s="25">
        <v>6732</v>
      </c>
      <c r="N59" s="25">
        <v>5803</v>
      </c>
      <c r="O59" s="25">
        <v>13420</v>
      </c>
      <c r="P59" s="25">
        <v>6223</v>
      </c>
      <c r="Q59" s="25">
        <v>43</v>
      </c>
      <c r="R59" s="25">
        <v>270</v>
      </c>
      <c r="S59" s="25">
        <v>3263</v>
      </c>
      <c r="T59" s="25">
        <v>10251</v>
      </c>
      <c r="U59" s="25">
        <v>11029</v>
      </c>
      <c r="V59" s="25">
        <v>5006</v>
      </c>
      <c r="W59" s="25">
        <v>1442</v>
      </c>
      <c r="X59" s="25">
        <v>916</v>
      </c>
      <c r="Y59" s="25">
        <v>44</v>
      </c>
    </row>
    <row r="60" spans="1:25" x14ac:dyDescent="0.35">
      <c r="A60" s="17" t="s">
        <v>153</v>
      </c>
      <c r="B60" s="17" t="s">
        <v>154</v>
      </c>
      <c r="C60" s="25">
        <v>34650</v>
      </c>
      <c r="D60" s="19">
        <v>2.02</v>
      </c>
      <c r="E60" s="25">
        <v>1233</v>
      </c>
      <c r="F60" s="25">
        <v>11842</v>
      </c>
      <c r="G60" s="25">
        <v>9927</v>
      </c>
      <c r="H60" s="25">
        <v>3773</v>
      </c>
      <c r="I60" s="25">
        <v>3904</v>
      </c>
      <c r="J60" s="25">
        <v>2285</v>
      </c>
      <c r="K60" s="25">
        <v>1506</v>
      </c>
      <c r="L60" s="25">
        <v>180</v>
      </c>
      <c r="M60" s="25">
        <v>5332</v>
      </c>
      <c r="N60" s="25">
        <v>7450</v>
      </c>
      <c r="O60" s="25">
        <v>10867</v>
      </c>
      <c r="P60" s="25">
        <v>10892</v>
      </c>
      <c r="Q60" s="25">
        <v>109</v>
      </c>
      <c r="R60" s="25">
        <v>372</v>
      </c>
      <c r="S60" s="25">
        <v>3180</v>
      </c>
      <c r="T60" s="25">
        <v>9074</v>
      </c>
      <c r="U60" s="25">
        <v>10540</v>
      </c>
      <c r="V60" s="25">
        <v>7403</v>
      </c>
      <c r="W60" s="25">
        <v>2024</v>
      </c>
      <c r="X60" s="25">
        <v>1925</v>
      </c>
      <c r="Y60" s="25">
        <v>132</v>
      </c>
    </row>
    <row r="61" spans="1:25" x14ac:dyDescent="0.35">
      <c r="A61" s="17" t="s">
        <v>155</v>
      </c>
      <c r="B61" s="17" t="s">
        <v>156</v>
      </c>
      <c r="C61" s="25">
        <v>34639</v>
      </c>
      <c r="D61" s="19">
        <v>0.2</v>
      </c>
      <c r="E61" s="25">
        <v>5673</v>
      </c>
      <c r="F61" s="25">
        <v>8298</v>
      </c>
      <c r="G61" s="25">
        <v>6273</v>
      </c>
      <c r="H61" s="25">
        <v>4101</v>
      </c>
      <c r="I61" s="25">
        <v>4478</v>
      </c>
      <c r="J61" s="25">
        <v>2808</v>
      </c>
      <c r="K61" s="25">
        <v>2727</v>
      </c>
      <c r="L61" s="25">
        <v>281</v>
      </c>
      <c r="M61" s="25">
        <v>9070</v>
      </c>
      <c r="N61" s="25">
        <v>7449</v>
      </c>
      <c r="O61" s="25">
        <v>7861</v>
      </c>
      <c r="P61" s="25">
        <v>10044</v>
      </c>
      <c r="Q61" s="25">
        <v>215</v>
      </c>
      <c r="R61" s="25">
        <v>264</v>
      </c>
      <c r="S61" s="25">
        <v>3948</v>
      </c>
      <c r="T61" s="25">
        <v>9277</v>
      </c>
      <c r="U61" s="25">
        <v>9045</v>
      </c>
      <c r="V61" s="25">
        <v>6903</v>
      </c>
      <c r="W61" s="25">
        <v>2551</v>
      </c>
      <c r="X61" s="25">
        <v>2451</v>
      </c>
      <c r="Y61" s="25">
        <v>200</v>
      </c>
    </row>
    <row r="62" spans="1:25" x14ac:dyDescent="0.35">
      <c r="A62" s="17" t="s">
        <v>157</v>
      </c>
      <c r="B62" s="17" t="s">
        <v>158</v>
      </c>
      <c r="C62" s="25">
        <v>35628</v>
      </c>
      <c r="D62" s="19">
        <v>0.18</v>
      </c>
      <c r="E62" s="25">
        <v>9202</v>
      </c>
      <c r="F62" s="25">
        <v>8976</v>
      </c>
      <c r="G62" s="25">
        <v>5351</v>
      </c>
      <c r="H62" s="25">
        <v>5179</v>
      </c>
      <c r="I62" s="25">
        <v>4574</v>
      </c>
      <c r="J62" s="25">
        <v>1690</v>
      </c>
      <c r="K62" s="25">
        <v>554</v>
      </c>
      <c r="L62" s="25">
        <v>102</v>
      </c>
      <c r="M62" s="25">
        <v>12899</v>
      </c>
      <c r="N62" s="25">
        <v>10389</v>
      </c>
      <c r="O62" s="25">
        <v>7375</v>
      </c>
      <c r="P62" s="25">
        <v>4965</v>
      </c>
      <c r="Q62" s="25">
        <v>0</v>
      </c>
      <c r="R62" s="25">
        <v>604</v>
      </c>
      <c r="S62" s="25">
        <v>3535</v>
      </c>
      <c r="T62" s="25">
        <v>7271</v>
      </c>
      <c r="U62" s="25">
        <v>8695</v>
      </c>
      <c r="V62" s="25">
        <v>6891</v>
      </c>
      <c r="W62" s="25">
        <v>4124</v>
      </c>
      <c r="X62" s="25">
        <v>4508</v>
      </c>
      <c r="Y62" s="25">
        <v>0</v>
      </c>
    </row>
    <row r="63" spans="1:25" x14ac:dyDescent="0.35">
      <c r="A63" s="17" t="s">
        <v>159</v>
      </c>
      <c r="B63" s="17" t="s">
        <v>160</v>
      </c>
      <c r="C63" s="25">
        <v>34615</v>
      </c>
      <c r="D63" s="19">
        <v>5.0599999999999996</v>
      </c>
      <c r="E63" s="25">
        <v>16641</v>
      </c>
      <c r="F63" s="25">
        <v>5598</v>
      </c>
      <c r="G63" s="25">
        <v>3728</v>
      </c>
      <c r="H63" s="25">
        <v>3381</v>
      </c>
      <c r="I63" s="25">
        <v>3365</v>
      </c>
      <c r="J63" s="25">
        <v>1429</v>
      </c>
      <c r="K63" s="25">
        <v>449</v>
      </c>
      <c r="L63" s="25">
        <v>24</v>
      </c>
      <c r="M63" s="25">
        <v>4787</v>
      </c>
      <c r="N63" s="25">
        <v>7575</v>
      </c>
      <c r="O63" s="25">
        <v>8760</v>
      </c>
      <c r="P63" s="25">
        <v>13452</v>
      </c>
      <c r="Q63" s="25">
        <v>41</v>
      </c>
      <c r="R63" s="25">
        <v>289</v>
      </c>
      <c r="S63" s="25">
        <v>3796</v>
      </c>
      <c r="T63" s="25">
        <v>10735</v>
      </c>
      <c r="U63" s="25">
        <v>9822</v>
      </c>
      <c r="V63" s="25">
        <v>6850</v>
      </c>
      <c r="W63" s="25">
        <v>1811</v>
      </c>
      <c r="X63" s="25">
        <v>1276</v>
      </c>
      <c r="Y63" s="25">
        <v>36</v>
      </c>
    </row>
    <row r="64" spans="1:25" x14ac:dyDescent="0.35">
      <c r="A64" s="17" t="s">
        <v>161</v>
      </c>
      <c r="B64" s="17" t="s">
        <v>162</v>
      </c>
      <c r="C64" s="25">
        <v>33713</v>
      </c>
      <c r="D64" s="19">
        <v>0.48</v>
      </c>
      <c r="E64" s="25">
        <v>3655</v>
      </c>
      <c r="F64" s="25">
        <v>6238</v>
      </c>
      <c r="G64" s="25">
        <v>6043</v>
      </c>
      <c r="H64" s="25">
        <v>5686</v>
      </c>
      <c r="I64" s="25">
        <v>5875</v>
      </c>
      <c r="J64" s="25">
        <v>3494</v>
      </c>
      <c r="K64" s="25">
        <v>2451</v>
      </c>
      <c r="L64" s="25">
        <v>271</v>
      </c>
      <c r="M64" s="25">
        <v>10010</v>
      </c>
      <c r="N64" s="25">
        <v>7727</v>
      </c>
      <c r="O64" s="25">
        <v>7395</v>
      </c>
      <c r="P64" s="25">
        <v>7802</v>
      </c>
      <c r="Q64" s="25">
        <v>779</v>
      </c>
      <c r="R64" s="25">
        <v>186</v>
      </c>
      <c r="S64" s="25">
        <v>3200</v>
      </c>
      <c r="T64" s="25">
        <v>9613</v>
      </c>
      <c r="U64" s="25">
        <v>9367</v>
      </c>
      <c r="V64" s="25">
        <v>4894</v>
      </c>
      <c r="W64" s="25">
        <v>2932</v>
      </c>
      <c r="X64" s="25">
        <v>2700</v>
      </c>
      <c r="Y64" s="25">
        <v>821</v>
      </c>
    </row>
    <row r="65" spans="1:25" x14ac:dyDescent="0.35">
      <c r="A65" s="17" t="s">
        <v>163</v>
      </c>
      <c r="B65" s="17" t="s">
        <v>164</v>
      </c>
      <c r="C65" s="25">
        <v>10313</v>
      </c>
      <c r="D65" s="19">
        <v>0.1</v>
      </c>
      <c r="E65" s="25">
        <v>2533</v>
      </c>
      <c r="F65" s="25">
        <v>2729</v>
      </c>
      <c r="G65" s="25">
        <v>2095</v>
      </c>
      <c r="H65" s="25">
        <v>1594</v>
      </c>
      <c r="I65" s="25">
        <v>1113</v>
      </c>
      <c r="J65" s="25">
        <v>227</v>
      </c>
      <c r="K65" s="25">
        <v>19</v>
      </c>
      <c r="L65" s="25">
        <v>3</v>
      </c>
      <c r="M65" s="25">
        <v>6361</v>
      </c>
      <c r="N65" s="25">
        <v>2173</v>
      </c>
      <c r="O65" s="25">
        <v>1075</v>
      </c>
      <c r="P65" s="25">
        <v>686</v>
      </c>
      <c r="Q65" s="25">
        <v>18</v>
      </c>
      <c r="R65" s="25">
        <v>154</v>
      </c>
      <c r="S65" s="25">
        <v>1291</v>
      </c>
      <c r="T65" s="25">
        <v>2681</v>
      </c>
      <c r="U65" s="25">
        <v>3328</v>
      </c>
      <c r="V65" s="25">
        <v>1613</v>
      </c>
      <c r="W65" s="25">
        <v>747</v>
      </c>
      <c r="X65" s="25">
        <v>470</v>
      </c>
      <c r="Y65" s="25">
        <v>29</v>
      </c>
    </row>
    <row r="66" spans="1:25" x14ac:dyDescent="0.35">
      <c r="A66" s="17" t="s">
        <v>165</v>
      </c>
      <c r="B66" s="17" t="s">
        <v>166</v>
      </c>
      <c r="C66" s="25">
        <v>36123</v>
      </c>
      <c r="D66" s="19">
        <v>5.66</v>
      </c>
      <c r="E66" s="25">
        <v>7237</v>
      </c>
      <c r="F66" s="25">
        <v>11864</v>
      </c>
      <c r="G66" s="25">
        <v>5181</v>
      </c>
      <c r="H66" s="25">
        <v>4399</v>
      </c>
      <c r="I66" s="25">
        <v>4095</v>
      </c>
      <c r="J66" s="25">
        <v>2196</v>
      </c>
      <c r="K66" s="25">
        <v>1097</v>
      </c>
      <c r="L66" s="25">
        <v>54</v>
      </c>
      <c r="M66" s="25">
        <v>4003</v>
      </c>
      <c r="N66" s="25">
        <v>6427</v>
      </c>
      <c r="O66" s="25">
        <v>6180</v>
      </c>
      <c r="P66" s="25">
        <v>19452</v>
      </c>
      <c r="Q66" s="25">
        <v>61</v>
      </c>
      <c r="R66" s="25">
        <v>185</v>
      </c>
      <c r="S66" s="25">
        <v>6290</v>
      </c>
      <c r="T66" s="25">
        <v>12105</v>
      </c>
      <c r="U66" s="25">
        <v>8679</v>
      </c>
      <c r="V66" s="25">
        <v>6096</v>
      </c>
      <c r="W66" s="25">
        <v>1629</v>
      </c>
      <c r="X66" s="25">
        <v>1107</v>
      </c>
      <c r="Y66" s="25">
        <v>32</v>
      </c>
    </row>
    <row r="67" spans="1:25" x14ac:dyDescent="0.35">
      <c r="A67" s="17" t="s">
        <v>167</v>
      </c>
      <c r="B67" s="17" t="s">
        <v>168</v>
      </c>
      <c r="C67" s="25">
        <v>34616</v>
      </c>
      <c r="D67" s="19">
        <v>0.09</v>
      </c>
      <c r="E67" s="25">
        <v>4975</v>
      </c>
      <c r="F67" s="25">
        <v>7911</v>
      </c>
      <c r="G67" s="25">
        <v>5906</v>
      </c>
      <c r="H67" s="25">
        <v>4915</v>
      </c>
      <c r="I67" s="25">
        <v>5076</v>
      </c>
      <c r="J67" s="25">
        <v>3131</v>
      </c>
      <c r="K67" s="25">
        <v>2357</v>
      </c>
      <c r="L67" s="25">
        <v>345</v>
      </c>
      <c r="M67" s="25">
        <v>12841</v>
      </c>
      <c r="N67" s="25">
        <v>6659</v>
      </c>
      <c r="O67" s="25">
        <v>5433</v>
      </c>
      <c r="P67" s="25">
        <v>9562</v>
      </c>
      <c r="Q67" s="25">
        <v>121</v>
      </c>
      <c r="R67" s="25">
        <v>381</v>
      </c>
      <c r="S67" s="25">
        <v>4821</v>
      </c>
      <c r="T67" s="25">
        <v>9339</v>
      </c>
      <c r="U67" s="25">
        <v>7762</v>
      </c>
      <c r="V67" s="25">
        <v>5134</v>
      </c>
      <c r="W67" s="25">
        <v>3145</v>
      </c>
      <c r="X67" s="25">
        <v>3898</v>
      </c>
      <c r="Y67" s="25">
        <v>136</v>
      </c>
    </row>
    <row r="68" spans="1:25" x14ac:dyDescent="0.35">
      <c r="A68" s="17" t="s">
        <v>169</v>
      </c>
      <c r="B68" s="17" t="s">
        <v>170</v>
      </c>
      <c r="C68" s="25">
        <v>34329</v>
      </c>
      <c r="D68" s="19">
        <v>0.25</v>
      </c>
      <c r="E68" s="25">
        <v>4059</v>
      </c>
      <c r="F68" s="25">
        <v>6767</v>
      </c>
      <c r="G68" s="25">
        <v>5410</v>
      </c>
      <c r="H68" s="25">
        <v>5093</v>
      </c>
      <c r="I68" s="25">
        <v>5989</v>
      </c>
      <c r="J68" s="25">
        <v>3732</v>
      </c>
      <c r="K68" s="25">
        <v>2979</v>
      </c>
      <c r="L68" s="25">
        <v>300</v>
      </c>
      <c r="M68" s="25">
        <v>12977</v>
      </c>
      <c r="N68" s="25">
        <v>7762</v>
      </c>
      <c r="O68" s="25">
        <v>5164</v>
      </c>
      <c r="P68" s="25">
        <v>8341</v>
      </c>
      <c r="Q68" s="25">
        <v>85</v>
      </c>
      <c r="R68" s="25">
        <v>147</v>
      </c>
      <c r="S68" s="25">
        <v>3331</v>
      </c>
      <c r="T68" s="25">
        <v>9460</v>
      </c>
      <c r="U68" s="25">
        <v>7860</v>
      </c>
      <c r="V68" s="25">
        <v>6048</v>
      </c>
      <c r="W68" s="25">
        <v>3437</v>
      </c>
      <c r="X68" s="25">
        <v>3959</v>
      </c>
      <c r="Y68" s="25">
        <v>87</v>
      </c>
    </row>
    <row r="69" spans="1:25" x14ac:dyDescent="0.35">
      <c r="A69" s="17" t="s">
        <v>171</v>
      </c>
      <c r="B69" s="17" t="s">
        <v>172</v>
      </c>
      <c r="C69" s="25">
        <v>28675</v>
      </c>
      <c r="D69" s="19">
        <v>2.02</v>
      </c>
      <c r="E69" s="25">
        <v>3267</v>
      </c>
      <c r="F69" s="25">
        <v>6913</v>
      </c>
      <c r="G69" s="25">
        <v>5158</v>
      </c>
      <c r="H69" s="25">
        <v>4537</v>
      </c>
      <c r="I69" s="25">
        <v>4146</v>
      </c>
      <c r="J69" s="25">
        <v>2439</v>
      </c>
      <c r="K69" s="25">
        <v>1953</v>
      </c>
      <c r="L69" s="25">
        <v>262</v>
      </c>
      <c r="M69" s="25">
        <v>5825</v>
      </c>
      <c r="N69" s="25">
        <v>5860</v>
      </c>
      <c r="O69" s="25">
        <v>6856</v>
      </c>
      <c r="P69" s="25">
        <v>10009</v>
      </c>
      <c r="Q69" s="25">
        <v>125</v>
      </c>
      <c r="R69" s="25">
        <v>86</v>
      </c>
      <c r="S69" s="25">
        <v>2816</v>
      </c>
      <c r="T69" s="25">
        <v>8491</v>
      </c>
      <c r="U69" s="25">
        <v>7022</v>
      </c>
      <c r="V69" s="25">
        <v>6154</v>
      </c>
      <c r="W69" s="25">
        <v>2348</v>
      </c>
      <c r="X69" s="25">
        <v>1655</v>
      </c>
      <c r="Y69" s="25">
        <v>103</v>
      </c>
    </row>
    <row r="70" spans="1:25" x14ac:dyDescent="0.35">
      <c r="A70" s="17" t="s">
        <v>173</v>
      </c>
      <c r="B70" s="17" t="s">
        <v>174</v>
      </c>
      <c r="C70" s="25">
        <v>30827</v>
      </c>
      <c r="D70" s="19">
        <v>1.59</v>
      </c>
      <c r="E70" s="25">
        <v>4132</v>
      </c>
      <c r="F70" s="25">
        <v>11014</v>
      </c>
      <c r="G70" s="25">
        <v>5149</v>
      </c>
      <c r="H70" s="25">
        <v>3899</v>
      </c>
      <c r="I70" s="25">
        <v>3446</v>
      </c>
      <c r="J70" s="25">
        <v>1944</v>
      </c>
      <c r="K70" s="25">
        <v>1167</v>
      </c>
      <c r="L70" s="25">
        <v>76</v>
      </c>
      <c r="M70" s="25">
        <v>4713</v>
      </c>
      <c r="N70" s="25">
        <v>7117</v>
      </c>
      <c r="O70" s="25">
        <v>7529</v>
      </c>
      <c r="P70" s="25">
        <v>11324</v>
      </c>
      <c r="Q70" s="25">
        <v>144</v>
      </c>
      <c r="R70" s="25">
        <v>132</v>
      </c>
      <c r="S70" s="25">
        <v>3426</v>
      </c>
      <c r="T70" s="25">
        <v>8846</v>
      </c>
      <c r="U70" s="25">
        <v>9392</v>
      </c>
      <c r="V70" s="25">
        <v>5868</v>
      </c>
      <c r="W70" s="25">
        <v>1935</v>
      </c>
      <c r="X70" s="25">
        <v>1160</v>
      </c>
      <c r="Y70" s="25">
        <v>68</v>
      </c>
    </row>
    <row r="71" spans="1:25" x14ac:dyDescent="0.35">
      <c r="A71" s="17" t="s">
        <v>175</v>
      </c>
      <c r="B71" s="17" t="s">
        <v>176</v>
      </c>
      <c r="C71" s="25">
        <v>35722</v>
      </c>
      <c r="D71" s="19">
        <v>12.09</v>
      </c>
      <c r="E71" s="25">
        <v>9149</v>
      </c>
      <c r="F71" s="25">
        <v>7729</v>
      </c>
      <c r="G71" s="25">
        <v>6450</v>
      </c>
      <c r="H71" s="25">
        <v>4271</v>
      </c>
      <c r="I71" s="25">
        <v>4977</v>
      </c>
      <c r="J71" s="25">
        <v>2451</v>
      </c>
      <c r="K71" s="25">
        <v>692</v>
      </c>
      <c r="L71" s="25">
        <v>3</v>
      </c>
      <c r="M71" s="25">
        <v>4437</v>
      </c>
      <c r="N71" s="25">
        <v>8191</v>
      </c>
      <c r="O71" s="25">
        <v>8085</v>
      </c>
      <c r="P71" s="25">
        <v>14925</v>
      </c>
      <c r="Q71" s="25">
        <v>84</v>
      </c>
      <c r="R71" s="25">
        <v>165</v>
      </c>
      <c r="S71" s="25">
        <v>3171</v>
      </c>
      <c r="T71" s="25">
        <v>12514</v>
      </c>
      <c r="U71" s="25">
        <v>9646</v>
      </c>
      <c r="V71" s="25">
        <v>6307</v>
      </c>
      <c r="W71" s="25">
        <v>2286</v>
      </c>
      <c r="X71" s="25">
        <v>1556</v>
      </c>
      <c r="Y71" s="25">
        <v>77</v>
      </c>
    </row>
    <row r="72" spans="1:25" x14ac:dyDescent="0.35">
      <c r="A72" s="17" t="s">
        <v>177</v>
      </c>
      <c r="B72" s="17" t="s">
        <v>178</v>
      </c>
      <c r="C72" s="25">
        <v>10676</v>
      </c>
      <c r="D72" s="19">
        <v>7.0000000000000007E-2</v>
      </c>
      <c r="E72" s="25">
        <v>3064</v>
      </c>
      <c r="F72" s="25">
        <v>1794</v>
      </c>
      <c r="G72" s="25">
        <v>2631</v>
      </c>
      <c r="H72" s="25">
        <v>1702</v>
      </c>
      <c r="I72" s="25">
        <v>1205</v>
      </c>
      <c r="J72" s="25">
        <v>222</v>
      </c>
      <c r="K72" s="25">
        <v>57</v>
      </c>
      <c r="L72" s="25">
        <v>1</v>
      </c>
      <c r="M72" s="25">
        <v>6155</v>
      </c>
      <c r="N72" s="25">
        <v>2828</v>
      </c>
      <c r="O72" s="25">
        <v>809</v>
      </c>
      <c r="P72" s="25">
        <v>884</v>
      </c>
      <c r="Q72" s="25">
        <v>0</v>
      </c>
      <c r="R72" s="25">
        <v>1</v>
      </c>
      <c r="S72" s="25">
        <v>1</v>
      </c>
      <c r="T72" s="25">
        <v>3</v>
      </c>
      <c r="U72" s="25">
        <v>7</v>
      </c>
      <c r="V72" s="25">
        <v>13</v>
      </c>
      <c r="W72" s="25">
        <v>25</v>
      </c>
      <c r="X72" s="25">
        <v>11</v>
      </c>
      <c r="Y72" s="25">
        <v>10615</v>
      </c>
    </row>
    <row r="73" spans="1:25" x14ac:dyDescent="0.35">
      <c r="A73" s="17" t="s">
        <v>179</v>
      </c>
      <c r="B73" s="17" t="s">
        <v>180</v>
      </c>
      <c r="C73" s="25">
        <v>35818</v>
      </c>
      <c r="D73" s="19">
        <v>0.03</v>
      </c>
      <c r="E73" s="25">
        <v>2698</v>
      </c>
      <c r="F73" s="25">
        <v>6721</v>
      </c>
      <c r="G73" s="25">
        <v>9085</v>
      </c>
      <c r="H73" s="25">
        <v>5473</v>
      </c>
      <c r="I73" s="25">
        <v>6875</v>
      </c>
      <c r="J73" s="25">
        <v>3272</v>
      </c>
      <c r="K73" s="25">
        <v>1562</v>
      </c>
      <c r="L73" s="25">
        <v>132</v>
      </c>
      <c r="M73" s="25">
        <v>17402</v>
      </c>
      <c r="N73" s="25">
        <v>7330</v>
      </c>
      <c r="O73" s="25">
        <v>5689</v>
      </c>
      <c r="P73" s="25">
        <v>3013</v>
      </c>
      <c r="Q73" s="25">
        <v>2384</v>
      </c>
      <c r="R73" s="25">
        <v>159</v>
      </c>
      <c r="S73" s="25">
        <v>2406</v>
      </c>
      <c r="T73" s="25">
        <v>7347</v>
      </c>
      <c r="U73" s="25">
        <v>10814</v>
      </c>
      <c r="V73" s="25">
        <v>5688</v>
      </c>
      <c r="W73" s="25">
        <v>3247</v>
      </c>
      <c r="X73" s="25">
        <v>3303</v>
      </c>
      <c r="Y73" s="25">
        <v>2854</v>
      </c>
    </row>
    <row r="74" spans="1:25" x14ac:dyDescent="0.35">
      <c r="A74" s="17" t="s">
        <v>181</v>
      </c>
      <c r="B74" s="17" t="s">
        <v>182</v>
      </c>
      <c r="C74" s="25">
        <v>33055</v>
      </c>
      <c r="D74" s="19">
        <v>0.16</v>
      </c>
      <c r="E74" s="25">
        <v>5463</v>
      </c>
      <c r="F74" s="25">
        <v>7684</v>
      </c>
      <c r="G74" s="25">
        <v>3820</v>
      </c>
      <c r="H74" s="25">
        <v>3731</v>
      </c>
      <c r="I74" s="25">
        <v>4743</v>
      </c>
      <c r="J74" s="25">
        <v>3875</v>
      </c>
      <c r="K74" s="25">
        <v>3320</v>
      </c>
      <c r="L74" s="25">
        <v>419</v>
      </c>
      <c r="M74" s="25">
        <v>9149</v>
      </c>
      <c r="N74" s="25">
        <v>7739</v>
      </c>
      <c r="O74" s="25">
        <v>6838</v>
      </c>
      <c r="P74" s="25">
        <v>9082</v>
      </c>
      <c r="Q74" s="25">
        <v>247</v>
      </c>
      <c r="R74" s="25">
        <v>270</v>
      </c>
      <c r="S74" s="25">
        <v>3253</v>
      </c>
      <c r="T74" s="25">
        <v>10101</v>
      </c>
      <c r="U74" s="25">
        <v>9769</v>
      </c>
      <c r="V74" s="25">
        <v>4331</v>
      </c>
      <c r="W74" s="25">
        <v>2586</v>
      </c>
      <c r="X74" s="25">
        <v>2451</v>
      </c>
      <c r="Y74" s="25">
        <v>294</v>
      </c>
    </row>
    <row r="75" spans="1:25" x14ac:dyDescent="0.35">
      <c r="A75" s="17" t="s">
        <v>183</v>
      </c>
      <c r="B75" s="17" t="s">
        <v>184</v>
      </c>
      <c r="C75" s="25">
        <v>32765</v>
      </c>
      <c r="D75" s="19">
        <v>7.82</v>
      </c>
      <c r="E75" s="25">
        <v>15370</v>
      </c>
      <c r="F75" s="25">
        <v>5372</v>
      </c>
      <c r="G75" s="25">
        <v>3140</v>
      </c>
      <c r="H75" s="25">
        <v>3035</v>
      </c>
      <c r="I75" s="25">
        <v>3056</v>
      </c>
      <c r="J75" s="25">
        <v>1482</v>
      </c>
      <c r="K75" s="25">
        <v>1140</v>
      </c>
      <c r="L75" s="25">
        <v>170</v>
      </c>
      <c r="M75" s="25">
        <v>4771</v>
      </c>
      <c r="N75" s="25">
        <v>6917</v>
      </c>
      <c r="O75" s="25">
        <v>11235</v>
      </c>
      <c r="P75" s="25">
        <v>9796</v>
      </c>
      <c r="Q75" s="25">
        <v>46</v>
      </c>
      <c r="R75" s="25">
        <v>139</v>
      </c>
      <c r="S75" s="25">
        <v>3529</v>
      </c>
      <c r="T75" s="25">
        <v>9935</v>
      </c>
      <c r="U75" s="25">
        <v>9992</v>
      </c>
      <c r="V75" s="25">
        <v>5699</v>
      </c>
      <c r="W75" s="25">
        <v>1818</v>
      </c>
      <c r="X75" s="25">
        <v>1604</v>
      </c>
      <c r="Y75" s="25">
        <v>49</v>
      </c>
    </row>
    <row r="76" spans="1:25" x14ac:dyDescent="0.35">
      <c r="A76" s="17" t="s">
        <v>185</v>
      </c>
      <c r="B76" s="17" t="s">
        <v>186</v>
      </c>
      <c r="C76" s="25">
        <v>32717</v>
      </c>
      <c r="D76" s="19">
        <v>2.46</v>
      </c>
      <c r="E76" s="25">
        <v>1091</v>
      </c>
      <c r="F76" s="25">
        <v>3663</v>
      </c>
      <c r="G76" s="25">
        <v>6526</v>
      </c>
      <c r="H76" s="25">
        <v>5670</v>
      </c>
      <c r="I76" s="25">
        <v>7932</v>
      </c>
      <c r="J76" s="25">
        <v>4581</v>
      </c>
      <c r="K76" s="25">
        <v>3050</v>
      </c>
      <c r="L76" s="25">
        <v>204</v>
      </c>
      <c r="M76" s="25">
        <v>8946</v>
      </c>
      <c r="N76" s="25">
        <v>11289</v>
      </c>
      <c r="O76" s="25">
        <v>5486</v>
      </c>
      <c r="P76" s="25">
        <v>6876</v>
      </c>
      <c r="Q76" s="25">
        <v>120</v>
      </c>
      <c r="R76" s="25">
        <v>68</v>
      </c>
      <c r="S76" s="25">
        <v>2392</v>
      </c>
      <c r="T76" s="25">
        <v>7064</v>
      </c>
      <c r="U76" s="25">
        <v>8594</v>
      </c>
      <c r="V76" s="25">
        <v>9017</v>
      </c>
      <c r="W76" s="25">
        <v>3288</v>
      </c>
      <c r="X76" s="25">
        <v>1839</v>
      </c>
      <c r="Y76" s="25">
        <v>455</v>
      </c>
    </row>
    <row r="77" spans="1:25" x14ac:dyDescent="0.35">
      <c r="A77" s="10" t="s">
        <v>187</v>
      </c>
      <c r="B77" s="17" t="s">
        <v>188</v>
      </c>
      <c r="C77" s="25">
        <v>30716</v>
      </c>
      <c r="D77" s="19">
        <v>4.97</v>
      </c>
      <c r="E77" s="25">
        <v>5749</v>
      </c>
      <c r="F77" s="25">
        <v>9522</v>
      </c>
      <c r="G77" s="25">
        <v>5946</v>
      </c>
      <c r="H77" s="25">
        <v>3464</v>
      </c>
      <c r="I77" s="25">
        <v>3467</v>
      </c>
      <c r="J77" s="25">
        <v>1941</v>
      </c>
      <c r="K77" s="25">
        <v>624</v>
      </c>
      <c r="L77" s="25">
        <v>3</v>
      </c>
      <c r="M77" s="25">
        <v>4641</v>
      </c>
      <c r="N77" s="25">
        <v>6600</v>
      </c>
      <c r="O77" s="25">
        <v>7662</v>
      </c>
      <c r="P77" s="25">
        <v>11797</v>
      </c>
      <c r="Q77" s="25">
        <v>16</v>
      </c>
      <c r="R77" s="25">
        <v>195</v>
      </c>
      <c r="S77" s="25">
        <v>2783</v>
      </c>
      <c r="T77" s="25">
        <v>9135</v>
      </c>
      <c r="U77" s="25">
        <v>8599</v>
      </c>
      <c r="V77" s="25">
        <v>6507</v>
      </c>
      <c r="W77" s="25">
        <v>2083</v>
      </c>
      <c r="X77" s="25">
        <v>1377</v>
      </c>
      <c r="Y77" s="25">
        <v>37</v>
      </c>
    </row>
    <row r="78" spans="1:25" x14ac:dyDescent="0.35">
      <c r="A78" s="17" t="s">
        <v>189</v>
      </c>
      <c r="B78" s="17" t="s">
        <v>190</v>
      </c>
      <c r="C78" s="25">
        <v>35675</v>
      </c>
      <c r="D78" s="19">
        <v>12.22</v>
      </c>
      <c r="E78" s="25">
        <v>12037</v>
      </c>
      <c r="F78" s="25">
        <v>12778</v>
      </c>
      <c r="G78" s="25">
        <v>6077</v>
      </c>
      <c r="H78" s="25">
        <v>2892</v>
      </c>
      <c r="I78" s="25">
        <v>1239</v>
      </c>
      <c r="J78" s="25">
        <v>570</v>
      </c>
      <c r="K78" s="25">
        <v>74</v>
      </c>
      <c r="L78" s="25">
        <v>8</v>
      </c>
      <c r="M78" s="25">
        <v>1520</v>
      </c>
      <c r="N78" s="25">
        <v>6247</v>
      </c>
      <c r="O78" s="25">
        <v>4910</v>
      </c>
      <c r="P78" s="25">
        <v>22743</v>
      </c>
      <c r="Q78" s="25">
        <v>255</v>
      </c>
      <c r="R78" s="25">
        <v>68</v>
      </c>
      <c r="S78" s="25">
        <v>3696</v>
      </c>
      <c r="T78" s="25">
        <v>16819</v>
      </c>
      <c r="U78" s="25">
        <v>8994</v>
      </c>
      <c r="V78" s="25">
        <v>3116</v>
      </c>
      <c r="W78" s="25">
        <v>699</v>
      </c>
      <c r="X78" s="25">
        <v>291</v>
      </c>
      <c r="Y78" s="25">
        <v>1992</v>
      </c>
    </row>
    <row r="79" spans="1:25" x14ac:dyDescent="0.35">
      <c r="A79" s="17"/>
      <c r="B79" s="17"/>
      <c r="C79" s="28"/>
      <c r="D79" s="30"/>
      <c r="E79" s="28"/>
      <c r="F79" s="28"/>
      <c r="G79" s="28"/>
      <c r="H79" s="28"/>
      <c r="I79" s="28"/>
      <c r="J79" s="28"/>
      <c r="K79" s="28"/>
      <c r="L79" s="28"/>
      <c r="M79" s="28"/>
      <c r="N79" s="28"/>
      <c r="O79" s="28"/>
      <c r="P79" s="28"/>
      <c r="Q79" s="28"/>
      <c r="R79" s="28"/>
      <c r="S79" s="28"/>
      <c r="T79" s="28"/>
      <c r="U79" s="28"/>
      <c r="V79" s="28"/>
      <c r="W79" s="28"/>
      <c r="X79" s="28"/>
      <c r="Y79" s="28"/>
    </row>
    <row r="80" spans="1:25" x14ac:dyDescent="0.35">
      <c r="A80" s="60"/>
      <c r="B80" s="60"/>
      <c r="C80" s="28"/>
      <c r="D80" s="30"/>
      <c r="E80" s="28"/>
      <c r="F80" s="28"/>
      <c r="G80" s="28"/>
      <c r="H80" s="28"/>
      <c r="I80" s="28"/>
      <c r="J80" s="28"/>
      <c r="K80" s="28"/>
      <c r="L80" s="28"/>
      <c r="M80" s="28"/>
      <c r="N80" s="28"/>
      <c r="O80" s="28"/>
      <c r="P80" s="28"/>
      <c r="Q80" s="28"/>
      <c r="R80" s="28"/>
      <c r="S80" s="28"/>
      <c r="T80" s="28"/>
      <c r="U80" s="28"/>
      <c r="V80" s="28"/>
      <c r="W80" s="28"/>
      <c r="X80" s="28"/>
      <c r="Y80" s="28"/>
    </row>
    <row r="81" spans="3:25" x14ac:dyDescent="0.35">
      <c r="C81" s="28"/>
      <c r="D81" s="30"/>
      <c r="E81" s="28"/>
      <c r="F81" s="28"/>
      <c r="G81" s="28"/>
      <c r="H81" s="28"/>
      <c r="I81" s="28"/>
      <c r="J81" s="28"/>
      <c r="K81" s="28"/>
      <c r="L81" s="28"/>
      <c r="M81" s="28"/>
      <c r="N81" s="28"/>
      <c r="O81" s="28"/>
      <c r="P81" s="28"/>
      <c r="Q81" s="28"/>
      <c r="R81" s="28"/>
      <c r="S81" s="28"/>
      <c r="T81" s="28"/>
      <c r="U81" s="28"/>
      <c r="V81" s="28"/>
      <c r="W81" s="28"/>
      <c r="X81" s="28"/>
      <c r="Y81" s="28"/>
    </row>
    <row r="82" spans="3:25" x14ac:dyDescent="0.35">
      <c r="C82" s="28"/>
      <c r="D82" s="30"/>
      <c r="E82" s="28"/>
      <c r="F82" s="28"/>
      <c r="G82" s="28"/>
      <c r="H82" s="28"/>
      <c r="I82" s="28"/>
      <c r="J82" s="28"/>
      <c r="K82" s="28"/>
      <c r="L82" s="28"/>
      <c r="M82" s="28"/>
      <c r="N82" s="28"/>
      <c r="O82" s="28"/>
      <c r="P82" s="28"/>
      <c r="Q82" s="28"/>
      <c r="R82" s="28"/>
      <c r="S82" s="28"/>
      <c r="T82" s="28"/>
      <c r="U82" s="28"/>
      <c r="V82" s="28"/>
      <c r="W82" s="28"/>
      <c r="X82" s="28"/>
      <c r="Y82" s="28"/>
    </row>
    <row r="83" spans="3:25" x14ac:dyDescent="0.35">
      <c r="C83" s="28"/>
      <c r="D83" s="30"/>
      <c r="E83" s="28"/>
      <c r="F83" s="28"/>
      <c r="G83" s="28"/>
      <c r="H83" s="28"/>
      <c r="I83" s="28"/>
      <c r="J83" s="28"/>
      <c r="K83" s="28"/>
      <c r="L83" s="28"/>
      <c r="M83" s="28"/>
      <c r="N83" s="28"/>
      <c r="O83" s="28"/>
      <c r="P83" s="28"/>
      <c r="Q83" s="28"/>
      <c r="R83" s="28"/>
      <c r="S83" s="28"/>
      <c r="T83" s="28"/>
      <c r="U83" s="28"/>
      <c r="V83" s="28"/>
      <c r="W83" s="28"/>
      <c r="X83" s="28"/>
      <c r="Y83" s="28"/>
    </row>
    <row r="84" spans="3:25" x14ac:dyDescent="0.35">
      <c r="C84" s="28"/>
      <c r="D84" s="30"/>
      <c r="E84" s="28"/>
      <c r="F84" s="28"/>
      <c r="G84" s="28"/>
      <c r="H84" s="28"/>
      <c r="I84" s="28"/>
      <c r="J84" s="28"/>
      <c r="K84" s="28"/>
      <c r="L84" s="28"/>
      <c r="M84" s="28"/>
      <c r="N84" s="28"/>
      <c r="O84" s="28"/>
      <c r="P84" s="28"/>
      <c r="Q84" s="28"/>
      <c r="R84" s="28"/>
      <c r="S84" s="28"/>
      <c r="T84" s="28"/>
      <c r="U84" s="28"/>
      <c r="V84" s="28"/>
      <c r="W84" s="28"/>
      <c r="X84" s="28"/>
      <c r="Y84" s="28"/>
    </row>
    <row r="85" spans="3:25" x14ac:dyDescent="0.35">
      <c r="C85" s="28"/>
      <c r="D85" s="30"/>
      <c r="E85" s="28"/>
      <c r="F85" s="28"/>
      <c r="G85" s="28"/>
      <c r="H85" s="28"/>
      <c r="I85" s="28"/>
      <c r="J85" s="28"/>
      <c r="K85" s="28"/>
      <c r="L85" s="28"/>
      <c r="M85" s="28"/>
      <c r="N85" s="28"/>
      <c r="O85" s="28"/>
      <c r="P85" s="28"/>
      <c r="Q85" s="28"/>
      <c r="R85" s="28"/>
      <c r="S85" s="28"/>
      <c r="T85" s="28"/>
      <c r="U85" s="28"/>
      <c r="V85" s="28"/>
      <c r="W85" s="28"/>
      <c r="X85" s="28"/>
      <c r="Y85" s="28"/>
    </row>
    <row r="86" spans="3:25" x14ac:dyDescent="0.35">
      <c r="C86" s="28"/>
      <c r="D86" s="30"/>
      <c r="E86" s="28"/>
      <c r="F86" s="28"/>
      <c r="G86" s="28"/>
      <c r="H86" s="28"/>
      <c r="I86" s="28"/>
      <c r="J86" s="28"/>
      <c r="K86" s="28"/>
      <c r="L86" s="28"/>
      <c r="M86" s="28"/>
      <c r="N86" s="28"/>
      <c r="O86" s="28"/>
      <c r="P86" s="28"/>
      <c r="Q86" s="28"/>
      <c r="R86" s="28"/>
      <c r="S86" s="28"/>
      <c r="T86" s="28"/>
      <c r="U86" s="28"/>
      <c r="V86" s="28"/>
      <c r="W86" s="28"/>
      <c r="X86" s="28"/>
      <c r="Y86" s="28"/>
    </row>
    <row r="87" spans="3:25" x14ac:dyDescent="0.35">
      <c r="C87" s="28"/>
      <c r="D87" s="30"/>
      <c r="E87" s="28"/>
      <c r="F87" s="28"/>
      <c r="G87" s="28"/>
      <c r="H87" s="28"/>
      <c r="I87" s="28"/>
      <c r="J87" s="28"/>
      <c r="K87" s="28"/>
      <c r="L87" s="28"/>
      <c r="M87" s="28"/>
      <c r="N87" s="28"/>
      <c r="O87" s="28"/>
      <c r="P87" s="28"/>
      <c r="Q87" s="28"/>
      <c r="R87" s="28"/>
      <c r="S87" s="28"/>
      <c r="T87" s="28"/>
      <c r="U87" s="28"/>
      <c r="V87" s="28"/>
      <c r="W87" s="28"/>
      <c r="X87" s="28"/>
      <c r="Y87" s="28"/>
    </row>
    <row r="88" spans="3:25" x14ac:dyDescent="0.35">
      <c r="C88" s="28"/>
      <c r="D88" s="30"/>
      <c r="E88" s="28"/>
      <c r="F88" s="28"/>
      <c r="G88" s="28"/>
      <c r="H88" s="28"/>
      <c r="I88" s="28"/>
      <c r="J88" s="28"/>
      <c r="K88" s="28"/>
      <c r="L88" s="28"/>
      <c r="M88" s="28"/>
      <c r="N88" s="28"/>
      <c r="O88" s="28"/>
      <c r="P88" s="28"/>
      <c r="Q88" s="28"/>
      <c r="R88" s="28"/>
      <c r="S88" s="28"/>
      <c r="T88" s="28"/>
      <c r="U88" s="28"/>
      <c r="V88" s="28"/>
      <c r="W88" s="28"/>
      <c r="X88" s="28"/>
      <c r="Y88" s="28"/>
    </row>
    <row r="89" spans="3:25" x14ac:dyDescent="0.35">
      <c r="C89" s="28"/>
      <c r="D89" s="30"/>
      <c r="E89" s="28"/>
      <c r="F89" s="28"/>
      <c r="G89" s="28"/>
      <c r="H89" s="28"/>
      <c r="I89" s="28"/>
      <c r="J89" s="28"/>
      <c r="K89" s="28"/>
      <c r="L89" s="28"/>
      <c r="M89" s="28"/>
      <c r="N89" s="28"/>
      <c r="O89" s="28"/>
      <c r="P89" s="28"/>
      <c r="Q89" s="28"/>
      <c r="R89" s="28"/>
      <c r="S89" s="28"/>
      <c r="T89" s="28"/>
      <c r="U89" s="28"/>
      <c r="V89" s="28"/>
      <c r="W89" s="28"/>
      <c r="X89" s="28"/>
      <c r="Y89" s="28"/>
    </row>
    <row r="90" spans="3:25" x14ac:dyDescent="0.35">
      <c r="C90" s="28"/>
      <c r="D90" s="30"/>
      <c r="E90" s="28"/>
      <c r="F90" s="28"/>
      <c r="G90" s="28"/>
      <c r="H90" s="28"/>
      <c r="I90" s="28"/>
      <c r="J90" s="28"/>
      <c r="K90" s="28"/>
      <c r="L90" s="28"/>
      <c r="M90" s="28"/>
      <c r="N90" s="28"/>
      <c r="O90" s="28"/>
      <c r="P90" s="28"/>
      <c r="Q90" s="28"/>
      <c r="R90" s="28"/>
      <c r="S90" s="28"/>
      <c r="T90" s="28"/>
      <c r="U90" s="28"/>
      <c r="V90" s="28"/>
      <c r="W90" s="28"/>
      <c r="X90" s="28"/>
      <c r="Y90" s="28"/>
    </row>
    <row r="91" spans="3:25" x14ac:dyDescent="0.35">
      <c r="C91" s="28"/>
      <c r="D91" s="30"/>
      <c r="E91" s="28"/>
      <c r="F91" s="28"/>
      <c r="G91" s="28"/>
      <c r="H91" s="28"/>
      <c r="I91" s="28"/>
      <c r="J91" s="28"/>
      <c r="K91" s="28"/>
      <c r="L91" s="28"/>
      <c r="M91" s="28"/>
      <c r="N91" s="28"/>
      <c r="O91" s="28"/>
      <c r="P91" s="28"/>
      <c r="Q91" s="28"/>
      <c r="R91" s="28"/>
      <c r="S91" s="28"/>
      <c r="T91" s="28"/>
      <c r="U91" s="28"/>
      <c r="V91" s="28"/>
      <c r="W91" s="28"/>
      <c r="X91" s="28"/>
      <c r="Y91" s="28"/>
    </row>
    <row r="92" spans="3:25" x14ac:dyDescent="0.35">
      <c r="C92" s="28"/>
      <c r="D92" s="30"/>
      <c r="E92" s="28"/>
      <c r="F92" s="28"/>
      <c r="G92" s="28"/>
      <c r="H92" s="28"/>
      <c r="I92" s="28"/>
      <c r="J92" s="28"/>
      <c r="K92" s="28"/>
      <c r="L92" s="28"/>
      <c r="M92" s="28"/>
      <c r="N92" s="28"/>
      <c r="O92" s="28"/>
      <c r="P92" s="28"/>
      <c r="Q92" s="28"/>
      <c r="R92" s="28"/>
      <c r="S92" s="28"/>
      <c r="T92" s="28"/>
      <c r="U92" s="28"/>
      <c r="V92" s="28"/>
      <c r="W92" s="28"/>
      <c r="X92" s="28"/>
      <c r="Y92" s="28"/>
    </row>
    <row r="93" spans="3:25" x14ac:dyDescent="0.35">
      <c r="C93" s="28"/>
      <c r="D93" s="30"/>
      <c r="E93" s="28"/>
      <c r="F93" s="28"/>
      <c r="G93" s="28"/>
      <c r="H93" s="28"/>
      <c r="I93" s="28"/>
      <c r="J93" s="28"/>
      <c r="K93" s="28"/>
      <c r="L93" s="28"/>
      <c r="M93" s="28"/>
      <c r="N93" s="28"/>
      <c r="O93" s="28"/>
      <c r="P93" s="28"/>
      <c r="Q93" s="28"/>
      <c r="R93" s="28"/>
      <c r="S93" s="28"/>
      <c r="T93" s="28"/>
      <c r="U93" s="28"/>
      <c r="V93" s="28"/>
      <c r="W93" s="28"/>
      <c r="X93" s="28"/>
      <c r="Y93" s="28"/>
    </row>
    <row r="94" spans="3:25" x14ac:dyDescent="0.35">
      <c r="C94" s="28"/>
      <c r="D94" s="30"/>
      <c r="E94" s="28"/>
      <c r="F94" s="28"/>
      <c r="G94" s="28"/>
      <c r="H94" s="28"/>
      <c r="I94" s="28"/>
      <c r="J94" s="28"/>
      <c r="K94" s="28"/>
      <c r="L94" s="28"/>
      <c r="M94" s="28"/>
      <c r="N94" s="28"/>
      <c r="O94" s="28"/>
      <c r="P94" s="28"/>
      <c r="Q94" s="28"/>
      <c r="R94" s="28"/>
      <c r="S94" s="28"/>
      <c r="T94" s="28"/>
      <c r="U94" s="28"/>
      <c r="V94" s="28"/>
      <c r="W94" s="28"/>
      <c r="X94" s="28"/>
      <c r="Y94" s="28"/>
    </row>
    <row r="95" spans="3:25" x14ac:dyDescent="0.35">
      <c r="C95" s="28"/>
      <c r="D95" s="30"/>
      <c r="E95" s="28"/>
      <c r="F95" s="28"/>
      <c r="G95" s="28"/>
      <c r="H95" s="28"/>
      <c r="I95" s="28"/>
      <c r="J95" s="28"/>
      <c r="K95" s="28"/>
      <c r="L95" s="28"/>
      <c r="M95" s="28"/>
      <c r="N95" s="28"/>
      <c r="O95" s="28"/>
      <c r="P95" s="28"/>
      <c r="Q95" s="28"/>
      <c r="R95" s="28"/>
      <c r="S95" s="28"/>
      <c r="T95" s="28"/>
      <c r="U95" s="28"/>
      <c r="V95" s="28"/>
      <c r="W95" s="28"/>
      <c r="X95" s="28"/>
      <c r="Y95" s="28"/>
    </row>
    <row r="96" spans="3:25" x14ac:dyDescent="0.35">
      <c r="C96" s="28"/>
      <c r="D96" s="30"/>
      <c r="E96" s="28"/>
      <c r="F96" s="28"/>
      <c r="G96" s="28"/>
      <c r="H96" s="28"/>
      <c r="I96" s="28"/>
      <c r="J96" s="28"/>
      <c r="K96" s="28"/>
      <c r="L96" s="28"/>
      <c r="M96" s="28"/>
      <c r="N96" s="28"/>
      <c r="O96" s="28"/>
      <c r="P96" s="28"/>
      <c r="Q96" s="28"/>
      <c r="R96" s="28"/>
      <c r="S96" s="28"/>
      <c r="T96" s="28"/>
      <c r="U96" s="28"/>
      <c r="V96" s="28"/>
      <c r="W96" s="28"/>
      <c r="X96" s="28"/>
      <c r="Y96" s="28"/>
    </row>
    <row r="97" spans="3:25" x14ac:dyDescent="0.35">
      <c r="C97" s="28"/>
      <c r="D97" s="30"/>
      <c r="E97" s="28"/>
      <c r="F97" s="28"/>
      <c r="G97" s="28"/>
      <c r="H97" s="28"/>
      <c r="I97" s="28"/>
      <c r="J97" s="28"/>
      <c r="K97" s="28"/>
      <c r="L97" s="28"/>
      <c r="M97" s="28"/>
      <c r="N97" s="28"/>
      <c r="O97" s="28"/>
      <c r="P97" s="28"/>
      <c r="Q97" s="28"/>
      <c r="R97" s="28"/>
      <c r="S97" s="28"/>
      <c r="T97" s="28"/>
      <c r="U97" s="28"/>
      <c r="V97" s="28"/>
      <c r="W97" s="28"/>
      <c r="X97" s="28"/>
      <c r="Y97" s="28"/>
    </row>
    <row r="98" spans="3:25" x14ac:dyDescent="0.35">
      <c r="C98" s="28"/>
      <c r="D98" s="30"/>
      <c r="E98" s="28"/>
      <c r="F98" s="28"/>
      <c r="G98" s="28"/>
      <c r="H98" s="28"/>
      <c r="I98" s="28"/>
      <c r="J98" s="28"/>
      <c r="K98" s="28"/>
      <c r="L98" s="28"/>
      <c r="M98" s="28"/>
      <c r="N98" s="28"/>
      <c r="O98" s="28"/>
      <c r="P98" s="28"/>
      <c r="Q98" s="28"/>
      <c r="R98" s="28"/>
      <c r="S98" s="28"/>
      <c r="T98" s="28"/>
      <c r="U98" s="28"/>
      <c r="V98" s="28"/>
      <c r="W98" s="28"/>
      <c r="X98" s="28"/>
      <c r="Y98" s="28"/>
    </row>
    <row r="99" spans="3:25" x14ac:dyDescent="0.35">
      <c r="C99" s="28"/>
      <c r="D99" s="30"/>
      <c r="E99" s="28"/>
      <c r="F99" s="28"/>
      <c r="G99" s="28"/>
      <c r="H99" s="28"/>
      <c r="I99" s="28"/>
      <c r="J99" s="28"/>
      <c r="K99" s="28"/>
      <c r="L99" s="28"/>
      <c r="M99" s="28"/>
      <c r="N99" s="28"/>
      <c r="O99" s="28"/>
      <c r="P99" s="28"/>
      <c r="Q99" s="28"/>
      <c r="R99" s="28"/>
      <c r="S99" s="28"/>
      <c r="T99" s="28"/>
      <c r="U99" s="28"/>
      <c r="V99" s="28"/>
      <c r="W99" s="28"/>
      <c r="X99" s="28"/>
      <c r="Y99" s="28"/>
    </row>
    <row r="100" spans="3:25" x14ac:dyDescent="0.35">
      <c r="C100" s="28"/>
      <c r="D100" s="30"/>
      <c r="E100" s="28"/>
      <c r="F100" s="28"/>
      <c r="G100" s="28"/>
      <c r="H100" s="28"/>
      <c r="I100" s="28"/>
      <c r="J100" s="28"/>
      <c r="K100" s="28"/>
      <c r="L100" s="28"/>
      <c r="M100" s="28"/>
      <c r="N100" s="28"/>
      <c r="O100" s="28"/>
      <c r="P100" s="28"/>
      <c r="Q100" s="28"/>
      <c r="R100" s="28"/>
      <c r="S100" s="28"/>
      <c r="T100" s="28"/>
      <c r="U100" s="28"/>
      <c r="V100" s="28"/>
      <c r="W100" s="28"/>
      <c r="X100" s="28"/>
      <c r="Y100" s="28"/>
    </row>
    <row r="101" spans="3:25" x14ac:dyDescent="0.35">
      <c r="C101" s="28"/>
      <c r="D101" s="30"/>
      <c r="E101" s="28"/>
      <c r="F101" s="28"/>
      <c r="G101" s="28"/>
      <c r="H101" s="28"/>
      <c r="I101" s="28"/>
      <c r="J101" s="28"/>
      <c r="K101" s="28"/>
      <c r="L101" s="28"/>
      <c r="M101" s="28"/>
      <c r="N101" s="28"/>
      <c r="O101" s="28"/>
      <c r="P101" s="28"/>
      <c r="Q101" s="28"/>
      <c r="R101" s="28"/>
      <c r="S101" s="28"/>
      <c r="T101" s="28"/>
      <c r="U101" s="28"/>
      <c r="V101" s="28"/>
      <c r="W101" s="28"/>
      <c r="X101" s="28"/>
      <c r="Y101" s="28"/>
    </row>
    <row r="102" spans="3:25" x14ac:dyDescent="0.35">
      <c r="C102" s="28"/>
      <c r="D102" s="30"/>
      <c r="E102" s="28"/>
      <c r="F102" s="28"/>
      <c r="G102" s="28"/>
      <c r="H102" s="28"/>
      <c r="I102" s="28"/>
      <c r="J102" s="28"/>
      <c r="K102" s="28"/>
      <c r="L102" s="28"/>
      <c r="M102" s="28"/>
      <c r="N102" s="28"/>
      <c r="O102" s="28"/>
      <c r="P102" s="28"/>
      <c r="Q102" s="28"/>
      <c r="R102" s="28"/>
      <c r="S102" s="28"/>
      <c r="T102" s="28"/>
      <c r="U102" s="28"/>
      <c r="V102" s="28"/>
      <c r="W102" s="28"/>
      <c r="X102" s="28"/>
      <c r="Y102" s="28"/>
    </row>
    <row r="103" spans="3:25" x14ac:dyDescent="0.35">
      <c r="C103" s="28"/>
      <c r="D103" s="30"/>
      <c r="E103" s="28"/>
      <c r="F103" s="28"/>
      <c r="G103" s="28"/>
      <c r="H103" s="28"/>
      <c r="I103" s="28"/>
      <c r="J103" s="28"/>
      <c r="K103" s="28"/>
      <c r="L103" s="28"/>
      <c r="M103" s="28"/>
      <c r="N103" s="28"/>
      <c r="O103" s="28"/>
      <c r="P103" s="28"/>
      <c r="Q103" s="28"/>
      <c r="R103" s="28"/>
      <c r="S103" s="28"/>
      <c r="T103" s="28"/>
      <c r="U103" s="28"/>
      <c r="V103" s="28"/>
      <c r="W103" s="28"/>
      <c r="X103" s="28"/>
      <c r="Y103" s="28"/>
    </row>
    <row r="104" spans="3:25" x14ac:dyDescent="0.35">
      <c r="C104" s="28"/>
      <c r="D104" s="30"/>
      <c r="E104" s="28"/>
      <c r="F104" s="28"/>
      <c r="G104" s="28"/>
      <c r="H104" s="28"/>
      <c r="I104" s="28"/>
      <c r="J104" s="28"/>
      <c r="K104" s="28"/>
      <c r="L104" s="28"/>
      <c r="M104" s="28"/>
      <c r="N104" s="28"/>
      <c r="O104" s="28"/>
      <c r="P104" s="28"/>
      <c r="Q104" s="28"/>
      <c r="R104" s="28"/>
      <c r="S104" s="28"/>
      <c r="T104" s="28"/>
      <c r="U104" s="28"/>
      <c r="V104" s="28"/>
      <c r="W104" s="28"/>
      <c r="X104" s="28"/>
      <c r="Y104" s="28"/>
    </row>
    <row r="105" spans="3:25" x14ac:dyDescent="0.35">
      <c r="C105" s="28"/>
      <c r="D105" s="30"/>
      <c r="E105" s="28"/>
      <c r="F105" s="28"/>
      <c r="G105" s="28"/>
      <c r="H105" s="28"/>
      <c r="I105" s="28"/>
      <c r="J105" s="28"/>
      <c r="K105" s="28"/>
      <c r="L105" s="28"/>
      <c r="M105" s="28"/>
      <c r="N105" s="28"/>
      <c r="O105" s="28"/>
      <c r="P105" s="28"/>
      <c r="Q105" s="28"/>
      <c r="R105" s="28"/>
      <c r="S105" s="28"/>
      <c r="T105" s="28"/>
      <c r="U105" s="28"/>
      <c r="V105" s="28"/>
      <c r="W105" s="28"/>
      <c r="X105" s="28"/>
      <c r="Y105" s="28"/>
    </row>
    <row r="106" spans="3:25" x14ac:dyDescent="0.35">
      <c r="C106" s="28"/>
      <c r="D106" s="30"/>
      <c r="E106" s="28"/>
      <c r="F106" s="28"/>
      <c r="G106" s="28"/>
      <c r="H106" s="28"/>
      <c r="I106" s="28"/>
      <c r="J106" s="28"/>
      <c r="K106" s="28"/>
      <c r="L106" s="28"/>
      <c r="M106" s="28"/>
      <c r="N106" s="28"/>
      <c r="O106" s="28"/>
      <c r="P106" s="28"/>
      <c r="Q106" s="28"/>
      <c r="R106" s="28"/>
      <c r="S106" s="28"/>
      <c r="T106" s="28"/>
      <c r="U106" s="28"/>
      <c r="V106" s="28"/>
      <c r="W106" s="28"/>
      <c r="X106" s="28"/>
      <c r="Y106" s="28"/>
    </row>
    <row r="107" spans="3:25" x14ac:dyDescent="0.35">
      <c r="C107" s="28"/>
      <c r="D107" s="30"/>
      <c r="E107" s="28"/>
      <c r="F107" s="28"/>
      <c r="G107" s="28"/>
      <c r="H107" s="28"/>
      <c r="I107" s="28"/>
      <c r="J107" s="28"/>
      <c r="K107" s="28"/>
      <c r="L107" s="28"/>
      <c r="M107" s="28"/>
      <c r="N107" s="28"/>
      <c r="O107" s="28"/>
      <c r="P107" s="28"/>
      <c r="Q107" s="28"/>
      <c r="R107" s="28"/>
      <c r="S107" s="28"/>
      <c r="T107" s="28"/>
      <c r="U107" s="28"/>
      <c r="V107" s="28"/>
      <c r="W107" s="28"/>
      <c r="X107" s="28"/>
      <c r="Y107" s="28"/>
    </row>
    <row r="108" spans="3:25" x14ac:dyDescent="0.35">
      <c r="C108" s="28"/>
      <c r="D108" s="30"/>
      <c r="E108" s="28"/>
      <c r="F108" s="28"/>
      <c r="G108" s="28"/>
      <c r="H108" s="28"/>
      <c r="I108" s="28"/>
      <c r="J108" s="28"/>
      <c r="K108" s="28"/>
      <c r="L108" s="28"/>
      <c r="M108" s="28"/>
      <c r="N108" s="28"/>
      <c r="O108" s="28"/>
      <c r="P108" s="28"/>
      <c r="Q108" s="28"/>
      <c r="R108" s="28"/>
      <c r="S108" s="28"/>
      <c r="T108" s="28"/>
      <c r="U108" s="28"/>
      <c r="V108" s="28"/>
      <c r="W108" s="28"/>
      <c r="X108" s="28"/>
      <c r="Y108" s="28"/>
    </row>
    <row r="109" spans="3:25" x14ac:dyDescent="0.35">
      <c r="C109" s="28"/>
      <c r="D109" s="30"/>
      <c r="E109" s="28"/>
      <c r="F109" s="28"/>
      <c r="G109" s="28"/>
      <c r="H109" s="28"/>
      <c r="I109" s="28"/>
      <c r="J109" s="28"/>
      <c r="K109" s="28"/>
      <c r="L109" s="28"/>
      <c r="M109" s="28"/>
      <c r="N109" s="28"/>
      <c r="O109" s="28"/>
      <c r="P109" s="28"/>
      <c r="Q109" s="28"/>
      <c r="R109" s="28"/>
      <c r="S109" s="28"/>
      <c r="T109" s="28"/>
      <c r="U109" s="28"/>
      <c r="V109" s="28"/>
      <c r="W109" s="28"/>
      <c r="X109" s="28"/>
      <c r="Y109" s="28"/>
    </row>
    <row r="110" spans="3:25" x14ac:dyDescent="0.35">
      <c r="C110" s="28"/>
      <c r="D110" s="30"/>
      <c r="E110" s="28"/>
      <c r="F110" s="28"/>
      <c r="G110" s="28"/>
      <c r="H110" s="28"/>
      <c r="I110" s="28"/>
      <c r="J110" s="28"/>
      <c r="K110" s="28"/>
      <c r="L110" s="28"/>
      <c r="M110" s="28"/>
      <c r="N110" s="28"/>
      <c r="O110" s="28"/>
      <c r="P110" s="28"/>
      <c r="Q110" s="28"/>
      <c r="R110" s="28"/>
      <c r="S110" s="28"/>
      <c r="T110" s="28"/>
      <c r="U110" s="28"/>
      <c r="V110" s="28"/>
      <c r="W110" s="28"/>
      <c r="X110" s="28"/>
      <c r="Y110" s="28"/>
    </row>
    <row r="111" spans="3:25" x14ac:dyDescent="0.35">
      <c r="C111" s="28"/>
      <c r="D111" s="30"/>
      <c r="E111" s="28"/>
      <c r="F111" s="28"/>
      <c r="G111" s="28"/>
      <c r="H111" s="28"/>
      <c r="I111" s="28"/>
      <c r="J111" s="28"/>
      <c r="K111" s="28"/>
      <c r="L111" s="28"/>
      <c r="M111" s="28"/>
      <c r="N111" s="28"/>
      <c r="O111" s="28"/>
      <c r="P111" s="28"/>
      <c r="Q111" s="28"/>
      <c r="R111" s="28"/>
      <c r="S111" s="28"/>
      <c r="T111" s="28"/>
      <c r="U111" s="28"/>
      <c r="V111" s="28"/>
      <c r="W111" s="28"/>
      <c r="X111" s="28"/>
      <c r="Y111" s="28"/>
    </row>
    <row r="112" spans="3:25" x14ac:dyDescent="0.35">
      <c r="C112" s="28"/>
      <c r="D112" s="30"/>
      <c r="E112" s="28"/>
      <c r="F112" s="28"/>
      <c r="G112" s="28"/>
      <c r="H112" s="28"/>
      <c r="I112" s="28"/>
      <c r="J112" s="28"/>
      <c r="K112" s="28"/>
      <c r="L112" s="28"/>
      <c r="M112" s="28"/>
      <c r="N112" s="28"/>
      <c r="O112" s="28"/>
      <c r="P112" s="28"/>
      <c r="Q112" s="28"/>
      <c r="R112" s="28"/>
      <c r="S112" s="28"/>
      <c r="T112" s="28"/>
      <c r="U112" s="28"/>
      <c r="V112" s="28"/>
      <c r="W112" s="28"/>
      <c r="X112" s="28"/>
      <c r="Y112" s="28"/>
    </row>
    <row r="113" spans="3:25" x14ac:dyDescent="0.35">
      <c r="C113" s="28"/>
      <c r="D113" s="30"/>
      <c r="E113" s="28"/>
      <c r="F113" s="28"/>
      <c r="G113" s="28"/>
      <c r="H113" s="28"/>
      <c r="I113" s="28"/>
      <c r="J113" s="28"/>
      <c r="K113" s="28"/>
      <c r="L113" s="28"/>
      <c r="M113" s="28"/>
      <c r="N113" s="28"/>
      <c r="O113" s="28"/>
      <c r="P113" s="28"/>
      <c r="Q113" s="28"/>
      <c r="R113" s="28"/>
      <c r="S113" s="28"/>
      <c r="T113" s="28"/>
      <c r="U113" s="28"/>
      <c r="V113" s="28"/>
      <c r="W113" s="28"/>
      <c r="X113" s="28"/>
      <c r="Y113" s="28"/>
    </row>
    <row r="114" spans="3:25" x14ac:dyDescent="0.35">
      <c r="C114" s="28"/>
      <c r="D114" s="30"/>
      <c r="E114" s="28"/>
      <c r="F114" s="28"/>
      <c r="G114" s="28"/>
      <c r="H114" s="28"/>
      <c r="I114" s="28"/>
      <c r="J114" s="28"/>
      <c r="K114" s="28"/>
      <c r="L114" s="28"/>
      <c r="M114" s="28"/>
      <c r="N114" s="28"/>
      <c r="O114" s="28"/>
      <c r="P114" s="28"/>
      <c r="Q114" s="28"/>
      <c r="R114" s="28"/>
      <c r="S114" s="28"/>
      <c r="T114" s="28"/>
      <c r="U114" s="28"/>
      <c r="V114" s="28"/>
      <c r="W114" s="28"/>
      <c r="X114" s="28"/>
      <c r="Y114" s="28"/>
    </row>
    <row r="115" spans="3:25" x14ac:dyDescent="0.35">
      <c r="C115" s="28"/>
      <c r="D115" s="30"/>
      <c r="E115" s="28"/>
      <c r="F115" s="28"/>
      <c r="G115" s="28"/>
      <c r="H115" s="28"/>
      <c r="I115" s="28"/>
      <c r="J115" s="28"/>
      <c r="K115" s="28"/>
      <c r="L115" s="28"/>
      <c r="M115" s="28"/>
      <c r="N115" s="28"/>
      <c r="O115" s="28"/>
      <c r="P115" s="28"/>
      <c r="Q115" s="28"/>
      <c r="R115" s="28"/>
      <c r="S115" s="28"/>
      <c r="T115" s="28"/>
      <c r="U115" s="28"/>
      <c r="V115" s="28"/>
      <c r="W115" s="28"/>
      <c r="X115" s="28"/>
      <c r="Y115" s="28"/>
    </row>
    <row r="116" spans="3:25" x14ac:dyDescent="0.35">
      <c r="C116" s="28"/>
      <c r="D116" s="30"/>
      <c r="E116" s="28"/>
      <c r="F116" s="28"/>
      <c r="G116" s="28"/>
      <c r="H116" s="28"/>
      <c r="I116" s="28"/>
      <c r="J116" s="28"/>
      <c r="K116" s="28"/>
      <c r="L116" s="28"/>
      <c r="M116" s="28"/>
      <c r="N116" s="28"/>
      <c r="O116" s="28"/>
      <c r="P116" s="28"/>
      <c r="Q116" s="28"/>
      <c r="R116" s="28"/>
      <c r="S116" s="28"/>
      <c r="T116" s="28"/>
      <c r="U116" s="28"/>
      <c r="V116" s="28"/>
      <c r="W116" s="28"/>
      <c r="X116" s="28"/>
      <c r="Y116" s="28"/>
    </row>
    <row r="117" spans="3:25" x14ac:dyDescent="0.35">
      <c r="C117" s="28"/>
      <c r="D117" s="30"/>
      <c r="E117" s="28"/>
      <c r="F117" s="28"/>
      <c r="G117" s="28"/>
      <c r="H117" s="28"/>
      <c r="I117" s="28"/>
      <c r="J117" s="28"/>
      <c r="K117" s="28"/>
      <c r="L117" s="28"/>
      <c r="M117" s="28"/>
      <c r="N117" s="28"/>
      <c r="O117" s="28"/>
      <c r="P117" s="28"/>
      <c r="Q117" s="28"/>
      <c r="R117" s="28"/>
      <c r="S117" s="28"/>
      <c r="T117" s="28"/>
      <c r="U117" s="28"/>
      <c r="V117" s="28"/>
      <c r="W117" s="28"/>
      <c r="X117" s="28"/>
      <c r="Y117" s="28"/>
    </row>
    <row r="118" spans="3:25" x14ac:dyDescent="0.35">
      <c r="C118" s="28"/>
      <c r="D118" s="30"/>
      <c r="E118" s="28"/>
      <c r="F118" s="28"/>
      <c r="G118" s="28"/>
      <c r="H118" s="28"/>
      <c r="I118" s="28"/>
      <c r="J118" s="28"/>
      <c r="K118" s="28"/>
      <c r="L118" s="28"/>
      <c r="M118" s="28"/>
      <c r="N118" s="28"/>
      <c r="O118" s="28"/>
      <c r="P118" s="28"/>
      <c r="Q118" s="28"/>
      <c r="R118" s="28"/>
      <c r="S118" s="28"/>
      <c r="T118" s="28"/>
      <c r="U118" s="28"/>
      <c r="V118" s="28"/>
      <c r="W118" s="28"/>
      <c r="X118" s="28"/>
      <c r="Y118" s="28"/>
    </row>
    <row r="119" spans="3:25" x14ac:dyDescent="0.35">
      <c r="C119" s="28"/>
      <c r="D119" s="30"/>
      <c r="E119" s="28"/>
      <c r="F119" s="28"/>
      <c r="G119" s="28"/>
      <c r="H119" s="28"/>
      <c r="I119" s="28"/>
      <c r="J119" s="28"/>
      <c r="K119" s="28"/>
      <c r="L119" s="28"/>
      <c r="M119" s="28"/>
      <c r="N119" s="28"/>
      <c r="O119" s="28"/>
      <c r="P119" s="28"/>
      <c r="Q119" s="28"/>
      <c r="R119" s="28"/>
      <c r="S119" s="28"/>
      <c r="T119" s="28"/>
      <c r="U119" s="28"/>
      <c r="V119" s="28"/>
      <c r="W119" s="28"/>
      <c r="X119" s="28"/>
      <c r="Y119" s="28"/>
    </row>
    <row r="120" spans="3:25" x14ac:dyDescent="0.35">
      <c r="C120" s="28"/>
      <c r="D120" s="30"/>
      <c r="E120" s="28"/>
      <c r="F120" s="28"/>
      <c r="G120" s="28"/>
      <c r="H120" s="28"/>
      <c r="I120" s="28"/>
      <c r="J120" s="28"/>
      <c r="K120" s="28"/>
      <c r="L120" s="28"/>
      <c r="M120" s="28"/>
      <c r="N120" s="28"/>
      <c r="O120" s="28"/>
      <c r="P120" s="28"/>
      <c r="Q120" s="28"/>
      <c r="R120" s="28"/>
      <c r="S120" s="28"/>
      <c r="T120" s="28"/>
      <c r="U120" s="28"/>
      <c r="V120" s="28"/>
      <c r="W120" s="28"/>
      <c r="X120" s="28"/>
      <c r="Y120" s="28"/>
    </row>
    <row r="121" spans="3:25" x14ac:dyDescent="0.35">
      <c r="C121" s="28"/>
      <c r="D121" s="30"/>
      <c r="E121" s="28"/>
      <c r="F121" s="28"/>
      <c r="G121" s="28"/>
      <c r="H121" s="28"/>
      <c r="I121" s="28"/>
      <c r="J121" s="28"/>
      <c r="K121" s="28"/>
      <c r="L121" s="28"/>
      <c r="M121" s="28"/>
      <c r="N121" s="28"/>
      <c r="O121" s="28"/>
      <c r="P121" s="28"/>
      <c r="Q121" s="28"/>
      <c r="R121" s="28"/>
      <c r="S121" s="28"/>
      <c r="T121" s="28"/>
      <c r="U121" s="28"/>
      <c r="V121" s="28"/>
      <c r="W121" s="28"/>
      <c r="X121" s="28"/>
      <c r="Y121" s="28"/>
    </row>
    <row r="122" spans="3:25" x14ac:dyDescent="0.35">
      <c r="C122" s="28"/>
      <c r="D122" s="30"/>
      <c r="E122" s="28"/>
      <c r="F122" s="28"/>
      <c r="G122" s="28"/>
      <c r="H122" s="28"/>
      <c r="I122" s="28"/>
      <c r="J122" s="28"/>
      <c r="K122" s="28"/>
      <c r="L122" s="28"/>
      <c r="M122" s="28"/>
      <c r="N122" s="28"/>
      <c r="O122" s="28"/>
      <c r="P122" s="28"/>
      <c r="Q122" s="28"/>
      <c r="R122" s="28"/>
      <c r="S122" s="28"/>
      <c r="T122" s="28"/>
      <c r="U122" s="28"/>
      <c r="V122" s="28"/>
      <c r="W122" s="28"/>
      <c r="X122" s="28"/>
      <c r="Y122" s="28"/>
    </row>
    <row r="123" spans="3:25" x14ac:dyDescent="0.35">
      <c r="C123" s="28"/>
      <c r="D123" s="30"/>
      <c r="E123" s="28"/>
      <c r="F123" s="28"/>
      <c r="G123" s="28"/>
      <c r="H123" s="28"/>
      <c r="I123" s="28"/>
      <c r="J123" s="28"/>
      <c r="K123" s="28"/>
      <c r="L123" s="28"/>
      <c r="M123" s="28"/>
      <c r="N123" s="28"/>
      <c r="O123" s="28"/>
      <c r="P123" s="28"/>
      <c r="Q123" s="28"/>
      <c r="R123" s="28"/>
      <c r="S123" s="28"/>
      <c r="T123" s="28"/>
      <c r="U123" s="28"/>
      <c r="V123" s="28"/>
      <c r="W123" s="28"/>
      <c r="X123" s="28"/>
      <c r="Y123" s="28"/>
    </row>
    <row r="124" spans="3:25" x14ac:dyDescent="0.35">
      <c r="C124" s="28"/>
      <c r="D124" s="30"/>
      <c r="E124" s="28"/>
      <c r="F124" s="28"/>
      <c r="G124" s="28"/>
      <c r="H124" s="28"/>
      <c r="I124" s="28"/>
      <c r="J124" s="28"/>
      <c r="K124" s="28"/>
      <c r="L124" s="28"/>
      <c r="M124" s="28"/>
      <c r="N124" s="28"/>
      <c r="O124" s="28"/>
      <c r="P124" s="28"/>
      <c r="Q124" s="28"/>
      <c r="R124" s="28"/>
      <c r="S124" s="28"/>
      <c r="T124" s="28"/>
      <c r="U124" s="28"/>
      <c r="V124" s="28"/>
      <c r="W124" s="28"/>
      <c r="X124" s="28"/>
      <c r="Y124" s="28"/>
    </row>
    <row r="125" spans="3:25" x14ac:dyDescent="0.35">
      <c r="C125" s="28"/>
      <c r="D125" s="30"/>
      <c r="E125" s="28"/>
      <c r="F125" s="28"/>
      <c r="G125" s="28"/>
      <c r="H125" s="28"/>
      <c r="I125" s="28"/>
      <c r="J125" s="28"/>
      <c r="K125" s="28"/>
      <c r="L125" s="28"/>
      <c r="M125" s="28"/>
      <c r="N125" s="28"/>
      <c r="O125" s="28"/>
      <c r="P125" s="28"/>
      <c r="Q125" s="28"/>
      <c r="R125" s="28"/>
      <c r="S125" s="28"/>
      <c r="T125" s="28"/>
      <c r="U125" s="28"/>
      <c r="V125" s="28"/>
      <c r="W125" s="28"/>
      <c r="X125" s="28"/>
      <c r="Y125" s="28"/>
    </row>
    <row r="126" spans="3:25" x14ac:dyDescent="0.35">
      <c r="C126" s="28"/>
      <c r="D126" s="30"/>
      <c r="E126" s="28"/>
      <c r="F126" s="28"/>
      <c r="G126" s="28"/>
      <c r="H126" s="28"/>
      <c r="I126" s="28"/>
      <c r="J126" s="28"/>
      <c r="K126" s="28"/>
      <c r="L126" s="28"/>
      <c r="M126" s="28"/>
      <c r="N126" s="28"/>
      <c r="O126" s="28"/>
      <c r="P126" s="28"/>
      <c r="Q126" s="28"/>
      <c r="R126" s="28"/>
      <c r="S126" s="28"/>
      <c r="T126" s="28"/>
      <c r="U126" s="28"/>
      <c r="V126" s="28"/>
      <c r="W126" s="28"/>
      <c r="X126" s="28"/>
      <c r="Y126" s="28"/>
    </row>
    <row r="127" spans="3:25" x14ac:dyDescent="0.35">
      <c r="C127" s="28"/>
      <c r="D127" s="30"/>
      <c r="E127" s="28"/>
      <c r="F127" s="28"/>
      <c r="G127" s="28"/>
      <c r="H127" s="28"/>
      <c r="I127" s="28"/>
      <c r="J127" s="28"/>
      <c r="K127" s="28"/>
      <c r="L127" s="28"/>
      <c r="M127" s="28"/>
      <c r="N127" s="28"/>
      <c r="O127" s="28"/>
      <c r="P127" s="28"/>
      <c r="Q127" s="28"/>
      <c r="R127" s="28"/>
      <c r="S127" s="28"/>
      <c r="T127" s="28"/>
      <c r="U127" s="28"/>
      <c r="V127" s="28"/>
      <c r="W127" s="28"/>
      <c r="X127" s="28"/>
      <c r="Y127" s="28"/>
    </row>
    <row r="128" spans="3:25" x14ac:dyDescent="0.35">
      <c r="C128" s="28"/>
      <c r="D128" s="30"/>
      <c r="E128" s="28"/>
      <c r="F128" s="28"/>
      <c r="G128" s="28"/>
      <c r="H128" s="28"/>
      <c r="I128" s="28"/>
      <c r="J128" s="28"/>
      <c r="K128" s="28"/>
      <c r="L128" s="28"/>
      <c r="M128" s="28"/>
      <c r="N128" s="28"/>
      <c r="O128" s="28"/>
      <c r="P128" s="28"/>
      <c r="Q128" s="28"/>
      <c r="R128" s="28"/>
      <c r="S128" s="28"/>
      <c r="T128" s="28"/>
      <c r="U128" s="28"/>
      <c r="V128" s="28"/>
      <c r="W128" s="28"/>
      <c r="X128" s="28"/>
      <c r="Y128" s="28"/>
    </row>
    <row r="129" spans="3:25" x14ac:dyDescent="0.35">
      <c r="C129" s="28"/>
      <c r="D129" s="30"/>
      <c r="E129" s="28"/>
      <c r="F129" s="28"/>
      <c r="G129" s="28"/>
      <c r="H129" s="28"/>
      <c r="I129" s="28"/>
      <c r="J129" s="28"/>
      <c r="K129" s="28"/>
      <c r="L129" s="28"/>
      <c r="M129" s="28"/>
      <c r="N129" s="28"/>
      <c r="O129" s="28"/>
      <c r="P129" s="28"/>
      <c r="Q129" s="28"/>
      <c r="R129" s="28"/>
      <c r="S129" s="28"/>
      <c r="T129" s="28"/>
      <c r="U129" s="28"/>
      <c r="V129" s="28"/>
      <c r="W129" s="28"/>
      <c r="X129" s="28"/>
      <c r="Y129" s="28"/>
    </row>
    <row r="130" spans="3:25" x14ac:dyDescent="0.35">
      <c r="C130" s="28"/>
      <c r="D130" s="30"/>
      <c r="E130" s="28"/>
      <c r="F130" s="28"/>
      <c r="G130" s="28"/>
      <c r="H130" s="28"/>
      <c r="I130" s="28"/>
      <c r="J130" s="28"/>
      <c r="K130" s="28"/>
      <c r="L130" s="28"/>
      <c r="M130" s="28"/>
      <c r="N130" s="28"/>
      <c r="O130" s="28"/>
      <c r="P130" s="28"/>
      <c r="Q130" s="28"/>
      <c r="R130" s="28"/>
      <c r="S130" s="28"/>
      <c r="T130" s="28"/>
      <c r="U130" s="28"/>
      <c r="V130" s="28"/>
      <c r="W130" s="28"/>
      <c r="X130" s="28"/>
      <c r="Y130" s="28"/>
    </row>
    <row r="131" spans="3:25" x14ac:dyDescent="0.35">
      <c r="C131" s="28"/>
      <c r="D131" s="30"/>
      <c r="E131" s="28"/>
      <c r="F131" s="28"/>
      <c r="G131" s="28"/>
      <c r="H131" s="28"/>
      <c r="I131" s="28"/>
      <c r="J131" s="28"/>
      <c r="K131" s="28"/>
      <c r="L131" s="28"/>
      <c r="M131" s="28"/>
      <c r="N131" s="28"/>
      <c r="O131" s="28"/>
      <c r="P131" s="28"/>
      <c r="Q131" s="28"/>
      <c r="R131" s="28"/>
      <c r="S131" s="28"/>
      <c r="T131" s="28"/>
      <c r="U131" s="28"/>
      <c r="V131" s="28"/>
      <c r="W131" s="28"/>
      <c r="X131" s="28"/>
      <c r="Y131" s="28"/>
    </row>
    <row r="132" spans="3:25" x14ac:dyDescent="0.35">
      <c r="C132" s="28"/>
      <c r="D132" s="30"/>
      <c r="E132" s="28"/>
      <c r="F132" s="28"/>
      <c r="G132" s="28"/>
      <c r="H132" s="28"/>
      <c r="I132" s="28"/>
      <c r="J132" s="28"/>
      <c r="K132" s="28"/>
      <c r="L132" s="28"/>
      <c r="M132" s="28"/>
      <c r="N132" s="28"/>
      <c r="O132" s="28"/>
      <c r="P132" s="28"/>
      <c r="Q132" s="28"/>
      <c r="R132" s="28"/>
      <c r="S132" s="28"/>
      <c r="T132" s="28"/>
      <c r="U132" s="28"/>
      <c r="V132" s="28"/>
      <c r="W132" s="28"/>
      <c r="X132" s="28"/>
      <c r="Y132" s="28"/>
    </row>
    <row r="133" spans="3:25" x14ac:dyDescent="0.35">
      <c r="C133" s="28"/>
      <c r="D133" s="30"/>
      <c r="E133" s="28"/>
      <c r="F133" s="28"/>
      <c r="G133" s="28"/>
      <c r="H133" s="28"/>
      <c r="I133" s="28"/>
      <c r="J133" s="28"/>
      <c r="K133" s="28"/>
      <c r="L133" s="28"/>
      <c r="M133" s="28"/>
      <c r="N133" s="28"/>
      <c r="O133" s="28"/>
      <c r="P133" s="28"/>
      <c r="Q133" s="28"/>
      <c r="R133" s="28"/>
      <c r="S133" s="28"/>
      <c r="T133" s="28"/>
      <c r="U133" s="28"/>
      <c r="V133" s="28"/>
      <c r="W133" s="28"/>
      <c r="X133" s="28"/>
      <c r="Y133" s="28"/>
    </row>
    <row r="134" spans="3:25" x14ac:dyDescent="0.35">
      <c r="C134" s="28"/>
      <c r="D134" s="30"/>
      <c r="E134" s="28"/>
      <c r="F134" s="28"/>
      <c r="G134" s="28"/>
      <c r="H134" s="28"/>
      <c r="I134" s="28"/>
      <c r="J134" s="28"/>
      <c r="K134" s="28"/>
      <c r="L134" s="28"/>
      <c r="M134" s="28"/>
      <c r="N134" s="28"/>
      <c r="O134" s="28"/>
      <c r="P134" s="28"/>
      <c r="Q134" s="28"/>
      <c r="R134" s="28"/>
      <c r="S134" s="28"/>
      <c r="T134" s="28"/>
      <c r="U134" s="28"/>
      <c r="V134" s="28"/>
      <c r="W134" s="28"/>
      <c r="X134" s="28"/>
      <c r="Y134" s="28"/>
    </row>
    <row r="135" spans="3:25" x14ac:dyDescent="0.35">
      <c r="C135" s="28"/>
      <c r="D135" s="30"/>
      <c r="E135" s="28"/>
      <c r="F135" s="28"/>
      <c r="G135" s="28"/>
      <c r="H135" s="28"/>
      <c r="I135" s="28"/>
      <c r="J135" s="28"/>
      <c r="K135" s="28"/>
      <c r="L135" s="28"/>
      <c r="M135" s="28"/>
      <c r="N135" s="28"/>
      <c r="O135" s="28"/>
      <c r="P135" s="28"/>
      <c r="Q135" s="28"/>
      <c r="R135" s="28"/>
      <c r="S135" s="28"/>
      <c r="T135" s="28"/>
      <c r="U135" s="28"/>
      <c r="V135" s="28"/>
      <c r="W135" s="28"/>
      <c r="X135" s="28"/>
      <c r="Y135" s="28"/>
    </row>
    <row r="136" spans="3:25" x14ac:dyDescent="0.35">
      <c r="C136" s="28"/>
      <c r="D136" s="30"/>
      <c r="E136" s="28"/>
      <c r="F136" s="28"/>
      <c r="G136" s="28"/>
      <c r="H136" s="28"/>
      <c r="I136" s="28"/>
      <c r="J136" s="28"/>
      <c r="K136" s="28"/>
      <c r="L136" s="28"/>
      <c r="M136" s="28"/>
      <c r="N136" s="28"/>
      <c r="O136" s="28"/>
      <c r="P136" s="28"/>
      <c r="Q136" s="28"/>
      <c r="R136" s="28"/>
      <c r="S136" s="28"/>
      <c r="T136" s="28"/>
      <c r="U136" s="28"/>
      <c r="V136" s="28"/>
      <c r="W136" s="28"/>
      <c r="X136" s="28"/>
      <c r="Y136" s="28"/>
    </row>
    <row r="137" spans="3:25" x14ac:dyDescent="0.35">
      <c r="C137" s="28"/>
      <c r="D137" s="30"/>
      <c r="E137" s="28"/>
      <c r="F137" s="28"/>
      <c r="G137" s="28"/>
      <c r="H137" s="28"/>
      <c r="I137" s="28"/>
      <c r="J137" s="28"/>
      <c r="K137" s="28"/>
      <c r="L137" s="28"/>
      <c r="M137" s="28"/>
      <c r="N137" s="28"/>
      <c r="O137" s="28"/>
      <c r="P137" s="28"/>
      <c r="Q137" s="28"/>
      <c r="R137" s="28"/>
      <c r="S137" s="28"/>
      <c r="T137" s="28"/>
      <c r="U137" s="28"/>
      <c r="V137" s="28"/>
      <c r="W137" s="28"/>
      <c r="X137" s="28"/>
      <c r="Y137" s="28"/>
    </row>
    <row r="138" spans="3:25" x14ac:dyDescent="0.35">
      <c r="C138" s="28"/>
      <c r="D138" s="30"/>
      <c r="E138" s="28"/>
      <c r="F138" s="28"/>
      <c r="G138" s="28"/>
      <c r="H138" s="28"/>
      <c r="I138" s="28"/>
      <c r="J138" s="28"/>
      <c r="K138" s="28"/>
      <c r="L138" s="28"/>
      <c r="M138" s="28"/>
      <c r="N138" s="28"/>
      <c r="O138" s="28"/>
      <c r="P138" s="28"/>
      <c r="Q138" s="28"/>
      <c r="R138" s="28"/>
      <c r="S138" s="28"/>
      <c r="T138" s="28"/>
      <c r="U138" s="28"/>
      <c r="V138" s="28"/>
      <c r="W138" s="28"/>
      <c r="X138" s="28"/>
      <c r="Y138" s="28"/>
    </row>
    <row r="139" spans="3:25" x14ac:dyDescent="0.35">
      <c r="C139" s="28"/>
      <c r="D139" s="30"/>
      <c r="E139" s="28"/>
      <c r="F139" s="28"/>
      <c r="G139" s="28"/>
      <c r="H139" s="28"/>
      <c r="I139" s="28"/>
      <c r="J139" s="28"/>
      <c r="K139" s="28"/>
      <c r="L139" s="28"/>
      <c r="M139" s="28"/>
      <c r="N139" s="28"/>
      <c r="O139" s="28"/>
      <c r="P139" s="28"/>
      <c r="Q139" s="28"/>
      <c r="R139" s="28"/>
      <c r="S139" s="28"/>
      <c r="T139" s="28"/>
      <c r="U139" s="28"/>
      <c r="V139" s="28"/>
      <c r="W139" s="28"/>
      <c r="X139" s="28"/>
      <c r="Y139" s="28"/>
    </row>
    <row r="140" spans="3:25" x14ac:dyDescent="0.35">
      <c r="C140" s="28"/>
      <c r="D140" s="30"/>
      <c r="E140" s="28"/>
      <c r="F140" s="28"/>
      <c r="G140" s="28"/>
      <c r="H140" s="28"/>
      <c r="I140" s="28"/>
      <c r="J140" s="28"/>
      <c r="K140" s="28"/>
      <c r="L140" s="28"/>
      <c r="M140" s="28"/>
      <c r="N140" s="28"/>
      <c r="O140" s="28"/>
      <c r="P140" s="28"/>
      <c r="Q140" s="28"/>
      <c r="R140" s="28"/>
      <c r="S140" s="28"/>
      <c r="T140" s="28"/>
      <c r="U140" s="28"/>
      <c r="V140" s="28"/>
      <c r="W140" s="28"/>
      <c r="X140" s="28"/>
      <c r="Y140" s="28"/>
    </row>
    <row r="141" spans="3:25" x14ac:dyDescent="0.35">
      <c r="C141" s="28"/>
      <c r="D141" s="30"/>
      <c r="E141" s="28"/>
      <c r="F141" s="28"/>
      <c r="G141" s="28"/>
      <c r="H141" s="28"/>
      <c r="I141" s="28"/>
      <c r="J141" s="28"/>
      <c r="K141" s="28"/>
      <c r="L141" s="28"/>
      <c r="M141" s="28"/>
      <c r="N141" s="28"/>
      <c r="O141" s="28"/>
      <c r="P141" s="28"/>
      <c r="Q141" s="28"/>
      <c r="R141" s="28"/>
      <c r="S141" s="28"/>
      <c r="T141" s="28"/>
      <c r="U141" s="28"/>
      <c r="V141" s="28"/>
      <c r="W141" s="28"/>
      <c r="X141" s="28"/>
      <c r="Y141" s="28"/>
    </row>
    <row r="142" spans="3:25" x14ac:dyDescent="0.35">
      <c r="C142" s="28"/>
      <c r="D142" s="30"/>
      <c r="E142" s="28"/>
      <c r="F142" s="28"/>
      <c r="G142" s="28"/>
      <c r="H142" s="28"/>
      <c r="I142" s="28"/>
      <c r="J142" s="28"/>
      <c r="K142" s="28"/>
      <c r="L142" s="28"/>
      <c r="M142" s="28"/>
      <c r="N142" s="28"/>
      <c r="O142" s="28"/>
      <c r="P142" s="28"/>
      <c r="Q142" s="28"/>
      <c r="R142" s="28"/>
      <c r="S142" s="28"/>
      <c r="T142" s="28"/>
      <c r="U142" s="28"/>
      <c r="V142" s="28"/>
      <c r="W142" s="28"/>
      <c r="X142" s="28"/>
      <c r="Y142" s="28"/>
    </row>
    <row r="143" spans="3:25" x14ac:dyDescent="0.35">
      <c r="C143" s="28"/>
      <c r="D143" s="30"/>
      <c r="E143" s="28"/>
      <c r="F143" s="28"/>
      <c r="G143" s="28"/>
      <c r="H143" s="28"/>
      <c r="I143" s="28"/>
      <c r="J143" s="28"/>
      <c r="K143" s="28"/>
      <c r="L143" s="28"/>
      <c r="M143" s="28"/>
      <c r="N143" s="28"/>
      <c r="O143" s="28"/>
      <c r="P143" s="28"/>
      <c r="Q143" s="28"/>
      <c r="R143" s="28"/>
      <c r="S143" s="28"/>
      <c r="T143" s="28"/>
      <c r="U143" s="28"/>
      <c r="V143" s="28"/>
      <c r="W143" s="28"/>
      <c r="X143" s="28"/>
      <c r="Y143" s="28"/>
    </row>
    <row r="144" spans="3:25" x14ac:dyDescent="0.35">
      <c r="C144" s="28"/>
      <c r="D144" s="30"/>
      <c r="E144" s="28"/>
      <c r="F144" s="28"/>
      <c r="G144" s="28"/>
      <c r="H144" s="28"/>
      <c r="I144" s="28"/>
      <c r="J144" s="28"/>
      <c r="K144" s="28"/>
      <c r="L144" s="28"/>
      <c r="M144" s="28"/>
      <c r="N144" s="28"/>
      <c r="O144" s="28"/>
      <c r="P144" s="28"/>
      <c r="Q144" s="28"/>
      <c r="R144" s="28"/>
      <c r="S144" s="28"/>
      <c r="T144" s="28"/>
      <c r="U144" s="28"/>
      <c r="V144" s="28"/>
      <c r="W144" s="28"/>
      <c r="X144" s="28"/>
      <c r="Y144" s="28"/>
    </row>
    <row r="145" spans="3:25" x14ac:dyDescent="0.35">
      <c r="C145" s="28"/>
      <c r="D145" s="30"/>
      <c r="E145" s="28"/>
      <c r="F145" s="28"/>
      <c r="G145" s="28"/>
      <c r="H145" s="28"/>
      <c r="I145" s="28"/>
      <c r="J145" s="28"/>
      <c r="K145" s="28"/>
      <c r="L145" s="28"/>
      <c r="M145" s="28"/>
      <c r="N145" s="28"/>
      <c r="O145" s="28"/>
      <c r="P145" s="28"/>
      <c r="Q145" s="28"/>
      <c r="R145" s="28"/>
      <c r="S145" s="28"/>
      <c r="T145" s="28"/>
      <c r="U145" s="28"/>
      <c r="V145" s="28"/>
      <c r="W145" s="28"/>
      <c r="X145" s="28"/>
      <c r="Y145" s="28"/>
    </row>
    <row r="146" spans="3:25" x14ac:dyDescent="0.35">
      <c r="C146" s="28"/>
      <c r="D146" s="30"/>
      <c r="E146" s="28"/>
      <c r="F146" s="28"/>
      <c r="G146" s="28"/>
      <c r="H146" s="28"/>
      <c r="I146" s="28"/>
      <c r="J146" s="28"/>
      <c r="K146" s="28"/>
      <c r="L146" s="28"/>
      <c r="M146" s="28"/>
      <c r="N146" s="28"/>
      <c r="O146" s="28"/>
      <c r="P146" s="28"/>
      <c r="Q146" s="28"/>
      <c r="R146" s="28"/>
      <c r="S146" s="28"/>
      <c r="T146" s="28"/>
      <c r="U146" s="28"/>
      <c r="V146" s="28"/>
      <c r="W146" s="28"/>
      <c r="X146" s="28"/>
      <c r="Y146" s="28"/>
    </row>
    <row r="147" spans="3:25" x14ac:dyDescent="0.35">
      <c r="C147" s="28"/>
      <c r="D147" s="30"/>
      <c r="E147" s="28"/>
      <c r="F147" s="28"/>
      <c r="G147" s="28"/>
      <c r="H147" s="28"/>
      <c r="I147" s="28"/>
      <c r="J147" s="28"/>
      <c r="K147" s="28"/>
      <c r="L147" s="28"/>
      <c r="M147" s="28"/>
      <c r="N147" s="28"/>
      <c r="O147" s="28"/>
      <c r="P147" s="28"/>
      <c r="Q147" s="28"/>
      <c r="R147" s="28"/>
      <c r="S147" s="28"/>
      <c r="T147" s="28"/>
      <c r="U147" s="28"/>
      <c r="V147" s="28"/>
      <c r="W147" s="28"/>
      <c r="X147" s="28"/>
      <c r="Y147" s="28"/>
    </row>
    <row r="148" spans="3:25" x14ac:dyDescent="0.35">
      <c r="C148" s="28"/>
      <c r="D148" s="30"/>
      <c r="E148" s="28"/>
      <c r="F148" s="28"/>
      <c r="G148" s="28"/>
      <c r="H148" s="28"/>
      <c r="I148" s="28"/>
      <c r="J148" s="28"/>
      <c r="K148" s="28"/>
      <c r="L148" s="28"/>
      <c r="M148" s="28"/>
      <c r="N148" s="28"/>
      <c r="O148" s="28"/>
      <c r="P148" s="28"/>
      <c r="Q148" s="28"/>
      <c r="R148" s="28"/>
      <c r="S148" s="28"/>
      <c r="T148" s="28"/>
      <c r="U148" s="28"/>
      <c r="V148" s="28"/>
      <c r="W148" s="28"/>
      <c r="X148" s="28"/>
      <c r="Y148" s="28"/>
    </row>
    <row r="149" spans="3:25" x14ac:dyDescent="0.35">
      <c r="C149" s="28"/>
      <c r="D149" s="30"/>
      <c r="E149" s="28"/>
      <c r="F149" s="28"/>
      <c r="G149" s="28"/>
      <c r="H149" s="28"/>
      <c r="I149" s="28"/>
      <c r="J149" s="28"/>
      <c r="K149" s="28"/>
      <c r="L149" s="28"/>
      <c r="M149" s="28"/>
      <c r="N149" s="28"/>
      <c r="O149" s="28"/>
      <c r="P149" s="28"/>
      <c r="Q149" s="28"/>
      <c r="R149" s="28"/>
      <c r="S149" s="28"/>
      <c r="T149" s="28"/>
      <c r="U149" s="28"/>
      <c r="V149" s="28"/>
      <c r="W149" s="28"/>
      <c r="X149" s="28"/>
      <c r="Y149" s="28"/>
    </row>
    <row r="150" spans="3:25" x14ac:dyDescent="0.35">
      <c r="C150" s="28"/>
      <c r="D150" s="30"/>
      <c r="E150" s="28"/>
      <c r="F150" s="28"/>
      <c r="G150" s="28"/>
      <c r="H150" s="28"/>
      <c r="I150" s="28"/>
      <c r="J150" s="28"/>
      <c r="K150" s="28"/>
      <c r="L150" s="28"/>
      <c r="M150" s="28"/>
      <c r="N150" s="28"/>
      <c r="O150" s="28"/>
      <c r="P150" s="28"/>
      <c r="Q150" s="28"/>
      <c r="R150" s="28"/>
      <c r="S150" s="28"/>
      <c r="T150" s="28"/>
      <c r="U150" s="28"/>
      <c r="V150" s="28"/>
      <c r="W150" s="28"/>
      <c r="X150" s="28"/>
      <c r="Y150" s="28"/>
    </row>
    <row r="151" spans="3:25" x14ac:dyDescent="0.35">
      <c r="C151" s="28"/>
      <c r="D151" s="30"/>
      <c r="E151" s="28"/>
      <c r="F151" s="28"/>
      <c r="G151" s="28"/>
      <c r="H151" s="28"/>
      <c r="I151" s="28"/>
      <c r="J151" s="28"/>
      <c r="K151" s="28"/>
      <c r="L151" s="28"/>
      <c r="M151" s="28"/>
      <c r="N151" s="28"/>
      <c r="O151" s="28"/>
      <c r="P151" s="28"/>
      <c r="Q151" s="28"/>
      <c r="R151" s="28"/>
      <c r="S151" s="28"/>
      <c r="T151" s="28"/>
      <c r="U151" s="28"/>
      <c r="V151" s="28"/>
      <c r="W151" s="28"/>
      <c r="X151" s="28"/>
      <c r="Y151" s="28"/>
    </row>
    <row r="152" spans="3:25" x14ac:dyDescent="0.35">
      <c r="C152" s="28"/>
      <c r="D152" s="30"/>
      <c r="E152" s="28"/>
      <c r="F152" s="28"/>
      <c r="G152" s="28"/>
      <c r="H152" s="28"/>
      <c r="I152" s="28"/>
      <c r="J152" s="28"/>
      <c r="K152" s="28"/>
      <c r="L152" s="28"/>
      <c r="M152" s="28"/>
      <c r="N152" s="28"/>
      <c r="O152" s="28"/>
      <c r="P152" s="28"/>
      <c r="Q152" s="28"/>
      <c r="R152" s="28"/>
      <c r="S152" s="28"/>
      <c r="T152" s="28"/>
      <c r="U152" s="28"/>
      <c r="V152" s="28"/>
      <c r="W152" s="28"/>
      <c r="X152" s="28"/>
      <c r="Y152" s="28"/>
    </row>
    <row r="153" spans="3:25" x14ac:dyDescent="0.35">
      <c r="C153" s="28"/>
      <c r="D153" s="30"/>
      <c r="E153" s="28"/>
      <c r="F153" s="28"/>
      <c r="G153" s="28"/>
      <c r="H153" s="28"/>
      <c r="I153" s="28"/>
      <c r="J153" s="28"/>
      <c r="K153" s="28"/>
      <c r="L153" s="28"/>
      <c r="M153" s="28"/>
      <c r="N153" s="28"/>
      <c r="O153" s="28"/>
      <c r="P153" s="28"/>
      <c r="Q153" s="28"/>
      <c r="R153" s="28"/>
      <c r="S153" s="28"/>
      <c r="T153" s="28"/>
      <c r="U153" s="28"/>
      <c r="V153" s="28"/>
      <c r="W153" s="28"/>
      <c r="X153" s="28"/>
      <c r="Y153" s="28"/>
    </row>
    <row r="154" spans="3:25" x14ac:dyDescent="0.35">
      <c r="C154" s="28"/>
      <c r="D154" s="30"/>
      <c r="E154" s="28"/>
      <c r="F154" s="28"/>
      <c r="G154" s="28"/>
      <c r="H154" s="28"/>
      <c r="I154" s="28"/>
      <c r="J154" s="28"/>
      <c r="K154" s="28"/>
      <c r="L154" s="28"/>
      <c r="M154" s="28"/>
      <c r="N154" s="28"/>
      <c r="O154" s="28"/>
      <c r="P154" s="28"/>
      <c r="Q154" s="28"/>
      <c r="R154" s="28"/>
      <c r="S154" s="28"/>
      <c r="T154" s="28"/>
      <c r="U154" s="28"/>
      <c r="V154" s="28"/>
      <c r="W154" s="28"/>
      <c r="X154" s="28"/>
      <c r="Y154" s="28"/>
    </row>
    <row r="155" spans="3:25" x14ac:dyDescent="0.35">
      <c r="C155" s="28"/>
      <c r="D155" s="30"/>
      <c r="E155" s="28"/>
      <c r="F155" s="28"/>
      <c r="G155" s="28"/>
      <c r="H155" s="28"/>
      <c r="I155" s="28"/>
      <c r="J155" s="28"/>
      <c r="K155" s="28"/>
      <c r="L155" s="28"/>
      <c r="M155" s="28"/>
      <c r="N155" s="28"/>
      <c r="O155" s="28"/>
      <c r="P155" s="28"/>
      <c r="Q155" s="28"/>
      <c r="R155" s="28"/>
      <c r="S155" s="28"/>
      <c r="T155" s="28"/>
      <c r="U155" s="28"/>
      <c r="V155" s="28"/>
      <c r="W155" s="28"/>
      <c r="X155" s="28"/>
      <c r="Y155" s="28"/>
    </row>
    <row r="156" spans="3:25" x14ac:dyDescent="0.35">
      <c r="C156" s="28"/>
      <c r="D156" s="30"/>
      <c r="E156" s="28"/>
      <c r="F156" s="28"/>
      <c r="G156" s="28"/>
      <c r="H156" s="28"/>
      <c r="I156" s="28"/>
      <c r="J156" s="28"/>
      <c r="K156" s="28"/>
      <c r="L156" s="28"/>
      <c r="M156" s="28"/>
      <c r="N156" s="28"/>
      <c r="O156" s="28"/>
      <c r="P156" s="28"/>
      <c r="Q156" s="28"/>
      <c r="R156" s="28"/>
      <c r="S156" s="28"/>
      <c r="T156" s="28"/>
      <c r="U156" s="28"/>
      <c r="V156" s="28"/>
      <c r="W156" s="28"/>
      <c r="X156" s="28"/>
      <c r="Y156" s="28"/>
    </row>
    <row r="157" spans="3:25" x14ac:dyDescent="0.35">
      <c r="C157" s="28"/>
      <c r="D157" s="30"/>
      <c r="E157" s="28"/>
      <c r="F157" s="28"/>
      <c r="G157" s="28"/>
      <c r="H157" s="28"/>
      <c r="I157" s="28"/>
      <c r="J157" s="28"/>
      <c r="K157" s="28"/>
      <c r="L157" s="28"/>
      <c r="M157" s="28"/>
      <c r="N157" s="28"/>
      <c r="O157" s="28"/>
      <c r="P157" s="28"/>
      <c r="Q157" s="28"/>
      <c r="R157" s="28"/>
      <c r="S157" s="28"/>
      <c r="T157" s="28"/>
      <c r="U157" s="28"/>
      <c r="V157" s="28"/>
      <c r="W157" s="28"/>
      <c r="X157" s="28"/>
      <c r="Y157" s="28"/>
    </row>
    <row r="158" spans="3:25" x14ac:dyDescent="0.35">
      <c r="C158" s="28"/>
      <c r="D158" s="30"/>
      <c r="E158" s="28"/>
      <c r="F158" s="28"/>
      <c r="G158" s="28"/>
      <c r="H158" s="28"/>
      <c r="I158" s="28"/>
      <c r="J158" s="28"/>
      <c r="K158" s="28"/>
      <c r="L158" s="28"/>
      <c r="M158" s="28"/>
      <c r="N158" s="28"/>
      <c r="O158" s="28"/>
      <c r="P158" s="28"/>
      <c r="Q158" s="28"/>
      <c r="R158" s="28"/>
      <c r="S158" s="28"/>
      <c r="T158" s="28"/>
      <c r="U158" s="28"/>
      <c r="V158" s="28"/>
      <c r="W158" s="28"/>
      <c r="X158" s="28"/>
      <c r="Y158" s="28"/>
    </row>
    <row r="159" spans="3:25" x14ac:dyDescent="0.35">
      <c r="C159" s="28"/>
      <c r="D159" s="30"/>
      <c r="E159" s="28"/>
      <c r="F159" s="28"/>
      <c r="G159" s="28"/>
      <c r="H159" s="28"/>
      <c r="I159" s="28"/>
      <c r="J159" s="28"/>
      <c r="K159" s="28"/>
      <c r="L159" s="28"/>
      <c r="M159" s="28"/>
      <c r="N159" s="28"/>
      <c r="O159" s="28"/>
      <c r="P159" s="28"/>
      <c r="Q159" s="28"/>
      <c r="R159" s="28"/>
      <c r="S159" s="28"/>
      <c r="T159" s="28"/>
      <c r="U159" s="28"/>
      <c r="V159" s="28"/>
      <c r="W159" s="28"/>
      <c r="X159" s="28"/>
      <c r="Y159" s="28"/>
    </row>
    <row r="160" spans="3:25" x14ac:dyDescent="0.35">
      <c r="C160" s="28"/>
      <c r="D160" s="30"/>
      <c r="E160" s="28"/>
      <c r="F160" s="28"/>
      <c r="G160" s="28"/>
      <c r="H160" s="28"/>
      <c r="I160" s="28"/>
      <c r="J160" s="28"/>
      <c r="K160" s="28"/>
      <c r="L160" s="28"/>
      <c r="M160" s="28"/>
      <c r="N160" s="28"/>
      <c r="O160" s="28"/>
      <c r="P160" s="28"/>
      <c r="Q160" s="28"/>
      <c r="R160" s="28"/>
      <c r="S160" s="28"/>
      <c r="T160" s="28"/>
      <c r="U160" s="28"/>
      <c r="V160" s="28"/>
      <c r="W160" s="28"/>
      <c r="X160" s="28"/>
      <c r="Y160" s="28"/>
    </row>
    <row r="161" spans="3:25" x14ac:dyDescent="0.35">
      <c r="C161" s="28"/>
      <c r="D161" s="30"/>
      <c r="E161" s="28"/>
      <c r="F161" s="28"/>
      <c r="G161" s="28"/>
      <c r="H161" s="28"/>
      <c r="I161" s="28"/>
      <c r="J161" s="28"/>
      <c r="K161" s="28"/>
      <c r="L161" s="28"/>
      <c r="M161" s="28"/>
      <c r="N161" s="28"/>
      <c r="O161" s="28"/>
      <c r="P161" s="28"/>
      <c r="Q161" s="28"/>
      <c r="R161" s="28"/>
      <c r="S161" s="28"/>
      <c r="T161" s="28"/>
      <c r="U161" s="28"/>
      <c r="V161" s="28"/>
      <c r="W161" s="28"/>
      <c r="X161" s="28"/>
      <c r="Y161" s="28"/>
    </row>
    <row r="162" spans="3:25" x14ac:dyDescent="0.35">
      <c r="C162" s="28"/>
      <c r="D162" s="30"/>
      <c r="E162" s="28"/>
      <c r="F162" s="28"/>
      <c r="G162" s="28"/>
      <c r="H162" s="28"/>
      <c r="I162" s="28"/>
      <c r="J162" s="28"/>
      <c r="K162" s="28"/>
      <c r="L162" s="28"/>
      <c r="M162" s="28"/>
      <c r="N162" s="28"/>
      <c r="O162" s="28"/>
      <c r="P162" s="28"/>
      <c r="Q162" s="28"/>
      <c r="R162" s="28"/>
      <c r="S162" s="28"/>
      <c r="T162" s="28"/>
      <c r="U162" s="28"/>
      <c r="V162" s="28"/>
      <c r="W162" s="28"/>
      <c r="X162" s="28"/>
      <c r="Y162" s="28"/>
    </row>
    <row r="163" spans="3:25" x14ac:dyDescent="0.35">
      <c r="C163" s="28"/>
      <c r="D163" s="30"/>
      <c r="E163" s="28"/>
      <c r="F163" s="28"/>
      <c r="G163" s="28"/>
      <c r="H163" s="28"/>
      <c r="I163" s="28"/>
      <c r="J163" s="28"/>
      <c r="K163" s="28"/>
      <c r="L163" s="28"/>
      <c r="M163" s="28"/>
      <c r="N163" s="28"/>
      <c r="O163" s="28"/>
      <c r="P163" s="28"/>
      <c r="Q163" s="28"/>
      <c r="R163" s="28"/>
      <c r="S163" s="28"/>
      <c r="T163" s="28"/>
      <c r="U163" s="28"/>
      <c r="V163" s="28"/>
      <c r="W163" s="28"/>
      <c r="X163" s="28"/>
      <c r="Y163" s="28"/>
    </row>
    <row r="164" spans="3:25" x14ac:dyDescent="0.35">
      <c r="C164" s="28"/>
      <c r="D164" s="30"/>
      <c r="E164" s="28"/>
      <c r="F164" s="28"/>
      <c r="G164" s="28"/>
      <c r="H164" s="28"/>
      <c r="I164" s="28"/>
      <c r="J164" s="28"/>
      <c r="K164" s="28"/>
      <c r="L164" s="28"/>
      <c r="M164" s="28"/>
      <c r="N164" s="28"/>
      <c r="O164" s="28"/>
      <c r="P164" s="28"/>
      <c r="Q164" s="28"/>
      <c r="R164" s="28"/>
      <c r="S164" s="28"/>
      <c r="T164" s="28"/>
      <c r="U164" s="28"/>
      <c r="V164" s="28"/>
      <c r="W164" s="28"/>
      <c r="X164" s="28"/>
      <c r="Y164" s="28"/>
    </row>
    <row r="165" spans="3:25" x14ac:dyDescent="0.35">
      <c r="C165" s="28"/>
      <c r="D165" s="30"/>
      <c r="E165" s="28"/>
      <c r="F165" s="28"/>
      <c r="G165" s="28"/>
      <c r="H165" s="28"/>
      <c r="I165" s="28"/>
      <c r="J165" s="28"/>
      <c r="K165" s="28"/>
      <c r="L165" s="28"/>
      <c r="M165" s="28"/>
      <c r="N165" s="28"/>
      <c r="O165" s="28"/>
      <c r="P165" s="28"/>
      <c r="Q165" s="28"/>
      <c r="R165" s="28"/>
      <c r="S165" s="28"/>
      <c r="T165" s="28"/>
      <c r="U165" s="28"/>
      <c r="V165" s="28"/>
      <c r="W165" s="28"/>
      <c r="X165" s="28"/>
      <c r="Y165" s="28"/>
    </row>
    <row r="166" spans="3:25" x14ac:dyDescent="0.35">
      <c r="C166" s="28"/>
      <c r="D166" s="30"/>
      <c r="E166" s="28"/>
      <c r="F166" s="28"/>
      <c r="G166" s="28"/>
      <c r="H166" s="28"/>
      <c r="I166" s="28"/>
      <c r="J166" s="28"/>
      <c r="K166" s="28"/>
      <c r="L166" s="28"/>
      <c r="M166" s="28"/>
      <c r="N166" s="28"/>
      <c r="O166" s="28"/>
      <c r="P166" s="28"/>
      <c r="Q166" s="28"/>
      <c r="R166" s="28"/>
      <c r="S166" s="28"/>
      <c r="T166" s="28"/>
      <c r="U166" s="28"/>
      <c r="V166" s="28"/>
      <c r="W166" s="28"/>
      <c r="X166" s="28"/>
      <c r="Y166" s="28"/>
    </row>
    <row r="167" spans="3:25" x14ac:dyDescent="0.35">
      <c r="C167" s="28"/>
      <c r="D167" s="30"/>
      <c r="E167" s="28"/>
      <c r="F167" s="28"/>
      <c r="G167" s="28"/>
      <c r="H167" s="28"/>
      <c r="I167" s="28"/>
      <c r="J167" s="28"/>
      <c r="K167" s="28"/>
      <c r="L167" s="28"/>
      <c r="M167" s="28"/>
      <c r="N167" s="28"/>
      <c r="O167" s="28"/>
      <c r="P167" s="28"/>
      <c r="Q167" s="28"/>
      <c r="R167" s="28"/>
      <c r="S167" s="28"/>
      <c r="T167" s="28"/>
      <c r="U167" s="28"/>
      <c r="V167" s="28"/>
      <c r="W167" s="28"/>
      <c r="X167" s="28"/>
      <c r="Y167" s="28"/>
    </row>
    <row r="168" spans="3:25" x14ac:dyDescent="0.35">
      <c r="C168" s="28"/>
      <c r="D168" s="30"/>
      <c r="E168" s="28"/>
      <c r="F168" s="28"/>
      <c r="G168" s="28"/>
      <c r="H168" s="28"/>
      <c r="I168" s="28"/>
      <c r="J168" s="28"/>
      <c r="K168" s="28"/>
      <c r="L168" s="28"/>
      <c r="M168" s="28"/>
      <c r="N168" s="28"/>
      <c r="O168" s="28"/>
      <c r="P168" s="28"/>
      <c r="Q168" s="28"/>
      <c r="R168" s="28"/>
      <c r="S168" s="28"/>
      <c r="T168" s="28"/>
      <c r="U168" s="28"/>
      <c r="V168" s="28"/>
      <c r="W168" s="28"/>
      <c r="X168" s="28"/>
      <c r="Y168" s="28"/>
    </row>
    <row r="169" spans="3:25" x14ac:dyDescent="0.35">
      <c r="C169" s="28"/>
      <c r="D169" s="30"/>
      <c r="E169" s="28"/>
      <c r="F169" s="28"/>
      <c r="G169" s="28"/>
      <c r="H169" s="28"/>
      <c r="I169" s="28"/>
      <c r="J169" s="28"/>
      <c r="K169" s="28"/>
      <c r="L169" s="28"/>
      <c r="M169" s="28"/>
      <c r="N169" s="28"/>
      <c r="O169" s="28"/>
      <c r="P169" s="28"/>
      <c r="Q169" s="28"/>
      <c r="R169" s="28"/>
      <c r="S169" s="28"/>
      <c r="T169" s="28"/>
      <c r="U169" s="28"/>
      <c r="V169" s="28"/>
      <c r="W169" s="28"/>
      <c r="X169" s="28"/>
      <c r="Y169" s="28"/>
    </row>
    <row r="170" spans="3:25" x14ac:dyDescent="0.35">
      <c r="C170" s="28"/>
      <c r="D170" s="30"/>
      <c r="E170" s="28"/>
      <c r="F170" s="28"/>
      <c r="G170" s="28"/>
      <c r="H170" s="28"/>
      <c r="I170" s="28"/>
      <c r="J170" s="28"/>
      <c r="K170" s="28"/>
      <c r="L170" s="28"/>
      <c r="M170" s="28"/>
      <c r="N170" s="28"/>
      <c r="O170" s="28"/>
      <c r="P170" s="28"/>
      <c r="Q170" s="28"/>
      <c r="R170" s="28"/>
      <c r="S170" s="28"/>
      <c r="T170" s="28"/>
      <c r="U170" s="28"/>
      <c r="V170" s="28"/>
      <c r="W170" s="28"/>
      <c r="X170" s="28"/>
      <c r="Y170" s="28"/>
    </row>
    <row r="171" spans="3:25" x14ac:dyDescent="0.35">
      <c r="C171" s="28"/>
      <c r="D171" s="30"/>
      <c r="E171" s="28"/>
      <c r="F171" s="28"/>
      <c r="G171" s="28"/>
      <c r="H171" s="28"/>
      <c r="I171" s="28"/>
      <c r="J171" s="28"/>
      <c r="K171" s="28"/>
      <c r="L171" s="28"/>
      <c r="M171" s="28"/>
      <c r="N171" s="28"/>
      <c r="O171" s="28"/>
      <c r="P171" s="28"/>
      <c r="Q171" s="28"/>
      <c r="R171" s="28"/>
      <c r="S171" s="28"/>
      <c r="T171" s="28"/>
      <c r="U171" s="28"/>
      <c r="V171" s="28"/>
      <c r="W171" s="28"/>
      <c r="X171" s="28"/>
      <c r="Y171" s="28"/>
    </row>
    <row r="172" spans="3:25" x14ac:dyDescent="0.35">
      <c r="C172" s="28"/>
      <c r="D172" s="30"/>
      <c r="E172" s="28"/>
      <c r="F172" s="28"/>
      <c r="G172" s="28"/>
      <c r="H172" s="28"/>
      <c r="I172" s="28"/>
      <c r="J172" s="28"/>
      <c r="K172" s="28"/>
      <c r="L172" s="28"/>
      <c r="M172" s="28"/>
      <c r="N172" s="28"/>
      <c r="O172" s="28"/>
      <c r="P172" s="28"/>
      <c r="Q172" s="28"/>
      <c r="R172" s="28"/>
      <c r="S172" s="28"/>
      <c r="T172" s="28"/>
      <c r="U172" s="28"/>
      <c r="V172" s="28"/>
      <c r="W172" s="28"/>
      <c r="X172" s="28"/>
      <c r="Y172" s="28"/>
    </row>
    <row r="173" spans="3:25" x14ac:dyDescent="0.35">
      <c r="C173" s="28"/>
      <c r="D173" s="30"/>
      <c r="E173" s="28"/>
      <c r="F173" s="28"/>
      <c r="G173" s="28"/>
      <c r="H173" s="28"/>
      <c r="I173" s="28"/>
      <c r="J173" s="28"/>
      <c r="K173" s="28"/>
      <c r="L173" s="28"/>
      <c r="M173" s="28"/>
      <c r="N173" s="28"/>
      <c r="O173" s="28"/>
      <c r="P173" s="28"/>
      <c r="Q173" s="28"/>
      <c r="R173" s="28"/>
      <c r="S173" s="28"/>
      <c r="T173" s="28"/>
      <c r="U173" s="28"/>
      <c r="V173" s="28"/>
      <c r="W173" s="28"/>
      <c r="X173" s="28"/>
      <c r="Y173" s="28"/>
    </row>
    <row r="174" spans="3:25" x14ac:dyDescent="0.35">
      <c r="C174" s="28"/>
      <c r="D174" s="30"/>
      <c r="E174" s="28"/>
      <c r="F174" s="28"/>
      <c r="G174" s="28"/>
      <c r="H174" s="28"/>
      <c r="I174" s="28"/>
      <c r="J174" s="28"/>
      <c r="K174" s="28"/>
      <c r="L174" s="28"/>
      <c r="M174" s="28"/>
      <c r="N174" s="28"/>
      <c r="O174" s="28"/>
      <c r="P174" s="28"/>
      <c r="Q174" s="28"/>
      <c r="R174" s="28"/>
      <c r="S174" s="28"/>
      <c r="T174" s="28"/>
      <c r="U174" s="28"/>
      <c r="V174" s="28"/>
      <c r="W174" s="28"/>
      <c r="X174" s="28"/>
      <c r="Y174" s="28"/>
    </row>
    <row r="175" spans="3:25" x14ac:dyDescent="0.35">
      <c r="C175" s="28"/>
      <c r="D175" s="30"/>
      <c r="E175" s="28"/>
      <c r="F175" s="28"/>
      <c r="G175" s="28"/>
      <c r="H175" s="28"/>
      <c r="I175" s="28"/>
      <c r="J175" s="28"/>
      <c r="K175" s="28"/>
      <c r="L175" s="28"/>
      <c r="M175" s="28"/>
      <c r="N175" s="28"/>
      <c r="O175" s="28"/>
      <c r="P175" s="28"/>
      <c r="Q175" s="28"/>
      <c r="R175" s="28"/>
      <c r="S175" s="28"/>
      <c r="T175" s="28"/>
      <c r="U175" s="28"/>
      <c r="V175" s="28"/>
      <c r="W175" s="28"/>
      <c r="X175" s="28"/>
      <c r="Y175" s="28"/>
    </row>
    <row r="176" spans="3:25" x14ac:dyDescent="0.35">
      <c r="C176" s="28"/>
      <c r="D176" s="30"/>
      <c r="E176" s="28"/>
      <c r="F176" s="28"/>
      <c r="G176" s="28"/>
      <c r="H176" s="28"/>
      <c r="I176" s="28"/>
      <c r="J176" s="28"/>
      <c r="K176" s="28"/>
      <c r="L176" s="28"/>
      <c r="M176" s="28"/>
      <c r="N176" s="28"/>
      <c r="O176" s="28"/>
      <c r="P176" s="28"/>
      <c r="Q176" s="28"/>
      <c r="R176" s="28"/>
      <c r="S176" s="28"/>
      <c r="T176" s="28"/>
      <c r="U176" s="28"/>
      <c r="V176" s="28"/>
      <c r="W176" s="28"/>
      <c r="X176" s="28"/>
      <c r="Y176" s="28"/>
    </row>
    <row r="177" spans="3:25" x14ac:dyDescent="0.35">
      <c r="C177" s="28"/>
      <c r="D177" s="30"/>
      <c r="E177" s="28"/>
      <c r="F177" s="28"/>
      <c r="G177" s="28"/>
      <c r="H177" s="28"/>
      <c r="I177" s="28"/>
      <c r="J177" s="28"/>
      <c r="K177" s="28"/>
      <c r="L177" s="28"/>
      <c r="M177" s="28"/>
      <c r="N177" s="28"/>
      <c r="O177" s="28"/>
      <c r="P177" s="28"/>
      <c r="Q177" s="28"/>
      <c r="R177" s="28"/>
      <c r="S177" s="28"/>
      <c r="T177" s="28"/>
      <c r="U177" s="28"/>
      <c r="V177" s="28"/>
      <c r="W177" s="28"/>
      <c r="X177" s="28"/>
      <c r="Y177" s="28"/>
    </row>
    <row r="178" spans="3:25" x14ac:dyDescent="0.35">
      <c r="C178" s="28"/>
      <c r="D178" s="30"/>
      <c r="E178" s="28"/>
      <c r="F178" s="28"/>
      <c r="G178" s="28"/>
      <c r="H178" s="28"/>
      <c r="I178" s="28"/>
      <c r="J178" s="28"/>
      <c r="K178" s="28"/>
      <c r="L178" s="28"/>
      <c r="M178" s="28"/>
      <c r="N178" s="28"/>
      <c r="O178" s="28"/>
      <c r="P178" s="28"/>
      <c r="Q178" s="28"/>
      <c r="R178" s="28"/>
      <c r="S178" s="28"/>
      <c r="T178" s="28"/>
      <c r="U178" s="28"/>
      <c r="V178" s="28"/>
      <c r="W178" s="28"/>
      <c r="X178" s="28"/>
      <c r="Y178" s="28"/>
    </row>
    <row r="179" spans="3:25" x14ac:dyDescent="0.35">
      <c r="C179" s="28"/>
      <c r="D179" s="30"/>
      <c r="E179" s="28"/>
      <c r="F179" s="28"/>
      <c r="G179" s="28"/>
      <c r="H179" s="28"/>
      <c r="I179" s="28"/>
      <c r="J179" s="28"/>
      <c r="K179" s="28"/>
      <c r="L179" s="28"/>
      <c r="M179" s="28"/>
      <c r="N179" s="28"/>
      <c r="O179" s="28"/>
      <c r="P179" s="28"/>
      <c r="Q179" s="28"/>
      <c r="R179" s="28"/>
      <c r="S179" s="28"/>
      <c r="T179" s="28"/>
      <c r="U179" s="28"/>
      <c r="V179" s="28"/>
      <c r="W179" s="28"/>
      <c r="X179" s="28"/>
      <c r="Y179" s="28"/>
    </row>
    <row r="180" spans="3:25" x14ac:dyDescent="0.35">
      <c r="C180" s="28"/>
      <c r="D180" s="30"/>
      <c r="E180" s="28"/>
      <c r="F180" s="28"/>
      <c r="G180" s="28"/>
      <c r="H180" s="28"/>
      <c r="I180" s="28"/>
      <c r="J180" s="28"/>
      <c r="K180" s="28"/>
      <c r="L180" s="28"/>
      <c r="M180" s="28"/>
      <c r="N180" s="28"/>
      <c r="O180" s="28"/>
      <c r="P180" s="28"/>
      <c r="Q180" s="28"/>
      <c r="R180" s="28"/>
      <c r="S180" s="28"/>
      <c r="T180" s="28"/>
      <c r="U180" s="28"/>
      <c r="V180" s="28"/>
      <c r="W180" s="28"/>
      <c r="X180" s="28"/>
      <c r="Y180" s="28"/>
    </row>
    <row r="181" spans="3:25" x14ac:dyDescent="0.35">
      <c r="C181" s="28"/>
      <c r="D181" s="30"/>
      <c r="E181" s="28"/>
      <c r="F181" s="28"/>
      <c r="G181" s="28"/>
      <c r="H181" s="28"/>
      <c r="I181" s="28"/>
      <c r="J181" s="28"/>
      <c r="K181" s="28"/>
      <c r="L181" s="28"/>
      <c r="M181" s="28"/>
      <c r="N181" s="28"/>
      <c r="O181" s="28"/>
      <c r="P181" s="28"/>
      <c r="Q181" s="28"/>
      <c r="R181" s="28"/>
      <c r="S181" s="28"/>
      <c r="T181" s="28"/>
      <c r="U181" s="28"/>
      <c r="V181" s="28"/>
      <c r="W181" s="28"/>
      <c r="X181" s="28"/>
      <c r="Y181" s="28"/>
    </row>
    <row r="182" spans="3:25" x14ac:dyDescent="0.35">
      <c r="C182" s="28"/>
      <c r="D182" s="30"/>
      <c r="E182" s="28"/>
      <c r="F182" s="28"/>
      <c r="G182" s="28"/>
      <c r="H182" s="28"/>
      <c r="I182" s="28"/>
      <c r="J182" s="28"/>
      <c r="K182" s="28"/>
      <c r="L182" s="28"/>
      <c r="M182" s="28"/>
      <c r="N182" s="28"/>
      <c r="O182" s="28"/>
      <c r="P182" s="28"/>
      <c r="Q182" s="28"/>
      <c r="R182" s="28"/>
      <c r="S182" s="28"/>
      <c r="T182" s="28"/>
      <c r="U182" s="28"/>
      <c r="V182" s="28"/>
      <c r="W182" s="28"/>
      <c r="X182" s="28"/>
      <c r="Y182" s="28"/>
    </row>
    <row r="183" spans="3:25" x14ac:dyDescent="0.35">
      <c r="C183" s="28"/>
      <c r="D183" s="30"/>
      <c r="E183" s="28"/>
      <c r="F183" s="28"/>
      <c r="G183" s="28"/>
      <c r="H183" s="28"/>
      <c r="I183" s="28"/>
      <c r="J183" s="28"/>
      <c r="K183" s="28"/>
      <c r="L183" s="28"/>
      <c r="M183" s="28"/>
      <c r="N183" s="28"/>
      <c r="O183" s="28"/>
      <c r="P183" s="28"/>
      <c r="Q183" s="28"/>
      <c r="R183" s="28"/>
      <c r="S183" s="28"/>
      <c r="T183" s="28"/>
      <c r="U183" s="28"/>
      <c r="V183" s="28"/>
      <c r="W183" s="28"/>
      <c r="X183" s="28"/>
      <c r="Y183" s="28"/>
    </row>
    <row r="184" spans="3:25" x14ac:dyDescent="0.35">
      <c r="C184" s="28"/>
      <c r="D184" s="30"/>
      <c r="E184" s="28"/>
      <c r="F184" s="28"/>
      <c r="G184" s="28"/>
      <c r="H184" s="28"/>
      <c r="I184" s="28"/>
      <c r="J184" s="28"/>
      <c r="K184" s="28"/>
      <c r="L184" s="28"/>
      <c r="M184" s="28"/>
      <c r="N184" s="28"/>
      <c r="O184" s="28"/>
      <c r="P184" s="28"/>
      <c r="Q184" s="28"/>
      <c r="R184" s="28"/>
      <c r="S184" s="28"/>
      <c r="T184" s="28"/>
      <c r="U184" s="28"/>
      <c r="V184" s="28"/>
      <c r="W184" s="28"/>
      <c r="X184" s="28"/>
      <c r="Y184" s="28"/>
    </row>
    <row r="185" spans="3:25" x14ac:dyDescent="0.35">
      <c r="C185" s="28"/>
      <c r="D185" s="30"/>
      <c r="E185" s="28"/>
      <c r="F185" s="28"/>
      <c r="G185" s="28"/>
      <c r="H185" s="28"/>
      <c r="I185" s="28"/>
      <c r="J185" s="28"/>
      <c r="K185" s="28"/>
      <c r="L185" s="28"/>
      <c r="M185" s="28"/>
      <c r="N185" s="28"/>
      <c r="O185" s="28"/>
      <c r="P185" s="28"/>
      <c r="Q185" s="28"/>
      <c r="R185" s="28"/>
      <c r="S185" s="28"/>
      <c r="T185" s="28"/>
      <c r="U185" s="28"/>
      <c r="V185" s="28"/>
      <c r="W185" s="28"/>
      <c r="X185" s="28"/>
      <c r="Y185" s="28"/>
    </row>
    <row r="186" spans="3:25" x14ac:dyDescent="0.35">
      <c r="C186" s="28"/>
      <c r="D186" s="30"/>
      <c r="E186" s="28"/>
      <c r="F186" s="28"/>
      <c r="G186" s="28"/>
      <c r="H186" s="28"/>
      <c r="I186" s="28"/>
      <c r="J186" s="28"/>
      <c r="K186" s="28"/>
      <c r="L186" s="28"/>
      <c r="M186" s="28"/>
      <c r="N186" s="28"/>
      <c r="O186" s="28"/>
      <c r="P186" s="28"/>
      <c r="Q186" s="28"/>
      <c r="R186" s="28"/>
      <c r="S186" s="28"/>
      <c r="T186" s="28"/>
      <c r="U186" s="28"/>
      <c r="V186" s="28"/>
      <c r="W186" s="28"/>
      <c r="X186" s="28"/>
      <c r="Y186" s="28"/>
    </row>
    <row r="187" spans="3:25" x14ac:dyDescent="0.35">
      <c r="C187" s="28"/>
      <c r="D187" s="30"/>
      <c r="E187" s="28"/>
      <c r="F187" s="28"/>
      <c r="G187" s="28"/>
      <c r="H187" s="28"/>
      <c r="I187" s="28"/>
      <c r="J187" s="28"/>
      <c r="K187" s="28"/>
      <c r="L187" s="28"/>
      <c r="M187" s="28"/>
      <c r="N187" s="28"/>
      <c r="O187" s="28"/>
      <c r="P187" s="28"/>
      <c r="Q187" s="28"/>
      <c r="R187" s="28"/>
      <c r="S187" s="28"/>
      <c r="T187" s="28"/>
      <c r="U187" s="28"/>
      <c r="V187" s="28"/>
      <c r="W187" s="28"/>
      <c r="X187" s="28"/>
      <c r="Y187" s="28"/>
    </row>
    <row r="188" spans="3:25" x14ac:dyDescent="0.35">
      <c r="C188" s="28"/>
      <c r="D188" s="30"/>
      <c r="E188" s="28"/>
      <c r="F188" s="28"/>
      <c r="G188" s="28"/>
      <c r="H188" s="28"/>
      <c r="I188" s="28"/>
      <c r="J188" s="28"/>
      <c r="K188" s="28"/>
      <c r="L188" s="28"/>
      <c r="M188" s="28"/>
      <c r="N188" s="28"/>
      <c r="O188" s="28"/>
      <c r="P188" s="28"/>
      <c r="Q188" s="28"/>
      <c r="R188" s="28"/>
      <c r="S188" s="28"/>
      <c r="T188" s="28"/>
      <c r="U188" s="28"/>
      <c r="V188" s="28"/>
      <c r="W188" s="28"/>
      <c r="X188" s="28"/>
      <c r="Y188" s="28"/>
    </row>
    <row r="189" spans="3:25" x14ac:dyDescent="0.35">
      <c r="C189" s="28"/>
      <c r="D189" s="30"/>
      <c r="E189" s="28"/>
      <c r="F189" s="28"/>
      <c r="G189" s="28"/>
      <c r="H189" s="28"/>
      <c r="I189" s="28"/>
      <c r="J189" s="28"/>
      <c r="K189" s="28"/>
      <c r="L189" s="28"/>
      <c r="M189" s="28"/>
      <c r="N189" s="28"/>
      <c r="O189" s="28"/>
      <c r="P189" s="28"/>
      <c r="Q189" s="28"/>
      <c r="R189" s="28"/>
      <c r="S189" s="28"/>
      <c r="T189" s="28"/>
      <c r="U189" s="28"/>
      <c r="V189" s="28"/>
      <c r="W189" s="28"/>
      <c r="X189" s="28"/>
      <c r="Y189" s="28"/>
    </row>
    <row r="190" spans="3:25" x14ac:dyDescent="0.35">
      <c r="C190" s="28"/>
      <c r="D190" s="30"/>
      <c r="E190" s="28"/>
      <c r="F190" s="28"/>
      <c r="G190" s="28"/>
      <c r="H190" s="28"/>
      <c r="I190" s="28"/>
      <c r="J190" s="28"/>
      <c r="K190" s="28"/>
      <c r="L190" s="28"/>
      <c r="M190" s="28"/>
      <c r="N190" s="28"/>
      <c r="O190" s="28"/>
      <c r="P190" s="28"/>
      <c r="Q190" s="28"/>
      <c r="R190" s="28"/>
      <c r="S190" s="28"/>
      <c r="T190" s="28"/>
      <c r="U190" s="28"/>
      <c r="V190" s="28"/>
      <c r="W190" s="28"/>
      <c r="X190" s="28"/>
      <c r="Y190" s="28"/>
    </row>
    <row r="191" spans="3:25" x14ac:dyDescent="0.35">
      <c r="C191" s="28"/>
      <c r="D191" s="30"/>
      <c r="E191" s="28"/>
      <c r="F191" s="28"/>
      <c r="G191" s="28"/>
      <c r="H191" s="28"/>
      <c r="I191" s="28"/>
      <c r="J191" s="28"/>
      <c r="K191" s="28"/>
      <c r="L191" s="28"/>
      <c r="M191" s="28"/>
      <c r="N191" s="28"/>
      <c r="O191" s="28"/>
      <c r="P191" s="28"/>
      <c r="Q191" s="28"/>
      <c r="R191" s="28"/>
      <c r="S191" s="28"/>
      <c r="T191" s="28"/>
      <c r="U191" s="28"/>
      <c r="V191" s="28"/>
      <c r="W191" s="28"/>
      <c r="X191" s="28"/>
      <c r="Y191" s="28"/>
    </row>
    <row r="192" spans="3:25" x14ac:dyDescent="0.35">
      <c r="C192" s="28"/>
      <c r="D192" s="30"/>
      <c r="E192" s="28"/>
      <c r="F192" s="28"/>
      <c r="G192" s="28"/>
      <c r="H192" s="28"/>
      <c r="I192" s="28"/>
      <c r="J192" s="28"/>
      <c r="K192" s="28"/>
      <c r="L192" s="28"/>
      <c r="M192" s="28"/>
      <c r="N192" s="28"/>
      <c r="O192" s="28"/>
      <c r="P192" s="28"/>
      <c r="Q192" s="28"/>
      <c r="R192" s="28"/>
      <c r="S192" s="28"/>
      <c r="T192" s="28"/>
      <c r="U192" s="28"/>
      <c r="V192" s="28"/>
      <c r="W192" s="28"/>
      <c r="X192" s="28"/>
      <c r="Y192" s="28"/>
    </row>
    <row r="193" spans="3:25" x14ac:dyDescent="0.35">
      <c r="C193" s="28"/>
      <c r="D193" s="30"/>
      <c r="E193" s="28"/>
      <c r="F193" s="28"/>
      <c r="G193" s="28"/>
      <c r="H193" s="28"/>
      <c r="I193" s="28"/>
      <c r="J193" s="28"/>
      <c r="K193" s="28"/>
      <c r="L193" s="28"/>
      <c r="M193" s="28"/>
      <c r="N193" s="28"/>
      <c r="O193" s="28"/>
      <c r="P193" s="28"/>
      <c r="Q193" s="28"/>
      <c r="R193" s="28"/>
      <c r="S193" s="28"/>
      <c r="T193" s="28"/>
      <c r="U193" s="28"/>
      <c r="V193" s="28"/>
      <c r="W193" s="28"/>
      <c r="X193" s="28"/>
      <c r="Y193" s="28"/>
    </row>
    <row r="194" spans="3:25" x14ac:dyDescent="0.35">
      <c r="C194" s="28"/>
      <c r="D194" s="30"/>
      <c r="E194" s="28"/>
      <c r="F194" s="28"/>
      <c r="G194" s="28"/>
      <c r="H194" s="28"/>
      <c r="I194" s="28"/>
      <c r="J194" s="28"/>
      <c r="K194" s="28"/>
      <c r="L194" s="28"/>
      <c r="M194" s="28"/>
      <c r="N194" s="28"/>
      <c r="O194" s="28"/>
      <c r="P194" s="28"/>
      <c r="Q194" s="28"/>
      <c r="R194" s="28"/>
      <c r="S194" s="28"/>
      <c r="T194" s="28"/>
      <c r="U194" s="28"/>
      <c r="V194" s="28"/>
      <c r="W194" s="28"/>
      <c r="X194" s="28"/>
      <c r="Y194" s="28"/>
    </row>
    <row r="195" spans="3:25" x14ac:dyDescent="0.35">
      <c r="C195" s="28"/>
      <c r="D195" s="30"/>
      <c r="E195" s="28"/>
      <c r="F195" s="28"/>
      <c r="G195" s="28"/>
      <c r="H195" s="28"/>
      <c r="I195" s="28"/>
      <c r="J195" s="28"/>
      <c r="K195" s="28"/>
      <c r="L195" s="28"/>
      <c r="M195" s="28"/>
      <c r="N195" s="28"/>
      <c r="O195" s="28"/>
      <c r="P195" s="28"/>
      <c r="Q195" s="28"/>
      <c r="R195" s="28"/>
      <c r="S195" s="28"/>
      <c r="T195" s="28"/>
      <c r="U195" s="28"/>
      <c r="V195" s="28"/>
      <c r="W195" s="28"/>
      <c r="X195" s="28"/>
      <c r="Y195" s="28"/>
    </row>
    <row r="196" spans="3:25" x14ac:dyDescent="0.35">
      <c r="C196" s="28"/>
      <c r="D196" s="30"/>
      <c r="E196" s="28"/>
      <c r="F196" s="28"/>
      <c r="G196" s="28"/>
      <c r="H196" s="28"/>
      <c r="I196" s="28"/>
      <c r="J196" s="28"/>
      <c r="K196" s="28"/>
      <c r="L196" s="28"/>
      <c r="M196" s="28"/>
      <c r="N196" s="28"/>
      <c r="O196" s="28"/>
      <c r="P196" s="28"/>
      <c r="Q196" s="28"/>
      <c r="R196" s="28"/>
      <c r="S196" s="28"/>
      <c r="T196" s="28"/>
      <c r="U196" s="28"/>
      <c r="V196" s="28"/>
      <c r="W196" s="28"/>
      <c r="X196" s="28"/>
      <c r="Y196" s="28"/>
    </row>
    <row r="197" spans="3:25" x14ac:dyDescent="0.35">
      <c r="C197" s="28"/>
      <c r="D197" s="30"/>
      <c r="E197" s="28"/>
      <c r="F197" s="28"/>
      <c r="G197" s="28"/>
      <c r="H197" s="28"/>
      <c r="I197" s="28"/>
      <c r="J197" s="28"/>
      <c r="K197" s="28"/>
      <c r="L197" s="28"/>
      <c r="M197" s="28"/>
      <c r="N197" s="28"/>
      <c r="O197" s="28"/>
      <c r="P197" s="28"/>
      <c r="Q197" s="28"/>
      <c r="R197" s="28"/>
      <c r="S197" s="28"/>
      <c r="T197" s="28"/>
      <c r="U197" s="28"/>
      <c r="V197" s="28"/>
      <c r="W197" s="28"/>
      <c r="X197" s="28"/>
      <c r="Y197" s="28"/>
    </row>
    <row r="198" spans="3:25" x14ac:dyDescent="0.35">
      <c r="C198" s="28"/>
      <c r="D198" s="30"/>
      <c r="E198" s="28"/>
      <c r="F198" s="28"/>
      <c r="G198" s="28"/>
      <c r="H198" s="28"/>
      <c r="I198" s="28"/>
      <c r="J198" s="28"/>
      <c r="K198" s="28"/>
      <c r="L198" s="28"/>
      <c r="M198" s="28"/>
      <c r="N198" s="28"/>
      <c r="O198" s="28"/>
      <c r="P198" s="28"/>
      <c r="Q198" s="28"/>
      <c r="R198" s="28"/>
      <c r="S198" s="28"/>
      <c r="T198" s="28"/>
      <c r="U198" s="28"/>
      <c r="V198" s="28"/>
      <c r="W198" s="28"/>
      <c r="X198" s="28"/>
      <c r="Y198" s="28"/>
    </row>
    <row r="199" spans="3:25" x14ac:dyDescent="0.35">
      <c r="C199" s="28"/>
      <c r="D199" s="30"/>
      <c r="E199" s="28"/>
      <c r="F199" s="28"/>
      <c r="G199" s="28"/>
      <c r="H199" s="28"/>
      <c r="I199" s="28"/>
      <c r="J199" s="28"/>
      <c r="K199" s="28"/>
      <c r="L199" s="28"/>
      <c r="M199" s="28"/>
      <c r="N199" s="28"/>
      <c r="O199" s="28"/>
      <c r="P199" s="28"/>
      <c r="Q199" s="28"/>
      <c r="R199" s="28"/>
      <c r="S199" s="28"/>
      <c r="T199" s="28"/>
      <c r="U199" s="28"/>
      <c r="V199" s="28"/>
      <c r="W199" s="28"/>
      <c r="X199" s="28"/>
      <c r="Y199" s="28"/>
    </row>
    <row r="200" spans="3:25" x14ac:dyDescent="0.35">
      <c r="C200" s="28"/>
      <c r="D200" s="30"/>
      <c r="E200" s="28"/>
      <c r="F200" s="28"/>
      <c r="G200" s="28"/>
      <c r="H200" s="28"/>
      <c r="I200" s="28"/>
      <c r="J200" s="28"/>
      <c r="K200" s="28"/>
      <c r="L200" s="28"/>
      <c r="M200" s="28"/>
      <c r="N200" s="28"/>
      <c r="O200" s="28"/>
      <c r="P200" s="28"/>
      <c r="Q200" s="28"/>
      <c r="R200" s="28"/>
      <c r="S200" s="28"/>
      <c r="T200" s="28"/>
      <c r="U200" s="28"/>
      <c r="V200" s="28"/>
      <c r="W200" s="28"/>
      <c r="X200" s="28"/>
      <c r="Y200" s="28"/>
    </row>
    <row r="201" spans="3:25" x14ac:dyDescent="0.35">
      <c r="C201" s="28"/>
      <c r="D201" s="30"/>
      <c r="E201" s="28"/>
      <c r="F201" s="28"/>
      <c r="G201" s="28"/>
      <c r="H201" s="28"/>
      <c r="I201" s="28"/>
      <c r="J201" s="28"/>
      <c r="K201" s="28"/>
      <c r="L201" s="28"/>
      <c r="M201" s="28"/>
      <c r="N201" s="28"/>
      <c r="O201" s="28"/>
      <c r="P201" s="28"/>
      <c r="Q201" s="28"/>
      <c r="R201" s="28"/>
      <c r="S201" s="28"/>
      <c r="T201" s="28"/>
      <c r="U201" s="28"/>
      <c r="V201" s="28"/>
      <c r="W201" s="28"/>
      <c r="X201" s="28"/>
      <c r="Y201" s="28"/>
    </row>
    <row r="202" spans="3:25" x14ac:dyDescent="0.35">
      <c r="C202" s="28"/>
      <c r="D202" s="30"/>
      <c r="E202" s="28"/>
      <c r="F202" s="28"/>
      <c r="G202" s="28"/>
      <c r="H202" s="28"/>
      <c r="I202" s="28"/>
      <c r="J202" s="28"/>
      <c r="K202" s="28"/>
      <c r="L202" s="28"/>
      <c r="M202" s="28"/>
      <c r="N202" s="28"/>
      <c r="O202" s="28"/>
      <c r="P202" s="28"/>
      <c r="Q202" s="28"/>
      <c r="R202" s="28"/>
      <c r="S202" s="28"/>
      <c r="T202" s="28"/>
      <c r="U202" s="28"/>
      <c r="V202" s="28"/>
      <c r="W202" s="28"/>
      <c r="X202" s="28"/>
      <c r="Y202" s="28"/>
    </row>
    <row r="203" spans="3:25" x14ac:dyDescent="0.35">
      <c r="C203" s="28"/>
      <c r="D203" s="30"/>
      <c r="E203" s="28"/>
      <c r="F203" s="28"/>
      <c r="G203" s="28"/>
      <c r="H203" s="28"/>
      <c r="I203" s="28"/>
      <c r="J203" s="28"/>
      <c r="K203" s="28"/>
      <c r="L203" s="28"/>
      <c r="M203" s="28"/>
      <c r="N203" s="28"/>
      <c r="O203" s="28"/>
      <c r="P203" s="28"/>
      <c r="Q203" s="28"/>
      <c r="R203" s="28"/>
      <c r="S203" s="28"/>
      <c r="T203" s="28"/>
      <c r="U203" s="28"/>
      <c r="V203" s="28"/>
      <c r="W203" s="28"/>
      <c r="X203" s="28"/>
      <c r="Y203" s="28"/>
    </row>
    <row r="204" spans="3:25" x14ac:dyDescent="0.35">
      <c r="C204" s="28"/>
      <c r="D204" s="30"/>
      <c r="E204" s="28"/>
      <c r="F204" s="28"/>
      <c r="G204" s="28"/>
      <c r="H204" s="28"/>
      <c r="I204" s="28"/>
      <c r="J204" s="28"/>
      <c r="K204" s="28"/>
      <c r="L204" s="28"/>
      <c r="M204" s="28"/>
      <c r="N204" s="28"/>
      <c r="O204" s="28"/>
      <c r="P204" s="28"/>
      <c r="Q204" s="28"/>
      <c r="R204" s="28"/>
      <c r="S204" s="28"/>
      <c r="T204" s="28"/>
      <c r="U204" s="28"/>
      <c r="V204" s="28"/>
      <c r="W204" s="28"/>
      <c r="X204" s="28"/>
      <c r="Y204" s="28"/>
    </row>
    <row r="205" spans="3:25" x14ac:dyDescent="0.35">
      <c r="C205" s="28"/>
      <c r="D205" s="30"/>
      <c r="E205" s="28"/>
      <c r="F205" s="28"/>
      <c r="G205" s="28"/>
      <c r="H205" s="28"/>
      <c r="I205" s="28"/>
      <c r="J205" s="28"/>
      <c r="K205" s="28"/>
      <c r="L205" s="28"/>
      <c r="M205" s="28"/>
      <c r="N205" s="28"/>
      <c r="O205" s="28"/>
      <c r="P205" s="28"/>
      <c r="Q205" s="28"/>
      <c r="R205" s="28"/>
      <c r="S205" s="28"/>
      <c r="T205" s="28"/>
      <c r="U205" s="28"/>
      <c r="V205" s="28"/>
      <c r="W205" s="28"/>
      <c r="X205" s="28"/>
      <c r="Y205" s="28"/>
    </row>
    <row r="206" spans="3:25" x14ac:dyDescent="0.35">
      <c r="C206" s="28"/>
      <c r="D206" s="30"/>
      <c r="E206" s="28"/>
      <c r="F206" s="28"/>
      <c r="G206" s="28"/>
      <c r="H206" s="28"/>
      <c r="I206" s="28"/>
      <c r="J206" s="28"/>
      <c r="K206" s="28"/>
      <c r="L206" s="28"/>
      <c r="M206" s="28"/>
      <c r="N206" s="28"/>
      <c r="O206" s="28"/>
      <c r="P206" s="28"/>
      <c r="Q206" s="28"/>
      <c r="R206" s="28"/>
      <c r="S206" s="28"/>
      <c r="T206" s="28"/>
      <c r="U206" s="28"/>
      <c r="V206" s="28"/>
      <c r="W206" s="28"/>
      <c r="X206" s="28"/>
      <c r="Y206" s="28"/>
    </row>
    <row r="207" spans="3:25" x14ac:dyDescent="0.35">
      <c r="C207" s="28"/>
      <c r="D207" s="30"/>
      <c r="E207" s="28"/>
      <c r="F207" s="28"/>
      <c r="G207" s="28"/>
      <c r="H207" s="28"/>
      <c r="I207" s="28"/>
      <c r="J207" s="28"/>
      <c r="K207" s="28"/>
      <c r="L207" s="28"/>
      <c r="M207" s="28"/>
      <c r="N207" s="28"/>
      <c r="O207" s="28"/>
      <c r="P207" s="28"/>
      <c r="Q207" s="28"/>
      <c r="R207" s="28"/>
      <c r="S207" s="28"/>
      <c r="T207" s="28"/>
      <c r="U207" s="28"/>
      <c r="V207" s="28"/>
      <c r="W207" s="28"/>
      <c r="X207" s="28"/>
      <c r="Y207" s="28"/>
    </row>
    <row r="208" spans="3:25" x14ac:dyDescent="0.35">
      <c r="C208" s="28"/>
      <c r="D208" s="30"/>
      <c r="E208" s="28"/>
      <c r="F208" s="28"/>
      <c r="G208" s="28"/>
      <c r="H208" s="28"/>
      <c r="I208" s="28"/>
      <c r="J208" s="28"/>
      <c r="K208" s="28"/>
      <c r="L208" s="28"/>
      <c r="M208" s="28"/>
      <c r="N208" s="28"/>
      <c r="O208" s="28"/>
      <c r="P208" s="28"/>
      <c r="Q208" s="28"/>
      <c r="R208" s="28"/>
      <c r="S208" s="28"/>
      <c r="T208" s="28"/>
      <c r="U208" s="28"/>
      <c r="V208" s="28"/>
      <c r="W208" s="28"/>
      <c r="X208" s="28"/>
      <c r="Y208" s="28"/>
    </row>
    <row r="209" spans="3:25" x14ac:dyDescent="0.35">
      <c r="C209" s="28"/>
      <c r="D209" s="30"/>
      <c r="E209" s="28"/>
      <c r="F209" s="28"/>
      <c r="G209" s="28"/>
      <c r="H209" s="28"/>
      <c r="I209" s="28"/>
      <c r="J209" s="28"/>
      <c r="K209" s="28"/>
      <c r="L209" s="28"/>
      <c r="M209" s="28"/>
      <c r="N209" s="28"/>
      <c r="O209" s="28"/>
      <c r="P209" s="28"/>
      <c r="Q209" s="28"/>
      <c r="R209" s="28"/>
      <c r="S209" s="28"/>
      <c r="T209" s="28"/>
      <c r="U209" s="28"/>
      <c r="V209" s="28"/>
      <c r="W209" s="28"/>
      <c r="X209" s="28"/>
      <c r="Y209" s="28"/>
    </row>
    <row r="210" spans="3:25" x14ac:dyDescent="0.35">
      <c r="C210" s="28"/>
      <c r="D210" s="30"/>
      <c r="E210" s="28"/>
      <c r="F210" s="28"/>
      <c r="G210" s="28"/>
      <c r="H210" s="28"/>
      <c r="I210" s="28"/>
      <c r="J210" s="28"/>
      <c r="K210" s="28"/>
      <c r="L210" s="28"/>
      <c r="M210" s="28"/>
      <c r="N210" s="28"/>
      <c r="O210" s="28"/>
      <c r="P210" s="28"/>
      <c r="Q210" s="28"/>
      <c r="R210" s="28"/>
      <c r="S210" s="28"/>
      <c r="T210" s="28"/>
      <c r="U210" s="28"/>
      <c r="V210" s="28"/>
      <c r="W210" s="28"/>
      <c r="X210" s="28"/>
      <c r="Y210" s="28"/>
    </row>
    <row r="211" spans="3:25" x14ac:dyDescent="0.35">
      <c r="C211" s="28"/>
      <c r="D211" s="30"/>
      <c r="E211" s="28"/>
      <c r="F211" s="28"/>
      <c r="G211" s="28"/>
      <c r="H211" s="28"/>
      <c r="I211" s="28"/>
      <c r="J211" s="28"/>
      <c r="K211" s="28"/>
      <c r="L211" s="28"/>
      <c r="M211" s="28"/>
      <c r="N211" s="28"/>
      <c r="O211" s="28"/>
      <c r="P211" s="28"/>
      <c r="Q211" s="28"/>
      <c r="R211" s="28"/>
      <c r="S211" s="28"/>
      <c r="T211" s="28"/>
      <c r="U211" s="28"/>
      <c r="V211" s="28"/>
      <c r="W211" s="28"/>
      <c r="X211" s="28"/>
      <c r="Y211" s="28"/>
    </row>
    <row r="212" spans="3:25" x14ac:dyDescent="0.35">
      <c r="C212" s="28"/>
      <c r="D212" s="30"/>
      <c r="E212" s="28"/>
      <c r="F212" s="28"/>
      <c r="G212" s="28"/>
      <c r="H212" s="28"/>
      <c r="I212" s="28"/>
      <c r="J212" s="28"/>
      <c r="K212" s="28"/>
      <c r="L212" s="28"/>
      <c r="M212" s="28"/>
      <c r="N212" s="28"/>
      <c r="O212" s="28"/>
      <c r="P212" s="28"/>
      <c r="Q212" s="28"/>
      <c r="R212" s="28"/>
      <c r="S212" s="28"/>
      <c r="T212" s="28"/>
      <c r="U212" s="28"/>
      <c r="V212" s="28"/>
      <c r="W212" s="28"/>
      <c r="X212" s="28"/>
      <c r="Y212" s="28"/>
    </row>
    <row r="213" spans="3:25" x14ac:dyDescent="0.35">
      <c r="C213" s="28"/>
      <c r="D213" s="30"/>
      <c r="E213" s="28"/>
      <c r="F213" s="28"/>
      <c r="G213" s="28"/>
      <c r="H213" s="28"/>
      <c r="I213" s="28"/>
      <c r="J213" s="28"/>
      <c r="K213" s="28"/>
      <c r="L213" s="28"/>
      <c r="M213" s="28"/>
      <c r="N213" s="28"/>
      <c r="O213" s="28"/>
      <c r="P213" s="28"/>
      <c r="Q213" s="28"/>
      <c r="R213" s="28"/>
      <c r="S213" s="28"/>
      <c r="T213" s="28"/>
      <c r="U213" s="28"/>
      <c r="V213" s="28"/>
      <c r="W213" s="28"/>
      <c r="X213" s="28"/>
      <c r="Y213" s="28"/>
    </row>
    <row r="214" spans="3:25" x14ac:dyDescent="0.35">
      <c r="C214" s="28"/>
      <c r="D214" s="30"/>
      <c r="E214" s="28"/>
      <c r="F214" s="28"/>
      <c r="G214" s="28"/>
      <c r="H214" s="28"/>
      <c r="I214" s="28"/>
      <c r="J214" s="28"/>
      <c r="K214" s="28"/>
      <c r="L214" s="28"/>
      <c r="M214" s="28"/>
      <c r="N214" s="28"/>
      <c r="O214" s="28"/>
      <c r="P214" s="28"/>
      <c r="Q214" s="28"/>
      <c r="R214" s="28"/>
      <c r="S214" s="28"/>
      <c r="T214" s="28"/>
      <c r="U214" s="28"/>
      <c r="V214" s="28"/>
      <c r="W214" s="28"/>
      <c r="X214" s="28"/>
      <c r="Y214" s="28"/>
    </row>
    <row r="215" spans="3:25" x14ac:dyDescent="0.35">
      <c r="C215" s="28"/>
      <c r="D215" s="30"/>
      <c r="E215" s="28"/>
      <c r="F215" s="28"/>
      <c r="G215" s="28"/>
      <c r="H215" s="28"/>
      <c r="I215" s="28"/>
      <c r="J215" s="28"/>
      <c r="K215" s="28"/>
      <c r="L215" s="28"/>
      <c r="M215" s="28"/>
      <c r="N215" s="28"/>
      <c r="O215" s="28"/>
      <c r="P215" s="28"/>
      <c r="Q215" s="28"/>
      <c r="R215" s="28"/>
      <c r="S215" s="28"/>
      <c r="T215" s="28"/>
      <c r="U215" s="28"/>
      <c r="V215" s="28"/>
      <c r="W215" s="28"/>
      <c r="X215" s="28"/>
      <c r="Y215" s="28"/>
    </row>
    <row r="216" spans="3:25" x14ac:dyDescent="0.35">
      <c r="C216" s="28"/>
      <c r="D216" s="30"/>
      <c r="E216" s="28"/>
      <c r="F216" s="28"/>
      <c r="G216" s="28"/>
      <c r="H216" s="28"/>
      <c r="I216" s="28"/>
      <c r="J216" s="28"/>
      <c r="K216" s="28"/>
      <c r="L216" s="28"/>
      <c r="M216" s="28"/>
      <c r="N216" s="28"/>
      <c r="O216" s="28"/>
      <c r="P216" s="28"/>
      <c r="Q216" s="28"/>
      <c r="R216" s="28"/>
      <c r="S216" s="28"/>
      <c r="T216" s="28"/>
      <c r="U216" s="28"/>
      <c r="V216" s="28"/>
      <c r="W216" s="28"/>
      <c r="X216" s="28"/>
      <c r="Y216" s="28"/>
    </row>
    <row r="217" spans="3:25" x14ac:dyDescent="0.35">
      <c r="C217" s="28"/>
      <c r="D217" s="30"/>
      <c r="E217" s="28"/>
      <c r="F217" s="28"/>
      <c r="G217" s="28"/>
      <c r="H217" s="28"/>
      <c r="I217" s="28"/>
      <c r="J217" s="28"/>
      <c r="K217" s="28"/>
      <c r="L217" s="28"/>
      <c r="M217" s="28"/>
      <c r="N217" s="28"/>
      <c r="O217" s="28"/>
      <c r="P217" s="28"/>
      <c r="Q217" s="28"/>
      <c r="R217" s="28"/>
      <c r="S217" s="28"/>
      <c r="T217" s="28"/>
      <c r="U217" s="28"/>
      <c r="V217" s="28"/>
      <c r="W217" s="28"/>
      <c r="X217" s="28"/>
      <c r="Y217" s="28"/>
    </row>
    <row r="218" spans="3:25" x14ac:dyDescent="0.35">
      <c r="C218" s="28"/>
      <c r="D218" s="30"/>
      <c r="E218" s="28"/>
      <c r="F218" s="28"/>
      <c r="G218" s="28"/>
      <c r="H218" s="28"/>
      <c r="I218" s="28"/>
      <c r="J218" s="28"/>
      <c r="K218" s="28"/>
      <c r="L218" s="28"/>
      <c r="M218" s="28"/>
      <c r="N218" s="28"/>
      <c r="O218" s="28"/>
      <c r="P218" s="28"/>
      <c r="Q218" s="28"/>
      <c r="R218" s="28"/>
      <c r="S218" s="28"/>
      <c r="T218" s="28"/>
      <c r="U218" s="28"/>
      <c r="V218" s="28"/>
      <c r="W218" s="28"/>
      <c r="X218" s="28"/>
      <c r="Y218" s="28"/>
    </row>
    <row r="219" spans="3:25" x14ac:dyDescent="0.35">
      <c r="C219" s="28"/>
      <c r="D219" s="30"/>
      <c r="E219" s="28"/>
      <c r="F219" s="28"/>
      <c r="G219" s="28"/>
      <c r="H219" s="28"/>
      <c r="I219" s="28"/>
      <c r="J219" s="28"/>
      <c r="K219" s="28"/>
      <c r="L219" s="28"/>
      <c r="M219" s="28"/>
      <c r="N219" s="28"/>
      <c r="O219" s="28"/>
      <c r="P219" s="28"/>
      <c r="Q219" s="28"/>
      <c r="R219" s="28"/>
      <c r="S219" s="28"/>
      <c r="T219" s="28"/>
      <c r="U219" s="28"/>
      <c r="V219" s="28"/>
      <c r="W219" s="28"/>
      <c r="X219" s="28"/>
      <c r="Y219" s="28"/>
    </row>
    <row r="220" spans="3:25" x14ac:dyDescent="0.35">
      <c r="C220" s="28"/>
      <c r="D220" s="30"/>
      <c r="E220" s="28"/>
      <c r="F220" s="28"/>
      <c r="G220" s="28"/>
      <c r="H220" s="28"/>
      <c r="I220" s="28"/>
      <c r="J220" s="28"/>
      <c r="K220" s="28"/>
      <c r="L220" s="28"/>
      <c r="M220" s="28"/>
      <c r="N220" s="28"/>
      <c r="O220" s="28"/>
      <c r="P220" s="28"/>
      <c r="Q220" s="28"/>
      <c r="R220" s="28"/>
      <c r="S220" s="28"/>
      <c r="T220" s="28"/>
      <c r="U220" s="28"/>
      <c r="V220" s="28"/>
      <c r="W220" s="28"/>
      <c r="X220" s="28"/>
      <c r="Y220" s="28"/>
    </row>
    <row r="221" spans="3:25" x14ac:dyDescent="0.35">
      <c r="C221" s="28"/>
      <c r="D221" s="30"/>
      <c r="E221" s="28"/>
      <c r="F221" s="28"/>
      <c r="G221" s="28"/>
      <c r="H221" s="28"/>
      <c r="I221" s="28"/>
      <c r="J221" s="28"/>
      <c r="K221" s="28"/>
      <c r="L221" s="28"/>
      <c r="M221" s="28"/>
      <c r="N221" s="28"/>
      <c r="O221" s="28"/>
      <c r="P221" s="28"/>
      <c r="Q221" s="28"/>
      <c r="R221" s="28"/>
      <c r="S221" s="28"/>
      <c r="T221" s="28"/>
      <c r="U221" s="28"/>
      <c r="V221" s="28"/>
      <c r="W221" s="28"/>
      <c r="X221" s="28"/>
      <c r="Y221" s="28"/>
    </row>
    <row r="222" spans="3:25" x14ac:dyDescent="0.35">
      <c r="C222" s="28"/>
      <c r="D222" s="30"/>
      <c r="E222" s="28"/>
      <c r="F222" s="28"/>
      <c r="G222" s="28"/>
      <c r="H222" s="28"/>
      <c r="I222" s="28"/>
      <c r="J222" s="28"/>
      <c r="K222" s="28"/>
      <c r="L222" s="28"/>
      <c r="M222" s="28"/>
      <c r="N222" s="28"/>
      <c r="O222" s="28"/>
      <c r="P222" s="28"/>
      <c r="Q222" s="28"/>
      <c r="R222" s="28"/>
      <c r="S222" s="28"/>
      <c r="T222" s="28"/>
      <c r="U222" s="28"/>
      <c r="V222" s="28"/>
      <c r="W222" s="28"/>
      <c r="X222" s="28"/>
      <c r="Y222" s="28"/>
    </row>
    <row r="223" spans="3:25" x14ac:dyDescent="0.35">
      <c r="C223" s="28"/>
      <c r="D223" s="30"/>
      <c r="E223" s="28"/>
      <c r="F223" s="28"/>
      <c r="G223" s="28"/>
      <c r="H223" s="28"/>
      <c r="I223" s="28"/>
      <c r="J223" s="28"/>
      <c r="K223" s="28"/>
      <c r="L223" s="28"/>
      <c r="M223" s="28"/>
      <c r="N223" s="28"/>
      <c r="O223" s="28"/>
      <c r="P223" s="28"/>
      <c r="Q223" s="28"/>
      <c r="R223" s="28"/>
      <c r="S223" s="28"/>
      <c r="T223" s="28"/>
      <c r="U223" s="28"/>
      <c r="V223" s="28"/>
      <c r="W223" s="28"/>
      <c r="X223" s="28"/>
      <c r="Y223" s="28"/>
    </row>
    <row r="224" spans="3:25" x14ac:dyDescent="0.35">
      <c r="C224" s="28"/>
      <c r="D224" s="30"/>
      <c r="E224" s="28"/>
      <c r="F224" s="28"/>
      <c r="G224" s="28"/>
      <c r="H224" s="28"/>
      <c r="I224" s="28"/>
      <c r="J224" s="28"/>
      <c r="K224" s="28"/>
      <c r="L224" s="28"/>
      <c r="M224" s="28"/>
      <c r="N224" s="28"/>
      <c r="O224" s="28"/>
      <c r="P224" s="28"/>
      <c r="Q224" s="28"/>
      <c r="R224" s="28"/>
      <c r="S224" s="28"/>
      <c r="T224" s="28"/>
      <c r="U224" s="28"/>
      <c r="V224" s="28"/>
      <c r="W224" s="28"/>
      <c r="X224" s="28"/>
      <c r="Y224" s="28"/>
    </row>
    <row r="225" spans="3:25" x14ac:dyDescent="0.35">
      <c r="C225" s="28"/>
      <c r="D225" s="30"/>
      <c r="E225" s="28"/>
      <c r="F225" s="28"/>
      <c r="G225" s="28"/>
      <c r="H225" s="28"/>
      <c r="I225" s="28"/>
      <c r="J225" s="28"/>
      <c r="K225" s="28"/>
      <c r="L225" s="28"/>
      <c r="M225" s="28"/>
      <c r="N225" s="28"/>
      <c r="O225" s="28"/>
      <c r="P225" s="28"/>
      <c r="Q225" s="28"/>
      <c r="R225" s="28"/>
      <c r="S225" s="28"/>
      <c r="T225" s="28"/>
      <c r="U225" s="28"/>
      <c r="V225" s="28"/>
      <c r="W225" s="28"/>
      <c r="X225" s="28"/>
      <c r="Y225" s="28"/>
    </row>
    <row r="226" spans="3:25" x14ac:dyDescent="0.35">
      <c r="C226" s="28"/>
      <c r="D226" s="30"/>
      <c r="E226" s="28"/>
      <c r="F226" s="28"/>
      <c r="G226" s="28"/>
      <c r="H226" s="28"/>
      <c r="I226" s="28"/>
      <c r="J226" s="28"/>
      <c r="K226" s="28"/>
      <c r="L226" s="28"/>
      <c r="M226" s="28"/>
      <c r="N226" s="28"/>
      <c r="O226" s="28"/>
      <c r="P226" s="28"/>
      <c r="Q226" s="28"/>
      <c r="R226" s="28"/>
      <c r="S226" s="28"/>
      <c r="T226" s="28"/>
      <c r="U226" s="28"/>
      <c r="V226" s="28"/>
      <c r="W226" s="28"/>
      <c r="X226" s="28"/>
      <c r="Y226" s="28"/>
    </row>
    <row r="227" spans="3:25" x14ac:dyDescent="0.35">
      <c r="C227" s="28"/>
      <c r="D227" s="30"/>
      <c r="E227" s="28"/>
      <c r="F227" s="28"/>
      <c r="G227" s="28"/>
      <c r="H227" s="28"/>
      <c r="I227" s="28"/>
      <c r="J227" s="28"/>
      <c r="K227" s="28"/>
      <c r="L227" s="28"/>
      <c r="M227" s="28"/>
      <c r="N227" s="28"/>
      <c r="O227" s="28"/>
      <c r="P227" s="28"/>
      <c r="Q227" s="28"/>
      <c r="R227" s="28"/>
      <c r="S227" s="28"/>
      <c r="T227" s="28"/>
      <c r="U227" s="28"/>
      <c r="V227" s="28"/>
      <c r="W227" s="28"/>
      <c r="X227" s="28"/>
      <c r="Y227" s="28"/>
    </row>
    <row r="228" spans="3:25" x14ac:dyDescent="0.35">
      <c r="C228" s="28"/>
      <c r="D228" s="30"/>
      <c r="E228" s="28"/>
      <c r="F228" s="28"/>
      <c r="G228" s="28"/>
      <c r="H228" s="28"/>
      <c r="I228" s="28"/>
      <c r="J228" s="28"/>
      <c r="K228" s="28"/>
      <c r="L228" s="28"/>
      <c r="M228" s="28"/>
      <c r="N228" s="28"/>
      <c r="O228" s="28"/>
      <c r="P228" s="28"/>
      <c r="Q228" s="28"/>
      <c r="R228" s="28"/>
      <c r="S228" s="28"/>
      <c r="T228" s="28"/>
      <c r="U228" s="28"/>
      <c r="V228" s="28"/>
      <c r="W228" s="28"/>
      <c r="X228" s="28"/>
      <c r="Y228" s="28"/>
    </row>
    <row r="229" spans="3:25" x14ac:dyDescent="0.35">
      <c r="C229" s="28"/>
      <c r="D229" s="30"/>
      <c r="E229" s="28"/>
      <c r="F229" s="28"/>
      <c r="G229" s="28"/>
      <c r="H229" s="28"/>
      <c r="I229" s="28"/>
      <c r="J229" s="28"/>
      <c r="K229" s="28"/>
      <c r="L229" s="28"/>
      <c r="M229" s="28"/>
      <c r="N229" s="28"/>
      <c r="O229" s="28"/>
      <c r="P229" s="28"/>
      <c r="Q229" s="28"/>
      <c r="R229" s="28"/>
      <c r="S229" s="28"/>
      <c r="T229" s="28"/>
      <c r="U229" s="28"/>
      <c r="V229" s="28"/>
      <c r="W229" s="28"/>
      <c r="X229" s="28"/>
      <c r="Y229" s="28"/>
    </row>
    <row r="230" spans="3:25" x14ac:dyDescent="0.35">
      <c r="C230" s="28"/>
      <c r="D230" s="30"/>
      <c r="E230" s="28"/>
      <c r="F230" s="28"/>
      <c r="G230" s="28"/>
      <c r="H230" s="28"/>
      <c r="I230" s="28"/>
      <c r="J230" s="28"/>
      <c r="K230" s="28"/>
      <c r="L230" s="28"/>
      <c r="M230" s="28"/>
      <c r="N230" s="28"/>
      <c r="O230" s="28"/>
      <c r="P230" s="28"/>
      <c r="Q230" s="28"/>
      <c r="R230" s="28"/>
      <c r="S230" s="28"/>
      <c r="T230" s="28"/>
      <c r="U230" s="28"/>
      <c r="V230" s="28"/>
      <c r="W230" s="28"/>
      <c r="X230" s="28"/>
      <c r="Y230" s="28"/>
    </row>
    <row r="231" spans="3:25" x14ac:dyDescent="0.35">
      <c r="C231" s="28"/>
      <c r="D231" s="30"/>
      <c r="E231" s="28"/>
      <c r="F231" s="28"/>
      <c r="G231" s="28"/>
      <c r="H231" s="28"/>
      <c r="I231" s="28"/>
      <c r="J231" s="28"/>
      <c r="K231" s="28"/>
      <c r="L231" s="28"/>
      <c r="M231" s="28"/>
      <c r="N231" s="28"/>
      <c r="O231" s="28"/>
      <c r="P231" s="28"/>
      <c r="Q231" s="28"/>
      <c r="R231" s="28"/>
      <c r="S231" s="28"/>
      <c r="T231" s="28"/>
      <c r="U231" s="28"/>
      <c r="V231" s="28"/>
      <c r="W231" s="28"/>
      <c r="X231" s="28"/>
      <c r="Y231" s="28"/>
    </row>
    <row r="232" spans="3:25" x14ac:dyDescent="0.35">
      <c r="C232" s="28"/>
      <c r="D232" s="30"/>
      <c r="E232" s="28"/>
      <c r="F232" s="28"/>
      <c r="G232" s="28"/>
      <c r="H232" s="28"/>
      <c r="I232" s="28"/>
      <c r="J232" s="28"/>
      <c r="K232" s="28"/>
      <c r="L232" s="28"/>
      <c r="M232" s="28"/>
      <c r="N232" s="28"/>
      <c r="O232" s="28"/>
      <c r="P232" s="28"/>
      <c r="Q232" s="28"/>
      <c r="R232" s="28"/>
      <c r="S232" s="28"/>
      <c r="T232" s="28"/>
      <c r="U232" s="28"/>
      <c r="V232" s="28"/>
      <c r="W232" s="28"/>
      <c r="X232" s="28"/>
      <c r="Y232" s="28"/>
    </row>
    <row r="233" spans="3:25" x14ac:dyDescent="0.35">
      <c r="C233" s="28"/>
      <c r="D233" s="30"/>
      <c r="E233" s="28"/>
      <c r="F233" s="28"/>
      <c r="G233" s="28"/>
      <c r="H233" s="28"/>
      <c r="I233" s="28"/>
      <c r="J233" s="28"/>
      <c r="K233" s="28"/>
      <c r="L233" s="28"/>
      <c r="M233" s="28"/>
      <c r="N233" s="28"/>
      <c r="O233" s="28"/>
      <c r="P233" s="28"/>
      <c r="Q233" s="28"/>
      <c r="R233" s="28"/>
      <c r="S233" s="28"/>
      <c r="T233" s="28"/>
      <c r="U233" s="28"/>
      <c r="V233" s="28"/>
      <c r="W233" s="28"/>
      <c r="X233" s="28"/>
      <c r="Y233" s="28"/>
    </row>
    <row r="234" spans="3:25" x14ac:dyDescent="0.35">
      <c r="C234" s="28"/>
      <c r="D234" s="30"/>
      <c r="E234" s="28"/>
      <c r="F234" s="28"/>
      <c r="G234" s="28"/>
      <c r="H234" s="28"/>
      <c r="I234" s="28"/>
      <c r="J234" s="28"/>
      <c r="K234" s="28"/>
      <c r="L234" s="28"/>
      <c r="M234" s="28"/>
      <c r="N234" s="28"/>
      <c r="O234" s="28"/>
      <c r="P234" s="28"/>
      <c r="Q234" s="28"/>
      <c r="R234" s="28"/>
      <c r="S234" s="28"/>
      <c r="T234" s="28"/>
      <c r="U234" s="28"/>
      <c r="V234" s="28"/>
      <c r="W234" s="28"/>
      <c r="X234" s="28"/>
      <c r="Y234" s="28"/>
    </row>
    <row r="235" spans="3:25" x14ac:dyDescent="0.35">
      <c r="C235" s="28"/>
      <c r="D235" s="30"/>
      <c r="E235" s="28"/>
      <c r="F235" s="28"/>
      <c r="G235" s="28"/>
      <c r="H235" s="28"/>
      <c r="I235" s="28"/>
      <c r="J235" s="28"/>
      <c r="K235" s="28"/>
      <c r="L235" s="28"/>
      <c r="M235" s="28"/>
      <c r="N235" s="28"/>
      <c r="O235" s="28"/>
      <c r="P235" s="28"/>
      <c r="Q235" s="28"/>
      <c r="R235" s="28"/>
      <c r="S235" s="28"/>
      <c r="T235" s="28"/>
      <c r="U235" s="28"/>
      <c r="V235" s="28"/>
      <c r="W235" s="28"/>
      <c r="X235" s="28"/>
      <c r="Y235" s="28"/>
    </row>
    <row r="236" spans="3:25" x14ac:dyDescent="0.35">
      <c r="C236" s="28"/>
      <c r="D236" s="30"/>
      <c r="E236" s="28"/>
      <c r="F236" s="28"/>
      <c r="G236" s="28"/>
      <c r="H236" s="28"/>
      <c r="I236" s="28"/>
      <c r="J236" s="28"/>
      <c r="K236" s="28"/>
      <c r="L236" s="28"/>
      <c r="M236" s="28"/>
      <c r="N236" s="28"/>
      <c r="O236" s="28"/>
      <c r="P236" s="28"/>
      <c r="Q236" s="28"/>
      <c r="R236" s="28"/>
      <c r="S236" s="28"/>
      <c r="T236" s="28"/>
      <c r="U236" s="28"/>
      <c r="V236" s="28"/>
      <c r="W236" s="28"/>
      <c r="X236" s="28"/>
      <c r="Y236" s="28"/>
    </row>
    <row r="237" spans="3:25" x14ac:dyDescent="0.35">
      <c r="C237" s="28"/>
      <c r="D237" s="30"/>
      <c r="E237" s="28"/>
      <c r="F237" s="28"/>
      <c r="G237" s="28"/>
      <c r="H237" s="28"/>
      <c r="I237" s="28"/>
      <c r="J237" s="28"/>
      <c r="K237" s="28"/>
      <c r="L237" s="28"/>
      <c r="M237" s="28"/>
      <c r="N237" s="28"/>
      <c r="O237" s="28"/>
      <c r="P237" s="28"/>
      <c r="Q237" s="28"/>
      <c r="R237" s="28"/>
      <c r="S237" s="28"/>
      <c r="T237" s="28"/>
      <c r="U237" s="28"/>
      <c r="V237" s="28"/>
      <c r="W237" s="28"/>
      <c r="X237" s="28"/>
      <c r="Y237" s="28"/>
    </row>
    <row r="238" spans="3:25" x14ac:dyDescent="0.35">
      <c r="C238" s="28"/>
      <c r="D238" s="30"/>
      <c r="E238" s="28"/>
      <c r="F238" s="28"/>
      <c r="G238" s="28"/>
      <c r="H238" s="28"/>
      <c r="I238" s="28"/>
      <c r="J238" s="28"/>
      <c r="K238" s="28"/>
      <c r="L238" s="28"/>
      <c r="M238" s="28"/>
      <c r="N238" s="28"/>
      <c r="O238" s="28"/>
      <c r="P238" s="28"/>
      <c r="Q238" s="28"/>
      <c r="R238" s="28"/>
      <c r="S238" s="28"/>
      <c r="T238" s="28"/>
      <c r="U238" s="28"/>
      <c r="V238" s="28"/>
      <c r="W238" s="28"/>
      <c r="X238" s="28"/>
      <c r="Y238" s="28"/>
    </row>
    <row r="239" spans="3:25" x14ac:dyDescent="0.35">
      <c r="C239" s="28"/>
      <c r="D239" s="30"/>
      <c r="E239" s="28"/>
      <c r="F239" s="28"/>
      <c r="G239" s="28"/>
      <c r="H239" s="28"/>
      <c r="I239" s="28"/>
      <c r="J239" s="28"/>
      <c r="K239" s="28"/>
      <c r="L239" s="28"/>
      <c r="M239" s="28"/>
      <c r="N239" s="28"/>
      <c r="O239" s="28"/>
      <c r="P239" s="28"/>
      <c r="Q239" s="28"/>
      <c r="R239" s="28"/>
      <c r="S239" s="28"/>
      <c r="T239" s="28"/>
      <c r="U239" s="28"/>
      <c r="V239" s="28"/>
      <c r="W239" s="28"/>
      <c r="X239" s="28"/>
      <c r="Y239" s="28"/>
    </row>
    <row r="240" spans="3:25" x14ac:dyDescent="0.35">
      <c r="C240" s="28"/>
      <c r="D240" s="30"/>
      <c r="E240" s="28"/>
      <c r="F240" s="28"/>
      <c r="G240" s="28"/>
      <c r="H240" s="28"/>
      <c r="I240" s="28"/>
      <c r="J240" s="28"/>
      <c r="K240" s="28"/>
      <c r="L240" s="28"/>
      <c r="M240" s="28"/>
      <c r="N240" s="28"/>
      <c r="O240" s="28"/>
      <c r="P240" s="28"/>
      <c r="Q240" s="28"/>
      <c r="R240" s="28"/>
      <c r="S240" s="28"/>
      <c r="T240" s="28"/>
      <c r="U240" s="28"/>
      <c r="V240" s="28"/>
      <c r="W240" s="28"/>
      <c r="X240" s="28"/>
      <c r="Y240" s="28"/>
    </row>
    <row r="241" spans="3:25" x14ac:dyDescent="0.35">
      <c r="C241" s="28"/>
      <c r="D241" s="30"/>
      <c r="E241" s="28"/>
      <c r="F241" s="28"/>
      <c r="G241" s="28"/>
      <c r="H241" s="28"/>
      <c r="I241" s="28"/>
      <c r="J241" s="28"/>
      <c r="K241" s="28"/>
      <c r="L241" s="28"/>
      <c r="M241" s="28"/>
      <c r="N241" s="28"/>
      <c r="O241" s="28"/>
      <c r="P241" s="28"/>
      <c r="Q241" s="28"/>
      <c r="R241" s="28"/>
      <c r="S241" s="28"/>
      <c r="T241" s="28"/>
      <c r="U241" s="28"/>
      <c r="V241" s="28"/>
      <c r="W241" s="28"/>
      <c r="X241" s="28"/>
      <c r="Y241" s="28"/>
    </row>
    <row r="242" spans="3:25" x14ac:dyDescent="0.35">
      <c r="C242" s="28"/>
      <c r="D242" s="30"/>
      <c r="E242" s="28"/>
      <c r="F242" s="28"/>
      <c r="G242" s="28"/>
      <c r="H242" s="28"/>
      <c r="I242" s="28"/>
      <c r="J242" s="28"/>
      <c r="K242" s="28"/>
      <c r="L242" s="28"/>
      <c r="M242" s="28"/>
      <c r="N242" s="28"/>
      <c r="O242" s="28"/>
      <c r="P242" s="28"/>
      <c r="Q242" s="28"/>
      <c r="R242" s="28"/>
      <c r="S242" s="28"/>
      <c r="T242" s="28"/>
      <c r="U242" s="28"/>
      <c r="V242" s="28"/>
      <c r="W242" s="28"/>
      <c r="X242" s="28"/>
      <c r="Y242" s="28"/>
    </row>
    <row r="243" spans="3:25" x14ac:dyDescent="0.35">
      <c r="C243" s="28"/>
      <c r="D243" s="30"/>
      <c r="E243" s="28"/>
      <c r="F243" s="28"/>
      <c r="G243" s="28"/>
      <c r="H243" s="28"/>
      <c r="I243" s="28"/>
      <c r="J243" s="28"/>
      <c r="K243" s="28"/>
      <c r="L243" s="28"/>
      <c r="M243" s="28"/>
      <c r="N243" s="28"/>
      <c r="O243" s="28"/>
      <c r="P243" s="28"/>
      <c r="Q243" s="28"/>
      <c r="R243" s="28"/>
      <c r="S243" s="28"/>
      <c r="T243" s="28"/>
      <c r="U243" s="28"/>
      <c r="V243" s="28"/>
      <c r="W243" s="28"/>
      <c r="X243" s="28"/>
      <c r="Y243" s="28"/>
    </row>
    <row r="244" spans="3:25" x14ac:dyDescent="0.35">
      <c r="C244" s="28"/>
      <c r="D244" s="30"/>
      <c r="E244" s="28"/>
      <c r="F244" s="28"/>
      <c r="G244" s="28"/>
      <c r="H244" s="28"/>
      <c r="I244" s="28"/>
      <c r="J244" s="28"/>
      <c r="K244" s="28"/>
      <c r="L244" s="28"/>
      <c r="M244" s="28"/>
      <c r="N244" s="28"/>
      <c r="O244" s="28"/>
      <c r="P244" s="28"/>
      <c r="Q244" s="28"/>
      <c r="R244" s="28"/>
      <c r="S244" s="28"/>
      <c r="T244" s="28"/>
      <c r="U244" s="28"/>
      <c r="V244" s="28"/>
      <c r="W244" s="28"/>
      <c r="X244" s="28"/>
      <c r="Y244" s="28"/>
    </row>
    <row r="245" spans="3:25" x14ac:dyDescent="0.35">
      <c r="C245" s="28"/>
      <c r="D245" s="30"/>
      <c r="E245" s="28"/>
      <c r="F245" s="28"/>
      <c r="G245" s="28"/>
      <c r="H245" s="28"/>
      <c r="I245" s="28"/>
      <c r="J245" s="28"/>
      <c r="K245" s="28"/>
      <c r="L245" s="28"/>
      <c r="M245" s="28"/>
      <c r="N245" s="28"/>
      <c r="O245" s="28"/>
      <c r="P245" s="28"/>
      <c r="Q245" s="28"/>
      <c r="R245" s="28"/>
      <c r="S245" s="28"/>
      <c r="T245" s="28"/>
      <c r="U245" s="28"/>
      <c r="V245" s="28"/>
      <c r="W245" s="28"/>
      <c r="X245" s="28"/>
      <c r="Y245" s="28"/>
    </row>
    <row r="246" spans="3:25" x14ac:dyDescent="0.35">
      <c r="C246" s="28"/>
      <c r="D246" s="30"/>
      <c r="E246" s="28"/>
      <c r="F246" s="28"/>
      <c r="G246" s="28"/>
      <c r="H246" s="28"/>
      <c r="I246" s="28"/>
      <c r="J246" s="28"/>
      <c r="K246" s="28"/>
      <c r="L246" s="28"/>
      <c r="M246" s="28"/>
      <c r="N246" s="28"/>
      <c r="O246" s="28"/>
      <c r="P246" s="28"/>
      <c r="Q246" s="28"/>
      <c r="R246" s="28"/>
      <c r="S246" s="28"/>
      <c r="T246" s="28"/>
      <c r="U246" s="28"/>
      <c r="V246" s="28"/>
      <c r="W246" s="28"/>
      <c r="X246" s="28"/>
      <c r="Y246" s="28"/>
    </row>
    <row r="247" spans="3:25" x14ac:dyDescent="0.35">
      <c r="C247" s="28"/>
      <c r="D247" s="30"/>
      <c r="E247" s="28"/>
      <c r="F247" s="28"/>
      <c r="G247" s="28"/>
      <c r="H247" s="28"/>
      <c r="I247" s="28"/>
      <c r="J247" s="28"/>
      <c r="K247" s="28"/>
      <c r="L247" s="28"/>
      <c r="M247" s="28"/>
      <c r="N247" s="28"/>
      <c r="O247" s="28"/>
      <c r="P247" s="28"/>
      <c r="Q247" s="28"/>
      <c r="R247" s="28"/>
      <c r="S247" s="28"/>
      <c r="T247" s="28"/>
      <c r="U247" s="28"/>
      <c r="V247" s="28"/>
      <c r="W247" s="28"/>
      <c r="X247" s="28"/>
      <c r="Y247" s="28"/>
    </row>
    <row r="248" spans="3:25" x14ac:dyDescent="0.35">
      <c r="C248" s="28"/>
      <c r="D248" s="30"/>
      <c r="E248" s="28"/>
      <c r="F248" s="28"/>
      <c r="G248" s="28"/>
      <c r="H248" s="28"/>
      <c r="I248" s="28"/>
      <c r="J248" s="28"/>
      <c r="K248" s="28"/>
      <c r="L248" s="28"/>
      <c r="M248" s="28"/>
      <c r="N248" s="28"/>
      <c r="O248" s="28"/>
      <c r="P248" s="28"/>
      <c r="Q248" s="28"/>
      <c r="R248" s="28"/>
      <c r="S248" s="28"/>
      <c r="T248" s="28"/>
      <c r="U248" s="28"/>
      <c r="V248" s="28"/>
      <c r="W248" s="28"/>
      <c r="X248" s="28"/>
      <c r="Y248" s="28"/>
    </row>
    <row r="249" spans="3:25" x14ac:dyDescent="0.35">
      <c r="C249" s="28"/>
      <c r="D249" s="30"/>
      <c r="E249" s="28"/>
      <c r="F249" s="28"/>
      <c r="G249" s="28"/>
      <c r="H249" s="28"/>
      <c r="I249" s="28"/>
      <c r="J249" s="28"/>
      <c r="K249" s="28"/>
      <c r="L249" s="28"/>
      <c r="M249" s="28"/>
      <c r="N249" s="28"/>
      <c r="O249" s="28"/>
      <c r="P249" s="28"/>
      <c r="Q249" s="28"/>
      <c r="R249" s="28"/>
      <c r="S249" s="28"/>
      <c r="T249" s="28"/>
      <c r="U249" s="28"/>
      <c r="V249" s="28"/>
      <c r="W249" s="28"/>
      <c r="X249" s="28"/>
      <c r="Y249" s="28"/>
    </row>
    <row r="250" spans="3:25" x14ac:dyDescent="0.35">
      <c r="C250" s="28"/>
      <c r="D250" s="30"/>
      <c r="E250" s="28"/>
      <c r="F250" s="28"/>
      <c r="G250" s="28"/>
      <c r="H250" s="28"/>
      <c r="I250" s="28"/>
      <c r="J250" s="28"/>
      <c r="K250" s="28"/>
      <c r="L250" s="28"/>
      <c r="M250" s="28"/>
      <c r="N250" s="28"/>
      <c r="O250" s="28"/>
      <c r="P250" s="28"/>
      <c r="Q250" s="28"/>
      <c r="R250" s="28"/>
      <c r="S250" s="28"/>
      <c r="T250" s="28"/>
      <c r="U250" s="28"/>
      <c r="V250" s="28"/>
      <c r="W250" s="28"/>
      <c r="X250" s="28"/>
      <c r="Y250" s="28"/>
    </row>
    <row r="251" spans="3:25" x14ac:dyDescent="0.35">
      <c r="C251" s="28"/>
      <c r="D251" s="30"/>
      <c r="E251" s="28"/>
      <c r="F251" s="28"/>
      <c r="G251" s="28"/>
      <c r="H251" s="28"/>
      <c r="I251" s="28"/>
      <c r="J251" s="28"/>
      <c r="K251" s="28"/>
      <c r="L251" s="28"/>
      <c r="M251" s="28"/>
      <c r="N251" s="28"/>
      <c r="O251" s="28"/>
      <c r="P251" s="28"/>
      <c r="Q251" s="28"/>
      <c r="R251" s="28"/>
      <c r="S251" s="28"/>
      <c r="T251" s="28"/>
      <c r="U251" s="28"/>
      <c r="V251" s="28"/>
      <c r="W251" s="28"/>
      <c r="X251" s="28"/>
      <c r="Y251" s="28"/>
    </row>
    <row r="252" spans="3:25" x14ac:dyDescent="0.35">
      <c r="C252" s="28"/>
      <c r="D252" s="30"/>
      <c r="E252" s="28"/>
      <c r="F252" s="28"/>
      <c r="G252" s="28"/>
      <c r="H252" s="28"/>
      <c r="I252" s="28"/>
      <c r="J252" s="28"/>
      <c r="K252" s="28"/>
      <c r="L252" s="28"/>
      <c r="M252" s="28"/>
      <c r="N252" s="28"/>
      <c r="O252" s="28"/>
      <c r="P252" s="28"/>
      <c r="Q252" s="28"/>
      <c r="R252" s="28"/>
      <c r="S252" s="28"/>
      <c r="T252" s="28"/>
      <c r="U252" s="28"/>
      <c r="V252" s="28"/>
      <c r="W252" s="28"/>
      <c r="X252" s="28"/>
      <c r="Y252" s="28"/>
    </row>
    <row r="253" spans="3:25" x14ac:dyDescent="0.35">
      <c r="C253" s="28"/>
      <c r="D253" s="30"/>
      <c r="E253" s="28"/>
      <c r="F253" s="28"/>
      <c r="G253" s="28"/>
      <c r="H253" s="28"/>
      <c r="I253" s="28"/>
      <c r="J253" s="28"/>
      <c r="K253" s="28"/>
      <c r="L253" s="28"/>
      <c r="M253" s="28"/>
      <c r="N253" s="28"/>
      <c r="O253" s="28"/>
      <c r="P253" s="28"/>
      <c r="Q253" s="28"/>
      <c r="R253" s="28"/>
      <c r="S253" s="28"/>
      <c r="T253" s="28"/>
      <c r="U253" s="28"/>
      <c r="V253" s="28"/>
      <c r="W253" s="28"/>
      <c r="X253" s="28"/>
      <c r="Y253" s="28"/>
    </row>
    <row r="254" spans="3:25" x14ac:dyDescent="0.35">
      <c r="C254" s="28"/>
      <c r="D254" s="30"/>
      <c r="E254" s="28"/>
      <c r="F254" s="28"/>
      <c r="G254" s="28"/>
      <c r="H254" s="28"/>
      <c r="I254" s="28"/>
      <c r="J254" s="28"/>
      <c r="K254" s="28"/>
      <c r="L254" s="28"/>
      <c r="M254" s="28"/>
      <c r="N254" s="28"/>
      <c r="O254" s="28"/>
      <c r="P254" s="28"/>
      <c r="Q254" s="28"/>
      <c r="R254" s="28"/>
      <c r="S254" s="28"/>
      <c r="T254" s="28"/>
      <c r="U254" s="28"/>
      <c r="V254" s="28"/>
      <c r="W254" s="28"/>
      <c r="X254" s="28"/>
      <c r="Y254" s="28"/>
    </row>
    <row r="255" spans="3:25" x14ac:dyDescent="0.35">
      <c r="C255" s="28"/>
      <c r="D255" s="30"/>
      <c r="E255" s="28"/>
      <c r="F255" s="28"/>
      <c r="G255" s="28"/>
      <c r="H255" s="28"/>
      <c r="I255" s="28"/>
      <c r="J255" s="28"/>
      <c r="K255" s="28"/>
      <c r="L255" s="28"/>
      <c r="M255" s="28"/>
      <c r="N255" s="28"/>
      <c r="O255" s="28"/>
      <c r="P255" s="28"/>
      <c r="Q255" s="28"/>
      <c r="R255" s="28"/>
      <c r="S255" s="28"/>
      <c r="T255" s="28"/>
      <c r="U255" s="28"/>
      <c r="V255" s="28"/>
      <c r="W255" s="28"/>
      <c r="X255" s="28"/>
      <c r="Y255" s="28"/>
    </row>
    <row r="256" spans="3:25" x14ac:dyDescent="0.35">
      <c r="C256" s="28"/>
      <c r="D256" s="30"/>
      <c r="E256" s="28"/>
      <c r="F256" s="28"/>
      <c r="G256" s="28"/>
      <c r="H256" s="28"/>
      <c r="I256" s="28"/>
      <c r="J256" s="28"/>
      <c r="K256" s="28"/>
      <c r="L256" s="28"/>
      <c r="M256" s="28"/>
      <c r="N256" s="28"/>
      <c r="O256" s="28"/>
      <c r="P256" s="28"/>
      <c r="Q256" s="28"/>
      <c r="R256" s="28"/>
      <c r="S256" s="28"/>
      <c r="T256" s="28"/>
      <c r="U256" s="28"/>
      <c r="V256" s="28"/>
      <c r="W256" s="28"/>
      <c r="X256" s="28"/>
      <c r="Y256" s="28"/>
    </row>
    <row r="257" spans="3:25" x14ac:dyDescent="0.35">
      <c r="C257" s="28"/>
      <c r="D257" s="30"/>
      <c r="E257" s="28"/>
      <c r="F257" s="28"/>
      <c r="G257" s="28"/>
      <c r="H257" s="28"/>
      <c r="I257" s="28"/>
      <c r="J257" s="28"/>
      <c r="K257" s="28"/>
      <c r="L257" s="28"/>
      <c r="M257" s="28"/>
      <c r="N257" s="28"/>
      <c r="O257" s="28"/>
      <c r="P257" s="28"/>
      <c r="Q257" s="28"/>
      <c r="R257" s="28"/>
      <c r="S257" s="28"/>
      <c r="T257" s="28"/>
      <c r="U257" s="28"/>
      <c r="V257" s="28"/>
      <c r="W257" s="28"/>
      <c r="X257" s="28"/>
      <c r="Y257" s="28"/>
    </row>
    <row r="258" spans="3:25" x14ac:dyDescent="0.35">
      <c r="C258" s="28"/>
      <c r="D258" s="30"/>
      <c r="E258" s="28"/>
      <c r="F258" s="28"/>
      <c r="G258" s="28"/>
      <c r="H258" s="28"/>
      <c r="I258" s="28"/>
      <c r="J258" s="28"/>
      <c r="K258" s="28"/>
      <c r="L258" s="28"/>
      <c r="M258" s="28"/>
      <c r="N258" s="28"/>
      <c r="O258" s="28"/>
      <c r="P258" s="28"/>
      <c r="Q258" s="28"/>
      <c r="R258" s="28"/>
      <c r="S258" s="28"/>
      <c r="T258" s="28"/>
      <c r="U258" s="28"/>
      <c r="V258" s="28"/>
      <c r="W258" s="28"/>
      <c r="X258" s="28"/>
      <c r="Y258" s="28"/>
    </row>
    <row r="259" spans="3:25" x14ac:dyDescent="0.35">
      <c r="C259" s="28"/>
      <c r="D259" s="30"/>
      <c r="E259" s="28"/>
      <c r="F259" s="28"/>
      <c r="G259" s="28"/>
      <c r="H259" s="28"/>
      <c r="I259" s="28"/>
      <c r="J259" s="28"/>
      <c r="K259" s="28"/>
      <c r="L259" s="28"/>
      <c r="M259" s="28"/>
      <c r="N259" s="28"/>
      <c r="O259" s="28"/>
      <c r="P259" s="28"/>
      <c r="Q259" s="28"/>
      <c r="R259" s="28"/>
      <c r="S259" s="28"/>
      <c r="T259" s="28"/>
      <c r="U259" s="28"/>
      <c r="V259" s="28"/>
      <c r="W259" s="28"/>
      <c r="X259" s="28"/>
      <c r="Y259" s="28"/>
    </row>
    <row r="260" spans="3:25" x14ac:dyDescent="0.35">
      <c r="C260" s="28"/>
      <c r="D260" s="30"/>
      <c r="E260" s="28"/>
      <c r="F260" s="28"/>
      <c r="G260" s="28"/>
      <c r="H260" s="28"/>
      <c r="I260" s="28"/>
      <c r="J260" s="28"/>
      <c r="K260" s="28"/>
      <c r="L260" s="28"/>
      <c r="M260" s="28"/>
      <c r="N260" s="28"/>
      <c r="O260" s="28"/>
      <c r="P260" s="28"/>
      <c r="Q260" s="28"/>
      <c r="R260" s="28"/>
      <c r="S260" s="28"/>
      <c r="T260" s="28"/>
      <c r="U260" s="28"/>
      <c r="V260" s="28"/>
      <c r="W260" s="28"/>
      <c r="X260" s="28"/>
      <c r="Y260" s="28"/>
    </row>
    <row r="261" spans="3:25" x14ac:dyDescent="0.35">
      <c r="C261" s="28"/>
      <c r="D261" s="30"/>
      <c r="E261" s="28"/>
      <c r="F261" s="28"/>
      <c r="G261" s="28"/>
      <c r="H261" s="28"/>
      <c r="I261" s="28"/>
      <c r="J261" s="28"/>
      <c r="K261" s="28"/>
      <c r="L261" s="28"/>
      <c r="M261" s="28"/>
      <c r="N261" s="28"/>
      <c r="O261" s="28"/>
      <c r="P261" s="28"/>
      <c r="Q261" s="28"/>
      <c r="R261" s="28"/>
      <c r="S261" s="28"/>
      <c r="T261" s="28"/>
      <c r="U261" s="28"/>
      <c r="V261" s="28"/>
      <c r="W261" s="28"/>
      <c r="X261" s="28"/>
      <c r="Y261" s="28"/>
    </row>
    <row r="262" spans="3:25" x14ac:dyDescent="0.35">
      <c r="C262" s="28"/>
      <c r="D262" s="30"/>
      <c r="E262" s="28"/>
      <c r="F262" s="28"/>
      <c r="G262" s="28"/>
      <c r="H262" s="28"/>
      <c r="I262" s="28"/>
      <c r="J262" s="28"/>
      <c r="K262" s="28"/>
      <c r="L262" s="28"/>
      <c r="M262" s="28"/>
      <c r="N262" s="28"/>
      <c r="O262" s="28"/>
      <c r="P262" s="28"/>
      <c r="Q262" s="28"/>
      <c r="R262" s="28"/>
      <c r="S262" s="28"/>
      <c r="T262" s="28"/>
      <c r="U262" s="28"/>
      <c r="V262" s="28"/>
      <c r="W262" s="28"/>
      <c r="X262" s="28"/>
      <c r="Y262" s="28"/>
    </row>
    <row r="263" spans="3:25" x14ac:dyDescent="0.35">
      <c r="C263" s="28"/>
      <c r="D263" s="30"/>
      <c r="E263" s="28"/>
      <c r="F263" s="28"/>
      <c r="G263" s="28"/>
      <c r="H263" s="28"/>
      <c r="I263" s="28"/>
      <c r="J263" s="28"/>
      <c r="K263" s="28"/>
      <c r="L263" s="28"/>
      <c r="M263" s="28"/>
      <c r="N263" s="28"/>
      <c r="O263" s="28"/>
      <c r="P263" s="28"/>
      <c r="Q263" s="28"/>
      <c r="R263" s="28"/>
      <c r="S263" s="28"/>
      <c r="T263" s="28"/>
      <c r="U263" s="28"/>
      <c r="V263" s="28"/>
      <c r="W263" s="28"/>
      <c r="X263" s="28"/>
      <c r="Y263" s="28"/>
    </row>
    <row r="264" spans="3:25" x14ac:dyDescent="0.35">
      <c r="C264" s="28"/>
      <c r="D264" s="30"/>
      <c r="E264" s="28"/>
      <c r="F264" s="28"/>
      <c r="G264" s="28"/>
      <c r="H264" s="28"/>
      <c r="I264" s="28"/>
      <c r="J264" s="28"/>
      <c r="K264" s="28"/>
      <c r="L264" s="28"/>
      <c r="M264" s="28"/>
      <c r="N264" s="28"/>
      <c r="O264" s="28"/>
      <c r="P264" s="28"/>
      <c r="Q264" s="28"/>
      <c r="R264" s="28"/>
      <c r="S264" s="28"/>
      <c r="T264" s="28"/>
      <c r="U264" s="28"/>
      <c r="V264" s="28"/>
      <c r="W264" s="28"/>
      <c r="X264" s="28"/>
      <c r="Y264" s="28"/>
    </row>
    <row r="265" spans="3:25" x14ac:dyDescent="0.35">
      <c r="C265" s="28"/>
      <c r="D265" s="30"/>
      <c r="E265" s="28"/>
      <c r="F265" s="28"/>
      <c r="G265" s="28"/>
      <c r="H265" s="28"/>
      <c r="I265" s="28"/>
      <c r="J265" s="28"/>
      <c r="K265" s="28"/>
      <c r="L265" s="28"/>
      <c r="M265" s="28"/>
      <c r="N265" s="28"/>
      <c r="O265" s="28"/>
      <c r="P265" s="28"/>
      <c r="Q265" s="28"/>
      <c r="R265" s="28"/>
      <c r="S265" s="28"/>
      <c r="T265" s="28"/>
      <c r="U265" s="28"/>
      <c r="V265" s="28"/>
      <c r="W265" s="28"/>
      <c r="X265" s="28"/>
      <c r="Y265" s="28"/>
    </row>
    <row r="266" spans="3:25" x14ac:dyDescent="0.35">
      <c r="C266" s="28"/>
      <c r="D266" s="30"/>
      <c r="E266" s="28"/>
      <c r="F266" s="28"/>
      <c r="G266" s="28"/>
      <c r="H266" s="28"/>
      <c r="I266" s="28"/>
      <c r="J266" s="28"/>
      <c r="K266" s="28"/>
      <c r="L266" s="28"/>
      <c r="M266" s="28"/>
      <c r="N266" s="28"/>
      <c r="O266" s="28"/>
      <c r="P266" s="28"/>
      <c r="Q266" s="28"/>
      <c r="R266" s="28"/>
      <c r="S266" s="28"/>
      <c r="T266" s="28"/>
      <c r="U266" s="28"/>
      <c r="V266" s="28"/>
      <c r="W266" s="28"/>
      <c r="X266" s="28"/>
      <c r="Y266" s="28"/>
    </row>
    <row r="267" spans="3:25" x14ac:dyDescent="0.35">
      <c r="C267" s="28"/>
      <c r="D267" s="30"/>
      <c r="E267" s="28"/>
      <c r="F267" s="28"/>
      <c r="G267" s="28"/>
      <c r="H267" s="28"/>
      <c r="I267" s="28"/>
      <c r="J267" s="28"/>
      <c r="K267" s="28"/>
      <c r="L267" s="28"/>
      <c r="M267" s="28"/>
      <c r="N267" s="28"/>
      <c r="O267" s="28"/>
      <c r="P267" s="28"/>
      <c r="Q267" s="28"/>
      <c r="R267" s="28"/>
      <c r="S267" s="28"/>
      <c r="T267" s="28"/>
      <c r="U267" s="28"/>
      <c r="V267" s="28"/>
      <c r="W267" s="28"/>
      <c r="X267" s="28"/>
      <c r="Y267" s="28"/>
    </row>
    <row r="268" spans="3:25" x14ac:dyDescent="0.35">
      <c r="C268" s="28"/>
      <c r="D268" s="30"/>
      <c r="E268" s="28"/>
      <c r="F268" s="28"/>
      <c r="G268" s="28"/>
      <c r="H268" s="28"/>
      <c r="I268" s="28"/>
      <c r="J268" s="28"/>
      <c r="K268" s="28"/>
      <c r="L268" s="28"/>
      <c r="M268" s="28"/>
      <c r="N268" s="28"/>
      <c r="O268" s="28"/>
      <c r="P268" s="28"/>
      <c r="Q268" s="28"/>
      <c r="R268" s="28"/>
      <c r="S268" s="28"/>
      <c r="T268" s="28"/>
      <c r="U268" s="28"/>
      <c r="V268" s="28"/>
      <c r="W268" s="28"/>
      <c r="X268" s="28"/>
      <c r="Y268" s="28"/>
    </row>
    <row r="269" spans="3:25" x14ac:dyDescent="0.35">
      <c r="C269" s="28"/>
      <c r="D269" s="30"/>
      <c r="E269" s="28"/>
      <c r="F269" s="28"/>
      <c r="G269" s="28"/>
      <c r="H269" s="28"/>
      <c r="I269" s="28"/>
      <c r="J269" s="28"/>
      <c r="K269" s="28"/>
      <c r="L269" s="28"/>
      <c r="M269" s="28"/>
      <c r="N269" s="28"/>
      <c r="O269" s="28"/>
      <c r="P269" s="28"/>
      <c r="Q269" s="28"/>
      <c r="R269" s="28"/>
      <c r="S269" s="28"/>
      <c r="T269" s="28"/>
      <c r="U269" s="28"/>
      <c r="V269" s="28"/>
      <c r="W269" s="28"/>
      <c r="X269" s="28"/>
      <c r="Y269" s="28"/>
    </row>
    <row r="270" spans="3:25" x14ac:dyDescent="0.35">
      <c r="C270" s="28"/>
      <c r="D270" s="30"/>
      <c r="E270" s="28"/>
      <c r="F270" s="28"/>
      <c r="G270" s="28"/>
      <c r="H270" s="28"/>
      <c r="I270" s="28"/>
      <c r="J270" s="28"/>
      <c r="K270" s="28"/>
      <c r="L270" s="28"/>
      <c r="M270" s="28"/>
      <c r="N270" s="28"/>
      <c r="O270" s="28"/>
      <c r="P270" s="28"/>
      <c r="Q270" s="28"/>
      <c r="R270" s="28"/>
      <c r="S270" s="28"/>
      <c r="T270" s="28"/>
      <c r="U270" s="28"/>
      <c r="V270" s="28"/>
      <c r="W270" s="28"/>
      <c r="X270" s="28"/>
      <c r="Y270" s="28"/>
    </row>
    <row r="271" spans="3:25" x14ac:dyDescent="0.35">
      <c r="C271" s="28"/>
      <c r="D271" s="30"/>
      <c r="E271" s="28"/>
      <c r="F271" s="28"/>
      <c r="G271" s="28"/>
      <c r="H271" s="28"/>
      <c r="I271" s="28"/>
      <c r="J271" s="28"/>
      <c r="K271" s="28"/>
      <c r="L271" s="28"/>
      <c r="M271" s="28"/>
      <c r="N271" s="28"/>
      <c r="O271" s="28"/>
      <c r="P271" s="28"/>
      <c r="Q271" s="28"/>
      <c r="R271" s="28"/>
      <c r="S271" s="28"/>
      <c r="T271" s="28"/>
      <c r="U271" s="28"/>
      <c r="V271" s="28"/>
      <c r="W271" s="28"/>
      <c r="X271" s="28"/>
      <c r="Y271" s="28"/>
    </row>
    <row r="272" spans="3:25" x14ac:dyDescent="0.35">
      <c r="C272" s="28"/>
      <c r="D272" s="30"/>
      <c r="E272" s="28"/>
      <c r="F272" s="28"/>
      <c r="G272" s="28"/>
      <c r="H272" s="28"/>
      <c r="I272" s="28"/>
      <c r="J272" s="28"/>
      <c r="K272" s="28"/>
      <c r="L272" s="28"/>
      <c r="M272" s="28"/>
      <c r="N272" s="28"/>
      <c r="O272" s="28"/>
      <c r="P272" s="28"/>
      <c r="Q272" s="28"/>
      <c r="R272" s="28"/>
      <c r="S272" s="28"/>
      <c r="T272" s="28"/>
      <c r="U272" s="28"/>
      <c r="V272" s="28"/>
      <c r="W272" s="28"/>
      <c r="X272" s="28"/>
      <c r="Y272" s="28"/>
    </row>
    <row r="273" spans="3:25" x14ac:dyDescent="0.35">
      <c r="C273" s="28"/>
      <c r="D273" s="30"/>
      <c r="E273" s="28"/>
      <c r="F273" s="28"/>
      <c r="G273" s="28"/>
      <c r="H273" s="28"/>
      <c r="I273" s="28"/>
      <c r="J273" s="28"/>
      <c r="K273" s="28"/>
      <c r="L273" s="28"/>
      <c r="M273" s="28"/>
      <c r="N273" s="28"/>
      <c r="O273" s="28"/>
      <c r="P273" s="28"/>
      <c r="Q273" s="28"/>
      <c r="R273" s="28"/>
      <c r="S273" s="28"/>
      <c r="T273" s="28"/>
      <c r="U273" s="28"/>
      <c r="V273" s="28"/>
      <c r="W273" s="28"/>
      <c r="X273" s="28"/>
      <c r="Y273" s="28"/>
    </row>
    <row r="274" spans="3:25" x14ac:dyDescent="0.35">
      <c r="C274" s="28"/>
      <c r="D274" s="30"/>
      <c r="E274" s="28"/>
      <c r="F274" s="28"/>
      <c r="G274" s="28"/>
      <c r="H274" s="28"/>
      <c r="I274" s="28"/>
      <c r="J274" s="28"/>
      <c r="K274" s="28"/>
      <c r="L274" s="28"/>
      <c r="M274" s="28"/>
      <c r="N274" s="28"/>
      <c r="O274" s="28"/>
      <c r="P274" s="28"/>
      <c r="Q274" s="28"/>
      <c r="R274" s="28"/>
      <c r="S274" s="28"/>
      <c r="T274" s="28"/>
      <c r="U274" s="28"/>
      <c r="V274" s="28"/>
      <c r="W274" s="28"/>
      <c r="X274" s="28"/>
      <c r="Y274" s="28"/>
    </row>
    <row r="275" spans="3:25" x14ac:dyDescent="0.35">
      <c r="C275" s="28"/>
      <c r="D275" s="30"/>
      <c r="E275" s="28"/>
      <c r="F275" s="28"/>
      <c r="G275" s="28"/>
      <c r="H275" s="28"/>
      <c r="I275" s="28"/>
      <c r="J275" s="28"/>
      <c r="K275" s="28"/>
      <c r="L275" s="28"/>
      <c r="M275" s="28"/>
      <c r="N275" s="28"/>
      <c r="O275" s="28"/>
      <c r="P275" s="28"/>
      <c r="Q275" s="28"/>
      <c r="R275" s="28"/>
      <c r="S275" s="28"/>
      <c r="T275" s="28"/>
      <c r="U275" s="28"/>
      <c r="V275" s="28"/>
      <c r="W275" s="28"/>
      <c r="X275" s="28"/>
      <c r="Y275" s="28"/>
    </row>
    <row r="276" spans="3:25" x14ac:dyDescent="0.35">
      <c r="C276" s="28"/>
      <c r="D276" s="30"/>
      <c r="E276" s="28"/>
      <c r="F276" s="28"/>
      <c r="G276" s="28"/>
      <c r="H276" s="28"/>
      <c r="I276" s="28"/>
      <c r="J276" s="28"/>
      <c r="K276" s="28"/>
      <c r="L276" s="28"/>
      <c r="M276" s="28"/>
      <c r="N276" s="28"/>
      <c r="O276" s="28"/>
      <c r="P276" s="28"/>
      <c r="Q276" s="28"/>
      <c r="R276" s="28"/>
      <c r="S276" s="28"/>
      <c r="T276" s="28"/>
      <c r="U276" s="28"/>
      <c r="V276" s="28"/>
      <c r="W276" s="28"/>
      <c r="X276" s="28"/>
      <c r="Y276" s="28"/>
    </row>
    <row r="277" spans="3:25" x14ac:dyDescent="0.35">
      <c r="C277" s="28"/>
      <c r="D277" s="30"/>
      <c r="E277" s="28"/>
      <c r="F277" s="28"/>
      <c r="G277" s="28"/>
      <c r="H277" s="28"/>
      <c r="I277" s="28"/>
      <c r="J277" s="28"/>
      <c r="K277" s="28"/>
      <c r="L277" s="28"/>
      <c r="M277" s="28"/>
      <c r="N277" s="28"/>
      <c r="O277" s="28"/>
      <c r="P277" s="28"/>
      <c r="Q277" s="28"/>
      <c r="R277" s="28"/>
      <c r="S277" s="28"/>
      <c r="T277" s="28"/>
      <c r="U277" s="28"/>
      <c r="V277" s="28"/>
      <c r="W277" s="28"/>
      <c r="X277" s="28"/>
      <c r="Y277" s="28"/>
    </row>
    <row r="278" spans="3:25" x14ac:dyDescent="0.35">
      <c r="C278" s="28"/>
      <c r="D278" s="30"/>
      <c r="E278" s="28"/>
      <c r="F278" s="28"/>
      <c r="G278" s="28"/>
      <c r="H278" s="28"/>
      <c r="I278" s="28"/>
      <c r="J278" s="28"/>
      <c r="K278" s="28"/>
      <c r="L278" s="28"/>
      <c r="M278" s="28"/>
      <c r="N278" s="28"/>
      <c r="O278" s="28"/>
      <c r="P278" s="28"/>
      <c r="Q278" s="28"/>
      <c r="R278" s="28"/>
      <c r="S278" s="28"/>
      <c r="T278" s="28"/>
      <c r="U278" s="28"/>
      <c r="V278" s="28"/>
      <c r="W278" s="28"/>
      <c r="X278" s="28"/>
      <c r="Y278" s="28"/>
    </row>
    <row r="279" spans="3:25" x14ac:dyDescent="0.35">
      <c r="C279" s="28"/>
      <c r="D279" s="30"/>
      <c r="E279" s="28"/>
      <c r="F279" s="28"/>
      <c r="G279" s="28"/>
      <c r="H279" s="28"/>
      <c r="I279" s="28"/>
      <c r="J279" s="28"/>
      <c r="K279" s="28"/>
      <c r="L279" s="28"/>
      <c r="M279" s="28"/>
      <c r="N279" s="28"/>
      <c r="O279" s="28"/>
      <c r="P279" s="28"/>
      <c r="Q279" s="28"/>
      <c r="R279" s="28"/>
      <c r="S279" s="28"/>
      <c r="T279" s="28"/>
      <c r="U279" s="28"/>
      <c r="V279" s="28"/>
      <c r="W279" s="28"/>
      <c r="X279" s="28"/>
      <c r="Y279" s="28"/>
    </row>
    <row r="280" spans="3:25" x14ac:dyDescent="0.35">
      <c r="C280" s="28"/>
      <c r="D280" s="30"/>
      <c r="E280" s="28"/>
      <c r="F280" s="28"/>
      <c r="G280" s="28"/>
      <c r="H280" s="28"/>
      <c r="I280" s="28"/>
      <c r="J280" s="28"/>
      <c r="K280" s="28"/>
      <c r="L280" s="28"/>
      <c r="M280" s="28"/>
      <c r="N280" s="28"/>
      <c r="O280" s="28"/>
      <c r="P280" s="28"/>
      <c r="Q280" s="28"/>
      <c r="R280" s="28"/>
      <c r="S280" s="28"/>
      <c r="T280" s="28"/>
      <c r="U280" s="28"/>
      <c r="V280" s="28"/>
      <c r="W280" s="28"/>
      <c r="X280" s="28"/>
      <c r="Y280" s="28"/>
    </row>
    <row r="281" spans="3:25" x14ac:dyDescent="0.35">
      <c r="C281" s="28"/>
      <c r="D281" s="30"/>
      <c r="E281" s="28"/>
      <c r="F281" s="28"/>
      <c r="G281" s="28"/>
      <c r="H281" s="28"/>
      <c r="I281" s="28"/>
      <c r="J281" s="28"/>
      <c r="K281" s="28"/>
      <c r="L281" s="28"/>
      <c r="M281" s="28"/>
      <c r="N281" s="28"/>
      <c r="O281" s="28"/>
      <c r="P281" s="28"/>
      <c r="Q281" s="28"/>
      <c r="R281" s="28"/>
      <c r="S281" s="28"/>
      <c r="T281" s="28"/>
      <c r="U281" s="28"/>
      <c r="V281" s="28"/>
      <c r="W281" s="28"/>
      <c r="X281" s="28"/>
      <c r="Y281" s="28"/>
    </row>
    <row r="282" spans="3:25" x14ac:dyDescent="0.35">
      <c r="C282" s="28"/>
      <c r="D282" s="30"/>
      <c r="E282" s="28"/>
      <c r="F282" s="28"/>
      <c r="G282" s="28"/>
      <c r="H282" s="28"/>
      <c r="I282" s="28"/>
      <c r="J282" s="28"/>
      <c r="K282" s="28"/>
      <c r="L282" s="28"/>
      <c r="M282" s="28"/>
      <c r="N282" s="28"/>
      <c r="O282" s="28"/>
      <c r="P282" s="28"/>
      <c r="Q282" s="28"/>
      <c r="R282" s="28"/>
      <c r="S282" s="28"/>
      <c r="T282" s="28"/>
      <c r="U282" s="28"/>
      <c r="V282" s="28"/>
      <c r="W282" s="28"/>
      <c r="X282" s="28"/>
      <c r="Y282" s="28"/>
    </row>
    <row r="283" spans="3:25" x14ac:dyDescent="0.35">
      <c r="C283" s="28"/>
      <c r="D283" s="30"/>
      <c r="E283" s="28"/>
      <c r="F283" s="28"/>
      <c r="G283" s="28"/>
      <c r="H283" s="28"/>
      <c r="I283" s="28"/>
      <c r="J283" s="28"/>
      <c r="K283" s="28"/>
      <c r="L283" s="28"/>
      <c r="M283" s="28"/>
      <c r="N283" s="28"/>
      <c r="O283" s="28"/>
      <c r="P283" s="28"/>
      <c r="Q283" s="28"/>
      <c r="R283" s="28"/>
      <c r="S283" s="28"/>
      <c r="T283" s="28"/>
      <c r="U283" s="28"/>
      <c r="V283" s="28"/>
      <c r="W283" s="28"/>
      <c r="X283" s="28"/>
      <c r="Y283" s="28"/>
    </row>
    <row r="284" spans="3:25" x14ac:dyDescent="0.35">
      <c r="C284" s="28"/>
      <c r="D284" s="30"/>
      <c r="E284" s="28"/>
      <c r="F284" s="28"/>
      <c r="G284" s="28"/>
      <c r="H284" s="28"/>
      <c r="I284" s="28"/>
      <c r="J284" s="28"/>
      <c r="K284" s="28"/>
      <c r="L284" s="28"/>
      <c r="M284" s="28"/>
      <c r="N284" s="28"/>
      <c r="O284" s="28"/>
      <c r="P284" s="28"/>
      <c r="Q284" s="28"/>
      <c r="R284" s="28"/>
      <c r="S284" s="28"/>
      <c r="T284" s="28"/>
      <c r="U284" s="28"/>
      <c r="V284" s="28"/>
      <c r="W284" s="28"/>
      <c r="X284" s="28"/>
      <c r="Y284" s="28"/>
    </row>
    <row r="285" spans="3:25" x14ac:dyDescent="0.35">
      <c r="C285" s="28"/>
      <c r="D285" s="30"/>
      <c r="E285" s="28"/>
      <c r="F285" s="28"/>
      <c r="G285" s="28"/>
      <c r="H285" s="28"/>
      <c r="I285" s="28"/>
      <c r="J285" s="28"/>
      <c r="K285" s="28"/>
      <c r="L285" s="28"/>
      <c r="M285" s="28"/>
      <c r="N285" s="28"/>
      <c r="O285" s="28"/>
      <c r="P285" s="28"/>
      <c r="Q285" s="28"/>
      <c r="R285" s="28"/>
      <c r="S285" s="28"/>
      <c r="T285" s="28"/>
      <c r="U285" s="28"/>
      <c r="V285" s="28"/>
      <c r="W285" s="28"/>
      <c r="X285" s="28"/>
      <c r="Y285" s="28"/>
    </row>
    <row r="286" spans="3:25" x14ac:dyDescent="0.35">
      <c r="C286" s="28"/>
      <c r="D286" s="30"/>
      <c r="E286" s="28"/>
      <c r="F286" s="28"/>
      <c r="G286" s="28"/>
      <c r="H286" s="28"/>
      <c r="I286" s="28"/>
      <c r="J286" s="28"/>
      <c r="K286" s="28"/>
      <c r="L286" s="28"/>
      <c r="M286" s="28"/>
      <c r="N286" s="28"/>
      <c r="O286" s="28"/>
      <c r="P286" s="28"/>
      <c r="Q286" s="28"/>
      <c r="R286" s="28"/>
      <c r="S286" s="28"/>
      <c r="T286" s="28"/>
      <c r="U286" s="28"/>
      <c r="V286" s="28"/>
      <c r="W286" s="28"/>
      <c r="X286" s="28"/>
      <c r="Y286" s="28"/>
    </row>
    <row r="287" spans="3:25" x14ac:dyDescent="0.35">
      <c r="C287" s="28"/>
      <c r="D287" s="30"/>
      <c r="E287" s="28"/>
      <c r="F287" s="28"/>
      <c r="G287" s="28"/>
      <c r="H287" s="28"/>
      <c r="I287" s="28"/>
      <c r="J287" s="28"/>
      <c r="K287" s="28"/>
      <c r="L287" s="28"/>
      <c r="M287" s="28"/>
      <c r="N287" s="28"/>
      <c r="O287" s="28"/>
      <c r="P287" s="28"/>
      <c r="Q287" s="28"/>
      <c r="R287" s="28"/>
      <c r="S287" s="28"/>
      <c r="T287" s="28"/>
      <c r="U287" s="28"/>
      <c r="V287" s="28"/>
      <c r="W287" s="28"/>
      <c r="X287" s="28"/>
      <c r="Y287" s="28"/>
    </row>
    <row r="288" spans="3:25" x14ac:dyDescent="0.35">
      <c r="C288" s="28"/>
      <c r="D288" s="30"/>
      <c r="E288" s="28"/>
      <c r="F288" s="28"/>
      <c r="G288" s="28"/>
      <c r="H288" s="28"/>
      <c r="I288" s="28"/>
      <c r="J288" s="28"/>
      <c r="K288" s="28"/>
      <c r="L288" s="28"/>
      <c r="M288" s="28"/>
      <c r="N288" s="28"/>
      <c r="O288" s="28"/>
      <c r="P288" s="28"/>
      <c r="Q288" s="28"/>
      <c r="R288" s="28"/>
      <c r="S288" s="28"/>
      <c r="T288" s="28"/>
      <c r="U288" s="28"/>
      <c r="V288" s="28"/>
      <c r="W288" s="28"/>
      <c r="X288" s="28"/>
      <c r="Y288" s="28"/>
    </row>
    <row r="289" spans="3:25" x14ac:dyDescent="0.35">
      <c r="C289" s="28"/>
      <c r="D289" s="30"/>
      <c r="E289" s="28"/>
      <c r="F289" s="28"/>
      <c r="G289" s="28"/>
      <c r="H289" s="28"/>
      <c r="I289" s="28"/>
      <c r="J289" s="28"/>
      <c r="K289" s="28"/>
      <c r="L289" s="28"/>
      <c r="M289" s="28"/>
      <c r="N289" s="28"/>
      <c r="O289" s="28"/>
      <c r="P289" s="28"/>
      <c r="Q289" s="28"/>
      <c r="R289" s="28"/>
      <c r="S289" s="28"/>
      <c r="T289" s="28"/>
      <c r="U289" s="28"/>
      <c r="V289" s="28"/>
      <c r="W289" s="28"/>
      <c r="X289" s="28"/>
      <c r="Y289" s="28"/>
    </row>
    <row r="290" spans="3:25" x14ac:dyDescent="0.35">
      <c r="C290" s="28"/>
      <c r="D290" s="30"/>
      <c r="E290" s="28"/>
      <c r="F290" s="28"/>
      <c r="G290" s="28"/>
      <c r="H290" s="28"/>
      <c r="I290" s="28"/>
      <c r="J290" s="28"/>
      <c r="K290" s="28"/>
      <c r="L290" s="28"/>
      <c r="M290" s="28"/>
      <c r="N290" s="28"/>
      <c r="O290" s="28"/>
      <c r="P290" s="28"/>
      <c r="Q290" s="28"/>
      <c r="R290" s="28"/>
      <c r="S290" s="28"/>
      <c r="T290" s="28"/>
      <c r="U290" s="28"/>
      <c r="V290" s="28"/>
      <c r="W290" s="28"/>
      <c r="X290" s="28"/>
      <c r="Y290" s="28"/>
    </row>
    <row r="291" spans="3:25" x14ac:dyDescent="0.35">
      <c r="C291" s="28"/>
      <c r="D291" s="30"/>
      <c r="E291" s="28"/>
      <c r="F291" s="28"/>
      <c r="G291" s="28"/>
      <c r="H291" s="28"/>
      <c r="I291" s="28"/>
      <c r="J291" s="28"/>
      <c r="K291" s="28"/>
      <c r="L291" s="28"/>
      <c r="M291" s="28"/>
      <c r="N291" s="28"/>
      <c r="O291" s="28"/>
      <c r="P291" s="28"/>
      <c r="Q291" s="28"/>
      <c r="R291" s="28"/>
      <c r="S291" s="28"/>
      <c r="T291" s="28"/>
      <c r="U291" s="28"/>
      <c r="V291" s="28"/>
      <c r="W291" s="28"/>
      <c r="X291" s="28"/>
      <c r="Y291" s="28"/>
    </row>
    <row r="292" spans="3:25" x14ac:dyDescent="0.35">
      <c r="C292" s="28"/>
      <c r="D292" s="30"/>
      <c r="E292" s="28"/>
      <c r="F292" s="28"/>
      <c r="G292" s="28"/>
      <c r="H292" s="28"/>
      <c r="I292" s="28"/>
      <c r="J292" s="28"/>
      <c r="K292" s="28"/>
      <c r="L292" s="28"/>
      <c r="M292" s="28"/>
      <c r="N292" s="28"/>
      <c r="O292" s="28"/>
      <c r="P292" s="28"/>
      <c r="Q292" s="28"/>
      <c r="R292" s="28"/>
      <c r="S292" s="28"/>
      <c r="T292" s="28"/>
      <c r="U292" s="28"/>
      <c r="V292" s="28"/>
      <c r="W292" s="28"/>
      <c r="X292" s="28"/>
      <c r="Y292" s="28"/>
    </row>
    <row r="293" spans="3:25" x14ac:dyDescent="0.35">
      <c r="C293" s="28"/>
      <c r="D293" s="30"/>
      <c r="E293" s="28"/>
      <c r="F293" s="28"/>
      <c r="G293" s="28"/>
      <c r="H293" s="28"/>
      <c r="I293" s="28"/>
      <c r="J293" s="28"/>
      <c r="K293" s="28"/>
      <c r="L293" s="28"/>
      <c r="M293" s="28"/>
      <c r="N293" s="28"/>
      <c r="O293" s="28"/>
      <c r="P293" s="28"/>
      <c r="Q293" s="28"/>
      <c r="R293" s="28"/>
      <c r="S293" s="28"/>
      <c r="T293" s="28"/>
      <c r="U293" s="28"/>
      <c r="V293" s="28"/>
      <c r="W293" s="28"/>
      <c r="X293" s="28"/>
      <c r="Y293" s="28"/>
    </row>
    <row r="294" spans="3:25" x14ac:dyDescent="0.35">
      <c r="C294" s="28"/>
      <c r="D294" s="30"/>
      <c r="E294" s="28"/>
      <c r="F294" s="28"/>
      <c r="G294" s="28"/>
      <c r="H294" s="28"/>
      <c r="I294" s="28"/>
      <c r="J294" s="28"/>
      <c r="K294" s="28"/>
      <c r="L294" s="28"/>
      <c r="M294" s="28"/>
      <c r="N294" s="28"/>
      <c r="O294" s="28"/>
      <c r="P294" s="28"/>
      <c r="Q294" s="28"/>
      <c r="R294" s="28"/>
      <c r="S294" s="28"/>
      <c r="T294" s="28"/>
      <c r="U294" s="28"/>
      <c r="V294" s="28"/>
      <c r="W294" s="28"/>
      <c r="X294" s="28"/>
      <c r="Y294" s="28"/>
    </row>
    <row r="295" spans="3:25" x14ac:dyDescent="0.35">
      <c r="C295" s="28"/>
      <c r="D295" s="30"/>
      <c r="E295" s="28"/>
      <c r="F295" s="28"/>
      <c r="G295" s="28"/>
      <c r="H295" s="28"/>
      <c r="I295" s="28"/>
      <c r="J295" s="28"/>
      <c r="K295" s="28"/>
      <c r="L295" s="28"/>
      <c r="M295" s="28"/>
      <c r="N295" s="28"/>
      <c r="O295" s="28"/>
      <c r="P295" s="28"/>
      <c r="Q295" s="28"/>
      <c r="R295" s="28"/>
      <c r="S295" s="28"/>
      <c r="T295" s="28"/>
      <c r="U295" s="28"/>
      <c r="V295" s="28"/>
      <c r="W295" s="28"/>
      <c r="X295" s="28"/>
      <c r="Y295" s="28"/>
    </row>
    <row r="296" spans="3:25" x14ac:dyDescent="0.35">
      <c r="C296" s="28"/>
      <c r="D296" s="30"/>
      <c r="E296" s="28"/>
      <c r="F296" s="28"/>
      <c r="G296" s="28"/>
      <c r="H296" s="28"/>
      <c r="I296" s="28"/>
      <c r="J296" s="28"/>
      <c r="K296" s="28"/>
      <c r="L296" s="28"/>
      <c r="M296" s="28"/>
      <c r="N296" s="28"/>
      <c r="O296" s="28"/>
      <c r="P296" s="28"/>
      <c r="Q296" s="28"/>
      <c r="R296" s="28"/>
      <c r="S296" s="28"/>
      <c r="T296" s="28"/>
      <c r="U296" s="28"/>
      <c r="V296" s="28"/>
      <c r="W296" s="28"/>
      <c r="X296" s="28"/>
      <c r="Y296" s="28"/>
    </row>
    <row r="297" spans="3:25" x14ac:dyDescent="0.35">
      <c r="C297" s="28"/>
      <c r="D297" s="30"/>
      <c r="E297" s="28"/>
      <c r="F297" s="28"/>
      <c r="G297" s="28"/>
      <c r="H297" s="28"/>
      <c r="I297" s="28"/>
      <c r="J297" s="28"/>
      <c r="K297" s="28"/>
      <c r="L297" s="28"/>
      <c r="M297" s="28"/>
      <c r="N297" s="28"/>
      <c r="O297" s="28"/>
      <c r="P297" s="28"/>
      <c r="Q297" s="28"/>
      <c r="R297" s="28"/>
      <c r="S297" s="28"/>
      <c r="T297" s="28"/>
      <c r="U297" s="28"/>
      <c r="V297" s="28"/>
      <c r="W297" s="28"/>
      <c r="X297" s="28"/>
      <c r="Y297" s="28"/>
    </row>
    <row r="298" spans="3:25" x14ac:dyDescent="0.35">
      <c r="C298" s="28"/>
      <c r="D298" s="30"/>
      <c r="E298" s="28"/>
      <c r="F298" s="28"/>
      <c r="G298" s="28"/>
      <c r="H298" s="28"/>
      <c r="I298" s="28"/>
      <c r="J298" s="28"/>
      <c r="K298" s="28"/>
      <c r="L298" s="28"/>
      <c r="M298" s="28"/>
      <c r="N298" s="28"/>
      <c r="O298" s="28"/>
      <c r="P298" s="28"/>
      <c r="Q298" s="28"/>
      <c r="R298" s="28"/>
      <c r="S298" s="28"/>
      <c r="T298" s="28"/>
      <c r="U298" s="28"/>
      <c r="V298" s="28"/>
      <c r="W298" s="28"/>
      <c r="X298" s="28"/>
      <c r="Y298" s="28"/>
    </row>
    <row r="299" spans="3:25" x14ac:dyDescent="0.35">
      <c r="C299" s="28"/>
      <c r="D299" s="30"/>
      <c r="E299" s="28"/>
      <c r="F299" s="28"/>
      <c r="G299" s="28"/>
      <c r="H299" s="28"/>
      <c r="I299" s="28"/>
      <c r="J299" s="28"/>
      <c r="K299" s="28"/>
      <c r="L299" s="28"/>
      <c r="M299" s="28"/>
      <c r="N299" s="28"/>
      <c r="O299" s="28"/>
      <c r="P299" s="28"/>
      <c r="Q299" s="28"/>
      <c r="R299" s="28"/>
      <c r="S299" s="28"/>
      <c r="T299" s="28"/>
      <c r="U299" s="28"/>
      <c r="V299" s="28"/>
      <c r="W299" s="28"/>
      <c r="X299" s="28"/>
      <c r="Y299" s="28"/>
    </row>
    <row r="300" spans="3:25" x14ac:dyDescent="0.35">
      <c r="C300" s="28"/>
      <c r="D300" s="30"/>
      <c r="E300" s="28"/>
      <c r="F300" s="28"/>
      <c r="G300" s="28"/>
      <c r="H300" s="28"/>
      <c r="I300" s="28"/>
      <c r="J300" s="28"/>
      <c r="K300" s="28"/>
      <c r="L300" s="28"/>
      <c r="M300" s="28"/>
      <c r="N300" s="28"/>
      <c r="O300" s="28"/>
      <c r="P300" s="28"/>
      <c r="Q300" s="28"/>
      <c r="R300" s="28"/>
      <c r="S300" s="28"/>
      <c r="T300" s="28"/>
      <c r="U300" s="28"/>
      <c r="V300" s="28"/>
      <c r="W300" s="28"/>
      <c r="X300" s="28"/>
      <c r="Y300" s="28"/>
    </row>
    <row r="301" spans="3:25" x14ac:dyDescent="0.35">
      <c r="C301" s="28"/>
      <c r="D301" s="30"/>
      <c r="E301" s="28"/>
      <c r="F301" s="28"/>
      <c r="G301" s="28"/>
      <c r="H301" s="28"/>
      <c r="I301" s="28"/>
      <c r="J301" s="28"/>
      <c r="K301" s="28"/>
      <c r="L301" s="28"/>
      <c r="M301" s="28"/>
      <c r="N301" s="28"/>
      <c r="O301" s="28"/>
      <c r="P301" s="28"/>
      <c r="Q301" s="28"/>
      <c r="R301" s="28"/>
      <c r="S301" s="28"/>
      <c r="T301" s="28"/>
      <c r="U301" s="28"/>
      <c r="V301" s="28"/>
      <c r="W301" s="28"/>
      <c r="X301" s="28"/>
      <c r="Y301" s="28"/>
    </row>
    <row r="302" spans="3:25" x14ac:dyDescent="0.35">
      <c r="C302" s="28"/>
      <c r="D302" s="30"/>
      <c r="E302" s="28"/>
      <c r="F302" s="28"/>
      <c r="G302" s="28"/>
      <c r="H302" s="28"/>
      <c r="I302" s="28"/>
      <c r="J302" s="28"/>
      <c r="K302" s="28"/>
      <c r="L302" s="28"/>
      <c r="M302" s="28"/>
      <c r="N302" s="28"/>
      <c r="O302" s="28"/>
      <c r="P302" s="28"/>
      <c r="Q302" s="28"/>
      <c r="R302" s="28"/>
      <c r="S302" s="28"/>
      <c r="T302" s="28"/>
      <c r="U302" s="28"/>
      <c r="V302" s="28"/>
      <c r="W302" s="28"/>
      <c r="X302" s="28"/>
      <c r="Y302" s="28"/>
    </row>
    <row r="303" spans="3:25" x14ac:dyDescent="0.35">
      <c r="C303" s="28"/>
      <c r="D303" s="30"/>
      <c r="E303" s="28"/>
      <c r="F303" s="28"/>
      <c r="G303" s="28"/>
      <c r="H303" s="28"/>
      <c r="I303" s="28"/>
      <c r="J303" s="28"/>
      <c r="K303" s="28"/>
      <c r="L303" s="28"/>
      <c r="M303" s="28"/>
      <c r="N303" s="28"/>
      <c r="O303" s="28"/>
      <c r="P303" s="28"/>
      <c r="Q303" s="28"/>
      <c r="R303" s="28"/>
      <c r="S303" s="28"/>
      <c r="T303" s="28"/>
      <c r="U303" s="28"/>
      <c r="V303" s="28"/>
      <c r="W303" s="28"/>
      <c r="X303" s="28"/>
      <c r="Y303" s="28"/>
    </row>
    <row r="304" spans="3:25" x14ac:dyDescent="0.35">
      <c r="C304" s="28"/>
      <c r="D304" s="30"/>
      <c r="E304" s="28"/>
      <c r="F304" s="28"/>
      <c r="G304" s="28"/>
      <c r="H304" s="28"/>
      <c r="I304" s="28"/>
      <c r="J304" s="28"/>
      <c r="K304" s="28"/>
      <c r="L304" s="28"/>
      <c r="M304" s="28"/>
      <c r="N304" s="28"/>
      <c r="O304" s="28"/>
      <c r="P304" s="28"/>
      <c r="Q304" s="28"/>
      <c r="R304" s="28"/>
      <c r="S304" s="28"/>
      <c r="T304" s="28"/>
      <c r="U304" s="28"/>
      <c r="V304" s="28"/>
      <c r="W304" s="28"/>
      <c r="X304" s="28"/>
      <c r="Y304" s="28"/>
    </row>
    <row r="305" spans="3:25" x14ac:dyDescent="0.35">
      <c r="C305" s="28"/>
      <c r="D305" s="30"/>
      <c r="E305" s="28"/>
      <c r="F305" s="28"/>
      <c r="G305" s="28"/>
      <c r="H305" s="28"/>
      <c r="I305" s="28"/>
      <c r="J305" s="28"/>
      <c r="K305" s="28"/>
      <c r="L305" s="28"/>
      <c r="M305" s="28"/>
      <c r="N305" s="28"/>
      <c r="O305" s="28"/>
      <c r="P305" s="28"/>
      <c r="Q305" s="28"/>
      <c r="R305" s="28"/>
      <c r="S305" s="28"/>
      <c r="T305" s="28"/>
      <c r="U305" s="28"/>
      <c r="V305" s="28"/>
      <c r="W305" s="28"/>
      <c r="X305" s="28"/>
      <c r="Y305" s="28"/>
    </row>
    <row r="306" spans="3:25" x14ac:dyDescent="0.35">
      <c r="C306" s="28"/>
      <c r="D306" s="30"/>
      <c r="E306" s="28"/>
      <c r="F306" s="28"/>
      <c r="G306" s="28"/>
      <c r="H306" s="28"/>
      <c r="I306" s="28"/>
      <c r="J306" s="28"/>
      <c r="K306" s="28"/>
      <c r="L306" s="28"/>
      <c r="M306" s="28"/>
      <c r="N306" s="28"/>
      <c r="O306" s="28"/>
      <c r="P306" s="28"/>
      <c r="Q306" s="28"/>
      <c r="R306" s="28"/>
      <c r="S306" s="28"/>
      <c r="T306" s="28"/>
      <c r="U306" s="28"/>
      <c r="V306" s="28"/>
      <c r="W306" s="28"/>
      <c r="X306" s="28"/>
      <c r="Y306" s="28"/>
    </row>
    <row r="307" spans="3:25" x14ac:dyDescent="0.35">
      <c r="C307" s="28"/>
      <c r="D307" s="30"/>
      <c r="E307" s="28"/>
      <c r="F307" s="28"/>
      <c r="G307" s="28"/>
      <c r="H307" s="28"/>
      <c r="I307" s="28"/>
      <c r="J307" s="28"/>
      <c r="K307" s="28"/>
      <c r="L307" s="28"/>
      <c r="M307" s="28"/>
      <c r="N307" s="28"/>
      <c r="O307" s="28"/>
      <c r="P307" s="28"/>
      <c r="Q307" s="28"/>
      <c r="R307" s="28"/>
      <c r="S307" s="28"/>
      <c r="T307" s="28"/>
      <c r="U307" s="28"/>
      <c r="V307" s="28"/>
      <c r="W307" s="28"/>
      <c r="X307" s="28"/>
      <c r="Y307" s="28"/>
    </row>
    <row r="308" spans="3:25" x14ac:dyDescent="0.35">
      <c r="C308" s="28"/>
      <c r="D308" s="30"/>
      <c r="E308" s="28"/>
      <c r="F308" s="28"/>
      <c r="G308" s="28"/>
      <c r="H308" s="28"/>
      <c r="I308" s="28"/>
      <c r="J308" s="28"/>
      <c r="K308" s="28"/>
      <c r="L308" s="28"/>
      <c r="M308" s="28"/>
      <c r="N308" s="28"/>
      <c r="O308" s="28"/>
      <c r="P308" s="28"/>
      <c r="Q308" s="28"/>
      <c r="R308" s="28"/>
      <c r="S308" s="28"/>
      <c r="T308" s="28"/>
      <c r="U308" s="28"/>
      <c r="V308" s="28"/>
      <c r="W308" s="28"/>
      <c r="X308" s="28"/>
      <c r="Y308" s="28"/>
    </row>
    <row r="309" spans="3:25" x14ac:dyDescent="0.35">
      <c r="C309" s="28"/>
      <c r="D309" s="30"/>
      <c r="E309" s="28"/>
      <c r="F309" s="28"/>
      <c r="G309" s="28"/>
      <c r="H309" s="28"/>
      <c r="I309" s="28"/>
      <c r="J309" s="28"/>
      <c r="K309" s="28"/>
      <c r="L309" s="28"/>
      <c r="M309" s="28"/>
      <c r="N309" s="28"/>
      <c r="O309" s="28"/>
      <c r="P309" s="28"/>
      <c r="Q309" s="28"/>
      <c r="R309" s="28"/>
      <c r="S309" s="28"/>
      <c r="T309" s="28"/>
      <c r="U309" s="28"/>
      <c r="V309" s="28"/>
      <c r="W309" s="28"/>
      <c r="X309" s="28"/>
      <c r="Y309" s="28"/>
    </row>
    <row r="310" spans="3:25" x14ac:dyDescent="0.35">
      <c r="C310" s="28"/>
      <c r="D310" s="30"/>
      <c r="E310" s="28"/>
      <c r="F310" s="28"/>
      <c r="G310" s="28"/>
      <c r="H310" s="28"/>
      <c r="I310" s="28"/>
      <c r="J310" s="28"/>
      <c r="K310" s="28"/>
      <c r="L310" s="28"/>
      <c r="M310" s="28"/>
      <c r="N310" s="28"/>
      <c r="O310" s="28"/>
      <c r="P310" s="28"/>
      <c r="Q310" s="28"/>
      <c r="R310" s="28"/>
      <c r="S310" s="28"/>
      <c r="T310" s="28"/>
      <c r="U310" s="28"/>
      <c r="V310" s="28"/>
      <c r="W310" s="28"/>
      <c r="X310" s="28"/>
      <c r="Y310" s="28"/>
    </row>
    <row r="311" spans="3:25" x14ac:dyDescent="0.35">
      <c r="C311" s="28"/>
      <c r="D311" s="30"/>
      <c r="E311" s="28"/>
      <c r="F311" s="28"/>
      <c r="G311" s="28"/>
      <c r="H311" s="28"/>
      <c r="I311" s="28"/>
      <c r="J311" s="28"/>
      <c r="K311" s="28"/>
      <c r="L311" s="28"/>
      <c r="M311" s="28"/>
      <c r="N311" s="28"/>
      <c r="O311" s="28"/>
      <c r="P311" s="28"/>
      <c r="Q311" s="28"/>
      <c r="R311" s="28"/>
      <c r="S311" s="28"/>
      <c r="T311" s="28"/>
      <c r="U311" s="28"/>
      <c r="V311" s="28"/>
      <c r="W311" s="28"/>
      <c r="X311" s="28"/>
      <c r="Y311" s="28"/>
    </row>
    <row r="312" spans="3:25" x14ac:dyDescent="0.35">
      <c r="C312" s="28"/>
      <c r="D312" s="30"/>
      <c r="E312" s="28"/>
      <c r="F312" s="28"/>
      <c r="G312" s="28"/>
      <c r="H312" s="28"/>
      <c r="I312" s="28"/>
      <c r="J312" s="28"/>
      <c r="K312" s="28"/>
      <c r="L312" s="28"/>
      <c r="M312" s="28"/>
      <c r="N312" s="28"/>
      <c r="O312" s="28"/>
      <c r="P312" s="28"/>
      <c r="Q312" s="28"/>
      <c r="R312" s="28"/>
      <c r="S312" s="28"/>
      <c r="T312" s="28"/>
      <c r="U312" s="28"/>
      <c r="V312" s="28"/>
      <c r="W312" s="28"/>
      <c r="X312" s="28"/>
      <c r="Y312" s="28"/>
    </row>
    <row r="313" spans="3:25" x14ac:dyDescent="0.35">
      <c r="C313" s="28"/>
      <c r="D313" s="30"/>
      <c r="E313" s="28"/>
      <c r="F313" s="28"/>
      <c r="G313" s="28"/>
      <c r="H313" s="28"/>
      <c r="I313" s="28"/>
      <c r="J313" s="28"/>
      <c r="K313" s="28"/>
      <c r="L313" s="28"/>
      <c r="M313" s="28"/>
      <c r="N313" s="28"/>
      <c r="O313" s="28"/>
      <c r="P313" s="28"/>
      <c r="Q313" s="28"/>
      <c r="R313" s="28"/>
      <c r="S313" s="28"/>
      <c r="T313" s="28"/>
      <c r="U313" s="28"/>
      <c r="V313" s="28"/>
      <c r="W313" s="28"/>
      <c r="X313" s="28"/>
      <c r="Y313" s="28"/>
    </row>
    <row r="314" spans="3:25" x14ac:dyDescent="0.35">
      <c r="C314" s="28"/>
      <c r="D314" s="30"/>
      <c r="E314" s="28"/>
      <c r="F314" s="28"/>
      <c r="G314" s="28"/>
      <c r="H314" s="28"/>
      <c r="I314" s="28"/>
      <c r="J314" s="28"/>
      <c r="K314" s="28"/>
      <c r="L314" s="28"/>
      <c r="M314" s="28"/>
      <c r="N314" s="28"/>
      <c r="O314" s="28"/>
      <c r="P314" s="28"/>
      <c r="Q314" s="28"/>
      <c r="R314" s="28"/>
      <c r="S314" s="28"/>
      <c r="T314" s="28"/>
      <c r="U314" s="28"/>
      <c r="V314" s="28"/>
      <c r="W314" s="28"/>
      <c r="X314" s="28"/>
      <c r="Y314" s="28"/>
    </row>
    <row r="315" spans="3:25" x14ac:dyDescent="0.35">
      <c r="C315" s="28"/>
      <c r="D315" s="30"/>
      <c r="E315" s="28"/>
      <c r="F315" s="28"/>
      <c r="G315" s="28"/>
      <c r="H315" s="28"/>
      <c r="I315" s="28"/>
      <c r="J315" s="28"/>
      <c r="K315" s="28"/>
      <c r="L315" s="28"/>
      <c r="M315" s="28"/>
      <c r="N315" s="28"/>
      <c r="O315" s="28"/>
      <c r="P315" s="28"/>
      <c r="Q315" s="28"/>
      <c r="R315" s="28"/>
      <c r="S315" s="28"/>
      <c r="T315" s="28"/>
      <c r="U315" s="28"/>
      <c r="V315" s="28"/>
      <c r="W315" s="28"/>
      <c r="X315" s="28"/>
      <c r="Y315" s="28"/>
    </row>
    <row r="316" spans="3:25" x14ac:dyDescent="0.35">
      <c r="C316" s="28"/>
      <c r="D316" s="30"/>
      <c r="E316" s="28"/>
      <c r="F316" s="28"/>
      <c r="G316" s="28"/>
      <c r="H316" s="28"/>
      <c r="I316" s="28"/>
      <c r="J316" s="28"/>
      <c r="K316" s="28"/>
      <c r="L316" s="28"/>
      <c r="M316" s="28"/>
      <c r="N316" s="28"/>
      <c r="O316" s="28"/>
      <c r="P316" s="28"/>
      <c r="Q316" s="28"/>
      <c r="R316" s="28"/>
      <c r="S316" s="28"/>
      <c r="T316" s="28"/>
      <c r="U316" s="28"/>
      <c r="V316" s="28"/>
      <c r="W316" s="28"/>
      <c r="X316" s="28"/>
      <c r="Y316" s="28"/>
    </row>
    <row r="317" spans="3:25" x14ac:dyDescent="0.35">
      <c r="C317" s="28"/>
      <c r="D317" s="30"/>
      <c r="E317" s="28"/>
      <c r="F317" s="28"/>
      <c r="G317" s="28"/>
      <c r="H317" s="28"/>
      <c r="I317" s="28"/>
      <c r="J317" s="28"/>
      <c r="K317" s="28"/>
      <c r="L317" s="28"/>
      <c r="M317" s="28"/>
      <c r="N317" s="28"/>
      <c r="O317" s="28"/>
      <c r="P317" s="28"/>
      <c r="Q317" s="28"/>
      <c r="R317" s="28"/>
      <c r="S317" s="28"/>
      <c r="T317" s="28"/>
      <c r="U317" s="28"/>
      <c r="V317" s="28"/>
      <c r="W317" s="28"/>
      <c r="X317" s="28"/>
      <c r="Y317" s="28"/>
    </row>
    <row r="318" spans="3:25" x14ac:dyDescent="0.35">
      <c r="C318" s="28"/>
      <c r="D318" s="30"/>
      <c r="E318" s="28"/>
      <c r="F318" s="28"/>
      <c r="G318" s="28"/>
      <c r="H318" s="28"/>
      <c r="I318" s="28"/>
      <c r="J318" s="28"/>
      <c r="K318" s="28"/>
      <c r="L318" s="28"/>
      <c r="M318" s="28"/>
      <c r="N318" s="28"/>
      <c r="O318" s="28"/>
      <c r="P318" s="28"/>
      <c r="Q318" s="28"/>
      <c r="R318" s="28"/>
      <c r="S318" s="28"/>
      <c r="T318" s="28"/>
      <c r="U318" s="28"/>
      <c r="V318" s="28"/>
      <c r="W318" s="28"/>
      <c r="X318" s="28"/>
      <c r="Y318" s="28"/>
    </row>
    <row r="319" spans="3:25" x14ac:dyDescent="0.35">
      <c r="C319" s="28"/>
      <c r="D319" s="30"/>
      <c r="E319" s="28"/>
      <c r="F319" s="28"/>
      <c r="G319" s="28"/>
      <c r="H319" s="28"/>
      <c r="I319" s="28"/>
      <c r="J319" s="28"/>
      <c r="K319" s="28"/>
      <c r="L319" s="28"/>
      <c r="M319" s="28"/>
      <c r="N319" s="28"/>
      <c r="O319" s="28"/>
      <c r="P319" s="28"/>
      <c r="Q319" s="28"/>
      <c r="R319" s="28"/>
      <c r="S319" s="28"/>
      <c r="T319" s="28"/>
      <c r="U319" s="28"/>
      <c r="V319" s="28"/>
      <c r="W319" s="28"/>
      <c r="X319" s="28"/>
      <c r="Y319" s="28"/>
    </row>
    <row r="320" spans="3:25" x14ac:dyDescent="0.35">
      <c r="C320" s="28"/>
      <c r="D320" s="30"/>
      <c r="E320" s="28"/>
      <c r="F320" s="28"/>
      <c r="G320" s="28"/>
      <c r="H320" s="28"/>
      <c r="I320" s="28"/>
      <c r="J320" s="28"/>
      <c r="K320" s="28"/>
      <c r="L320" s="28"/>
      <c r="M320" s="28"/>
      <c r="N320" s="28"/>
      <c r="O320" s="28"/>
      <c r="P320" s="28"/>
      <c r="Q320" s="28"/>
      <c r="R320" s="28"/>
      <c r="S320" s="28"/>
      <c r="T320" s="28"/>
      <c r="U320" s="28"/>
      <c r="V320" s="28"/>
      <c r="W320" s="28"/>
      <c r="X320" s="28"/>
      <c r="Y320" s="28"/>
    </row>
    <row r="321" spans="3:25" x14ac:dyDescent="0.35">
      <c r="C321" s="28"/>
      <c r="D321" s="30"/>
      <c r="E321" s="28"/>
      <c r="F321" s="28"/>
      <c r="G321" s="28"/>
      <c r="H321" s="28"/>
      <c r="I321" s="28"/>
      <c r="J321" s="28"/>
      <c r="K321" s="28"/>
      <c r="L321" s="28"/>
      <c r="M321" s="28"/>
      <c r="N321" s="28"/>
      <c r="O321" s="28"/>
      <c r="P321" s="28"/>
      <c r="Q321" s="28"/>
      <c r="R321" s="28"/>
      <c r="S321" s="28"/>
      <c r="T321" s="28"/>
      <c r="U321" s="28"/>
      <c r="V321" s="28"/>
      <c r="W321" s="28"/>
      <c r="X321" s="28"/>
      <c r="Y321" s="28"/>
    </row>
    <row r="322" spans="3:25" x14ac:dyDescent="0.35">
      <c r="C322" s="28"/>
      <c r="D322" s="30"/>
      <c r="E322" s="28"/>
      <c r="F322" s="28"/>
      <c r="G322" s="28"/>
      <c r="H322" s="28"/>
      <c r="I322" s="28"/>
      <c r="J322" s="28"/>
      <c r="K322" s="28"/>
      <c r="L322" s="28"/>
      <c r="M322" s="28"/>
      <c r="N322" s="28"/>
      <c r="O322" s="28"/>
      <c r="P322" s="28"/>
      <c r="Q322" s="28"/>
      <c r="R322" s="28"/>
      <c r="S322" s="28"/>
      <c r="T322" s="28"/>
      <c r="U322" s="28"/>
      <c r="V322" s="28"/>
      <c r="W322" s="28"/>
      <c r="X322" s="28"/>
      <c r="Y322" s="28"/>
    </row>
    <row r="323" spans="3:25" x14ac:dyDescent="0.35">
      <c r="C323" s="28"/>
      <c r="D323" s="30"/>
      <c r="E323" s="28"/>
      <c r="F323" s="28"/>
      <c r="G323" s="28"/>
      <c r="H323" s="28"/>
      <c r="I323" s="28"/>
      <c r="J323" s="28"/>
      <c r="K323" s="28"/>
      <c r="L323" s="28"/>
      <c r="M323" s="28"/>
      <c r="N323" s="28"/>
      <c r="O323" s="28"/>
      <c r="P323" s="28"/>
      <c r="Q323" s="28"/>
      <c r="R323" s="28"/>
      <c r="S323" s="28"/>
      <c r="T323" s="28"/>
      <c r="U323" s="28"/>
      <c r="V323" s="28"/>
      <c r="W323" s="28"/>
      <c r="X323" s="28"/>
      <c r="Y323" s="28"/>
    </row>
    <row r="324" spans="3:25" x14ac:dyDescent="0.35">
      <c r="C324" s="28"/>
      <c r="D324" s="30"/>
      <c r="E324" s="28"/>
      <c r="F324" s="28"/>
      <c r="G324" s="28"/>
      <c r="H324" s="28"/>
      <c r="I324" s="28"/>
      <c r="J324" s="28"/>
      <c r="K324" s="28"/>
      <c r="L324" s="28"/>
      <c r="M324" s="28"/>
      <c r="N324" s="28"/>
      <c r="O324" s="28"/>
      <c r="P324" s="28"/>
      <c r="Q324" s="28"/>
      <c r="R324" s="28"/>
      <c r="S324" s="28"/>
      <c r="T324" s="28"/>
      <c r="U324" s="28"/>
      <c r="V324" s="28"/>
      <c r="W324" s="28"/>
      <c r="X324" s="28"/>
      <c r="Y324" s="28"/>
    </row>
    <row r="325" spans="3:25" x14ac:dyDescent="0.35">
      <c r="C325" s="28"/>
      <c r="D325" s="30"/>
      <c r="E325" s="28"/>
      <c r="F325" s="28"/>
      <c r="G325" s="28"/>
      <c r="H325" s="28"/>
      <c r="I325" s="28"/>
      <c r="J325" s="28"/>
      <c r="K325" s="28"/>
      <c r="L325" s="28"/>
      <c r="M325" s="28"/>
      <c r="N325" s="28"/>
      <c r="O325" s="28"/>
      <c r="P325" s="28"/>
      <c r="Q325" s="28"/>
      <c r="R325" s="28"/>
      <c r="S325" s="28"/>
      <c r="T325" s="28"/>
      <c r="U325" s="28"/>
      <c r="V325" s="28"/>
      <c r="W325" s="28"/>
      <c r="X325" s="28"/>
      <c r="Y325" s="28"/>
    </row>
    <row r="326" spans="3:25" x14ac:dyDescent="0.35">
      <c r="C326" s="28"/>
      <c r="D326" s="30"/>
      <c r="E326" s="28"/>
      <c r="F326" s="28"/>
      <c r="G326" s="28"/>
      <c r="H326" s="28"/>
      <c r="I326" s="28"/>
      <c r="J326" s="28"/>
      <c r="K326" s="28"/>
      <c r="L326" s="28"/>
      <c r="M326" s="28"/>
      <c r="N326" s="28"/>
      <c r="O326" s="28"/>
      <c r="P326" s="28"/>
      <c r="Q326" s="28"/>
      <c r="R326" s="28"/>
      <c r="S326" s="28"/>
      <c r="T326" s="28"/>
      <c r="U326" s="28"/>
      <c r="V326" s="28"/>
      <c r="W326" s="28"/>
      <c r="X326" s="28"/>
      <c r="Y326" s="28"/>
    </row>
    <row r="327" spans="3:25" x14ac:dyDescent="0.35">
      <c r="C327" s="28"/>
      <c r="D327" s="30"/>
      <c r="E327" s="28"/>
      <c r="F327" s="28"/>
      <c r="G327" s="28"/>
      <c r="H327" s="28"/>
      <c r="I327" s="28"/>
      <c r="J327" s="28"/>
      <c r="K327" s="28"/>
      <c r="L327" s="28"/>
      <c r="M327" s="28"/>
      <c r="N327" s="28"/>
      <c r="O327" s="28"/>
      <c r="P327" s="28"/>
      <c r="Q327" s="28"/>
      <c r="R327" s="28"/>
      <c r="S327" s="28"/>
      <c r="T327" s="28"/>
      <c r="U327" s="28"/>
      <c r="V327" s="28"/>
      <c r="W327" s="28"/>
      <c r="X327" s="28"/>
      <c r="Y327" s="28"/>
    </row>
    <row r="328" spans="3:25" x14ac:dyDescent="0.35">
      <c r="C328" s="28"/>
      <c r="D328" s="30"/>
      <c r="E328" s="28"/>
      <c r="F328" s="28"/>
      <c r="G328" s="28"/>
      <c r="H328" s="28"/>
      <c r="I328" s="28"/>
      <c r="J328" s="28"/>
      <c r="K328" s="28"/>
      <c r="L328" s="28"/>
      <c r="M328" s="28"/>
      <c r="N328" s="28"/>
      <c r="O328" s="28"/>
      <c r="P328" s="28"/>
      <c r="Q328" s="28"/>
      <c r="R328" s="28"/>
      <c r="S328" s="28"/>
      <c r="T328" s="28"/>
      <c r="U328" s="28"/>
      <c r="V328" s="28"/>
      <c r="W328" s="28"/>
      <c r="X328" s="28"/>
      <c r="Y328" s="28"/>
    </row>
    <row r="329" spans="3:25" x14ac:dyDescent="0.35">
      <c r="C329" s="28"/>
      <c r="D329" s="30"/>
      <c r="E329" s="28"/>
      <c r="F329" s="28"/>
      <c r="G329" s="28"/>
      <c r="H329" s="28"/>
      <c r="I329" s="28"/>
      <c r="J329" s="28"/>
      <c r="K329" s="28"/>
      <c r="L329" s="28"/>
      <c r="M329" s="28"/>
      <c r="N329" s="28"/>
      <c r="O329" s="28"/>
      <c r="P329" s="28"/>
      <c r="Q329" s="28"/>
      <c r="R329" s="28"/>
      <c r="S329" s="28"/>
      <c r="T329" s="28"/>
      <c r="U329" s="28"/>
      <c r="V329" s="28"/>
      <c r="W329" s="28"/>
      <c r="X329" s="28"/>
      <c r="Y329" s="28"/>
    </row>
    <row r="330" spans="3:25" x14ac:dyDescent="0.35">
      <c r="C330" s="28"/>
      <c r="D330" s="30"/>
      <c r="E330" s="28"/>
      <c r="F330" s="28"/>
      <c r="G330" s="28"/>
      <c r="H330" s="28"/>
      <c r="I330" s="28"/>
      <c r="J330" s="28"/>
      <c r="K330" s="28"/>
      <c r="L330" s="28"/>
      <c r="M330" s="28"/>
      <c r="N330" s="28"/>
      <c r="O330" s="28"/>
      <c r="P330" s="28"/>
      <c r="Q330" s="28"/>
      <c r="R330" s="28"/>
      <c r="S330" s="28"/>
      <c r="T330" s="28"/>
      <c r="U330" s="28"/>
      <c r="V330" s="28"/>
      <c r="W330" s="28"/>
      <c r="X330" s="28"/>
      <c r="Y330" s="28"/>
    </row>
    <row r="331" spans="3:25" x14ac:dyDescent="0.35">
      <c r="C331" s="28"/>
      <c r="D331" s="30"/>
      <c r="E331" s="28"/>
      <c r="F331" s="28"/>
      <c r="G331" s="28"/>
      <c r="H331" s="28"/>
      <c r="I331" s="28"/>
      <c r="J331" s="28"/>
      <c r="K331" s="28"/>
      <c r="L331" s="28"/>
      <c r="M331" s="28"/>
      <c r="N331" s="28"/>
      <c r="O331" s="28"/>
      <c r="P331" s="28"/>
      <c r="Q331" s="28"/>
      <c r="R331" s="28"/>
      <c r="S331" s="28"/>
      <c r="T331" s="28"/>
      <c r="U331" s="28"/>
      <c r="V331" s="28"/>
      <c r="W331" s="28"/>
      <c r="X331" s="28"/>
      <c r="Y331" s="28"/>
    </row>
    <row r="332" spans="3:25" x14ac:dyDescent="0.35">
      <c r="C332" s="28"/>
      <c r="D332" s="30"/>
      <c r="E332" s="28"/>
      <c r="F332" s="28"/>
      <c r="G332" s="28"/>
      <c r="H332" s="28"/>
      <c r="I332" s="28"/>
      <c r="J332" s="28"/>
      <c r="K332" s="28"/>
      <c r="L332" s="28"/>
      <c r="M332" s="28"/>
      <c r="N332" s="28"/>
      <c r="O332" s="28"/>
      <c r="P332" s="28"/>
      <c r="Q332" s="28"/>
      <c r="R332" s="28"/>
      <c r="S332" s="28"/>
      <c r="T332" s="28"/>
      <c r="U332" s="28"/>
      <c r="V332" s="28"/>
      <c r="W332" s="28"/>
      <c r="X332" s="28"/>
      <c r="Y332" s="28"/>
    </row>
    <row r="333" spans="3:25" x14ac:dyDescent="0.35">
      <c r="C333" s="28"/>
      <c r="D333" s="30"/>
      <c r="E333" s="28"/>
      <c r="F333" s="28"/>
      <c r="G333" s="28"/>
      <c r="H333" s="28"/>
      <c r="I333" s="28"/>
      <c r="J333" s="28"/>
      <c r="K333" s="28"/>
      <c r="L333" s="28"/>
      <c r="M333" s="28"/>
      <c r="N333" s="28"/>
      <c r="O333" s="28"/>
      <c r="P333" s="28"/>
      <c r="Q333" s="28"/>
      <c r="R333" s="28"/>
      <c r="S333" s="28"/>
      <c r="T333" s="28"/>
      <c r="U333" s="28"/>
      <c r="V333" s="28"/>
      <c r="W333" s="28"/>
      <c r="X333" s="28"/>
      <c r="Y333" s="28"/>
    </row>
    <row r="334" spans="3:25" x14ac:dyDescent="0.35">
      <c r="C334" s="28"/>
      <c r="D334" s="30"/>
      <c r="E334" s="28"/>
      <c r="F334" s="28"/>
      <c r="G334" s="28"/>
      <c r="H334" s="28"/>
      <c r="I334" s="28"/>
      <c r="J334" s="28"/>
      <c r="K334" s="28"/>
      <c r="L334" s="28"/>
      <c r="M334" s="28"/>
      <c r="N334" s="28"/>
      <c r="O334" s="28"/>
      <c r="P334" s="28"/>
      <c r="Q334" s="28"/>
      <c r="R334" s="28"/>
      <c r="S334" s="28"/>
      <c r="T334" s="28"/>
      <c r="U334" s="28"/>
      <c r="V334" s="28"/>
      <c r="W334" s="28"/>
      <c r="X334" s="28"/>
      <c r="Y334" s="28"/>
    </row>
    <row r="335" spans="3:25" x14ac:dyDescent="0.35">
      <c r="C335" s="28"/>
      <c r="D335" s="30"/>
      <c r="E335" s="28"/>
      <c r="F335" s="28"/>
      <c r="G335" s="28"/>
      <c r="H335" s="28"/>
      <c r="I335" s="28"/>
      <c r="J335" s="28"/>
      <c r="K335" s="28"/>
      <c r="L335" s="28"/>
      <c r="M335" s="28"/>
      <c r="N335" s="28"/>
      <c r="O335" s="28"/>
      <c r="P335" s="28"/>
      <c r="Q335" s="28"/>
      <c r="R335" s="28"/>
      <c r="S335" s="28"/>
      <c r="T335" s="28"/>
      <c r="U335" s="28"/>
      <c r="V335" s="28"/>
      <c r="W335" s="28"/>
      <c r="X335" s="28"/>
      <c r="Y335" s="28"/>
    </row>
    <row r="336" spans="3:25" x14ac:dyDescent="0.35">
      <c r="C336" s="28"/>
      <c r="D336" s="30"/>
      <c r="E336" s="28"/>
      <c r="F336" s="28"/>
      <c r="G336" s="28"/>
      <c r="H336" s="28"/>
      <c r="I336" s="28"/>
      <c r="J336" s="28"/>
      <c r="K336" s="28"/>
      <c r="L336" s="28"/>
      <c r="M336" s="28"/>
      <c r="N336" s="28"/>
      <c r="O336" s="28"/>
      <c r="P336" s="28"/>
      <c r="Q336" s="28"/>
      <c r="R336" s="28"/>
      <c r="S336" s="28"/>
      <c r="T336" s="28"/>
      <c r="U336" s="28"/>
      <c r="V336" s="28"/>
      <c r="W336" s="28"/>
      <c r="X336" s="28"/>
      <c r="Y336" s="28"/>
    </row>
    <row r="337" spans="3:25" x14ac:dyDescent="0.35">
      <c r="C337" s="28"/>
      <c r="D337" s="30"/>
      <c r="E337" s="28"/>
      <c r="F337" s="28"/>
      <c r="G337" s="28"/>
      <c r="H337" s="28"/>
      <c r="I337" s="28"/>
      <c r="J337" s="28"/>
      <c r="K337" s="28"/>
      <c r="L337" s="28"/>
      <c r="M337" s="28"/>
      <c r="N337" s="28"/>
      <c r="O337" s="28"/>
      <c r="P337" s="28"/>
      <c r="Q337" s="28"/>
      <c r="R337" s="28"/>
      <c r="S337" s="28"/>
      <c r="T337" s="28"/>
      <c r="U337" s="28"/>
      <c r="V337" s="28"/>
      <c r="W337" s="28"/>
      <c r="X337" s="28"/>
      <c r="Y337" s="28"/>
    </row>
    <row r="338" spans="3:25" x14ac:dyDescent="0.35">
      <c r="C338" s="28"/>
      <c r="D338" s="30"/>
      <c r="E338" s="28"/>
      <c r="F338" s="28"/>
      <c r="G338" s="28"/>
      <c r="H338" s="28"/>
      <c r="I338" s="28"/>
      <c r="J338" s="28"/>
      <c r="K338" s="28"/>
      <c r="L338" s="28"/>
      <c r="M338" s="28"/>
      <c r="N338" s="28"/>
      <c r="O338" s="28"/>
      <c r="P338" s="28"/>
      <c r="Q338" s="28"/>
      <c r="R338" s="28"/>
      <c r="S338" s="28"/>
      <c r="T338" s="28"/>
      <c r="U338" s="28"/>
      <c r="V338" s="28"/>
      <c r="W338" s="28"/>
      <c r="X338" s="28"/>
      <c r="Y338" s="28"/>
    </row>
    <row r="339" spans="3:25" x14ac:dyDescent="0.35">
      <c r="C339" s="28"/>
      <c r="D339" s="30"/>
      <c r="E339" s="28"/>
      <c r="F339" s="28"/>
      <c r="G339" s="28"/>
      <c r="H339" s="28"/>
      <c r="I339" s="28"/>
      <c r="J339" s="28"/>
      <c r="K339" s="28"/>
      <c r="L339" s="28"/>
      <c r="M339" s="28"/>
      <c r="N339" s="28"/>
      <c r="O339" s="28"/>
      <c r="P339" s="28"/>
      <c r="Q339" s="28"/>
      <c r="R339" s="28"/>
      <c r="S339" s="28"/>
      <c r="T339" s="28"/>
      <c r="U339" s="28"/>
      <c r="V339" s="28"/>
      <c r="W339" s="28"/>
      <c r="X339" s="28"/>
      <c r="Y339" s="28"/>
    </row>
    <row r="340" spans="3:25" x14ac:dyDescent="0.35">
      <c r="C340" s="28"/>
      <c r="D340" s="30"/>
      <c r="E340" s="28"/>
      <c r="F340" s="28"/>
      <c r="G340" s="28"/>
      <c r="H340" s="28"/>
      <c r="I340" s="28"/>
      <c r="J340" s="28"/>
      <c r="K340" s="28"/>
      <c r="L340" s="28"/>
      <c r="M340" s="28"/>
      <c r="N340" s="28"/>
      <c r="O340" s="28"/>
      <c r="P340" s="28"/>
      <c r="Q340" s="28"/>
      <c r="R340" s="28"/>
      <c r="S340" s="28"/>
      <c r="T340" s="28"/>
      <c r="U340" s="28"/>
      <c r="V340" s="28"/>
      <c r="W340" s="28"/>
      <c r="X340" s="28"/>
      <c r="Y340" s="28"/>
    </row>
    <row r="341" spans="3:25" x14ac:dyDescent="0.35">
      <c r="C341" s="28"/>
      <c r="D341" s="30"/>
      <c r="E341" s="28"/>
      <c r="F341" s="28"/>
      <c r="G341" s="28"/>
      <c r="H341" s="28"/>
      <c r="I341" s="28"/>
      <c r="J341" s="28"/>
      <c r="K341" s="28"/>
      <c r="L341" s="28"/>
      <c r="M341" s="28"/>
      <c r="N341" s="28"/>
      <c r="O341" s="28"/>
      <c r="P341" s="28"/>
      <c r="Q341" s="28"/>
      <c r="R341" s="28"/>
      <c r="S341" s="28"/>
      <c r="T341" s="28"/>
      <c r="U341" s="28"/>
      <c r="V341" s="28"/>
      <c r="W341" s="28"/>
      <c r="X341" s="28"/>
      <c r="Y341" s="28"/>
    </row>
    <row r="342" spans="3:25" x14ac:dyDescent="0.35">
      <c r="C342" s="28"/>
      <c r="D342" s="30"/>
      <c r="E342" s="28"/>
      <c r="F342" s="28"/>
      <c r="G342" s="28"/>
      <c r="H342" s="28"/>
      <c r="I342" s="28"/>
      <c r="J342" s="28"/>
      <c r="K342" s="28"/>
      <c r="L342" s="28"/>
      <c r="M342" s="28"/>
      <c r="N342" s="28"/>
      <c r="O342" s="28"/>
      <c r="P342" s="28"/>
      <c r="Q342" s="28"/>
      <c r="R342" s="28"/>
      <c r="S342" s="28"/>
      <c r="T342" s="28"/>
      <c r="U342" s="28"/>
      <c r="V342" s="28"/>
      <c r="W342" s="28"/>
      <c r="X342" s="28"/>
      <c r="Y342" s="28"/>
    </row>
    <row r="343" spans="3:25" x14ac:dyDescent="0.35">
      <c r="C343" s="28"/>
      <c r="D343" s="30"/>
      <c r="E343" s="28"/>
      <c r="F343" s="28"/>
      <c r="G343" s="28"/>
      <c r="H343" s="28"/>
      <c r="I343" s="28"/>
      <c r="J343" s="28"/>
      <c r="K343" s="28"/>
      <c r="L343" s="28"/>
      <c r="M343" s="28"/>
      <c r="N343" s="28"/>
      <c r="O343" s="28"/>
      <c r="P343" s="28"/>
      <c r="Q343" s="28"/>
      <c r="R343" s="28"/>
      <c r="S343" s="28"/>
      <c r="T343" s="28"/>
      <c r="U343" s="28"/>
      <c r="V343" s="28"/>
      <c r="W343" s="28"/>
      <c r="X343" s="28"/>
      <c r="Y343" s="28"/>
    </row>
    <row r="344" spans="3:25" x14ac:dyDescent="0.35">
      <c r="C344" s="28"/>
      <c r="D344" s="30"/>
      <c r="E344" s="28"/>
      <c r="F344" s="28"/>
      <c r="G344" s="28"/>
      <c r="H344" s="28"/>
      <c r="I344" s="28"/>
      <c r="J344" s="28"/>
      <c r="K344" s="28"/>
      <c r="L344" s="28"/>
      <c r="M344" s="28"/>
      <c r="N344" s="28"/>
      <c r="O344" s="28"/>
      <c r="P344" s="28"/>
      <c r="Q344" s="28"/>
      <c r="R344" s="28"/>
      <c r="S344" s="28"/>
      <c r="T344" s="28"/>
      <c r="U344" s="28"/>
      <c r="V344" s="28"/>
      <c r="W344" s="28"/>
      <c r="X344" s="28"/>
      <c r="Y344" s="28"/>
    </row>
    <row r="345" spans="3:25" x14ac:dyDescent="0.35">
      <c r="C345" s="28"/>
      <c r="D345" s="30"/>
      <c r="E345" s="28"/>
      <c r="F345" s="28"/>
      <c r="G345" s="28"/>
      <c r="H345" s="28"/>
      <c r="I345" s="28"/>
      <c r="J345" s="28"/>
      <c r="K345" s="28"/>
      <c r="L345" s="28"/>
      <c r="M345" s="28"/>
      <c r="N345" s="28"/>
      <c r="O345" s="28"/>
      <c r="P345" s="28"/>
      <c r="Q345" s="28"/>
      <c r="R345" s="28"/>
      <c r="S345" s="28"/>
      <c r="T345" s="28"/>
      <c r="U345" s="28"/>
      <c r="V345" s="28"/>
      <c r="W345" s="28"/>
      <c r="X345" s="28"/>
      <c r="Y345" s="28"/>
    </row>
    <row r="346" spans="3:25" x14ac:dyDescent="0.35">
      <c r="C346" s="28"/>
      <c r="D346" s="30"/>
      <c r="E346" s="28"/>
      <c r="F346" s="28"/>
      <c r="G346" s="28"/>
      <c r="H346" s="28"/>
      <c r="I346" s="28"/>
      <c r="J346" s="28"/>
      <c r="K346" s="28"/>
      <c r="L346" s="28"/>
      <c r="M346" s="28"/>
      <c r="N346" s="28"/>
      <c r="O346" s="28"/>
      <c r="P346" s="28"/>
      <c r="Q346" s="28"/>
      <c r="R346" s="28"/>
      <c r="S346" s="28"/>
      <c r="T346" s="28"/>
      <c r="U346" s="28"/>
      <c r="V346" s="28"/>
      <c r="W346" s="28"/>
      <c r="X346" s="28"/>
      <c r="Y346" s="28"/>
    </row>
    <row r="347" spans="3:25" x14ac:dyDescent="0.35">
      <c r="C347" s="28"/>
      <c r="D347" s="30"/>
      <c r="E347" s="28"/>
      <c r="F347" s="28"/>
      <c r="G347" s="28"/>
      <c r="H347" s="28"/>
      <c r="I347" s="28"/>
      <c r="J347" s="28"/>
      <c r="K347" s="28"/>
      <c r="L347" s="28"/>
      <c r="M347" s="28"/>
      <c r="N347" s="28"/>
      <c r="O347" s="28"/>
      <c r="P347" s="28"/>
      <c r="Q347" s="28"/>
      <c r="R347" s="28"/>
      <c r="S347" s="28"/>
      <c r="T347" s="28"/>
      <c r="U347" s="28"/>
      <c r="V347" s="28"/>
      <c r="W347" s="28"/>
      <c r="X347" s="28"/>
      <c r="Y347" s="28"/>
    </row>
    <row r="348" spans="3:25" x14ac:dyDescent="0.35">
      <c r="C348" s="28"/>
      <c r="D348" s="30"/>
      <c r="E348" s="28"/>
      <c r="F348" s="28"/>
      <c r="G348" s="28"/>
      <c r="H348" s="28"/>
      <c r="I348" s="28"/>
      <c r="J348" s="28"/>
      <c r="K348" s="28"/>
      <c r="L348" s="28"/>
      <c r="M348" s="28"/>
      <c r="N348" s="28"/>
      <c r="O348" s="28"/>
      <c r="P348" s="28"/>
      <c r="Q348" s="28"/>
      <c r="R348" s="28"/>
      <c r="S348" s="28"/>
      <c r="T348" s="28"/>
      <c r="U348" s="28"/>
      <c r="V348" s="28"/>
      <c r="W348" s="28"/>
      <c r="X348" s="28"/>
      <c r="Y348" s="28"/>
    </row>
    <row r="349" spans="3:25" x14ac:dyDescent="0.35">
      <c r="C349" s="28"/>
      <c r="D349" s="30"/>
      <c r="E349" s="28"/>
      <c r="F349" s="28"/>
      <c r="G349" s="28"/>
      <c r="H349" s="28"/>
      <c r="I349" s="28"/>
      <c r="J349" s="28"/>
      <c r="K349" s="28"/>
      <c r="L349" s="28"/>
      <c r="M349" s="28"/>
      <c r="N349" s="28"/>
      <c r="O349" s="28"/>
      <c r="P349" s="28"/>
      <c r="Q349" s="28"/>
      <c r="R349" s="28"/>
      <c r="S349" s="28"/>
      <c r="T349" s="28"/>
      <c r="U349" s="28"/>
      <c r="V349" s="28"/>
      <c r="W349" s="28"/>
      <c r="X349" s="28"/>
      <c r="Y349" s="28"/>
    </row>
    <row r="350" spans="3:25" x14ac:dyDescent="0.35">
      <c r="C350" s="28"/>
      <c r="D350" s="30"/>
      <c r="E350" s="28"/>
      <c r="F350" s="28"/>
      <c r="G350" s="28"/>
      <c r="H350" s="28"/>
      <c r="I350" s="28"/>
      <c r="J350" s="28"/>
      <c r="K350" s="28"/>
      <c r="L350" s="28"/>
      <c r="M350" s="28"/>
      <c r="N350" s="28"/>
      <c r="O350" s="28"/>
      <c r="P350" s="28"/>
      <c r="Q350" s="28"/>
      <c r="R350" s="28"/>
      <c r="S350" s="28"/>
      <c r="T350" s="28"/>
      <c r="U350" s="28"/>
      <c r="V350" s="28"/>
      <c r="W350" s="28"/>
      <c r="X350" s="28"/>
      <c r="Y350" s="28"/>
    </row>
    <row r="351" spans="3:25" x14ac:dyDescent="0.35">
      <c r="C351" s="28"/>
      <c r="D351" s="30"/>
      <c r="E351" s="28"/>
      <c r="F351" s="28"/>
      <c r="G351" s="28"/>
      <c r="H351" s="28"/>
      <c r="I351" s="28"/>
      <c r="J351" s="28"/>
      <c r="K351" s="28"/>
      <c r="L351" s="28"/>
      <c r="M351" s="28"/>
      <c r="N351" s="28"/>
      <c r="O351" s="28"/>
      <c r="P351" s="28"/>
      <c r="Q351" s="28"/>
      <c r="R351" s="28"/>
      <c r="S351" s="28"/>
      <c r="T351" s="28"/>
      <c r="U351" s="28"/>
      <c r="V351" s="28"/>
      <c r="W351" s="28"/>
      <c r="X351" s="28"/>
      <c r="Y351" s="28"/>
    </row>
    <row r="352" spans="3:25" x14ac:dyDescent="0.35">
      <c r="C352" s="28"/>
      <c r="D352" s="30"/>
      <c r="E352" s="28"/>
      <c r="F352" s="28"/>
      <c r="G352" s="28"/>
      <c r="H352" s="28"/>
      <c r="I352" s="28"/>
      <c r="J352" s="28"/>
      <c r="K352" s="28"/>
      <c r="L352" s="28"/>
      <c r="M352" s="28"/>
      <c r="N352" s="28"/>
      <c r="O352" s="28"/>
      <c r="P352" s="28"/>
      <c r="Q352" s="28"/>
      <c r="R352" s="28"/>
      <c r="S352" s="28"/>
      <c r="T352" s="28"/>
      <c r="U352" s="28"/>
      <c r="V352" s="28"/>
      <c r="W352" s="28"/>
      <c r="X352" s="28"/>
      <c r="Y352" s="28"/>
    </row>
    <row r="353" spans="1:25" x14ac:dyDescent="0.35">
      <c r="C353" s="28"/>
      <c r="D353" s="30"/>
      <c r="E353" s="28"/>
      <c r="F353" s="28"/>
      <c r="G353" s="28"/>
      <c r="H353" s="28"/>
      <c r="I353" s="28"/>
      <c r="J353" s="28"/>
      <c r="K353" s="28"/>
      <c r="L353" s="28"/>
      <c r="M353" s="28"/>
      <c r="N353" s="28"/>
      <c r="O353" s="28"/>
      <c r="P353" s="28"/>
      <c r="Q353" s="28"/>
      <c r="R353" s="28"/>
      <c r="S353" s="28"/>
      <c r="T353" s="28"/>
      <c r="U353" s="28"/>
      <c r="V353" s="28"/>
      <c r="W353" s="28"/>
      <c r="X353" s="28"/>
      <c r="Y353" s="28"/>
    </row>
    <row r="354" spans="1:25" x14ac:dyDescent="0.35">
      <c r="C354" s="28"/>
      <c r="D354" s="30"/>
      <c r="E354" s="28"/>
      <c r="F354" s="28"/>
      <c r="G354" s="28"/>
      <c r="H354" s="28"/>
      <c r="I354" s="28"/>
      <c r="J354" s="28"/>
      <c r="K354" s="28"/>
      <c r="L354" s="28"/>
      <c r="M354" s="28"/>
      <c r="N354" s="28"/>
      <c r="O354" s="28"/>
      <c r="P354" s="28"/>
      <c r="Q354" s="28"/>
      <c r="R354" s="28"/>
      <c r="S354" s="28"/>
      <c r="T354" s="28"/>
      <c r="U354" s="28"/>
      <c r="V354" s="28"/>
      <c r="W354" s="28"/>
      <c r="X354" s="28"/>
      <c r="Y354" s="28"/>
    </row>
    <row r="355" spans="1:25" x14ac:dyDescent="0.35">
      <c r="C355" s="28"/>
      <c r="D355" s="30"/>
      <c r="E355" s="28"/>
      <c r="F355" s="28"/>
      <c r="G355" s="28"/>
      <c r="H355" s="28"/>
      <c r="I355" s="28"/>
      <c r="J355" s="28"/>
      <c r="K355" s="28"/>
      <c r="L355" s="28"/>
      <c r="M355" s="28"/>
      <c r="N355" s="28"/>
      <c r="O355" s="28"/>
      <c r="P355" s="28"/>
      <c r="Q355" s="28"/>
      <c r="R355" s="28"/>
      <c r="S355" s="28"/>
      <c r="T355" s="28"/>
      <c r="U355" s="28"/>
      <c r="V355" s="28"/>
      <c r="W355" s="28"/>
      <c r="X355" s="28"/>
      <c r="Y355" s="28"/>
    </row>
    <row r="356" spans="1:25" x14ac:dyDescent="0.35">
      <c r="C356" s="28"/>
      <c r="D356" s="30"/>
      <c r="E356" s="28"/>
      <c r="F356" s="28"/>
      <c r="G356" s="28"/>
      <c r="H356" s="28"/>
      <c r="I356" s="28"/>
      <c r="J356" s="28"/>
      <c r="K356" s="28"/>
      <c r="L356" s="28"/>
      <c r="M356" s="28"/>
      <c r="N356" s="28"/>
      <c r="O356" s="28"/>
      <c r="P356" s="28"/>
      <c r="Q356" s="28"/>
      <c r="R356" s="28"/>
      <c r="S356" s="28"/>
      <c r="T356" s="28"/>
      <c r="U356" s="28"/>
      <c r="V356" s="28"/>
      <c r="W356" s="28"/>
      <c r="X356" s="28"/>
      <c r="Y356" s="28"/>
    </row>
    <row r="357" spans="1:25" x14ac:dyDescent="0.35">
      <c r="C357" s="28"/>
      <c r="D357" s="30"/>
      <c r="E357" s="28"/>
      <c r="F357" s="28"/>
      <c r="G357" s="28"/>
      <c r="H357" s="28"/>
      <c r="I357" s="28"/>
      <c r="J357" s="28"/>
      <c r="K357" s="28"/>
      <c r="L357" s="28"/>
      <c r="M357" s="28"/>
      <c r="N357" s="28"/>
      <c r="O357" s="28"/>
      <c r="P357" s="28"/>
      <c r="Q357" s="28"/>
      <c r="R357" s="28"/>
      <c r="S357" s="28"/>
      <c r="T357" s="28"/>
      <c r="U357" s="28"/>
      <c r="V357" s="28"/>
      <c r="W357" s="28"/>
      <c r="X357" s="28"/>
      <c r="Y357" s="28"/>
    </row>
    <row r="358" spans="1:25" x14ac:dyDescent="0.35">
      <c r="C358" s="28"/>
      <c r="D358" s="30"/>
      <c r="E358" s="28"/>
      <c r="F358" s="28"/>
      <c r="G358" s="28"/>
      <c r="H358" s="28"/>
      <c r="I358" s="28"/>
      <c r="J358" s="28"/>
      <c r="K358" s="28"/>
      <c r="L358" s="28"/>
      <c r="M358" s="28"/>
      <c r="N358" s="28"/>
      <c r="O358" s="28"/>
      <c r="P358" s="28"/>
      <c r="Q358" s="28"/>
      <c r="R358" s="28"/>
      <c r="S358" s="28"/>
      <c r="T358" s="28"/>
      <c r="U358" s="28"/>
      <c r="V358" s="28"/>
      <c r="W358" s="28"/>
      <c r="X358" s="28"/>
      <c r="Y358" s="28"/>
    </row>
    <row r="359" spans="1:25" x14ac:dyDescent="0.35">
      <c r="A359" s="17"/>
      <c r="B359" s="17"/>
      <c r="C359" s="28"/>
      <c r="D359" s="30"/>
      <c r="E359" s="28"/>
      <c r="F359" s="28"/>
      <c r="G359" s="28"/>
      <c r="H359" s="28"/>
      <c r="I359" s="28"/>
      <c r="J359" s="28"/>
      <c r="K359" s="28"/>
      <c r="L359" s="28"/>
      <c r="M359" s="28"/>
      <c r="N359" s="28"/>
      <c r="O359" s="28"/>
      <c r="P359" s="28"/>
      <c r="Q359" s="28"/>
      <c r="R359" s="28"/>
      <c r="S359" s="28"/>
      <c r="T359" s="28"/>
      <c r="U359" s="28"/>
      <c r="V359" s="28"/>
      <c r="W359" s="28"/>
      <c r="X359" s="28"/>
      <c r="Y359" s="28"/>
    </row>
    <row r="360" spans="1:25" x14ac:dyDescent="0.35">
      <c r="A360" s="17"/>
      <c r="B360" s="17"/>
    </row>
  </sheetData>
  <mergeCells count="1">
    <mergeCell ref="A80:B80"/>
  </mergeCells>
  <pageMargins left="0.75" right="0.75" top="1" bottom="1" header="0.5" footer="0.5"/>
  <pageSetup paperSize="9" scale="48"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Sheet</vt:lpstr>
      <vt:lpstr>Table of Contents</vt:lpstr>
      <vt:lpstr>Notes</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Dwellings estimates and characteristics of dwellings by  Scottish Parliamentary Constituency area, December 2005 to December 2022</dc:title>
  <dc:subject/>
  <cp:keywords/>
  <dc:description>Estimates of the number and characteristics of dwellings for the 73 Scottish Parliamentary Constituencies (SPCs) in Scotland. Information is given on Council Tax Band, type of dwelling, number of rooms per dwelling and number of dwellings per hectare.</dc:description>
  <cp:lastModifiedBy>Ruby Adam</cp:lastModifiedBy>
  <cp:revision/>
  <dcterms:created xsi:type="dcterms:W3CDTF">2013-11-15T10:37:52Z</dcterms:created>
  <dcterms:modified xsi:type="dcterms:W3CDTF">2024-06-19T14:45:41Z</dcterms:modified>
  <cp:category>Scottish Parliamentary Constituency; dwellings</cp:category>
  <cp:contentStatus/>
</cp:coreProperties>
</file>