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Current work\Publications\1. To process\Drug Deaths\"/>
    </mc:Choice>
  </mc:AlternateContent>
  <bookViews>
    <workbookView xWindow="0" yWindow="0" windowWidth="15345" windowHeight="4020"/>
  </bookViews>
  <sheets>
    <sheet name="Contents" sheetId="4" r:id="rId1"/>
    <sheet name="Time series" sheetId="1" r:id="rId2"/>
    <sheet name="Rates by age" sheetId="3" r:id="rId3"/>
    <sheet name="Health board rates" sheetId="2" r:id="rId4"/>
  </sheets>
  <definedNames>
    <definedName name="_xlnm.Print_Area" localSheetId="3">'Health board rates'!$A$3:$A$17</definedName>
    <definedName name="_xlnm.Print_Area" localSheetId="2">'Rates by age'!$A$3:$G$22</definedName>
    <definedName name="_xlnm.Print_Area" localSheetId="1">'Time series'!$A$3:$E$26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D24" i="1"/>
  <c r="C23" i="1"/>
  <c r="E23" i="1"/>
  <c r="C22" i="1"/>
  <c r="D22" i="1"/>
  <c r="C21" i="1"/>
  <c r="E21" i="1"/>
  <c r="C20" i="1"/>
  <c r="D20" i="1"/>
  <c r="C19" i="1"/>
  <c r="E19" i="1"/>
  <c r="C18" i="1"/>
  <c r="D18" i="1"/>
  <c r="C17" i="1"/>
  <c r="E17" i="1"/>
  <c r="C16" i="1"/>
  <c r="D16" i="1"/>
  <c r="C15" i="1"/>
  <c r="E15" i="1"/>
  <c r="C14" i="1"/>
  <c r="D14" i="1"/>
  <c r="C13" i="1"/>
  <c r="E13" i="1"/>
  <c r="C12" i="1"/>
  <c r="D12" i="1"/>
  <c r="C11" i="1"/>
  <c r="E11" i="1"/>
  <c r="C10" i="1"/>
  <c r="D10" i="1"/>
  <c r="C9" i="1"/>
  <c r="E9" i="1"/>
  <c r="C8" i="1"/>
  <c r="D8" i="1"/>
  <c r="C7" i="1"/>
  <c r="D7" i="1"/>
  <c r="C6" i="1"/>
  <c r="D6" i="1"/>
  <c r="D21" i="1"/>
  <c r="D9" i="1"/>
  <c r="D17" i="1"/>
  <c r="D15" i="1"/>
  <c r="D23" i="1"/>
  <c r="D13" i="1"/>
  <c r="D11" i="1"/>
  <c r="D19" i="1"/>
  <c r="E6" i="1"/>
  <c r="E7" i="1"/>
  <c r="E8" i="1"/>
  <c r="E10" i="1"/>
  <c r="E12" i="1"/>
  <c r="E14" i="1"/>
  <c r="E16" i="1"/>
  <c r="E18" i="1"/>
  <c r="E20" i="1"/>
  <c r="E22" i="1"/>
  <c r="E24" i="1"/>
</calcChain>
</file>

<file path=xl/sharedStrings.xml><?xml version="1.0" encoding="utf-8"?>
<sst xmlns="http://schemas.openxmlformats.org/spreadsheetml/2006/main" count="46" uniqueCount="40">
  <si>
    <t>Ayrshire &amp; Arran</t>
  </si>
  <si>
    <t>Borders</t>
  </si>
  <si>
    <t>Dumfries &amp; Galloway</t>
  </si>
  <si>
    <t>Fife</t>
  </si>
  <si>
    <t>Forth Valley</t>
  </si>
  <si>
    <t>Grampian</t>
  </si>
  <si>
    <t>Greater Glasgow &amp; Clyde</t>
  </si>
  <si>
    <t>Highland</t>
  </si>
  <si>
    <t>Lanarkshire</t>
  </si>
  <si>
    <t>Lothian</t>
  </si>
  <si>
    <t>Orkney</t>
  </si>
  <si>
    <t>Shetland</t>
  </si>
  <si>
    <t>Tayside</t>
  </si>
  <si>
    <t>Western Isles</t>
  </si>
  <si>
    <t>deaths</t>
  </si>
  <si>
    <t>lci</t>
  </si>
  <si>
    <t>uci</t>
  </si>
  <si>
    <t>yr</t>
  </si>
  <si>
    <t>fiveya</t>
  </si>
  <si>
    <t xml:space="preserve">age1524 </t>
  </si>
  <si>
    <t>age2534</t>
  </si>
  <si>
    <t>age3544</t>
  </si>
  <si>
    <t>age4554</t>
  </si>
  <si>
    <t>age5564</t>
  </si>
  <si>
    <t>HB</t>
  </si>
  <si>
    <t>allages</t>
  </si>
  <si>
    <t>Scotland</t>
  </si>
  <si>
    <t>Table 1: Time Series</t>
  </si>
  <si>
    <t>Time Series</t>
  </si>
  <si>
    <t>Health Board Rates</t>
  </si>
  <si>
    <t>© Crown Copyright 2020</t>
  </si>
  <si>
    <t>Contents</t>
  </si>
  <si>
    <t>Table 1</t>
  </si>
  <si>
    <t>Table 2</t>
  </si>
  <si>
    <t>Rates by Age</t>
  </si>
  <si>
    <t>Table 3</t>
  </si>
  <si>
    <t>Drug-related Deaths in Scotland, 2019 - Inforgraphic Dataset</t>
  </si>
  <si>
    <t>Table 2: Rates by age</t>
  </si>
  <si>
    <t>Table 3: Health Board Rates</t>
  </si>
  <si>
    <t>back to contents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</si>
</sst>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\ \ \ \ \ \ \ \ "/>
  </numFmts>
  <fonts count="18" x14ac:knownFonts="1"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9.5"/>
      <color rgb="FF000000"/>
      <name val="Arial"/>
      <family val="2"/>
    </font>
    <font>
      <u/>
      <sz val="10"/>
      <color rgb="FF0000FF"/>
      <name val="Arial"/>
      <family val="2"/>
    </font>
    <font>
      <u/>
      <sz val="10"/>
      <color theme="10"/>
      <name val="Arial"/>
      <family val="2"/>
    </font>
    <font>
      <u/>
      <sz val="9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0" fontId="3" fillId="0" borderId="0"/>
    <xf numFmtId="0" fontId="3" fillId="0" borderId="0"/>
    <xf numFmtId="0" fontId="1" fillId="0" borderId="0"/>
    <xf numFmtId="9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" fillId="0" borderId="0"/>
    <xf numFmtId="0" fontId="11" fillId="0" borderId="0" applyNumberFormat="0" applyFill="0" applyBorder="0" applyAlignment="0" applyProtection="0"/>
    <xf numFmtId="0" fontId="12" fillId="0" borderId="0"/>
    <xf numFmtId="0" fontId="14" fillId="0" borderId="0"/>
  </cellStyleXfs>
  <cellXfs count="43">
    <xf numFmtId="0" fontId="0" fillId="0" borderId="0" xfId="0"/>
    <xf numFmtId="0" fontId="6" fillId="0" borderId="0" xfId="1" applyNumberFormat="1" applyFont="1" applyFill="1" applyBorder="1" applyAlignment="1">
      <alignment horizontal="center"/>
    </xf>
    <xf numFmtId="0" fontId="6" fillId="0" borderId="0" xfId="0" applyFont="1" applyFill="1"/>
    <xf numFmtId="0" fontId="6" fillId="0" borderId="0" xfId="1" applyFont="1" applyFill="1" applyBorder="1" applyAlignment="1">
      <alignment horizontal="center"/>
    </xf>
    <xf numFmtId="0" fontId="6" fillId="0" borderId="0" xfId="0" applyFont="1"/>
    <xf numFmtId="0" fontId="5" fillId="0" borderId="1" xfId="1" applyFont="1" applyFill="1" applyBorder="1" applyAlignment="1">
      <alignment horizontal="center"/>
    </xf>
    <xf numFmtId="2" fontId="6" fillId="0" borderId="0" xfId="1" applyNumberFormat="1" applyFont="1" applyFill="1" applyBorder="1" applyAlignment="1">
      <alignment horizontal="center"/>
    </xf>
    <xf numFmtId="0" fontId="4" fillId="0" borderId="0" xfId="3" applyFont="1"/>
    <xf numFmtId="0" fontId="5" fillId="0" borderId="0" xfId="3" applyFont="1" applyAlignment="1">
      <alignment horizontal="center"/>
    </xf>
    <xf numFmtId="0" fontId="6" fillId="0" borderId="0" xfId="1" applyFont="1" applyAlignment="1">
      <alignment horizontal="left"/>
    </xf>
    <xf numFmtId="0" fontId="6" fillId="0" borderId="0" xfId="1" applyFont="1" applyFill="1" applyAlignment="1">
      <alignment horizontal="left"/>
    </xf>
    <xf numFmtId="0" fontId="7" fillId="0" borderId="0" xfId="1" applyFont="1" applyBorder="1" applyAlignment="1">
      <alignment horizontal="left"/>
    </xf>
    <xf numFmtId="0" fontId="4" fillId="0" borderId="0" xfId="2" applyFont="1" applyFill="1" applyBorder="1"/>
    <xf numFmtId="0" fontId="4" fillId="0" borderId="0" xfId="0" applyFont="1" applyFill="1" applyBorder="1"/>
    <xf numFmtId="3" fontId="6" fillId="0" borderId="0" xfId="1" quotePrefix="1" applyNumberFormat="1" applyFont="1" applyFill="1" applyBorder="1" applyAlignment="1">
      <alignment horizontal="right" indent="2"/>
    </xf>
    <xf numFmtId="164" fontId="6" fillId="0" borderId="0" xfId="1" quotePrefix="1" applyNumberFormat="1" applyFont="1" applyFill="1" applyBorder="1" applyAlignment="1">
      <alignment horizontal="right"/>
    </xf>
    <xf numFmtId="0" fontId="6" fillId="0" borderId="0" xfId="0" applyFont="1" applyFill="1" applyBorder="1"/>
    <xf numFmtId="1" fontId="6" fillId="0" borderId="0" xfId="1" quotePrefix="1" applyNumberFormat="1" applyFont="1" applyFill="1" applyBorder="1" applyAlignment="1">
      <alignment horizontal="right" indent="2"/>
    </xf>
    <xf numFmtId="2" fontId="0" fillId="0" borderId="0" xfId="0" applyNumberFormat="1"/>
    <xf numFmtId="2" fontId="6" fillId="0" borderId="0" xfId="0" applyNumberFormat="1" applyFont="1"/>
    <xf numFmtId="0" fontId="8" fillId="0" borderId="0" xfId="0" applyFont="1"/>
    <xf numFmtId="0" fontId="8" fillId="0" borderId="0" xfId="0" applyFont="1" applyFill="1" applyBorder="1"/>
    <xf numFmtId="0" fontId="5" fillId="0" borderId="1" xfId="0" applyFont="1" applyBorder="1"/>
    <xf numFmtId="0" fontId="5" fillId="0" borderId="1" xfId="1" applyFont="1" applyBorder="1" applyAlignment="1">
      <alignment horizontal="center"/>
    </xf>
    <xf numFmtId="0" fontId="5" fillId="0" borderId="1" xfId="3" applyFont="1" applyBorder="1" applyAlignment="1">
      <alignment horizontal="center"/>
    </xf>
    <xf numFmtId="1" fontId="5" fillId="0" borderId="1" xfId="3" applyNumberFormat="1" applyFont="1" applyBorder="1" applyAlignment="1">
      <alignment horizontal="center"/>
    </xf>
    <xf numFmtId="0" fontId="5" fillId="0" borderId="1" xfId="1" applyFont="1" applyFill="1" applyBorder="1" applyAlignment="1">
      <alignment vertical="center"/>
    </xf>
    <xf numFmtId="0" fontId="5" fillId="0" borderId="1" xfId="1" applyFont="1" applyFill="1" applyBorder="1" applyAlignment="1">
      <alignment vertical="center" wrapText="1"/>
    </xf>
    <xf numFmtId="1" fontId="5" fillId="0" borderId="1" xfId="3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0" fillId="0" borderId="0" xfId="0" applyFont="1" applyFill="1"/>
    <xf numFmtId="0" fontId="13" fillId="0" borderId="0" xfId="11" applyFont="1" applyFill="1" applyAlignment="1">
      <alignment horizontal="left"/>
    </xf>
    <xf numFmtId="0" fontId="3" fillId="0" borderId="0" xfId="11" applyFont="1" applyFill="1"/>
    <xf numFmtId="0" fontId="14" fillId="0" borderId="0" xfId="12" applyFont="1" applyFill="1" applyBorder="1" applyAlignment="1">
      <alignment horizontal="left"/>
    </xf>
    <xf numFmtId="0" fontId="10" fillId="0" borderId="0" xfId="12" applyFont="1" applyFill="1" applyBorder="1" applyAlignment="1">
      <alignment horizontal="left"/>
    </xf>
    <xf numFmtId="0" fontId="9" fillId="0" borderId="0" xfId="12" applyFont="1" applyFill="1" applyBorder="1" applyAlignment="1">
      <alignment horizontal="left"/>
    </xf>
    <xf numFmtId="0" fontId="15" fillId="0" borderId="0" xfId="10" applyFont="1" applyFill="1" applyBorder="1" applyAlignment="1">
      <alignment horizontal="left"/>
    </xf>
    <xf numFmtId="0" fontId="15" fillId="0" borderId="0" xfId="12" applyFont="1" applyFill="1" applyBorder="1" applyAlignment="1">
      <alignment horizontal="left"/>
    </xf>
    <xf numFmtId="0" fontId="16" fillId="0" borderId="0" xfId="10" applyFont="1" applyFill="1" applyBorder="1" applyAlignment="1">
      <alignment horizontal="right"/>
    </xf>
    <xf numFmtId="0" fontId="16" fillId="0" borderId="0" xfId="10" applyFont="1" applyFill="1" applyBorder="1" applyAlignment="1">
      <alignment horizontal="left"/>
    </xf>
    <xf numFmtId="0" fontId="3" fillId="0" borderId="0" xfId="0" applyFont="1"/>
    <xf numFmtId="0" fontId="16" fillId="0" borderId="0" xfId="10" applyFont="1" applyFill="1"/>
    <xf numFmtId="0" fontId="17" fillId="0" borderId="0" xfId="10" applyFont="1" applyFill="1" applyBorder="1" applyAlignment="1">
      <alignment horizontal="left"/>
    </xf>
  </cellXfs>
  <cellStyles count="13">
    <cellStyle name="Hyperlink" xfId="10" builtinId="8"/>
    <cellStyle name="Normal" xfId="0" builtinId="0"/>
    <cellStyle name="Normal 10" xfId="8"/>
    <cellStyle name="Normal 11" xfId="7"/>
    <cellStyle name="Normal 2" xfId="12"/>
    <cellStyle name="Normal 2 2 2" xfId="6"/>
    <cellStyle name="Normal 3" xfId="9"/>
    <cellStyle name="Normal 4" xfId="4"/>
    <cellStyle name="Normal 6" xfId="11"/>
    <cellStyle name="Normal_drd-2011-table1" xfId="2"/>
    <cellStyle name="Normal_Sheet1_1" xfId="3"/>
    <cellStyle name="Normal_shhdtab" xfId="1"/>
    <cellStyle name="Percent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showGridLines="0" tabSelected="1" workbookViewId="0">
      <selection sqref="A1:I1"/>
    </sheetView>
  </sheetViews>
  <sheetFormatPr defaultRowHeight="11.25" x14ac:dyDescent="0.2"/>
  <cols>
    <col min="1" max="16384" width="9.33203125" style="40"/>
  </cols>
  <sheetData>
    <row r="1" spans="1:9" ht="18" customHeight="1" x14ac:dyDescent="0.25">
      <c r="A1" s="31" t="s">
        <v>36</v>
      </c>
      <c r="B1" s="31"/>
      <c r="C1" s="31"/>
      <c r="D1" s="31"/>
      <c r="E1" s="31"/>
      <c r="F1" s="31"/>
      <c r="G1" s="31"/>
      <c r="H1" s="31"/>
      <c r="I1" s="31"/>
    </row>
    <row r="2" spans="1:9" ht="15" customHeight="1" x14ac:dyDescent="0.2">
      <c r="A2" s="33"/>
      <c r="B2" s="33"/>
      <c r="C2" s="33"/>
      <c r="D2" s="33"/>
      <c r="E2" s="33"/>
      <c r="F2" s="33"/>
      <c r="G2" s="33"/>
      <c r="H2" s="33"/>
      <c r="I2" s="33"/>
    </row>
    <row r="3" spans="1:9" ht="12.75" x14ac:dyDescent="0.2">
      <c r="A3" s="35" t="s">
        <v>31</v>
      </c>
      <c r="B3" s="33"/>
      <c r="C3" s="33"/>
      <c r="D3" s="33"/>
      <c r="E3" s="33"/>
      <c r="F3" s="33"/>
      <c r="G3" s="33"/>
      <c r="H3" s="33"/>
      <c r="I3" s="33"/>
    </row>
    <row r="4" spans="1:9" ht="12.75" x14ac:dyDescent="0.2">
      <c r="A4" s="33"/>
      <c r="B4" s="33"/>
      <c r="C4" s="33"/>
      <c r="D4" s="33"/>
      <c r="E4" s="33"/>
      <c r="F4" s="33"/>
      <c r="G4" s="33"/>
      <c r="H4" s="33"/>
      <c r="I4" s="33"/>
    </row>
    <row r="5" spans="1:9" ht="12.75" x14ac:dyDescent="0.2">
      <c r="A5" s="33" t="s">
        <v>32</v>
      </c>
      <c r="B5" s="41" t="s">
        <v>28</v>
      </c>
      <c r="C5" s="41"/>
      <c r="D5" s="41"/>
      <c r="E5" s="41"/>
      <c r="F5" s="42"/>
      <c r="G5" s="37"/>
      <c r="H5" s="37"/>
      <c r="I5" s="33"/>
    </row>
    <row r="6" spans="1:9" ht="12.75" x14ac:dyDescent="0.2">
      <c r="A6" s="33" t="s">
        <v>33</v>
      </c>
      <c r="B6" s="41" t="s">
        <v>34</v>
      </c>
      <c r="C6" s="41"/>
      <c r="D6" s="41"/>
      <c r="E6" s="41"/>
      <c r="F6" s="36"/>
      <c r="G6" s="37"/>
      <c r="H6" s="37"/>
      <c r="I6" s="33"/>
    </row>
    <row r="7" spans="1:9" ht="12.75" x14ac:dyDescent="0.2">
      <c r="A7" s="33" t="s">
        <v>35</v>
      </c>
      <c r="B7" s="41" t="s">
        <v>29</v>
      </c>
      <c r="C7" s="41"/>
      <c r="D7" s="41"/>
      <c r="E7" s="41"/>
      <c r="F7" s="41"/>
      <c r="G7" s="41"/>
      <c r="H7" s="41"/>
      <c r="I7" s="33"/>
    </row>
    <row r="8" spans="1:9" ht="12.75" x14ac:dyDescent="0.2">
      <c r="A8" s="33"/>
      <c r="B8" s="34"/>
      <c r="C8" s="34"/>
      <c r="D8" s="34"/>
      <c r="E8" s="34"/>
      <c r="F8" s="33"/>
      <c r="G8" s="33"/>
      <c r="H8" s="33"/>
      <c r="I8" s="33"/>
    </row>
    <row r="9" spans="1:9" ht="12.75" x14ac:dyDescent="0.2">
      <c r="A9" s="32" t="s">
        <v>30</v>
      </c>
      <c r="B9" s="32"/>
      <c r="C9" s="32"/>
      <c r="D9" s="33"/>
      <c r="E9" s="33"/>
      <c r="F9" s="33"/>
      <c r="G9" s="33"/>
      <c r="H9" s="33"/>
      <c r="I9" s="33"/>
    </row>
  </sheetData>
  <mergeCells count="5">
    <mergeCell ref="A1:I1"/>
    <mergeCell ref="B5:E5"/>
    <mergeCell ref="B6:E6"/>
    <mergeCell ref="B7:H7"/>
    <mergeCell ref="A9:C9"/>
  </mergeCells>
  <hyperlinks>
    <hyperlink ref="B5:E5" location="'Time series'!A1" display="Time Series"/>
    <hyperlink ref="B6:E6" location="'Rates by age'!A1" display="Rates by Age"/>
    <hyperlink ref="B7:E7" location="Mortality!A1" display="Deaths in Scotland, 1994-2018, numbers and age-standardised death rates"/>
    <hyperlink ref="B7:H7" location="'Health board rates'!A1" display="Health Board Rates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3"/>
  <sheetViews>
    <sheetView showGridLines="0" workbookViewId="0">
      <selection sqref="A1:B1"/>
    </sheetView>
  </sheetViews>
  <sheetFormatPr defaultColWidth="9.33203125" defaultRowHeight="15" x14ac:dyDescent="0.2"/>
  <cols>
    <col min="1" max="1" width="9.83203125" style="13" customWidth="1"/>
    <col min="2" max="2" width="22.5" style="13" bestFit="1" customWidth="1"/>
    <col min="3" max="3" width="11.5" style="13" bestFit="1" customWidth="1"/>
    <col min="4" max="5" width="10.83203125" style="13" customWidth="1"/>
    <col min="6" max="16384" width="9.33203125" style="13"/>
  </cols>
  <sheetData>
    <row r="1" spans="1:5" ht="18" customHeight="1" x14ac:dyDescent="0.25">
      <c r="A1" s="21" t="s">
        <v>27</v>
      </c>
      <c r="B1" s="21"/>
      <c r="D1" s="38" t="s">
        <v>39</v>
      </c>
      <c r="E1" s="38"/>
    </row>
    <row r="2" spans="1:5" ht="15" customHeight="1" x14ac:dyDescent="0.2"/>
    <row r="3" spans="1:5" s="12" customFormat="1" x14ac:dyDescent="0.2">
      <c r="A3" s="26" t="s">
        <v>17</v>
      </c>
      <c r="B3" s="27" t="s">
        <v>14</v>
      </c>
      <c r="C3" s="28" t="s">
        <v>18</v>
      </c>
      <c r="D3" s="28" t="s">
        <v>15</v>
      </c>
      <c r="E3" s="28" t="s">
        <v>16</v>
      </c>
    </row>
    <row r="4" spans="1:5" s="16" customFormat="1" ht="12.75" x14ac:dyDescent="0.2">
      <c r="A4" s="1">
        <v>1996</v>
      </c>
      <c r="B4" s="14">
        <v>244</v>
      </c>
      <c r="C4" s="15"/>
      <c r="D4" s="15"/>
      <c r="E4" s="15"/>
    </row>
    <row r="5" spans="1:5" s="16" customFormat="1" ht="12.75" x14ac:dyDescent="0.2">
      <c r="A5" s="3">
        <v>1997</v>
      </c>
      <c r="B5" s="14">
        <v>224</v>
      </c>
      <c r="C5" s="15"/>
      <c r="D5" s="15"/>
      <c r="E5" s="15"/>
    </row>
    <row r="6" spans="1:5" s="16" customFormat="1" ht="12.75" x14ac:dyDescent="0.2">
      <c r="A6" s="3">
        <v>1998</v>
      </c>
      <c r="B6" s="14">
        <v>249</v>
      </c>
      <c r="C6" s="17">
        <f t="shared" ref="C6:C24" si="0">AVERAGE(B4:B8)</f>
        <v>260</v>
      </c>
      <c r="D6" s="17">
        <f>C6-1.96*SQRT(C6)</f>
        <v>228.39594962666968</v>
      </c>
      <c r="E6" s="17">
        <f>C6+1.96*SQRT(C6)</f>
        <v>291.60405037333032</v>
      </c>
    </row>
    <row r="7" spans="1:5" s="16" customFormat="1" ht="12.75" x14ac:dyDescent="0.2">
      <c r="A7" s="3">
        <v>1999</v>
      </c>
      <c r="B7" s="14">
        <v>291</v>
      </c>
      <c r="C7" s="17">
        <f t="shared" si="0"/>
        <v>277.60000000000002</v>
      </c>
      <c r="D7" s="17">
        <f t="shared" ref="D7:D24" si="1">C7-1.96*SQRT(C7)</f>
        <v>244.94378833973545</v>
      </c>
      <c r="E7" s="17">
        <f t="shared" ref="E7:E24" si="2">C7+1.96*SQRT(C7)</f>
        <v>310.25621166026463</v>
      </c>
    </row>
    <row r="8" spans="1:5" s="16" customFormat="1" ht="12.75" x14ac:dyDescent="0.2">
      <c r="A8" s="3">
        <v>2000</v>
      </c>
      <c r="B8" s="14">
        <v>292</v>
      </c>
      <c r="C8" s="17">
        <f t="shared" si="0"/>
        <v>309.2</v>
      </c>
      <c r="D8" s="17">
        <f t="shared" si="1"/>
        <v>274.73519592395741</v>
      </c>
      <c r="E8" s="17">
        <f t="shared" si="2"/>
        <v>343.66480407604257</v>
      </c>
    </row>
    <row r="9" spans="1:5" s="16" customFormat="1" ht="12.75" x14ac:dyDescent="0.2">
      <c r="A9" s="3">
        <v>2001</v>
      </c>
      <c r="B9" s="14">
        <v>332</v>
      </c>
      <c r="C9" s="17">
        <f t="shared" si="0"/>
        <v>322.8</v>
      </c>
      <c r="D9" s="17">
        <f t="shared" si="1"/>
        <v>287.58539393944613</v>
      </c>
      <c r="E9" s="17">
        <f t="shared" si="2"/>
        <v>358.01460606055389</v>
      </c>
    </row>
    <row r="10" spans="1:5" s="16" customFormat="1" ht="12.75" x14ac:dyDescent="0.2">
      <c r="A10" s="3">
        <v>2002</v>
      </c>
      <c r="B10" s="14">
        <v>382</v>
      </c>
      <c r="C10" s="17">
        <f t="shared" si="0"/>
        <v>335.8</v>
      </c>
      <c r="D10" s="17">
        <f t="shared" si="1"/>
        <v>299.88330081981366</v>
      </c>
      <c r="E10" s="17">
        <f t="shared" si="2"/>
        <v>371.71669918018637</v>
      </c>
    </row>
    <row r="11" spans="1:5" s="16" customFormat="1" ht="12.75" x14ac:dyDescent="0.2">
      <c r="A11" s="3">
        <v>2003</v>
      </c>
      <c r="B11" s="14">
        <v>317</v>
      </c>
      <c r="C11" s="17">
        <f t="shared" si="0"/>
        <v>344.6</v>
      </c>
      <c r="D11" s="17">
        <f t="shared" si="1"/>
        <v>308.21572647420317</v>
      </c>
      <c r="E11" s="17">
        <f t="shared" si="2"/>
        <v>380.98427352579688</v>
      </c>
    </row>
    <row r="12" spans="1:5" s="16" customFormat="1" ht="12.75" x14ac:dyDescent="0.2">
      <c r="A12" s="3">
        <v>2004</v>
      </c>
      <c r="B12" s="14">
        <v>356</v>
      </c>
      <c r="C12" s="17">
        <f t="shared" si="0"/>
        <v>362.4</v>
      </c>
      <c r="D12" s="17">
        <f t="shared" si="1"/>
        <v>325.08785934846406</v>
      </c>
      <c r="E12" s="17">
        <f t="shared" si="2"/>
        <v>399.71214065153589</v>
      </c>
    </row>
    <row r="13" spans="1:5" s="16" customFormat="1" ht="12.75" x14ac:dyDescent="0.2">
      <c r="A13" s="3">
        <v>2005</v>
      </c>
      <c r="B13" s="14">
        <v>336</v>
      </c>
      <c r="C13" s="17">
        <f t="shared" si="0"/>
        <v>377</v>
      </c>
      <c r="D13" s="17">
        <f t="shared" si="1"/>
        <v>338.94368383566268</v>
      </c>
      <c r="E13" s="17">
        <f t="shared" si="2"/>
        <v>415.05631616433732</v>
      </c>
    </row>
    <row r="14" spans="1:5" s="16" customFormat="1" ht="12.75" x14ac:dyDescent="0.2">
      <c r="A14" s="3">
        <v>2006</v>
      </c>
      <c r="B14" s="14">
        <v>421</v>
      </c>
      <c r="C14" s="17">
        <f t="shared" si="0"/>
        <v>428.4</v>
      </c>
      <c r="D14" s="17">
        <f t="shared" si="1"/>
        <v>387.83226109332685</v>
      </c>
      <c r="E14" s="17">
        <f t="shared" si="2"/>
        <v>468.96773890667311</v>
      </c>
    </row>
    <row r="15" spans="1:5" s="16" customFormat="1" ht="12.75" x14ac:dyDescent="0.2">
      <c r="A15" s="3">
        <v>2007</v>
      </c>
      <c r="B15" s="14">
        <v>455</v>
      </c>
      <c r="C15" s="17">
        <f t="shared" si="0"/>
        <v>466.2</v>
      </c>
      <c r="D15" s="17">
        <f t="shared" si="1"/>
        <v>423.88033648526965</v>
      </c>
      <c r="E15" s="17">
        <f t="shared" si="2"/>
        <v>508.51966351473033</v>
      </c>
    </row>
    <row r="16" spans="1:5" s="16" customFormat="1" ht="12.75" x14ac:dyDescent="0.2">
      <c r="A16" s="3">
        <v>2008</v>
      </c>
      <c r="B16" s="14">
        <v>574</v>
      </c>
      <c r="C16" s="17">
        <f t="shared" si="0"/>
        <v>496</v>
      </c>
      <c r="D16" s="17">
        <f t="shared" si="1"/>
        <v>452.34872739541265</v>
      </c>
      <c r="E16" s="17">
        <f t="shared" si="2"/>
        <v>539.65127260458735</v>
      </c>
    </row>
    <row r="17" spans="1:5" s="16" customFormat="1" ht="12.75" x14ac:dyDescent="0.2">
      <c r="A17" s="3">
        <v>2009</v>
      </c>
      <c r="B17" s="14">
        <v>545</v>
      </c>
      <c r="C17" s="17">
        <f t="shared" si="0"/>
        <v>528.6</v>
      </c>
      <c r="D17" s="17">
        <f t="shared" si="1"/>
        <v>483.53704670130912</v>
      </c>
      <c r="E17" s="17">
        <f t="shared" si="2"/>
        <v>573.66295329869092</v>
      </c>
    </row>
    <row r="18" spans="1:5" s="16" customFormat="1" ht="12.75" x14ac:dyDescent="0.2">
      <c r="A18" s="3">
        <v>2010</v>
      </c>
      <c r="B18" s="14">
        <v>485</v>
      </c>
      <c r="C18" s="17">
        <f t="shared" si="0"/>
        <v>553.79999999999995</v>
      </c>
      <c r="D18" s="17">
        <f t="shared" si="1"/>
        <v>507.67540699366549</v>
      </c>
      <c r="E18" s="17">
        <f t="shared" si="2"/>
        <v>599.92459300633448</v>
      </c>
    </row>
    <row r="19" spans="1:5" s="16" customFormat="1" ht="12.75" x14ac:dyDescent="0.2">
      <c r="A19" s="3">
        <v>2011</v>
      </c>
      <c r="B19" s="14">
        <v>584</v>
      </c>
      <c r="C19" s="17">
        <f t="shared" si="0"/>
        <v>544.4</v>
      </c>
      <c r="D19" s="17">
        <f t="shared" si="1"/>
        <v>498.6685333714301</v>
      </c>
      <c r="E19" s="17">
        <f t="shared" si="2"/>
        <v>590.1314666285698</v>
      </c>
    </row>
    <row r="20" spans="1:5" s="16" customFormat="1" ht="12.75" x14ac:dyDescent="0.2">
      <c r="A20" s="3">
        <v>2012</v>
      </c>
      <c r="B20" s="14">
        <v>581</v>
      </c>
      <c r="C20" s="17">
        <f t="shared" si="0"/>
        <v>558.20000000000005</v>
      </c>
      <c r="D20" s="17">
        <f t="shared" si="1"/>
        <v>511.8925371025361</v>
      </c>
      <c r="E20" s="17">
        <f t="shared" si="2"/>
        <v>604.50746289746394</v>
      </c>
    </row>
    <row r="21" spans="1:5" s="16" customFormat="1" ht="12.75" x14ac:dyDescent="0.2">
      <c r="A21" s="3">
        <v>2013</v>
      </c>
      <c r="B21" s="14">
        <v>527</v>
      </c>
      <c r="C21" s="17">
        <f t="shared" si="0"/>
        <v>602.4</v>
      </c>
      <c r="D21" s="17">
        <f t="shared" si="1"/>
        <v>554.29407687196931</v>
      </c>
      <c r="E21" s="17">
        <f t="shared" si="2"/>
        <v>650.50592312803064</v>
      </c>
    </row>
    <row r="22" spans="1:5" s="16" customFormat="1" ht="12.75" x14ac:dyDescent="0.2">
      <c r="A22" s="3">
        <v>2014</v>
      </c>
      <c r="B22" s="14">
        <v>614</v>
      </c>
      <c r="C22" s="17">
        <f t="shared" si="0"/>
        <v>659.2</v>
      </c>
      <c r="D22" s="17">
        <f t="shared" si="1"/>
        <v>608.87721470347651</v>
      </c>
      <c r="E22" s="17">
        <f t="shared" si="2"/>
        <v>709.52278529652358</v>
      </c>
    </row>
    <row r="23" spans="1:5" s="16" customFormat="1" ht="12.75" x14ac:dyDescent="0.2">
      <c r="A23" s="3">
        <v>2015</v>
      </c>
      <c r="B23" s="14">
        <v>706</v>
      </c>
      <c r="C23" s="17">
        <f t="shared" si="0"/>
        <v>729.8</v>
      </c>
      <c r="D23" s="17">
        <f t="shared" si="1"/>
        <v>676.85097092486012</v>
      </c>
      <c r="E23" s="17">
        <f t="shared" si="2"/>
        <v>782.74902907513979</v>
      </c>
    </row>
    <row r="24" spans="1:5" s="16" customFormat="1" ht="12.75" x14ac:dyDescent="0.2">
      <c r="A24" s="3">
        <v>2016</v>
      </c>
      <c r="B24" s="14">
        <v>868</v>
      </c>
      <c r="C24" s="17">
        <f t="shared" si="0"/>
        <v>861.8</v>
      </c>
      <c r="D24" s="17">
        <f t="shared" si="1"/>
        <v>804.26139661062314</v>
      </c>
      <c r="E24" s="17">
        <f t="shared" si="2"/>
        <v>919.33860338937677</v>
      </c>
    </row>
    <row r="25" spans="1:5" s="16" customFormat="1" ht="12.75" x14ac:dyDescent="0.2">
      <c r="A25" s="3">
        <v>2017</v>
      </c>
      <c r="B25" s="14">
        <v>934</v>
      </c>
      <c r="C25" s="17">
        <v>992</v>
      </c>
      <c r="D25" s="17">
        <v>903</v>
      </c>
      <c r="E25" s="17">
        <v>1054</v>
      </c>
    </row>
    <row r="26" spans="1:5" s="16" customFormat="1" ht="12.75" x14ac:dyDescent="0.2">
      <c r="A26" s="3">
        <v>2018</v>
      </c>
      <c r="B26" s="14">
        <v>1187</v>
      </c>
      <c r="C26" s="17"/>
      <c r="D26" s="17"/>
      <c r="E26" s="17"/>
    </row>
    <row r="27" spans="1:5" x14ac:dyDescent="0.2">
      <c r="A27" s="3">
        <v>2019</v>
      </c>
      <c r="B27" s="14">
        <v>1264</v>
      </c>
      <c r="C27" s="17"/>
      <c r="D27" s="17"/>
      <c r="E27" s="17"/>
    </row>
    <row r="29" spans="1:5" x14ac:dyDescent="0.2">
      <c r="A29" s="30" t="s">
        <v>30</v>
      </c>
      <c r="B29" s="30"/>
    </row>
    <row r="52" ht="5.25" customHeight="1" x14ac:dyDescent="0.2"/>
    <row r="53" ht="174" customHeight="1" x14ac:dyDescent="0.2"/>
  </sheetData>
  <mergeCells count="3">
    <mergeCell ref="A1:B1"/>
    <mergeCell ref="A29:B29"/>
    <mergeCell ref="D1:E1"/>
  </mergeCells>
  <hyperlinks>
    <hyperlink ref="D1:E1" location="Contents!A1" display="back to contents"/>
  </hyperlinks>
  <pageMargins left="0.75" right="0.75" top="1" bottom="1" header="0.5" footer="0.5"/>
  <pageSetup paperSize="9" scale="9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4"/>
  <sheetViews>
    <sheetView showGridLines="0" workbookViewId="0"/>
  </sheetViews>
  <sheetFormatPr defaultRowHeight="11.25" x14ac:dyDescent="0.2"/>
  <cols>
    <col min="1" max="1" width="37.6640625" customWidth="1"/>
    <col min="2" max="6" width="12.83203125" customWidth="1"/>
    <col min="7" max="11" width="10.33203125" customWidth="1"/>
  </cols>
  <sheetData>
    <row r="1" spans="1:12" ht="15.75" x14ac:dyDescent="0.25">
      <c r="A1" s="20" t="s">
        <v>37</v>
      </c>
      <c r="E1" s="38" t="s">
        <v>39</v>
      </c>
      <c r="F1" s="38"/>
    </row>
    <row r="2" spans="1:12" ht="15" customHeight="1" x14ac:dyDescent="0.2"/>
    <row r="3" spans="1:12" ht="12.75" x14ac:dyDescent="0.2">
      <c r="A3" s="23" t="s">
        <v>17</v>
      </c>
      <c r="B3" s="24" t="s">
        <v>19</v>
      </c>
      <c r="C3" s="23" t="s">
        <v>20</v>
      </c>
      <c r="D3" s="24" t="s">
        <v>21</v>
      </c>
      <c r="E3" s="25" t="s">
        <v>22</v>
      </c>
      <c r="F3" s="25" t="s">
        <v>23</v>
      </c>
      <c r="G3" s="8"/>
      <c r="H3" s="8"/>
      <c r="I3" s="8"/>
      <c r="J3" s="8"/>
      <c r="K3" s="8"/>
      <c r="L3" s="8"/>
    </row>
    <row r="4" spans="1:12" ht="12.75" x14ac:dyDescent="0.2">
      <c r="A4" s="9">
        <v>2000</v>
      </c>
      <c r="B4" s="6">
        <v>0.11633447596099449</v>
      </c>
      <c r="C4" s="6">
        <v>0.17580454998918663</v>
      </c>
      <c r="D4" s="6">
        <v>8.9105612103899723E-2</v>
      </c>
      <c r="E4" s="6">
        <v>2.3556467059961516E-2</v>
      </c>
      <c r="F4" s="6">
        <v>5.4922019885432667E-3</v>
      </c>
      <c r="G4" s="6"/>
      <c r="H4" s="6"/>
      <c r="I4" s="6"/>
      <c r="J4" s="6"/>
      <c r="K4" s="6"/>
    </row>
    <row r="5" spans="1:12" ht="12.75" x14ac:dyDescent="0.2">
      <c r="A5" s="9">
        <v>2001</v>
      </c>
      <c r="B5" s="6">
        <v>0.12480252764612954</v>
      </c>
      <c r="C5" s="6">
        <v>0.20111417251573718</v>
      </c>
      <c r="D5" s="6">
        <v>8.9500332429806165E-2</v>
      </c>
      <c r="E5" s="6">
        <v>4.498680145292857E-2</v>
      </c>
      <c r="F5" s="6">
        <v>1.4500923527567162E-2</v>
      </c>
      <c r="G5" s="6"/>
      <c r="H5" s="6"/>
      <c r="I5" s="6"/>
      <c r="J5" s="6"/>
      <c r="K5" s="6"/>
    </row>
    <row r="6" spans="1:12" ht="12.75" x14ac:dyDescent="0.2">
      <c r="A6" s="9">
        <v>2002</v>
      </c>
      <c r="B6" s="6">
        <v>0.1558190629041557</v>
      </c>
      <c r="C6" s="6">
        <v>0.22767077912511924</v>
      </c>
      <c r="D6" s="6">
        <v>0.11661984971250672</v>
      </c>
      <c r="E6" s="6">
        <v>3.9519327878690301E-2</v>
      </c>
      <c r="F6" s="6">
        <v>1.2192445560730571E-2</v>
      </c>
      <c r="G6" s="6"/>
      <c r="H6" s="6"/>
      <c r="I6" s="6"/>
      <c r="J6" s="6"/>
      <c r="K6" s="6"/>
    </row>
    <row r="7" spans="1:12" ht="12.75" x14ac:dyDescent="0.2">
      <c r="A7" s="9">
        <v>2003</v>
      </c>
      <c r="B7" s="6">
        <v>0.12010865213454633</v>
      </c>
      <c r="C7" s="6">
        <v>0.18871948459634744</v>
      </c>
      <c r="D7" s="6">
        <v>0.10211632940962893</v>
      </c>
      <c r="E7" s="6">
        <v>2.9189495284437036E-2</v>
      </c>
      <c r="F7" s="6">
        <v>1.8660007871130594E-2</v>
      </c>
      <c r="G7" s="6"/>
      <c r="H7" s="6"/>
      <c r="I7" s="6"/>
      <c r="J7" s="6"/>
      <c r="K7" s="6"/>
    </row>
    <row r="8" spans="1:12" ht="12.75" x14ac:dyDescent="0.2">
      <c r="A8" s="9">
        <v>2004</v>
      </c>
      <c r="B8" s="6">
        <v>0.12410635761629991</v>
      </c>
      <c r="C8" s="6">
        <v>0.21564454278669004</v>
      </c>
      <c r="D8" s="6">
        <v>0.11558805422587413</v>
      </c>
      <c r="E8" s="6">
        <v>5.054399782805221E-2</v>
      </c>
      <c r="F8" s="6">
        <v>3.3145289060065894E-3</v>
      </c>
      <c r="G8" s="6"/>
      <c r="H8" s="6"/>
      <c r="I8" s="6"/>
      <c r="J8" s="6"/>
      <c r="K8" s="6"/>
    </row>
    <row r="9" spans="1:12" ht="12.75" x14ac:dyDescent="0.2">
      <c r="A9" s="9">
        <v>2005</v>
      </c>
      <c r="B9" s="6">
        <v>7.1379213461815916E-2</v>
      </c>
      <c r="C9" s="6">
        <v>0.16330068366459297</v>
      </c>
      <c r="D9" s="6">
        <v>0.15827535137756082</v>
      </c>
      <c r="E9" s="6">
        <v>5.2652325311680417E-2</v>
      </c>
      <c r="F9" s="6">
        <v>1.7893889236825625E-2</v>
      </c>
      <c r="G9" s="6"/>
      <c r="H9" s="6"/>
      <c r="I9" s="6"/>
      <c r="J9" s="6"/>
      <c r="K9" s="6"/>
    </row>
    <row r="10" spans="1:12" ht="12.75" x14ac:dyDescent="0.2">
      <c r="A10" s="9">
        <v>2006</v>
      </c>
      <c r="B10" s="6">
        <v>0.10399820339335587</v>
      </c>
      <c r="C10" s="6">
        <v>0.24293822743435148</v>
      </c>
      <c r="D10" s="6">
        <v>0.15991639017080833</v>
      </c>
      <c r="E10" s="6">
        <v>7.5493222386256872E-2</v>
      </c>
      <c r="F10" s="6">
        <v>2.3926268810034994E-2</v>
      </c>
      <c r="G10" s="6"/>
      <c r="H10" s="6"/>
      <c r="I10" s="6"/>
      <c r="J10" s="6"/>
      <c r="K10" s="6"/>
    </row>
    <row r="11" spans="1:12" ht="12.75" x14ac:dyDescent="0.2">
      <c r="A11" s="9">
        <v>2007</v>
      </c>
      <c r="B11" s="6">
        <v>0.14012074234180516</v>
      </c>
      <c r="C11" s="6">
        <v>0.23349949930812061</v>
      </c>
      <c r="D11" s="6">
        <v>0.18886818521757867</v>
      </c>
      <c r="E11" s="6">
        <v>6.1468272126870512E-2</v>
      </c>
      <c r="F11" s="6">
        <v>1.7302044944421113E-2</v>
      </c>
      <c r="G11" s="6"/>
      <c r="H11" s="6"/>
      <c r="I11" s="6"/>
      <c r="J11" s="6"/>
      <c r="K11" s="6"/>
    </row>
    <row r="12" spans="1:12" ht="12.75" x14ac:dyDescent="0.2">
      <c r="A12" s="9">
        <v>2008</v>
      </c>
      <c r="B12" s="6">
        <v>0.13613253389996036</v>
      </c>
      <c r="C12" s="6">
        <v>0.32814572780700679</v>
      </c>
      <c r="D12" s="6">
        <v>0.22375046936161677</v>
      </c>
      <c r="E12" s="6">
        <v>9.4928035190223747E-2</v>
      </c>
      <c r="F12" s="6">
        <v>2.6452927016374361E-2</v>
      </c>
      <c r="G12" s="6"/>
      <c r="H12" s="6"/>
      <c r="I12" s="6"/>
      <c r="J12" s="6"/>
      <c r="K12" s="6"/>
    </row>
    <row r="13" spans="1:12" ht="12.75" x14ac:dyDescent="0.2">
      <c r="A13" s="9">
        <v>2009</v>
      </c>
      <c r="B13" s="6">
        <v>0.1013183127710999</v>
      </c>
      <c r="C13" s="6">
        <v>0.27408777275967894</v>
      </c>
      <c r="D13" s="6">
        <v>0.24817870968080805</v>
      </c>
      <c r="E13" s="6">
        <v>0.10226396689794057</v>
      </c>
      <c r="F13" s="6">
        <v>3.0799224475527708E-2</v>
      </c>
      <c r="G13" s="6"/>
      <c r="H13" s="6"/>
      <c r="I13" s="6"/>
      <c r="J13" s="6"/>
      <c r="K13" s="6"/>
    </row>
    <row r="14" spans="1:12" ht="12.75" x14ac:dyDescent="0.2">
      <c r="A14" s="9">
        <v>2010</v>
      </c>
      <c r="B14" s="6">
        <v>9.4814520916812653E-2</v>
      </c>
      <c r="C14" s="6">
        <v>0.24452588557099833</v>
      </c>
      <c r="D14" s="6">
        <v>0.21246582729217681</v>
      </c>
      <c r="E14" s="6">
        <v>9.7741653377231341E-2</v>
      </c>
      <c r="F14" s="6">
        <v>3.036818386113237E-2</v>
      </c>
      <c r="G14" s="6"/>
      <c r="H14" s="6"/>
      <c r="I14" s="6"/>
      <c r="J14" s="6"/>
      <c r="K14" s="6"/>
    </row>
    <row r="15" spans="1:12" ht="12.75" x14ac:dyDescent="0.2">
      <c r="A15" s="9">
        <v>2011</v>
      </c>
      <c r="B15" s="6">
        <v>8.3765278136829144E-2</v>
      </c>
      <c r="C15" s="6">
        <v>0.27457154155505981</v>
      </c>
      <c r="D15" s="6">
        <v>0.29050447746877417</v>
      </c>
      <c r="E15" s="6">
        <v>0.11927632263483935</v>
      </c>
      <c r="F15" s="6">
        <v>3.8899619531798192E-2</v>
      </c>
      <c r="G15" s="6"/>
      <c r="H15" s="6"/>
      <c r="I15" s="6"/>
      <c r="J15" s="6"/>
      <c r="K15" s="6"/>
    </row>
    <row r="16" spans="1:12" ht="12.75" x14ac:dyDescent="0.2">
      <c r="A16" s="10">
        <v>2012</v>
      </c>
      <c r="B16" s="6">
        <v>6.6640300286987905E-2</v>
      </c>
      <c r="C16" s="6">
        <v>0.25137114876614985</v>
      </c>
      <c r="D16" s="6">
        <v>0.28128798801345661</v>
      </c>
      <c r="E16" s="6">
        <v>0.14465900099751816</v>
      </c>
      <c r="F16" s="6">
        <v>5.1365801555779481E-2</v>
      </c>
      <c r="G16" s="6"/>
      <c r="H16" s="6"/>
      <c r="I16" s="6"/>
      <c r="J16" s="6"/>
      <c r="K16" s="6"/>
    </row>
    <row r="17" spans="1:11" ht="12.75" x14ac:dyDescent="0.2">
      <c r="A17" s="10">
        <v>2013</v>
      </c>
      <c r="B17" s="6">
        <v>4.6798951703481841E-2</v>
      </c>
      <c r="C17" s="6">
        <v>0.19919628628836694</v>
      </c>
      <c r="D17" s="6">
        <v>0.26729189727856173</v>
      </c>
      <c r="E17" s="6">
        <v>0.15620060155975674</v>
      </c>
      <c r="F17" s="6">
        <v>5.8758744129775463E-2</v>
      </c>
      <c r="G17" s="6"/>
      <c r="H17" s="6"/>
      <c r="I17" s="6"/>
      <c r="J17" s="6"/>
      <c r="K17" s="6"/>
    </row>
    <row r="18" spans="1:11" ht="12.75" x14ac:dyDescent="0.2">
      <c r="A18" s="10">
        <v>2014</v>
      </c>
      <c r="B18" s="6">
        <v>6.7965698007718539E-2</v>
      </c>
      <c r="C18" s="6">
        <v>0.2238891107181564</v>
      </c>
      <c r="D18" s="6">
        <v>0.31516102064822554</v>
      </c>
      <c r="E18" s="6">
        <v>0.18446666076705726</v>
      </c>
      <c r="F18" s="6">
        <v>5.5185744776370955E-2</v>
      </c>
      <c r="G18" s="6"/>
      <c r="H18" s="6"/>
      <c r="I18" s="6"/>
      <c r="J18" s="6"/>
      <c r="K18" s="6"/>
    </row>
    <row r="19" spans="1:11" ht="12.75" x14ac:dyDescent="0.2">
      <c r="A19" s="10">
        <v>2015</v>
      </c>
      <c r="B19" s="6">
        <v>4.4665921242069938E-2</v>
      </c>
      <c r="C19" s="6">
        <v>0.22900141334614618</v>
      </c>
      <c r="D19" s="6">
        <v>0.37166287043145729</v>
      </c>
      <c r="E19" s="6">
        <v>0.2284327639989964</v>
      </c>
      <c r="F19" s="6">
        <v>8.9729898296308716E-2</v>
      </c>
      <c r="G19" s="6"/>
      <c r="H19" s="6"/>
      <c r="I19" s="6"/>
      <c r="J19" s="6"/>
      <c r="K19" s="6"/>
    </row>
    <row r="20" spans="1:11" ht="12.75" x14ac:dyDescent="0.2">
      <c r="A20" s="10">
        <v>2016</v>
      </c>
      <c r="B20" s="6">
        <v>6.3384075807354667E-2</v>
      </c>
      <c r="C20" s="6">
        <v>0.27409071438507954</v>
      </c>
      <c r="D20" s="6">
        <v>0.4914403711501959</v>
      </c>
      <c r="E20" s="6">
        <v>0.26785423722873503</v>
      </c>
      <c r="F20" s="6">
        <v>9.5324341070492355E-2</v>
      </c>
      <c r="G20" s="6"/>
      <c r="H20" s="6"/>
      <c r="I20" s="6"/>
      <c r="J20" s="6"/>
      <c r="K20" s="6"/>
    </row>
    <row r="21" spans="1:11" ht="12.75" x14ac:dyDescent="0.2">
      <c r="A21" s="10">
        <v>2017</v>
      </c>
      <c r="B21" s="6">
        <v>5.5671624018594323E-2</v>
      </c>
      <c r="C21" s="6">
        <v>0.25090597400342862</v>
      </c>
      <c r="D21" s="6">
        <v>0.54209846315085697</v>
      </c>
      <c r="E21" s="6">
        <v>0.33833300299576202</v>
      </c>
      <c r="F21" s="6">
        <v>9.0408632894333499E-2</v>
      </c>
      <c r="G21" s="6"/>
      <c r="H21" s="6"/>
      <c r="I21" s="6"/>
      <c r="J21" s="6"/>
      <c r="K21" s="6"/>
    </row>
    <row r="22" spans="1:11" ht="12.75" x14ac:dyDescent="0.2">
      <c r="A22" s="10">
        <v>2018</v>
      </c>
      <c r="B22" s="6">
        <v>0.10075757098685743</v>
      </c>
      <c r="C22" s="6">
        <v>0.29182434595036566</v>
      </c>
      <c r="D22" s="6">
        <v>0.66414332273007981</v>
      </c>
      <c r="E22" s="6">
        <v>0.4428902633464018</v>
      </c>
      <c r="F22" s="6">
        <v>0.12448718196982984</v>
      </c>
      <c r="G22" s="6"/>
      <c r="H22" s="6"/>
      <c r="I22" s="6"/>
      <c r="J22" s="6"/>
      <c r="K22" s="6"/>
    </row>
    <row r="23" spans="1:11" s="11" customFormat="1" ht="15.75" x14ac:dyDescent="0.25">
      <c r="A23" s="10">
        <v>2019</v>
      </c>
      <c r="B23" s="6">
        <v>0.12</v>
      </c>
      <c r="C23" s="6">
        <v>0.28999999999999998</v>
      </c>
      <c r="D23" s="6">
        <v>0.69</v>
      </c>
      <c r="E23" s="6">
        <v>0.52</v>
      </c>
      <c r="F23" s="6">
        <v>0.13</v>
      </c>
    </row>
    <row r="25" spans="1:11" x14ac:dyDescent="0.2">
      <c r="A25" s="29" t="s">
        <v>30</v>
      </c>
    </row>
    <row r="56" spans="7:7" ht="4.5" customHeight="1" x14ac:dyDescent="0.2"/>
    <row r="58" spans="7:7" ht="15" x14ac:dyDescent="0.2">
      <c r="G58" s="7"/>
    </row>
    <row r="59" spans="7:7" ht="15" x14ac:dyDescent="0.2">
      <c r="G59" s="7"/>
    </row>
    <row r="60" spans="7:7" ht="15" x14ac:dyDescent="0.2">
      <c r="G60" s="7"/>
    </row>
    <row r="61" spans="7:7" ht="15" x14ac:dyDescent="0.2">
      <c r="G61" s="7"/>
    </row>
    <row r="62" spans="7:7" ht="15" x14ac:dyDescent="0.2">
      <c r="G62" s="7"/>
    </row>
    <row r="63" spans="7:7" ht="15" x14ac:dyDescent="0.2">
      <c r="G63" s="7"/>
    </row>
    <row r="64" spans="7:7" ht="15" x14ac:dyDescent="0.2">
      <c r="G64" s="7"/>
    </row>
  </sheetData>
  <mergeCells count="1">
    <mergeCell ref="E1:F1"/>
  </mergeCells>
  <hyperlinks>
    <hyperlink ref="E1:F1" location="Contents!A1" display="back to contents"/>
  </hyperlinks>
  <pageMargins left="0.75" right="0.75" top="1" bottom="1" header="0.5" footer="0.5"/>
  <pageSetup paperSize="9" scale="8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7"/>
  <sheetViews>
    <sheetView showGridLines="0" workbookViewId="0"/>
  </sheetViews>
  <sheetFormatPr defaultRowHeight="11.25" x14ac:dyDescent="0.2"/>
  <cols>
    <col min="1" max="1" width="37.6640625" customWidth="1"/>
  </cols>
  <sheetData>
    <row r="1" spans="1:4" ht="15.75" x14ac:dyDescent="0.25">
      <c r="A1" s="20" t="s">
        <v>38</v>
      </c>
      <c r="C1" s="39" t="s">
        <v>39</v>
      </c>
      <c r="D1" s="39"/>
    </row>
    <row r="2" spans="1:4" ht="15" customHeight="1" x14ac:dyDescent="0.2"/>
    <row r="3" spans="1:4" s="4" customFormat="1" ht="12.75" x14ac:dyDescent="0.2">
      <c r="A3" s="5" t="s">
        <v>24</v>
      </c>
      <c r="B3" s="22" t="s">
        <v>25</v>
      </c>
    </row>
    <row r="4" spans="1:4" s="4" customFormat="1" ht="12.75" x14ac:dyDescent="0.2">
      <c r="A4" s="2" t="s">
        <v>0</v>
      </c>
      <c r="B4" s="19">
        <v>0.20463810372290164</v>
      </c>
      <c r="D4" s="19"/>
    </row>
    <row r="5" spans="1:4" s="4" customFormat="1" ht="12.75" x14ac:dyDescent="0.2">
      <c r="A5" s="2" t="s">
        <v>1</v>
      </c>
      <c r="B5" s="19">
        <v>0.12867327421318031</v>
      </c>
      <c r="D5" s="19"/>
    </row>
    <row r="6" spans="1:4" s="4" customFormat="1" ht="12.75" x14ac:dyDescent="0.2">
      <c r="A6" s="2" t="s">
        <v>2</v>
      </c>
      <c r="B6" s="19">
        <v>0.14075067024128687</v>
      </c>
      <c r="D6" s="19"/>
    </row>
    <row r="7" spans="1:4" s="4" customFormat="1" ht="12.75" x14ac:dyDescent="0.2">
      <c r="A7" s="2" t="s">
        <v>3</v>
      </c>
      <c r="B7" s="19">
        <v>0.16154653886540482</v>
      </c>
      <c r="D7" s="19"/>
    </row>
    <row r="8" spans="1:4" s="4" customFormat="1" ht="12.75" x14ac:dyDescent="0.2">
      <c r="A8" s="2" t="s">
        <v>4</v>
      </c>
      <c r="B8" s="19">
        <v>0.17344067020092938</v>
      </c>
      <c r="D8" s="19"/>
    </row>
    <row r="9" spans="1:4" s="4" customFormat="1" ht="12.75" x14ac:dyDescent="0.2">
      <c r="A9" s="2" t="s">
        <v>5</v>
      </c>
      <c r="B9" s="19">
        <v>0.13506599815819093</v>
      </c>
      <c r="D9" s="19"/>
    </row>
    <row r="10" spans="1:4" s="4" customFormat="1" ht="12.75" x14ac:dyDescent="0.2">
      <c r="A10" s="2" t="s">
        <v>6</v>
      </c>
      <c r="B10" s="19">
        <v>0.26618538888556253</v>
      </c>
      <c r="D10" s="19"/>
    </row>
    <row r="11" spans="1:4" s="4" customFormat="1" ht="12.75" x14ac:dyDescent="0.2">
      <c r="A11" s="2" t="s">
        <v>7</v>
      </c>
      <c r="B11" s="19">
        <v>0.10248765489611479</v>
      </c>
      <c r="D11" s="19"/>
    </row>
    <row r="12" spans="1:4" s="4" customFormat="1" ht="12.75" x14ac:dyDescent="0.2">
      <c r="A12" s="2" t="s">
        <v>8</v>
      </c>
      <c r="B12" s="19">
        <v>0.17656086183580752</v>
      </c>
      <c r="D12" s="19"/>
    </row>
    <row r="13" spans="1:4" s="4" customFormat="1" ht="12.75" x14ac:dyDescent="0.2">
      <c r="A13" s="2" t="s">
        <v>9</v>
      </c>
      <c r="B13" s="19">
        <v>0.15110461521164764</v>
      </c>
      <c r="D13" s="19"/>
    </row>
    <row r="14" spans="1:4" s="4" customFormat="1" ht="12.75" x14ac:dyDescent="0.2">
      <c r="A14" s="2" t="s">
        <v>10</v>
      </c>
      <c r="B14" s="19">
        <v>6.363636363636363E-2</v>
      </c>
      <c r="D14" s="19"/>
    </row>
    <row r="15" spans="1:4" s="4" customFormat="1" ht="12.75" x14ac:dyDescent="0.2">
      <c r="A15" s="2" t="s">
        <v>11</v>
      </c>
      <c r="B15" s="19">
        <v>5.1993067590987867E-2</v>
      </c>
      <c r="D15" s="19"/>
    </row>
    <row r="16" spans="1:4" s="4" customFormat="1" ht="12.75" x14ac:dyDescent="0.2">
      <c r="A16" s="2" t="s">
        <v>12</v>
      </c>
      <c r="B16" s="19">
        <v>0.2143766973491312</v>
      </c>
      <c r="D16" s="19"/>
    </row>
    <row r="17" spans="1:4" s="4" customFormat="1" ht="12.75" x14ac:dyDescent="0.2">
      <c r="A17" s="2" t="s">
        <v>13</v>
      </c>
      <c r="B17" s="19">
        <v>5.1948051948051951E-2</v>
      </c>
      <c r="D17" s="19"/>
    </row>
    <row r="18" spans="1:4" ht="12.75" x14ac:dyDescent="0.2">
      <c r="A18" s="2" t="s">
        <v>26</v>
      </c>
      <c r="B18" s="19">
        <v>0.18282701666420881</v>
      </c>
      <c r="D18" s="18"/>
    </row>
    <row r="20" spans="1:4" x14ac:dyDescent="0.2">
      <c r="A20" s="29" t="s">
        <v>30</v>
      </c>
    </row>
    <row r="21" spans="1:4" x14ac:dyDescent="0.2">
      <c r="B21" s="18"/>
    </row>
    <row r="22" spans="1:4" x14ac:dyDescent="0.2">
      <c r="B22" s="18"/>
    </row>
    <row r="23" spans="1:4" x14ac:dyDescent="0.2">
      <c r="B23" s="18"/>
    </row>
    <row r="24" spans="1:4" x14ac:dyDescent="0.2">
      <c r="B24" s="18"/>
    </row>
    <row r="25" spans="1:4" x14ac:dyDescent="0.2">
      <c r="B25" s="18"/>
    </row>
    <row r="26" spans="1:4" x14ac:dyDescent="0.2">
      <c r="B26" s="18"/>
    </row>
    <row r="27" spans="1:4" x14ac:dyDescent="0.2">
      <c r="B27" s="18"/>
    </row>
    <row r="28" spans="1:4" x14ac:dyDescent="0.2">
      <c r="B28" s="18"/>
    </row>
    <row r="29" spans="1:4" x14ac:dyDescent="0.2">
      <c r="B29" s="18"/>
    </row>
    <row r="30" spans="1:4" x14ac:dyDescent="0.2">
      <c r="B30" s="18"/>
    </row>
    <row r="31" spans="1:4" x14ac:dyDescent="0.2">
      <c r="B31" s="18"/>
    </row>
    <row r="32" spans="1:4" x14ac:dyDescent="0.2">
      <c r="B32" s="18"/>
    </row>
    <row r="33" spans="2:2" x14ac:dyDescent="0.2">
      <c r="B33" s="18"/>
    </row>
    <row r="34" spans="2:2" x14ac:dyDescent="0.2">
      <c r="B34" s="18"/>
    </row>
    <row r="35" spans="2:2" x14ac:dyDescent="0.2">
      <c r="B35" s="18"/>
    </row>
    <row r="36" spans="2:2" x14ac:dyDescent="0.2">
      <c r="B36" s="18"/>
    </row>
    <row r="37" spans="2:2" x14ac:dyDescent="0.2">
      <c r="B37" s="18"/>
    </row>
  </sheetData>
  <mergeCells count="1">
    <mergeCell ref="C1:D1"/>
  </mergeCells>
  <hyperlinks>
    <hyperlink ref="C1:D1" location="Contents!A1" display="back to contents"/>
  </hyperlinks>
  <pageMargins left="0.75" right="0.75" top="1" bottom="1" header="0.5" footer="0.5"/>
  <pageSetup paperSize="9" scale="82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A30898607</value>
    </field>
    <field name="Objective-Title">
      <value order="0">Drug-related deaths 2019 - infographic - source data</value>
    </field>
    <field name="Objective-Description">
      <value order="0"/>
    </field>
    <field name="Objective-CreationStamp">
      <value order="0">2020-11-20T10:16:33Z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2020-11-20T10:16:34Z</value>
    </field>
    <field name="Objective-Owner">
      <value order="0">Ramsay, Julie JM (u113377)</value>
    </field>
    <field name="Objective-Path">
      <value order="0">Objective Global Folder:SG File Plan:People, communities and living:Population and migration:Demography:Research and analysis: Demography:National Records of Scotland (NRS): Vital Events: Publications: Drug-related Deaths: 2016-2021</value>
    </field>
    <field name="Objective-Parent">
      <value order="0">National Records of Scotland (NRS): Vital Events: Publications: Drug-related Deaths: 2016-2021</value>
    </field>
    <field name="Objective-State">
      <value order="0">Being Drafted</value>
    </field>
    <field name="Objective-VersionId">
      <value order="0">vA44998853</value>
    </field>
    <field name="Objective-Version">
      <value order="0">0.1</value>
    </field>
    <field name="Objective-VersionNumber">
      <value order="0">1</value>
    </field>
    <field name="Objective-VersionComment">
      <value order="0">First version</value>
    </field>
    <field name="Objective-FileNumber">
      <value order="0">PROJ/11656</value>
    </field>
    <field name="Objective-Classification">
      <value order="0">OFFICIAL-SENSITIVE</value>
    </field>
    <field name="Objective-Caveats">
      <value order="0">Caveat for access to SG Fileplan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  <field name="Objective-Required Redaction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Contents</vt:lpstr>
      <vt:lpstr>Time series</vt:lpstr>
      <vt:lpstr>Rates by age</vt:lpstr>
      <vt:lpstr>Health board rates</vt:lpstr>
      <vt:lpstr>'Health board rates'!Print_Area</vt:lpstr>
      <vt:lpstr>'Rates by age'!Print_Area</vt:lpstr>
      <vt:lpstr>'Time series'!Print_Area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u446998</cp:lastModifiedBy>
  <dcterms:created xsi:type="dcterms:W3CDTF">2019-06-26T08:41:01Z</dcterms:created>
  <dcterms:modified xsi:type="dcterms:W3CDTF">2020-12-07T15:10:43Z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A30898607</vt:lpwstr>
  </property>
  <property fmtid="{D5CDD505-2E9C-101B-9397-08002B2CF9AE}" pid="4" name="Objective-Title">
    <vt:lpwstr>Drug-related deaths 2019 - infographic - source data</vt:lpwstr>
  </property>
  <property fmtid="{D5CDD505-2E9C-101B-9397-08002B2CF9AE}" pid="5" name="Objective-Description">
    <vt:lpwstr/>
  </property>
  <property fmtid="{D5CDD505-2E9C-101B-9397-08002B2CF9AE}" pid="6" name="Objective-CreationStamp">
    <vt:filetime>2020-11-20T10:16:32Z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2020-11-20T10:16:34Z</vt:filetime>
  </property>
  <property fmtid="{D5CDD505-2E9C-101B-9397-08002B2CF9AE}" pid="11" name="Objective-Owner">
    <vt:lpwstr>Ramsay, Julie JM (u113377)</vt:lpwstr>
  </property>
  <property fmtid="{D5CDD505-2E9C-101B-9397-08002B2CF9AE}" pid="12" name="Objective-Path">
    <vt:lpwstr>Objective Global Folder:SG File Plan:People, communities and living:Population and migration:Demography:Research and analysis: Demography:National Records of Scotland (NRS): Vital Events: Publications: Drug-related Deaths: 2016-2021:</vt:lpwstr>
  </property>
  <property fmtid="{D5CDD505-2E9C-101B-9397-08002B2CF9AE}" pid="13" name="Objective-Parent">
    <vt:lpwstr>National Records of Scotland (NRS): Vital Events: Publications: Drug-related Deaths: 2016-2021</vt:lpwstr>
  </property>
  <property fmtid="{D5CDD505-2E9C-101B-9397-08002B2CF9AE}" pid="14" name="Objective-State">
    <vt:lpwstr>Being Drafted</vt:lpwstr>
  </property>
  <property fmtid="{D5CDD505-2E9C-101B-9397-08002B2CF9AE}" pid="15" name="Objective-VersionId">
    <vt:lpwstr>vA44998853</vt:lpwstr>
  </property>
  <property fmtid="{D5CDD505-2E9C-101B-9397-08002B2CF9AE}" pid="16" name="Objective-Version">
    <vt:lpwstr>0.1</vt:lpwstr>
  </property>
  <property fmtid="{D5CDD505-2E9C-101B-9397-08002B2CF9AE}" pid="17" name="Objective-VersionNumber">
    <vt:r8>1</vt:r8>
  </property>
  <property fmtid="{D5CDD505-2E9C-101B-9397-08002B2CF9AE}" pid="18" name="Objective-VersionComment">
    <vt:lpwstr>First version</vt:lpwstr>
  </property>
  <property fmtid="{D5CDD505-2E9C-101B-9397-08002B2CF9AE}" pid="19" name="Objective-FileNumber">
    <vt:lpwstr/>
  </property>
  <property fmtid="{D5CDD505-2E9C-101B-9397-08002B2CF9AE}" pid="20" name="Objective-Classification">
    <vt:lpwstr>[Inherited - OFFICIAL-SENSITIVE]</vt:lpwstr>
  </property>
  <property fmtid="{D5CDD505-2E9C-101B-9397-08002B2CF9AE}" pid="21" name="Objective-Caveats">
    <vt:lpwstr/>
  </property>
  <property fmtid="{D5CDD505-2E9C-101B-9397-08002B2CF9AE}" pid="22" name="Objective-Date of Original">
    <vt:lpwstr/>
  </property>
  <property fmtid="{D5CDD505-2E9C-101B-9397-08002B2CF9AE}" pid="23" name="Objective-Date Received">
    <vt:lpwstr/>
  </property>
  <property fmtid="{D5CDD505-2E9C-101B-9397-08002B2CF9AE}" pid="24" name="Objective-SG Web Publication - Category">
    <vt:lpwstr/>
  </property>
  <property fmtid="{D5CDD505-2E9C-101B-9397-08002B2CF9AE}" pid="25" name="Objective-SG Web Publication - Category 2 Classification">
    <vt:lpwstr/>
  </property>
  <property fmtid="{D5CDD505-2E9C-101B-9397-08002B2CF9AE}" pid="26" name="Objective-Connect Creator">
    <vt:lpwstr/>
  </property>
  <property fmtid="{D5CDD505-2E9C-101B-9397-08002B2CF9AE}" pid="27" name="Objective-Comment">
    <vt:lpwstr/>
  </property>
  <property fmtid="{D5CDD505-2E9C-101B-9397-08002B2CF9AE}" pid="28" name="Objective-Required Redaction">
    <vt:lpwstr/>
  </property>
</Properties>
</file>