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tabRatio="877" activeTab="0"/>
  </bookViews>
  <sheets>
    <sheet name="Contents" sheetId="1" r:id="rId1"/>
    <sheet name="1" sheetId="2" r:id="rId2"/>
    <sheet name="2a" sheetId="3" r:id="rId3"/>
    <sheet name="2b" sheetId="4" r:id="rId4"/>
    <sheet name="2c" sheetId="5" r:id="rId5"/>
    <sheet name="2d" sheetId="6" r:id="rId6"/>
    <sheet name="3a" sheetId="7" r:id="rId7"/>
    <sheet name="3b" sheetId="8" r:id="rId8"/>
    <sheet name="3c" sheetId="9" r:id="rId9"/>
    <sheet name="3d" sheetId="10" r:id="rId10"/>
    <sheet name="4a" sheetId="11" r:id="rId11"/>
    <sheet name="4b" sheetId="12" r:id="rId12"/>
    <sheet name="4c" sheetId="13" r:id="rId13"/>
    <sheet name="4d" sheetId="14" r:id="rId14"/>
    <sheet name="5a" sheetId="15" r:id="rId15"/>
    <sheet name="5b" sheetId="16" r:id="rId16"/>
    <sheet name="5c" sheetId="17" r:id="rId17"/>
    <sheet name="5d" sheetId="18" r:id="rId18"/>
    <sheet name="Backgroundinfo_table3" sheetId="19" state="hidden" r:id="rId19"/>
    <sheet name="6a" sheetId="20" r:id="rId20"/>
    <sheet name="6b" sheetId="21" r:id="rId21"/>
    <sheet name="6c" sheetId="22" r:id="rId22"/>
    <sheet name="6d" sheetId="23" r:id="rId23"/>
    <sheet name="7a" sheetId="24" r:id="rId24"/>
    <sheet name="7b" sheetId="25" r:id="rId25"/>
    <sheet name="7c" sheetId="26" r:id="rId26"/>
    <sheet name="7d" sheetId="27" r:id="rId27"/>
    <sheet name="8a" sheetId="28" r:id="rId28"/>
    <sheet name="8b" sheetId="29" r:id="rId29"/>
    <sheet name="8c" sheetId="30" r:id="rId30"/>
    <sheet name="8d" sheetId="31" r:id="rId31"/>
    <sheet name="Table A" sheetId="32" r:id="rId32"/>
    <sheet name="Table B" sheetId="33" r:id="rId33"/>
    <sheet name="Table C" sheetId="34" r:id="rId34"/>
    <sheet name="Annex A" sheetId="35" r:id="rId35"/>
    <sheet name="3a for chart" sheetId="36" state="hidden" r:id="rId36"/>
    <sheet name="3b for chart" sheetId="37" state="hidden" r:id="rId37"/>
    <sheet name="3c for chart" sheetId="38" state="hidden" r:id="rId38"/>
    <sheet name="3d for chart" sheetId="39" state="hidden" r:id="rId39"/>
    <sheet name="GCVPopGrouped " sheetId="40" state="hidden" r:id="rId40"/>
    <sheet name="NEPopGrouped " sheetId="41" state="hidden" r:id="rId41"/>
    <sheet name="SESplanPopGrouped " sheetId="42" state="hidden" r:id="rId42"/>
    <sheet name="TAYplanPopGrouped " sheetId="43" state="hidden" r:id="rId43"/>
  </sheets>
  <externalReferences>
    <externalReference r:id="rId46"/>
    <externalReference r:id="rId47"/>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2">'2a'!$A$1:$I$21</definedName>
    <definedName name="_xlnm.Print_Area" localSheetId="3">'2b'!$A$1:$I$21</definedName>
    <definedName name="_xlnm.Print_Area" localSheetId="4">'2c'!$A$1:$I$21</definedName>
    <definedName name="_xlnm.Print_Area" localSheetId="5">'2d'!$A$1:$I$21</definedName>
    <definedName name="_xlnm.Print_Area" localSheetId="32">'Table B'!$A$1:$I$24</definedName>
    <definedName name="ProjBirths">'[2]Scratchpad'!#REF!</definedName>
    <definedName name="Status">#REF!</definedName>
  </definedNames>
  <calcPr fullCalcOnLoad="1"/>
</workbook>
</file>

<file path=xl/sharedStrings.xml><?xml version="1.0" encoding="utf-8"?>
<sst xmlns="http://schemas.openxmlformats.org/spreadsheetml/2006/main" count="2662" uniqueCount="764">
  <si>
    <t>Change</t>
  </si>
  <si>
    <t>Household size</t>
  </si>
  <si>
    <t>Household type</t>
  </si>
  <si>
    <t>2006-2031</t>
  </si>
  <si>
    <t>2006-2016</t>
  </si>
  <si>
    <t>2016-2031</t>
  </si>
  <si>
    <t>One person households</t>
  </si>
  <si>
    <t>1 adult male</t>
  </si>
  <si>
    <t>1 adult female</t>
  </si>
  <si>
    <t>Two person households</t>
  </si>
  <si>
    <t>2 adults</t>
  </si>
  <si>
    <t>1 adult, 1 child</t>
  </si>
  <si>
    <t>3+ person households</t>
  </si>
  <si>
    <t>1 adult, 2+ children</t>
  </si>
  <si>
    <t>2+ adult 1+ children</t>
  </si>
  <si>
    <t>3+ person all adult</t>
  </si>
  <si>
    <t>All households</t>
  </si>
  <si>
    <t>Percentage of all households by household type</t>
  </si>
  <si>
    <t>Age of head of household</t>
  </si>
  <si>
    <t>Change                    2006-2031</t>
  </si>
  <si>
    <t>16-24</t>
  </si>
  <si>
    <t>25-29</t>
  </si>
  <si>
    <t>30-34</t>
  </si>
  <si>
    <t>35-44</t>
  </si>
  <si>
    <t>45-54</t>
  </si>
  <si>
    <t>55-59</t>
  </si>
  <si>
    <t>60-64</t>
  </si>
  <si>
    <t>65-74</t>
  </si>
  <si>
    <t>75-84</t>
  </si>
  <si>
    <t>85+</t>
  </si>
  <si>
    <t>Age group</t>
  </si>
  <si>
    <t>Change         2006-2031</t>
  </si>
  <si>
    <t>1 adult: male</t>
  </si>
  <si>
    <t>All ages</t>
  </si>
  <si>
    <t>1 adult: female</t>
  </si>
  <si>
    <t>1 adult, 1+ children</t>
  </si>
  <si>
    <t>45+</t>
  </si>
  <si>
    <t>2+ adults</t>
  </si>
  <si>
    <t xml:space="preserve">2+ adults, 1+ children </t>
  </si>
  <si>
    <t>55+</t>
  </si>
  <si>
    <t xml:space="preserve">All ages </t>
  </si>
  <si>
    <t>Males</t>
  </si>
  <si>
    <t>Females</t>
  </si>
  <si>
    <t>Total</t>
  </si>
  <si>
    <t>Scotland</t>
  </si>
  <si>
    <t xml:space="preserve"> 2006-2031</t>
  </si>
  <si>
    <t>1. Average annual change is the result of dividing the absolute change (before rounding) by the number of years referred to.</t>
  </si>
  <si>
    <t>Household figures are rounded to the nearest 10.</t>
  </si>
  <si>
    <t>3. Average household size is the result of dividing "private household population" by "all households"</t>
  </si>
  <si>
    <t>2. Private household population: The population living in private households, i.e. people not living in communal establishments.</t>
  </si>
  <si>
    <t>Tables</t>
  </si>
  <si>
    <r>
      <t>Private household population</t>
    </r>
    <r>
      <rPr>
        <b/>
        <vertAlign val="superscript"/>
        <sz val="10"/>
        <rFont val="Arial"/>
        <family val="2"/>
      </rPr>
      <t>2</t>
    </r>
  </si>
  <si>
    <r>
      <t>Average household size</t>
    </r>
    <r>
      <rPr>
        <b/>
        <vertAlign val="superscript"/>
        <sz val="10"/>
        <rFont val="Arial"/>
        <family val="2"/>
      </rPr>
      <t xml:space="preserve"> 3</t>
    </r>
  </si>
  <si>
    <r>
      <t xml:space="preserve">Average annual change </t>
    </r>
    <r>
      <rPr>
        <b/>
        <vertAlign val="superscript"/>
        <sz val="10"/>
        <rFont val="Arial"/>
        <family val="2"/>
      </rPr>
      <t>1</t>
    </r>
  </si>
  <si>
    <r>
      <t>Average annual change</t>
    </r>
    <r>
      <rPr>
        <b/>
        <vertAlign val="superscript"/>
        <sz val="10"/>
        <rFont val="Arial"/>
        <family val="2"/>
      </rPr>
      <t xml:space="preserve"> 1</t>
    </r>
  </si>
  <si>
    <t>These figures are equal to the number of people in the age group projected to live in a 'one adult' household, divided by the projected population of that age and gender (including those living in communal establishments)</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</si>
  <si>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</si>
  <si>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</si>
  <si>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</si>
  <si>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</si>
  <si>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</si>
  <si>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</si>
  <si>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</si>
  <si>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</si>
  <si>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</si>
  <si>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</si>
  <si>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</si>
  <si>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</si>
  <si>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</si>
  <si>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</si>
  <si>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</si>
  <si>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</si>
  <si>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</si>
  <si>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</si>
  <si>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</si>
  <si>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</si>
  <si>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</si>
  <si>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</si>
  <si>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</si>
  <si>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</si>
  <si>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</si>
  <si>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Unrounded figures were used in these calculations.</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</si>
  <si>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</si>
  <si>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</si>
  <si>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</si>
  <si>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</si>
  <si>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</si>
  <si>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</si>
  <si>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</si>
  <si>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</si>
  <si>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</si>
  <si>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</si>
  <si>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</si>
  <si>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</si>
  <si>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</si>
  <si>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</si>
  <si>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</si>
  <si>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</si>
  <si>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</si>
  <si>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</si>
  <si>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</si>
  <si>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</si>
  <si>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</si>
  <si>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</si>
  <si>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</si>
  <si>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</si>
  <si>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</si>
  <si>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</si>
  <si>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</si>
  <si>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</si>
  <si>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</si>
  <si>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</si>
  <si>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</si>
  <si>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</si>
  <si>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</si>
  <si>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</si>
  <si>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</si>
  <si>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TAYPlan</t>
  </si>
  <si>
    <t>Annex A</t>
  </si>
  <si>
    <t>Population</t>
  </si>
  <si>
    <t>Households</t>
  </si>
  <si>
    <t>Headed by under 60 year old</t>
  </si>
  <si>
    <t>Headed by over 60 year old</t>
  </si>
  <si>
    <t>1 adult</t>
  </si>
  <si>
    <t>Average household size 2006</t>
  </si>
  <si>
    <t>Average household size 2031</t>
  </si>
  <si>
    <t>Summary of percentage change in Population and Household projections in Strategic Development Planning Areas.</t>
  </si>
  <si>
    <t>% change</t>
  </si>
  <si>
    <t>Household types</t>
  </si>
  <si>
    <t>1 person households:</t>
  </si>
  <si>
    <t>2 person households:</t>
  </si>
  <si>
    <t>3+ person households:</t>
  </si>
  <si>
    <t>2+ adults, 1+ children</t>
  </si>
  <si>
    <t>Back to contents page</t>
  </si>
  <si>
    <t>All Ages</t>
  </si>
  <si>
    <t>Age</t>
  </si>
  <si>
    <t>Sex</t>
  </si>
  <si>
    <t>Persons</t>
  </si>
  <si>
    <t>0-4</t>
  </si>
  <si>
    <t>5-9</t>
  </si>
  <si>
    <t>10-14</t>
  </si>
  <si>
    <t>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</si>
  <si>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</si>
  <si>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</si>
  <si>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</si>
  <si>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</si>
  <si>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</si>
  <si>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</si>
  <si>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</si>
  <si>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</si>
  <si>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</si>
  <si>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</si>
  <si>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</si>
  <si>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</si>
  <si>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</si>
  <si>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</si>
  <si>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90 &amp; over</t>
  </si>
  <si>
    <t>Note: Not all figures will sum due to rounding</t>
  </si>
  <si>
    <t>SESplan</t>
  </si>
  <si>
    <t>Population at start</t>
  </si>
  <si>
    <t>Glasgow &amp; Clyde Valley</t>
  </si>
  <si>
    <t xml:space="preserve">Births </t>
  </si>
  <si>
    <t>Deaths</t>
  </si>
  <si>
    <t>Migration</t>
  </si>
  <si>
    <t>Population at end</t>
  </si>
  <si>
    <t>Total change</t>
  </si>
  <si>
    <t>S01000301</t>
  </si>
  <si>
    <t>S01006292</t>
  </si>
  <si>
    <t>S01000303</t>
  </si>
  <si>
    <t>S01006293</t>
  </si>
  <si>
    <t>S01000312</t>
  </si>
  <si>
    <t>S01006294</t>
  </si>
  <si>
    <t>S01000316</t>
  </si>
  <si>
    <t>S01000360</t>
  </si>
  <si>
    <t>Fife (north) (97 data zones)</t>
  </si>
  <si>
    <t>Fife (south) (356 datazones)</t>
  </si>
  <si>
    <t>S01002851</t>
  </si>
  <si>
    <t>S01002572</t>
  </si>
  <si>
    <t>S01002888</t>
  </si>
  <si>
    <t>S01002573</t>
  </si>
  <si>
    <t>S01002902</t>
  </si>
  <si>
    <t>S01002574</t>
  </si>
  <si>
    <t>S01002917</t>
  </si>
  <si>
    <t>S01002575</t>
  </si>
  <si>
    <t>S01002918</t>
  </si>
  <si>
    <t>S01002576</t>
  </si>
  <si>
    <t>S01002920</t>
  </si>
  <si>
    <t>S01002577</t>
  </si>
  <si>
    <t>S01002921</t>
  </si>
  <si>
    <t>S01002578</t>
  </si>
  <si>
    <t>S01002923</t>
  </si>
  <si>
    <t>S01002579</t>
  </si>
  <si>
    <t>S01002924</t>
  </si>
  <si>
    <t>S01002580</t>
  </si>
  <si>
    <t>S01002928</t>
  </si>
  <si>
    <t>S01002581</t>
  </si>
  <si>
    <t>S01002933</t>
  </si>
  <si>
    <t>S01002582</t>
  </si>
  <si>
    <t>S01002937</t>
  </si>
  <si>
    <t>S01002583</t>
  </si>
  <si>
    <t>S01002938</t>
  </si>
  <si>
    <t>S01002584</t>
  </si>
  <si>
    <t>S01002940</t>
  </si>
  <si>
    <t>S01002585</t>
  </si>
  <si>
    <t>S01002941</t>
  </si>
  <si>
    <t>S01002586</t>
  </si>
  <si>
    <t>S01002942</t>
  </si>
  <si>
    <t>S01002587</t>
  </si>
  <si>
    <t>S01002943</t>
  </si>
  <si>
    <t>S01002588</t>
  </si>
  <si>
    <t>S01002944</t>
  </si>
  <si>
    <t>S01002589</t>
  </si>
  <si>
    <t>S01002945</t>
  </si>
  <si>
    <t>S01002590</t>
  </si>
  <si>
    <t>S01002947</t>
  </si>
  <si>
    <t>S01002591</t>
  </si>
  <si>
    <t>S01002948</t>
  </si>
  <si>
    <t>S01002592</t>
  </si>
  <si>
    <t>S01002949</t>
  </si>
  <si>
    <t>S01002593</t>
  </si>
  <si>
    <t>S01002950</t>
  </si>
  <si>
    <t>S01002594</t>
  </si>
  <si>
    <t>S01002951</t>
  </si>
  <si>
    <t>S01002595</t>
  </si>
  <si>
    <t>S01002952</t>
  </si>
  <si>
    <t>S01002596</t>
  </si>
  <si>
    <t>S01002953</t>
  </si>
  <si>
    <t>S01002597</t>
  </si>
  <si>
    <t>S01002954</t>
  </si>
  <si>
    <t>S01002598</t>
  </si>
  <si>
    <t>S01002955</t>
  </si>
  <si>
    <t>S01002599</t>
  </si>
  <si>
    <t>S01002956</t>
  </si>
  <si>
    <t>S01002600</t>
  </si>
  <si>
    <t>S01002957</t>
  </si>
  <si>
    <t>S01002601</t>
  </si>
  <si>
    <t>S01002958</t>
  </si>
  <si>
    <t>S01002602</t>
  </si>
  <si>
    <t>S01002959</t>
  </si>
  <si>
    <t>S01002603</t>
  </si>
  <si>
    <t>S01002960</t>
  </si>
  <si>
    <t>S01002604</t>
  </si>
  <si>
    <t>S01002961</t>
  </si>
  <si>
    <t>S01002605</t>
  </si>
  <si>
    <t>S01002962</t>
  </si>
  <si>
    <t>S01002606</t>
  </si>
  <si>
    <t>S01002963</t>
  </si>
  <si>
    <t>S01002607</t>
  </si>
  <si>
    <t>S01002964</t>
  </si>
  <si>
    <t>S01002608</t>
  </si>
  <si>
    <t>S01002965</t>
  </si>
  <si>
    <t>S01002609</t>
  </si>
  <si>
    <t>S01002966</t>
  </si>
  <si>
    <t>S01002610</t>
  </si>
  <si>
    <t>S01002967</t>
  </si>
  <si>
    <t>S01002611</t>
  </si>
  <si>
    <t>S01002968</t>
  </si>
  <si>
    <t>S01002612</t>
  </si>
  <si>
    <t>S01002969</t>
  </si>
  <si>
    <t>S01002613</t>
  </si>
  <si>
    <t>S01002970</t>
  </si>
  <si>
    <t>S01002614</t>
  </si>
  <si>
    <t>S01002971</t>
  </si>
  <si>
    <t>S01002615</t>
  </si>
  <si>
    <t>S01002972</t>
  </si>
  <si>
    <t>S01002616</t>
  </si>
  <si>
    <t>S01002973</t>
  </si>
  <si>
    <t>S01002617</t>
  </si>
  <si>
    <t>S01002974</t>
  </si>
  <si>
    <t>S01002618</t>
  </si>
  <si>
    <t>S01002975</t>
  </si>
  <si>
    <t>S01002619</t>
  </si>
  <si>
    <t>S01002976</t>
  </si>
  <si>
    <t>S01002620</t>
  </si>
  <si>
    <t>S01002977</t>
  </si>
  <si>
    <t>S01002621</t>
  </si>
  <si>
    <t>S01002978</t>
  </si>
  <si>
    <t>S01002622</t>
  </si>
  <si>
    <t>S01002979</t>
  </si>
  <si>
    <t>S01002623</t>
  </si>
  <si>
    <t>S01002980</t>
  </si>
  <si>
    <t>S01002624</t>
  </si>
  <si>
    <t>S01002981</t>
  </si>
  <si>
    <t>S01002625</t>
  </si>
  <si>
    <t>S01002982</t>
  </si>
  <si>
    <t>S01002626</t>
  </si>
  <si>
    <t>S01002983</t>
  </si>
  <si>
    <t>S01002627</t>
  </si>
  <si>
    <t>S01002984</t>
  </si>
  <si>
    <t>S01002628</t>
  </si>
  <si>
    <t>S01002985</t>
  </si>
  <si>
    <t>S01002629</t>
  </si>
  <si>
    <t>S01002986</t>
  </si>
  <si>
    <t>S01002630</t>
  </si>
  <si>
    <t>S01002987</t>
  </si>
  <si>
    <t>S01002631</t>
  </si>
  <si>
    <t>S01002988</t>
  </si>
  <si>
    <t>S01002632</t>
  </si>
  <si>
    <t>S01002989</t>
  </si>
  <si>
    <t>S01002633</t>
  </si>
  <si>
    <t>S01002990</t>
  </si>
  <si>
    <t>S01002634</t>
  </si>
  <si>
    <t>S01002991</t>
  </si>
  <si>
    <t>S01002635</t>
  </si>
  <si>
    <t>S01002992</t>
  </si>
  <si>
    <t>S01002636</t>
  </si>
  <si>
    <t>S01002993</t>
  </si>
  <si>
    <t>S01002637</t>
  </si>
  <si>
    <t>S01002994</t>
  </si>
  <si>
    <t>S01002638</t>
  </si>
  <si>
    <t>S01002995</t>
  </si>
  <si>
    <t>S01002639</t>
  </si>
  <si>
    <t>S01002996</t>
  </si>
  <si>
    <t>S01002640</t>
  </si>
  <si>
    <t>S01002997</t>
  </si>
  <si>
    <t>S01002641</t>
  </si>
  <si>
    <t>S01002998</t>
  </si>
  <si>
    <t>S01002642</t>
  </si>
  <si>
    <t>S01002999</t>
  </si>
  <si>
    <t>S01002643</t>
  </si>
  <si>
    <t>S01003000</t>
  </si>
  <si>
    <t>S01002644</t>
  </si>
  <si>
    <t>S01003001</t>
  </si>
  <si>
    <t>S01002645</t>
  </si>
  <si>
    <t>S01003002</t>
  </si>
  <si>
    <t>S01002646</t>
  </si>
  <si>
    <t>S01003003</t>
  </si>
  <si>
    <t>S01002647</t>
  </si>
  <si>
    <t>S01003004</t>
  </si>
  <si>
    <t>S01002648</t>
  </si>
  <si>
    <t>S01003005</t>
  </si>
  <si>
    <t>S01002649</t>
  </si>
  <si>
    <t>S01003006</t>
  </si>
  <si>
    <t>S01002650</t>
  </si>
  <si>
    <t>S01003007</t>
  </si>
  <si>
    <t>S01002651</t>
  </si>
  <si>
    <t>S01003008</t>
  </si>
  <si>
    <t>S01002652</t>
  </si>
  <si>
    <t>S01003009</t>
  </si>
  <si>
    <t>S01002653</t>
  </si>
  <si>
    <t>S01003010</t>
  </si>
  <si>
    <t>S01002654</t>
  </si>
  <si>
    <t>S01003011</t>
  </si>
  <si>
    <t>S01002655</t>
  </si>
  <si>
    <t>S01003012</t>
  </si>
  <si>
    <t>S01002656</t>
  </si>
  <si>
    <t>S01003013</t>
  </si>
  <si>
    <t>S01002657</t>
  </si>
  <si>
    <t>S01003014</t>
  </si>
  <si>
    <t>S01002658</t>
  </si>
  <si>
    <t>S01003015</t>
  </si>
  <si>
    <t>S01002659</t>
  </si>
  <si>
    <t>S01003016</t>
  </si>
  <si>
    <t>S01002660</t>
  </si>
  <si>
    <t>S01003017</t>
  </si>
  <si>
    <t>S01002661</t>
  </si>
  <si>
    <t>S01003018</t>
  </si>
  <si>
    <t>S01002662</t>
  </si>
  <si>
    <t>S01003019</t>
  </si>
  <si>
    <t>S01002663</t>
  </si>
  <si>
    <t>S01003020</t>
  </si>
  <si>
    <t>S01002664</t>
  </si>
  <si>
    <t>S01003021</t>
  </si>
  <si>
    <t>S01002665</t>
  </si>
  <si>
    <t>S01003022</t>
  </si>
  <si>
    <t>S01002666</t>
  </si>
  <si>
    <t>S01003023</t>
  </si>
  <si>
    <t>S01002667</t>
  </si>
  <si>
    <t>S01003024</t>
  </si>
  <si>
    <t>S01002668</t>
  </si>
  <si>
    <t>S01002669</t>
  </si>
  <si>
    <t>S01002670</t>
  </si>
  <si>
    <t>S01002671</t>
  </si>
  <si>
    <t>S01002672</t>
  </si>
  <si>
    <t>S01002673</t>
  </si>
  <si>
    <t>S01002674</t>
  </si>
  <si>
    <t>S01002675</t>
  </si>
  <si>
    <t>S01002676</t>
  </si>
  <si>
    <t>S01002677</t>
  </si>
  <si>
    <t>S01002678</t>
  </si>
  <si>
    <t>S01002679</t>
  </si>
  <si>
    <t>S01002680</t>
  </si>
  <si>
    <t>S01002681</t>
  </si>
  <si>
    <t>S01002682</t>
  </si>
  <si>
    <t>S01002683</t>
  </si>
  <si>
    <t>S01002684</t>
  </si>
  <si>
    <t>S01002685</t>
  </si>
  <si>
    <t>S01002686</t>
  </si>
  <si>
    <t>S01002687</t>
  </si>
  <si>
    <t>S01002688</t>
  </si>
  <si>
    <t>S01002689</t>
  </si>
  <si>
    <t>S01002690</t>
  </si>
  <si>
    <t>S01002691</t>
  </si>
  <si>
    <t>S01002692</t>
  </si>
  <si>
    <t>S01002693</t>
  </si>
  <si>
    <t>S01002694</t>
  </si>
  <si>
    <t>S01002695</t>
  </si>
  <si>
    <t>S01002696</t>
  </si>
  <si>
    <t>S01002697</t>
  </si>
  <si>
    <t>S01002698</t>
  </si>
  <si>
    <t>S01002699</t>
  </si>
  <si>
    <t>S01002700</t>
  </si>
  <si>
    <t>S01002701</t>
  </si>
  <si>
    <t>S01002702</t>
  </si>
  <si>
    <t>S01002703</t>
  </si>
  <si>
    <t>S01002704</t>
  </si>
  <si>
    <t>S01002705</t>
  </si>
  <si>
    <t>S01002706</t>
  </si>
  <si>
    <t>S01002707</t>
  </si>
  <si>
    <t>S01002708</t>
  </si>
  <si>
    <t>S01002709</t>
  </si>
  <si>
    <t>S01002710</t>
  </si>
  <si>
    <t>S01002711</t>
  </si>
  <si>
    <t>S01002712</t>
  </si>
  <si>
    <t>S01002713</t>
  </si>
  <si>
    <t>S01002714</t>
  </si>
  <si>
    <t>S01002715</t>
  </si>
  <si>
    <t>S01002716</t>
  </si>
  <si>
    <t>S01002717</t>
  </si>
  <si>
    <t>S01002718</t>
  </si>
  <si>
    <t>S01002719</t>
  </si>
  <si>
    <t>S01002720</t>
  </si>
  <si>
    <t>S01002721</t>
  </si>
  <si>
    <t>S01002722</t>
  </si>
  <si>
    <t>S01002723</t>
  </si>
  <si>
    <t>S01002724</t>
  </si>
  <si>
    <t>S01002725</t>
  </si>
  <si>
    <t>S01002726</t>
  </si>
  <si>
    <t>S01002727</t>
  </si>
  <si>
    <t>S01002728</t>
  </si>
  <si>
    <t>S01002729</t>
  </si>
  <si>
    <t>S01002730</t>
  </si>
  <si>
    <t>S01002731</t>
  </si>
  <si>
    <t>S01002732</t>
  </si>
  <si>
    <t>S01002733</t>
  </si>
  <si>
    <t>S01002734</t>
  </si>
  <si>
    <t>S01002735</t>
  </si>
  <si>
    <t>S01002736</t>
  </si>
  <si>
    <t>S01002737</t>
  </si>
  <si>
    <t>S01002738</t>
  </si>
  <si>
    <t>S01002739</t>
  </si>
  <si>
    <t>S01002740</t>
  </si>
  <si>
    <t>S01002741</t>
  </si>
  <si>
    <t>S01002742</t>
  </si>
  <si>
    <t>S01002743</t>
  </si>
  <si>
    <t>S01002744</t>
  </si>
  <si>
    <t>S01002745</t>
  </si>
  <si>
    <t>S01002746</t>
  </si>
  <si>
    <t>S01002747</t>
  </si>
  <si>
    <t>S01002748</t>
  </si>
  <si>
    <t>S01002749</t>
  </si>
  <si>
    <t>S01002750</t>
  </si>
  <si>
    <t>S01002751</t>
  </si>
  <si>
    <t>S01002752</t>
  </si>
  <si>
    <t>S01002753</t>
  </si>
  <si>
    <t>S01002754</t>
  </si>
  <si>
    <t>S01002755</t>
  </si>
  <si>
    <t>S01002756</t>
  </si>
  <si>
    <t>S01002757</t>
  </si>
  <si>
    <t>S01002758</t>
  </si>
  <si>
    <t>S01002759</t>
  </si>
  <si>
    <t>S01002760</t>
  </si>
  <si>
    <t>S01002761</t>
  </si>
  <si>
    <t>S01002762</t>
  </si>
  <si>
    <t>S01002763</t>
  </si>
  <si>
    <t>S01002764</t>
  </si>
  <si>
    <t>S01002765</t>
  </si>
  <si>
    <t>S01002766</t>
  </si>
  <si>
    <t>S01002767</t>
  </si>
  <si>
    <t>S01002768</t>
  </si>
  <si>
    <t>S01002769</t>
  </si>
  <si>
    <t>S01002770</t>
  </si>
  <si>
    <t>S01002771</t>
  </si>
  <si>
    <t>S01002772</t>
  </si>
  <si>
    <t>S01002773</t>
  </si>
  <si>
    <t>S01002774</t>
  </si>
  <si>
    <t>S01002775</t>
  </si>
  <si>
    <t>S01002776</t>
  </si>
  <si>
    <t>S01002777</t>
  </si>
  <si>
    <t>S01002778</t>
  </si>
  <si>
    <t>S01002779</t>
  </si>
  <si>
    <t>S01002780</t>
  </si>
  <si>
    <t>S01002781</t>
  </si>
  <si>
    <t>S01002782</t>
  </si>
  <si>
    <t>S01002783</t>
  </si>
  <si>
    <t>S01002784</t>
  </si>
  <si>
    <t>S01002785</t>
  </si>
  <si>
    <t>S01002786</t>
  </si>
  <si>
    <t>S01002787</t>
  </si>
  <si>
    <t>S01002788</t>
  </si>
  <si>
    <t>S01002789</t>
  </si>
  <si>
    <t>S01002790</t>
  </si>
  <si>
    <t>S01002791</t>
  </si>
  <si>
    <t>S01002792</t>
  </si>
  <si>
    <t>S01002793</t>
  </si>
  <si>
    <t>S01002794</t>
  </si>
  <si>
    <t>S01002795</t>
  </si>
  <si>
    <t>S01002796</t>
  </si>
  <si>
    <t>S01002797</t>
  </si>
  <si>
    <t>S01002798</t>
  </si>
  <si>
    <t>S01002799</t>
  </si>
  <si>
    <t>S01002800</t>
  </si>
  <si>
    <t>S01002801</t>
  </si>
  <si>
    <t>S01002802</t>
  </si>
  <si>
    <t>S01002803</t>
  </si>
  <si>
    <t>S01002804</t>
  </si>
  <si>
    <t>S01002805</t>
  </si>
  <si>
    <t>S01002806</t>
  </si>
  <si>
    <t>S01002807</t>
  </si>
  <si>
    <t>S01002808</t>
  </si>
  <si>
    <t>S01002809</t>
  </si>
  <si>
    <t>S01002810</t>
  </si>
  <si>
    <t>S01002811</t>
  </si>
  <si>
    <t>S01002812</t>
  </si>
  <si>
    <t>S01002813</t>
  </si>
  <si>
    <t>S01002814</t>
  </si>
  <si>
    <t>S01002815</t>
  </si>
  <si>
    <t>S01002816</t>
  </si>
  <si>
    <t>S01002817</t>
  </si>
  <si>
    <t>S01002818</t>
  </si>
  <si>
    <t>S01002819</t>
  </si>
  <si>
    <t>S01002820</t>
  </si>
  <si>
    <t>S01002821</t>
  </si>
  <si>
    <t>S01002822</t>
  </si>
  <si>
    <t>S01002823</t>
  </si>
  <si>
    <t>S01002824</t>
  </si>
  <si>
    <t>S01002825</t>
  </si>
  <si>
    <t>S01002826</t>
  </si>
  <si>
    <t>S01002827</t>
  </si>
  <si>
    <t>S01002828</t>
  </si>
  <si>
    <t>S01002829</t>
  </si>
  <si>
    <t>S01002830</t>
  </si>
  <si>
    <t>S01002831</t>
  </si>
  <si>
    <t>S01002832</t>
  </si>
  <si>
    <t>S01002833</t>
  </si>
  <si>
    <t>S01002834</t>
  </si>
  <si>
    <t>S01002835</t>
  </si>
  <si>
    <t>S01002836</t>
  </si>
  <si>
    <t>S01002837</t>
  </si>
  <si>
    <t>S01002838</t>
  </si>
  <si>
    <t>S01002839</t>
  </si>
  <si>
    <t>S01002840</t>
  </si>
  <si>
    <t>S01002841</t>
  </si>
  <si>
    <t>S01002842</t>
  </si>
  <si>
    <t>S01002843</t>
  </si>
  <si>
    <t>S01002844</t>
  </si>
  <si>
    <t>S01002845</t>
  </si>
  <si>
    <t>S01002846</t>
  </si>
  <si>
    <t>S01002847</t>
  </si>
  <si>
    <t>S01002848</t>
  </si>
  <si>
    <t>S01002849</t>
  </si>
  <si>
    <t>S01002850</t>
  </si>
  <si>
    <t>S01002852</t>
  </si>
  <si>
    <t>S01002853</t>
  </si>
  <si>
    <t>S01002854</t>
  </si>
  <si>
    <t>S01002855</t>
  </si>
  <si>
    <t>S01002856</t>
  </si>
  <si>
    <t>S01002857</t>
  </si>
  <si>
    <t>S01002858</t>
  </si>
  <si>
    <t>S01002859</t>
  </si>
  <si>
    <t>S01002860</t>
  </si>
  <si>
    <t>S01002861</t>
  </si>
  <si>
    <t>S01002862</t>
  </si>
  <si>
    <t>S01002863</t>
  </si>
  <si>
    <t>S01002864</t>
  </si>
  <si>
    <t>S01002865</t>
  </si>
  <si>
    <t>S01002866</t>
  </si>
  <si>
    <t>S01002867</t>
  </si>
  <si>
    <t>S01002868</t>
  </si>
  <si>
    <t>S01002869</t>
  </si>
  <si>
    <t>S01002870</t>
  </si>
  <si>
    <t>S01002871</t>
  </si>
  <si>
    <t>S01002872</t>
  </si>
  <si>
    <t>S01002873</t>
  </si>
  <si>
    <t>S01002874</t>
  </si>
  <si>
    <t>S01002875</t>
  </si>
  <si>
    <t>S01002876</t>
  </si>
  <si>
    <t>S01002877</t>
  </si>
  <si>
    <t>S01002878</t>
  </si>
  <si>
    <t>S01002879</t>
  </si>
  <si>
    <t>S01002880</t>
  </si>
  <si>
    <t>S01002881</t>
  </si>
  <si>
    <t>S01002882</t>
  </si>
  <si>
    <t>S01002883</t>
  </si>
  <si>
    <t>S01002884</t>
  </si>
  <si>
    <t>S01002885</t>
  </si>
  <si>
    <t>S01002886</t>
  </si>
  <si>
    <t>S01002887</t>
  </si>
  <si>
    <t>S01002889</t>
  </si>
  <si>
    <t>S01002890</t>
  </si>
  <si>
    <t>S01002891</t>
  </si>
  <si>
    <t>S01002892</t>
  </si>
  <si>
    <t>S01002893</t>
  </si>
  <si>
    <t>S01002894</t>
  </si>
  <si>
    <t>S01002895</t>
  </si>
  <si>
    <t>S01002896</t>
  </si>
  <si>
    <t>S01002897</t>
  </si>
  <si>
    <t>S01002898</t>
  </si>
  <si>
    <t>S01002899</t>
  </si>
  <si>
    <t>S01002900</t>
  </si>
  <si>
    <t>S01002901</t>
  </si>
  <si>
    <t>S01002903</t>
  </si>
  <si>
    <t>S01002904</t>
  </si>
  <si>
    <t>S01002905</t>
  </si>
  <si>
    <t>S01002906</t>
  </si>
  <si>
    <t>S01002907</t>
  </si>
  <si>
    <t>S01002908</t>
  </si>
  <si>
    <t>S01002909</t>
  </si>
  <si>
    <t>S01002910</t>
  </si>
  <si>
    <t>S01002911</t>
  </si>
  <si>
    <t>S01002912</t>
  </si>
  <si>
    <t>S01002913</t>
  </si>
  <si>
    <t>S01002914</t>
  </si>
  <si>
    <t>S01002915</t>
  </si>
  <si>
    <t>S01002916</t>
  </si>
  <si>
    <t>S01002919</t>
  </si>
  <si>
    <t>S01002922</t>
  </si>
  <si>
    <t>S01002925</t>
  </si>
  <si>
    <t>S01002926</t>
  </si>
  <si>
    <t>S01002927</t>
  </si>
  <si>
    <t>S01002929</t>
  </si>
  <si>
    <t>S01002930</t>
  </si>
  <si>
    <t>S01002931</t>
  </si>
  <si>
    <t>S01002932</t>
  </si>
  <si>
    <t>S01002934</t>
  </si>
  <si>
    <t>S01002935</t>
  </si>
  <si>
    <t>S01002936</t>
  </si>
  <si>
    <t>S01002939</t>
  </si>
  <si>
    <t>S01002946</t>
  </si>
  <si>
    <t>Aberdeenshire overlap with Cairngorms National Park</t>
  </si>
  <si>
    <t>West Dunbartonshire overlap with The Loch Lomond and The Trossachs National Park</t>
  </si>
  <si>
    <t>3+ adults, 16-29 age</t>
  </si>
  <si>
    <t>Change 2006-2031</t>
  </si>
  <si>
    <t>Table A</t>
  </si>
  <si>
    <t>Table 1</t>
  </si>
  <si>
    <t>Table 2a</t>
  </si>
  <si>
    <t>Table 2b</t>
  </si>
  <si>
    <t>Table 2c</t>
  </si>
  <si>
    <t>Table 2d</t>
  </si>
  <si>
    <t>Table 3a</t>
  </si>
  <si>
    <t>Table 3b</t>
  </si>
  <si>
    <t>Table 3c</t>
  </si>
  <si>
    <t>Table 3d</t>
  </si>
  <si>
    <t>Table 5a</t>
  </si>
  <si>
    <t>Table 5b</t>
  </si>
  <si>
    <t>Table 5c</t>
  </si>
  <si>
    <t>Table 5d</t>
  </si>
  <si>
    <t>Table 6a</t>
  </si>
  <si>
    <t>Table 6b</t>
  </si>
  <si>
    <t>Table 6c</t>
  </si>
  <si>
    <t>Table 6d</t>
  </si>
  <si>
    <t>Table 7a</t>
  </si>
  <si>
    <t>Table 7b</t>
  </si>
  <si>
    <t>Table 7c</t>
  </si>
  <si>
    <t>Table 7d</t>
  </si>
  <si>
    <t>Table 8a</t>
  </si>
  <si>
    <t>Table 8b</t>
  </si>
  <si>
    <t>Table 8c</t>
  </si>
  <si>
    <t>Table 8d</t>
  </si>
  <si>
    <t>Table B</t>
  </si>
  <si>
    <t>Household types and age groups used in the household projections</t>
  </si>
  <si>
    <t>Annex A : Data zone details</t>
  </si>
  <si>
    <t>Data zone details</t>
  </si>
  <si>
    <t xml:space="preserve">1 adult, </t>
  </si>
  <si>
    <t>1+ children</t>
  </si>
  <si>
    <t xml:space="preserve">2+ adults, </t>
  </si>
  <si>
    <t xml:space="preserve">1+ children </t>
  </si>
  <si>
    <t>Population figures are rounded to the nearest 10.</t>
  </si>
  <si>
    <t>1 adult, 1+  children</t>
  </si>
  <si>
    <t>Children (0-15)</t>
  </si>
  <si>
    <r>
      <t>Working Age</t>
    </r>
    <r>
      <rPr>
        <vertAlign val="superscript"/>
        <sz val="10"/>
        <rFont val="Arial"/>
        <family val="2"/>
      </rPr>
      <t>1</t>
    </r>
  </si>
  <si>
    <r>
      <t>Pensionable Age</t>
    </r>
    <r>
      <rPr>
        <vertAlign val="superscript"/>
        <sz val="10"/>
        <rFont val="Arial"/>
        <family val="2"/>
      </rPr>
      <t>2</t>
    </r>
  </si>
  <si>
    <t>Headed by over 85 year old</t>
  </si>
  <si>
    <t>Percentage of Scotland total</t>
  </si>
  <si>
    <t>Aberdeen City &amp; Shire</t>
  </si>
  <si>
    <t>Rest of Scotland</t>
  </si>
  <si>
    <t>Table C</t>
  </si>
  <si>
    <t>Table B: Summary of percentage change in Population and Household projections in Strategic Development Planning Areas.</t>
  </si>
  <si>
    <t>Table C: Household types and age groups used in the household projections</t>
  </si>
  <si>
    <t>Children (0-15 years)</t>
  </si>
  <si>
    <r>
      <t>Working ages</t>
    </r>
    <r>
      <rPr>
        <vertAlign val="superscript"/>
        <sz val="10"/>
        <rFont val="Arial"/>
        <family val="2"/>
      </rPr>
      <t>1</t>
    </r>
  </si>
  <si>
    <r>
      <t>Pensionable ages</t>
    </r>
    <r>
      <rPr>
        <vertAlign val="superscript"/>
        <sz val="10"/>
        <rFont val="Arial"/>
        <family val="2"/>
      </rPr>
      <t>2</t>
    </r>
  </si>
  <si>
    <r>
      <t>2</t>
    </r>
    <r>
      <rPr>
        <sz val="8"/>
        <rFont val="Arial"/>
        <family val="2"/>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</si>
  <si>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t>Note: Not all figures will sum due to rounding.</t>
  </si>
  <si>
    <r>
      <t xml:space="preserve">1 </t>
    </r>
    <r>
      <rPr>
        <sz val="8"/>
        <rFont val="Arial"/>
        <family val="2"/>
      </rPr>
      <t>Natural Change = Births - Deaths</t>
    </r>
  </si>
  <si>
    <t>Table 4a</t>
  </si>
  <si>
    <t>Table 4b</t>
  </si>
  <si>
    <t>Table 4c</t>
  </si>
  <si>
    <t>Table 4d</t>
  </si>
  <si>
    <t>Table 4b: Projected components of population change for Aberdeen City &amp; Shire SDP area, 2006 - 2031</t>
  </si>
  <si>
    <t>Population and Household Projections for Strategic Development Planning Areas, 2006-based</t>
  </si>
  <si>
    <t>Estimated and projected total population of SDP areas, 2001- 2031</t>
  </si>
  <si>
    <t>Projected population of Glasgow &amp; Clyde Valley SDP area, by age group and age structure, 2006-2031</t>
  </si>
  <si>
    <t>Projected population of Aberdeen City &amp; Shire SDP area, by age group and age structure, 2006-2031</t>
  </si>
  <si>
    <t>Projected population of SESPlan SDP area, by age group and age structure, 2006-2031</t>
  </si>
  <si>
    <t>Projected population of TAYPlan SDP area, by age group and age structure, 2006-2031</t>
  </si>
  <si>
    <t>Projected population of Glasgow &amp; Clyde Valley SDP area, by sex and age 2006-2031</t>
  </si>
  <si>
    <t>Projected population of Aberdeen City &amp; Shire SDP area, by sex and age 2006-2031</t>
  </si>
  <si>
    <t>Projected population of SESPlan SDP area, by sex and age 2006-2031</t>
  </si>
  <si>
    <t>Projected population of TAYPlan SDP area, by sex and age 2006-2031</t>
  </si>
  <si>
    <t xml:space="preserve">Projected components of population change for Glasgow &amp; Clyde Valley SDP area, 2006-2031 </t>
  </si>
  <si>
    <t>Projected components of population change for Aberdeen City &amp; Shire SDP area, 2006-2031</t>
  </si>
  <si>
    <t>Projected components of population change for SESplan SDP area, 2006-2031</t>
  </si>
  <si>
    <t>Projected components of population change for TAYplan SDP area, 2006-2031</t>
  </si>
  <si>
    <t>Total populations and households in SDP areas in 2006</t>
  </si>
  <si>
    <t>Summary of percentage change in Population and Household projections in SDP areas.</t>
  </si>
  <si>
    <t>Table 1: Estimated and projected total population of SDP areas, 2001- 2031</t>
  </si>
  <si>
    <t>Table 2a: Projected population of Glasgow &amp; Clyde Valley SDP area, by age group and age structure, 2006-2031</t>
  </si>
  <si>
    <t>Table 2b: Projected population of Aberdeen City &amp; Shire SDP area, by age group and age structure, 2006-2031</t>
  </si>
  <si>
    <t>Table 2c: Projected population of SESPlan SDP area, by age group and age structure, 2006-2031</t>
  </si>
  <si>
    <t>Table 2d: Projected population of TAYPlan SDP area, by age group and age structure, 2006-2031</t>
  </si>
  <si>
    <t>Table 3a: Projected population of Glasgow &amp; Clyde Valley SDP area, by sex and age 2006-2031</t>
  </si>
  <si>
    <t>Table 3b: Projected population of Aberdeen City &amp; Shire SDP area, by sex and age 2006-2031</t>
  </si>
  <si>
    <t>Table 3c: Projected population of SESPlan SDP area, by sex and age 2006-2031</t>
  </si>
  <si>
    <t>Table 3d: Projected population of TAYPlan SDP area, by sex and age 2006-2031</t>
  </si>
  <si>
    <t>Table A: Total populations and households in SDP areas in 2006</t>
  </si>
  <si>
    <t>SDP area</t>
  </si>
  <si>
    <t>Household projections for Glasgow &amp; Clyde Valley SDP area, by type of household, 2006-2031</t>
  </si>
  <si>
    <t>Household projections for Aberdeen City &amp; Shire SDP area, by type of household, 2006-2031</t>
  </si>
  <si>
    <t>Household projections for SESPlan SDP area, by type of household, 2006-2031</t>
  </si>
  <si>
    <t>Household projections for TAYPlan SDP area, by type of household, 2006-2031</t>
  </si>
  <si>
    <t>Household projections for Glasgow &amp; Clyde Valley SDP area, by age of the head of household, 2006-2031</t>
  </si>
  <si>
    <t>Household projections for Aberdeen City &amp; Shire SDP area, by age of the head of household, 2006-2031</t>
  </si>
  <si>
    <t>Household projections for SESPlan SDP area, by age of the head of household, 2006-2031</t>
  </si>
  <si>
    <t>Household projections for TAYplan SDP area, by age of the head of household, 2006-2031</t>
  </si>
  <si>
    <t>Projected number of households in Glasgow &amp; Clyde Valley SDP area, by household type and age group of the head of household, 2006-2031</t>
  </si>
  <si>
    <t>Projected number of households in Aberdeen City &amp; Shire SDP area, by household type and age group of the head of household, 2006-2031</t>
  </si>
  <si>
    <t>Projected number of households in SESPlan SDP area, by household type and age group of the head of household, 2006-2031</t>
  </si>
  <si>
    <t>Projected number of households in TAYPlan SDP area, by household type and age group of the head of household, 2006-2031</t>
  </si>
  <si>
    <t>Projected percentage of people living alone in Glasgow &amp; Clyde Valley SDP area, by gender and age group, 2006-2031</t>
  </si>
  <si>
    <t>Projected percentage of people living alone in Aberdeen City &amp; Shire SDP area, by gender and age group, 2006-2031</t>
  </si>
  <si>
    <t>Projected percentage of people living alone in SESPlan SDP area, by gender and age group, 2006-2031</t>
  </si>
  <si>
    <t>Projected percentage of people living alone in TAYPlan SDP area, by gender and age group, 2006-2031</t>
  </si>
  <si>
    <t>Table 5a: Household projections for Glasgow &amp; Clyde Valley SDP area, by type of household, 2006-2031</t>
  </si>
  <si>
    <t>Table 5b: Household projections for Aberdeen City &amp; Shire SDP area, by type of household, 2006-2031</t>
  </si>
  <si>
    <t>Table 5c: Household projections for SESPlan SDP area, by type of household, 2006-2031</t>
  </si>
  <si>
    <t>Table 5d: Household projections for TAYPlan SDP area, by type of household, 2006-2031</t>
  </si>
  <si>
    <t>Table 6a: Household projections for Glasgow &amp; Clyde Valley SDP area, by age of the head of household, 2006-2031</t>
  </si>
  <si>
    <t>Table 6b: Household projections for Aberdeen City &amp; Shire SDP area, by age of the head of household, 2006-2031</t>
  </si>
  <si>
    <t>Table 6c: Household projections for SESPlan SDP area, by age of the head of household, 2006-2031</t>
  </si>
  <si>
    <t>Table 6d: Household projections for TAYplan SDP area, by age of the head of household, 2006-2031</t>
  </si>
  <si>
    <t>Table 7a: Projected number of households in Glasgow &amp; Clyde Valley SDP area, by household type and age group of the head of household, 2006-2031</t>
  </si>
  <si>
    <t>Table 7b: Projected number of households in Aberdeen City &amp; Shire SDP area, by household type and age group of the head of household, 2006-2031</t>
  </si>
  <si>
    <t>Table 7c: Projected number of households in SESPlan SDP area, by household type and age group of the head of household, 2006-2031</t>
  </si>
  <si>
    <t>Table 7d: Projected number of households in TAYPlan SDP area, by household type and age group of the head of household, 2006-2031</t>
  </si>
  <si>
    <t>Table 8a: Projected percentage of people living alone in Glasgow &amp; Clyde Valley SDP area, by gender and age group, 2006-2031</t>
  </si>
  <si>
    <t>Table 8b: Projected percentage of people living alone in Aberdeen City &amp; Shire SDP area, by gender and age group, 2006-2031</t>
  </si>
  <si>
    <t>Table 8c: Projected percentage of people living alone in SESPlan SDP area, by gender and age group, 2006-2031</t>
  </si>
  <si>
    <t>Table 8d: Projected percentage of people living alone in TAYPlan SDP area, by gender and age group, 2006-2031</t>
  </si>
  <si>
    <r>
      <t xml:space="preserve">1 </t>
    </r>
    <r>
      <rPr>
        <sz val="8"/>
        <rFont val="Arial"/>
        <family val="2"/>
      </rPr>
      <t>Working age is 16-59 for women and 16-64 for men until 2010. Between 2024 and 2026, working age for both men and women becomes 16-65 and changes again, in two further steps, to 16-67 by 2046.</t>
    </r>
  </si>
  <si>
    <t>2006-11</t>
  </si>
  <si>
    <t>2011-16</t>
  </si>
  <si>
    <t>2016-21</t>
  </si>
  <si>
    <t>2021-26</t>
  </si>
  <si>
    <t>2026-31</t>
  </si>
  <si>
    <r>
      <t>Natural change</t>
    </r>
    <r>
      <rPr>
        <vertAlign val="superscript"/>
        <sz val="10"/>
        <rFont val="Arial"/>
        <family val="2"/>
      </rPr>
      <t>1</t>
    </r>
  </si>
  <si>
    <t>Table 4c: Projected components of population change for SESplan SDP area, 2006-2031</t>
  </si>
  <si>
    <t>Table 4d: Projected components of population change for TAYplan SDP area, 2006-2031</t>
  </si>
  <si>
    <t xml:space="preserve">These figures were revised slightly in November 2009. For more information see the page </t>
  </si>
  <si>
    <t xml:space="preserve">1 adult: </t>
  </si>
  <si>
    <t>1 adult:</t>
  </si>
  <si>
    <t xml:space="preserve"> female</t>
  </si>
  <si>
    <t>Table 4a: Projected components of population change for Glasgow &amp; Clyde Valley SDP area, 2006-2031</t>
  </si>
  <si>
    <t>http://www.nrscotland.gov.uk/statistics-and-data/statistics/statistics-by-theme/housholds/household-projections/archive/2006-based-sdp-areas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</si>
</sst>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_-* #,##0.000_-;\-* #,##0.000_-;_-* &quot;-&quot;??_-;_-@_-"/>
    <numFmt numFmtId="179" formatCode="_-* #,##0.0_-;\-* #,##0.0_-;_-* &quot;-&quot;??_-;_-@_-"/>
  </numFmts>
  <fonts count="56">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2"/>
    </font>
    <font>
      <u val="single"/>
      <sz val="10"/>
      <name val="Arial"/>
      <family val="2"/>
    </font>
    <font>
      <b/>
      <sz val="10"/>
      <color indexed="53"/>
      <name val="MS Sans Serif"/>
      <family val="2"/>
    </font>
    <font>
      <b/>
      <sz val="10"/>
      <color indexed="53"/>
      <name val="Arial"/>
      <family val="2"/>
    </font>
    <font>
      <sz val="10"/>
      <color indexed="58"/>
      <name val="Arial"/>
      <family val="2"/>
    </font>
    <font>
      <b/>
      <sz val="10"/>
      <color indexed="58"/>
      <name val="MS Sans Serif"/>
      <family val="2"/>
    </font>
    <font>
      <b/>
      <sz val="10"/>
      <color indexed="58"/>
      <name val="Arial"/>
      <family val="2"/>
    </font>
    <font>
      <sz val="12"/>
      <name val="Arial"/>
      <family val="2"/>
    </font>
    <font>
      <sz val="10"/>
      <color indexed="17"/>
      <name val="Arial"/>
      <family val="2"/>
    </font>
    <font>
      <sz val="8"/>
      <name val="Geneva"/>
      <family val="0"/>
    </font>
    <font>
      <vertAlign val="superscript"/>
      <sz val="10"/>
      <name val="Arial"/>
      <family val="2"/>
    </font>
    <font>
      <vertAlign val="superscript"/>
      <sz val="8"/>
      <name val="Arial"/>
      <family val="2"/>
    </font>
    <font>
      <u val="single"/>
      <sz val="8"/>
      <color indexed="12"/>
      <name val="Arial"/>
      <family val="2"/>
    </font>
    <font>
      <sz val="10"/>
      <color indexed="2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01">
    <xf numFmtId="0" fontId="0" fillId="0" borderId="0" xfId="0" applyAlignment="1">
      <alignment/>
    </xf>
    <xf numFmtId="0" fontId="4" fillId="0" borderId="0" xfId="0" applyFont="1" applyAlignment="1">
      <alignment/>
    </xf>
    <xf numFmtId="0" fontId="3" fillId="0" borderId="0" xfId="53" applyAlignment="1" applyProtection="1">
      <alignment/>
      <protection/>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NumberFormat="1" applyBorder="1" applyAlignment="1" quotePrefix="1">
      <alignment/>
    </xf>
    <xf numFmtId="0" fontId="0" fillId="0" borderId="12" xfId="0" applyBorder="1" applyAlignment="1">
      <alignment/>
    </xf>
    <xf numFmtId="0" fontId="0" fillId="0" borderId="13" xfId="0" applyNumberFormat="1" applyBorder="1" applyAlignment="1" quotePrefix="1">
      <alignment/>
    </xf>
    <xf numFmtId="3" fontId="0" fillId="0" borderId="0" xfId="0" applyNumberFormat="1" applyBorder="1" applyAlignment="1" quotePrefix="1">
      <alignment/>
    </xf>
    <xf numFmtId="9" fontId="0" fillId="0" borderId="12" xfId="0" applyNumberFormat="1" applyBorder="1" applyAlignment="1" quotePrefix="1">
      <alignment/>
    </xf>
    <xf numFmtId="0" fontId="0" fillId="0" borderId="14" xfId="0" applyNumberFormat="1" applyBorder="1" applyAlignment="1" quotePrefix="1">
      <alignment/>
    </xf>
    <xf numFmtId="0" fontId="1" fillId="0" borderId="0" xfId="0" applyFont="1" applyAlignment="1">
      <alignment/>
    </xf>
    <xf numFmtId="0" fontId="0" fillId="0" borderId="15" xfId="0" applyBorder="1" applyAlignment="1">
      <alignment/>
    </xf>
    <xf numFmtId="0" fontId="6" fillId="0" borderId="11" xfId="0" applyFont="1" applyBorder="1" applyAlignment="1">
      <alignment/>
    </xf>
    <xf numFmtId="0" fontId="6" fillId="0" borderId="10" xfId="0" applyFont="1" applyBorder="1" applyAlignment="1">
      <alignment/>
    </xf>
    <xf numFmtId="0" fontId="0" fillId="0" borderId="12" xfId="0" applyNumberFormat="1" applyBorder="1" applyAlignment="1">
      <alignment/>
    </xf>
    <xf numFmtId="3" fontId="0" fillId="0" borderId="16" xfId="0" applyNumberFormat="1" applyBorder="1" applyAlignment="1">
      <alignment/>
    </xf>
    <xf numFmtId="9" fontId="0" fillId="0" borderId="10" xfId="0" applyNumberFormat="1" applyBorder="1" applyAlignment="1">
      <alignment/>
    </xf>
    <xf numFmtId="3" fontId="0" fillId="0" borderId="17" xfId="0" applyNumberFormat="1" applyBorder="1" applyAlignment="1">
      <alignment/>
    </xf>
    <xf numFmtId="9" fontId="0" fillId="0" borderId="0" xfId="0" applyNumberFormat="1" applyBorder="1" applyAlignment="1">
      <alignment/>
    </xf>
    <xf numFmtId="3" fontId="6" fillId="0" borderId="18" xfId="0" applyNumberFormat="1" applyFont="1" applyBorder="1" applyAlignment="1">
      <alignment/>
    </xf>
    <xf numFmtId="9" fontId="6" fillId="0" borderId="19" xfId="0" applyNumberFormat="1" applyFont="1" applyBorder="1" applyAlignment="1">
      <alignment/>
    </xf>
    <xf numFmtId="3" fontId="0" fillId="0" borderId="10" xfId="0" applyNumberFormat="1" applyBorder="1" applyAlignment="1">
      <alignment/>
    </xf>
    <xf numFmtId="9" fontId="0" fillId="0" borderId="11" xfId="0" applyNumberFormat="1" applyBorder="1" applyAlignment="1">
      <alignment/>
    </xf>
    <xf numFmtId="2" fontId="0" fillId="0" borderId="20" xfId="0" applyNumberFormat="1" applyBorder="1" applyAlignment="1">
      <alignment/>
    </xf>
    <xf numFmtId="9" fontId="0" fillId="0" borderId="21" xfId="0" applyNumberFormat="1" applyBorder="1" applyAlignment="1">
      <alignment/>
    </xf>
    <xf numFmtId="0" fontId="6" fillId="0" borderId="0" xfId="0" applyFont="1" applyAlignment="1">
      <alignment/>
    </xf>
    <xf numFmtId="9" fontId="0" fillId="0" borderId="12" xfId="0" applyNumberFormat="1" applyBorder="1" applyAlignment="1">
      <alignment/>
    </xf>
    <xf numFmtId="0" fontId="1" fillId="0" borderId="0" xfId="0" applyFont="1" applyAlignment="1">
      <alignment horizontal="left"/>
    </xf>
    <xf numFmtId="3" fontId="0" fillId="0" borderId="11" xfId="0" applyNumberFormat="1" applyBorder="1" applyAlignment="1">
      <alignment/>
    </xf>
    <xf numFmtId="3" fontId="0" fillId="0" borderId="12" xfId="0" applyNumberFormat="1" applyBorder="1" applyAlignment="1">
      <alignment/>
    </xf>
    <xf numFmtId="2" fontId="0" fillId="0" borderId="15" xfId="0" applyNumberFormat="1" applyBorder="1" applyAlignment="1">
      <alignment/>
    </xf>
    <xf numFmtId="3" fontId="0" fillId="0" borderId="0" xfId="0" applyNumberFormat="1" applyBorder="1" applyAlignment="1">
      <alignment/>
    </xf>
    <xf numFmtId="0" fontId="5" fillId="0" borderId="16" xfId="0" applyFont="1" applyBorder="1" applyAlignment="1">
      <alignment/>
    </xf>
    <xf numFmtId="0" fontId="5" fillId="0" borderId="20" xfId="0" applyFont="1" applyBorder="1" applyAlignment="1">
      <alignment/>
    </xf>
    <xf numFmtId="0" fontId="6" fillId="0" borderId="22" xfId="0" applyNumberFormat="1" applyFont="1" applyBorder="1" applyAlignment="1">
      <alignment/>
    </xf>
    <xf numFmtId="3" fontId="6" fillId="0" borderId="19" xfId="0" applyNumberFormat="1" applyFont="1" applyBorder="1" applyAlignment="1" quotePrefix="1">
      <alignment/>
    </xf>
    <xf numFmtId="9" fontId="0" fillId="0" borderId="0" xfId="0" applyNumberFormat="1" applyBorder="1" applyAlignment="1" quotePrefix="1">
      <alignment/>
    </xf>
    <xf numFmtId="0" fontId="6" fillId="0" borderId="18" xfId="0" applyNumberFormat="1" applyFont="1" applyBorder="1" applyAlignment="1">
      <alignment/>
    </xf>
    <xf numFmtId="9" fontId="6" fillId="0" borderId="18" xfId="0" applyNumberFormat="1" applyFont="1" applyBorder="1" applyAlignment="1" quotePrefix="1">
      <alignment/>
    </xf>
    <xf numFmtId="9" fontId="6" fillId="0" borderId="19" xfId="0" applyNumberFormat="1" applyFont="1" applyBorder="1" applyAlignment="1" quotePrefix="1">
      <alignment/>
    </xf>
    <xf numFmtId="9" fontId="6" fillId="0" borderId="23" xfId="0" applyNumberFormat="1" applyFont="1" applyBorder="1" applyAlignment="1" quotePrefix="1">
      <alignment/>
    </xf>
    <xf numFmtId="0" fontId="5" fillId="0" borderId="10" xfId="0" applyFont="1" applyBorder="1" applyAlignment="1">
      <alignment/>
    </xf>
    <xf numFmtId="0" fontId="5" fillId="0" borderId="15" xfId="0" applyNumberFormat="1" applyFont="1" applyBorder="1" applyAlignment="1" quotePrefix="1">
      <alignment/>
    </xf>
    <xf numFmtId="0" fontId="6" fillId="0" borderId="15" xfId="0" applyFont="1" applyBorder="1" applyAlignment="1">
      <alignment/>
    </xf>
    <xf numFmtId="0" fontId="6" fillId="0" borderId="21" xfId="0" applyFont="1" applyBorder="1" applyAlignment="1">
      <alignment/>
    </xf>
    <xf numFmtId="0" fontId="6" fillId="0" borderId="17" xfId="0" applyFont="1" applyBorder="1" applyAlignment="1">
      <alignment/>
    </xf>
    <xf numFmtId="0" fontId="6" fillId="0" borderId="12" xfId="0" applyFont="1" applyBorder="1" applyAlignment="1">
      <alignment/>
    </xf>
    <xf numFmtId="0" fontId="0" fillId="0" borderId="17" xfId="0" applyBorder="1" applyAlignment="1">
      <alignment/>
    </xf>
    <xf numFmtId="3" fontId="6" fillId="0" borderId="0" xfId="0" applyNumberFormat="1" applyFont="1" applyBorder="1" applyAlignment="1">
      <alignment/>
    </xf>
    <xf numFmtId="3" fontId="6" fillId="0" borderId="12" xfId="0" applyNumberFormat="1" applyFont="1" applyBorder="1" applyAlignment="1">
      <alignment/>
    </xf>
    <xf numFmtId="0" fontId="6" fillId="0" borderId="17" xfId="0" applyFont="1" applyBorder="1" applyAlignment="1">
      <alignment wrapText="1"/>
    </xf>
    <xf numFmtId="9" fontId="6" fillId="0" borderId="15" xfId="0" applyNumberFormat="1" applyFont="1" applyBorder="1" applyAlignment="1">
      <alignment/>
    </xf>
    <xf numFmtId="0" fontId="6" fillId="0" borderId="13" xfId="0" applyNumberFormat="1" applyFont="1" applyBorder="1" applyAlignment="1">
      <alignment/>
    </xf>
    <xf numFmtId="0" fontId="6" fillId="0" borderId="24" xfId="0" applyNumberFormat="1" applyFont="1" applyBorder="1" applyAlignment="1">
      <alignment/>
    </xf>
    <xf numFmtId="0" fontId="6" fillId="0" borderId="14" xfId="0" applyNumberFormat="1" applyFont="1" applyBorder="1" applyAlignment="1">
      <alignment/>
    </xf>
    <xf numFmtId="9" fontId="6" fillId="0" borderId="21" xfId="0" applyNumberFormat="1" applyFont="1" applyBorder="1" applyAlignment="1">
      <alignment/>
    </xf>
    <xf numFmtId="0" fontId="0" fillId="0" borderId="0" xfId="0" applyFont="1" applyAlignment="1">
      <alignment/>
    </xf>
    <xf numFmtId="0" fontId="5" fillId="0" borderId="22" xfId="0" applyNumberFormat="1" applyFont="1" applyBorder="1" applyAlignment="1">
      <alignment/>
    </xf>
    <xf numFmtId="0" fontId="5" fillId="0" borderId="19" xfId="0" applyFont="1" applyBorder="1" applyAlignment="1">
      <alignment/>
    </xf>
    <xf numFmtId="0" fontId="5" fillId="0" borderId="23" xfId="0" applyFont="1" applyBorder="1" applyAlignment="1">
      <alignment/>
    </xf>
    <xf numFmtId="3" fontId="0" fillId="0" borderId="15" xfId="0" applyNumberFormat="1" applyBorder="1" applyAlignment="1">
      <alignment/>
    </xf>
    <xf numFmtId="3" fontId="0" fillId="0" borderId="21" xfId="0" applyNumberFormat="1" applyBorder="1" applyAlignment="1">
      <alignment/>
    </xf>
    <xf numFmtId="0" fontId="9" fillId="0" borderId="0" xfId="0" applyFont="1" applyAlignment="1">
      <alignment/>
    </xf>
    <xf numFmtId="0" fontId="5" fillId="0" borderId="0" xfId="61" applyFont="1">
      <alignment/>
      <protection/>
    </xf>
    <xf numFmtId="0" fontId="0" fillId="0" borderId="0" xfId="61">
      <alignment/>
      <protection/>
    </xf>
    <xf numFmtId="3" fontId="0" fillId="0" borderId="0" xfId="61" applyNumberFormat="1">
      <alignment/>
      <protection/>
    </xf>
    <xf numFmtId="3" fontId="0" fillId="0" borderId="17" xfId="66" applyNumberFormat="1" applyFont="1" applyFill="1" applyBorder="1">
      <alignment/>
      <protection/>
    </xf>
    <xf numFmtId="3" fontId="0" fillId="0" borderId="0" xfId="64" applyNumberFormat="1" applyFont="1" applyFill="1" applyAlignment="1">
      <alignment vertical="top" wrapText="1"/>
      <protection/>
    </xf>
    <xf numFmtId="0" fontId="0" fillId="0" borderId="0" xfId="61" applyFont="1">
      <alignment/>
      <protection/>
    </xf>
    <xf numFmtId="0" fontId="0" fillId="0" borderId="0" xfId="61" applyNumberFormat="1" applyFont="1">
      <alignment/>
      <protection/>
    </xf>
    <xf numFmtId="0" fontId="0" fillId="0" borderId="0" xfId="61" applyFont="1" applyBorder="1">
      <alignment/>
      <protection/>
    </xf>
    <xf numFmtId="0" fontId="10" fillId="0" borderId="0" xfId="61" applyFont="1">
      <alignment/>
      <protection/>
    </xf>
    <xf numFmtId="4" fontId="0" fillId="0" borderId="20" xfId="0" applyNumberFormat="1" applyBorder="1" applyAlignment="1">
      <alignment/>
    </xf>
    <xf numFmtId="3" fontId="5" fillId="0" borderId="18" xfId="0" applyNumberFormat="1" applyFont="1" applyBorder="1" applyAlignment="1">
      <alignment/>
    </xf>
    <xf numFmtId="3" fontId="5" fillId="0" borderId="19" xfId="0" applyNumberFormat="1" applyFont="1" applyBorder="1" applyAlignment="1">
      <alignment/>
    </xf>
    <xf numFmtId="3" fontId="5" fillId="0" borderId="23" xfId="0" applyNumberFormat="1" applyFont="1" applyBorder="1" applyAlignment="1">
      <alignment/>
    </xf>
    <xf numFmtId="3" fontId="9" fillId="0" borderId="0" xfId="0" applyNumberFormat="1" applyFont="1" applyBorder="1" applyAlignment="1">
      <alignment/>
    </xf>
    <xf numFmtId="0" fontId="5" fillId="0" borderId="18" xfId="0" applyNumberFormat="1" applyFont="1" applyBorder="1" applyAlignment="1" quotePrefix="1">
      <alignment/>
    </xf>
    <xf numFmtId="0" fontId="5" fillId="0" borderId="22" xfId="0" applyNumberFormat="1" applyFont="1" applyBorder="1" applyAlignment="1">
      <alignment wrapText="1"/>
    </xf>
    <xf numFmtId="0" fontId="5" fillId="0" borderId="19" xfId="0" applyNumberFormat="1" applyFont="1" applyBorder="1" applyAlignment="1" quotePrefix="1">
      <alignment/>
    </xf>
    <xf numFmtId="0" fontId="5" fillId="0" borderId="23" xfId="0" applyNumberFormat="1" applyFont="1" applyBorder="1" applyAlignment="1" quotePrefix="1">
      <alignment/>
    </xf>
    <xf numFmtId="3" fontId="0" fillId="0" borderId="0" xfId="0" applyNumberFormat="1" applyAlignment="1">
      <alignment/>
    </xf>
    <xf numFmtId="0" fontId="5" fillId="0" borderId="0" xfId="0" applyFont="1" applyBorder="1" applyAlignment="1">
      <alignment/>
    </xf>
    <xf numFmtId="0" fontId="5" fillId="0" borderId="12" xfId="0" applyFont="1" applyBorder="1" applyAlignment="1">
      <alignment/>
    </xf>
    <xf numFmtId="9" fontId="5" fillId="0" borderId="19" xfId="0" applyNumberFormat="1" applyFont="1" applyBorder="1" applyAlignment="1">
      <alignment/>
    </xf>
    <xf numFmtId="0" fontId="0" fillId="0" borderId="0" xfId="0" applyFont="1" applyAlignment="1">
      <alignment/>
    </xf>
    <xf numFmtId="0" fontId="0" fillId="0" borderId="0" xfId="0" applyFont="1" applyAlignment="1">
      <alignment/>
    </xf>
    <xf numFmtId="3" fontId="5" fillId="0" borderId="15" xfId="0" applyNumberFormat="1" applyFont="1" applyBorder="1" applyAlignment="1">
      <alignment/>
    </xf>
    <xf numFmtId="3" fontId="5" fillId="0" borderId="21" xfId="0" applyNumberFormat="1" applyFont="1" applyBorder="1" applyAlignment="1">
      <alignment/>
    </xf>
    <xf numFmtId="3" fontId="5" fillId="0" borderId="0" xfId="0" applyNumberFormat="1" applyFont="1" applyBorder="1" applyAlignment="1">
      <alignment/>
    </xf>
    <xf numFmtId="3" fontId="5" fillId="0" borderId="17" xfId="0" applyNumberFormat="1" applyFont="1" applyBorder="1" applyAlignment="1">
      <alignment/>
    </xf>
    <xf numFmtId="3" fontId="5" fillId="0" borderId="12" xfId="0" applyNumberFormat="1" applyFont="1" applyBorder="1" applyAlignment="1">
      <alignment/>
    </xf>
    <xf numFmtId="0" fontId="6" fillId="0" borderId="0" xfId="0" applyFont="1" applyBorder="1" applyAlignment="1">
      <alignment/>
    </xf>
    <xf numFmtId="0" fontId="9" fillId="0" borderId="17" xfId="0" applyFont="1" applyBorder="1" applyAlignment="1">
      <alignment/>
    </xf>
    <xf numFmtId="0" fontId="9" fillId="0" borderId="12" xfId="0" applyFont="1" applyBorder="1" applyAlignment="1">
      <alignment/>
    </xf>
    <xf numFmtId="0" fontId="6" fillId="0" borderId="18" xfId="0" applyFont="1" applyBorder="1" applyAlignment="1">
      <alignment/>
    </xf>
    <xf numFmtId="0" fontId="6" fillId="0" borderId="23" xfId="0" applyFont="1" applyBorder="1" applyAlignment="1">
      <alignment/>
    </xf>
    <xf numFmtId="3" fontId="6" fillId="0" borderId="19" xfId="0" applyNumberFormat="1" applyFont="1" applyBorder="1" applyAlignment="1">
      <alignment/>
    </xf>
    <xf numFmtId="3" fontId="6" fillId="0" borderId="23" xfId="0" applyNumberFormat="1" applyFont="1" applyBorder="1" applyAlignment="1">
      <alignment/>
    </xf>
    <xf numFmtId="0" fontId="6" fillId="0" borderId="13" xfId="0" applyFont="1" applyBorder="1" applyAlignment="1">
      <alignment/>
    </xf>
    <xf numFmtId="3" fontId="0" fillId="0" borderId="24" xfId="0" applyNumberFormat="1" applyBorder="1" applyAlignment="1">
      <alignment/>
    </xf>
    <xf numFmtId="3" fontId="0" fillId="0" borderId="13" xfId="0" applyNumberFormat="1" applyBorder="1" applyAlignment="1">
      <alignment/>
    </xf>
    <xf numFmtId="3" fontId="5" fillId="0" borderId="13" xfId="0" applyNumberFormat="1" applyFont="1" applyBorder="1" applyAlignment="1">
      <alignment/>
    </xf>
    <xf numFmtId="3" fontId="6" fillId="0" borderId="13" xfId="0" applyNumberFormat="1" applyFont="1" applyBorder="1" applyAlignment="1">
      <alignment/>
    </xf>
    <xf numFmtId="3" fontId="6" fillId="0" borderId="22" xfId="0" applyNumberFormat="1" applyFont="1" applyBorder="1" applyAlignment="1">
      <alignment/>
    </xf>
    <xf numFmtId="3" fontId="0" fillId="0" borderId="14" xfId="0" applyNumberFormat="1" applyBorder="1" applyAlignment="1">
      <alignment/>
    </xf>
    <xf numFmtId="3" fontId="5" fillId="0" borderId="22" xfId="0" applyNumberFormat="1" applyFont="1" applyBorder="1" applyAlignment="1">
      <alignment/>
    </xf>
    <xf numFmtId="0" fontId="5" fillId="0" borderId="13" xfId="0" applyFont="1" applyBorder="1" applyAlignment="1">
      <alignment/>
    </xf>
    <xf numFmtId="3" fontId="5" fillId="0" borderId="14" xfId="0" applyNumberFormat="1" applyFont="1" applyBorder="1" applyAlignment="1">
      <alignment/>
    </xf>
    <xf numFmtId="9" fontId="9" fillId="0" borderId="0" xfId="70" applyFont="1" applyAlignment="1">
      <alignment/>
    </xf>
    <xf numFmtId="0" fontId="8" fillId="0" borderId="0" xfId="62">
      <alignment/>
      <protection/>
    </xf>
    <xf numFmtId="0" fontId="8" fillId="0" borderId="0" xfId="59">
      <alignment/>
      <protection/>
    </xf>
    <xf numFmtId="0" fontId="8" fillId="0" borderId="0" xfId="65">
      <alignment/>
      <protection/>
    </xf>
    <xf numFmtId="0" fontId="8" fillId="0" borderId="0" xfId="67">
      <alignment/>
      <protection/>
    </xf>
    <xf numFmtId="0" fontId="0" fillId="0" borderId="0" xfId="0" applyFont="1" applyBorder="1" applyAlignment="1">
      <alignment/>
    </xf>
    <xf numFmtId="0" fontId="0" fillId="0" borderId="12" xfId="0" applyFont="1" applyBorder="1" applyAlignment="1">
      <alignment/>
    </xf>
    <xf numFmtId="0" fontId="0" fillId="0" borderId="13" xfId="0" applyNumberFormat="1" applyFont="1" applyBorder="1" applyAlignment="1" quotePrefix="1">
      <alignment/>
    </xf>
    <xf numFmtId="9" fontId="0" fillId="0" borderId="0" xfId="0" applyNumberFormat="1" applyFont="1" applyBorder="1" applyAlignment="1">
      <alignment/>
    </xf>
    <xf numFmtId="9" fontId="0" fillId="0" borderId="12" xfId="0" applyNumberFormat="1" applyFont="1" applyBorder="1" applyAlignment="1">
      <alignment/>
    </xf>
    <xf numFmtId="9" fontId="6" fillId="0" borderId="0" xfId="0" applyNumberFormat="1" applyFont="1" applyBorder="1" applyAlignment="1">
      <alignment/>
    </xf>
    <xf numFmtId="9" fontId="6" fillId="0" borderId="12" xfId="0" applyNumberFormat="1" applyFont="1" applyBorder="1" applyAlignment="1">
      <alignment/>
    </xf>
    <xf numFmtId="9" fontId="0" fillId="0" borderId="10" xfId="0" applyNumberFormat="1" applyFont="1" applyBorder="1" applyAlignment="1">
      <alignment/>
    </xf>
    <xf numFmtId="9" fontId="0" fillId="0" borderId="11" xfId="0" applyNumberFormat="1" applyFont="1" applyBorder="1" applyAlignment="1">
      <alignment/>
    </xf>
    <xf numFmtId="0" fontId="8" fillId="0" borderId="0" xfId="59" applyAlignment="1">
      <alignment horizontal="center"/>
      <protection/>
    </xf>
    <xf numFmtId="0" fontId="8" fillId="0" borderId="0" xfId="59" applyFont="1" applyAlignment="1">
      <alignment horizontal="center"/>
      <protection/>
    </xf>
    <xf numFmtId="0" fontId="8" fillId="0" borderId="0" xfId="60" applyFill="1" applyAlignment="1">
      <alignment horizontal="center"/>
      <protection/>
    </xf>
    <xf numFmtId="0" fontId="0" fillId="0" borderId="13" xfId="0" applyNumberFormat="1" applyFont="1" applyFill="1" applyBorder="1" applyAlignment="1" quotePrefix="1">
      <alignment/>
    </xf>
    <xf numFmtId="9" fontId="0" fillId="0" borderId="17" xfId="0" applyNumberFormat="1" applyFont="1" applyFill="1" applyBorder="1" applyAlignment="1">
      <alignment/>
    </xf>
    <xf numFmtId="9" fontId="0" fillId="0" borderId="0" xfId="0" applyNumberFormat="1" applyFont="1" applyFill="1" applyBorder="1" applyAlignment="1">
      <alignment/>
    </xf>
    <xf numFmtId="9" fontId="0" fillId="0" borderId="12" xfId="0" applyNumberFormat="1" applyFont="1" applyFill="1" applyBorder="1" applyAlignment="1">
      <alignment/>
    </xf>
    <xf numFmtId="0" fontId="0" fillId="0" borderId="0" xfId="0" applyFont="1" applyFill="1" applyAlignment="1">
      <alignment/>
    </xf>
    <xf numFmtId="0" fontId="0" fillId="0" borderId="0" xfId="0" applyFont="1" applyBorder="1" applyAlignment="1">
      <alignment/>
    </xf>
    <xf numFmtId="0" fontId="0" fillId="0" borderId="12" xfId="0" applyFont="1" applyBorder="1" applyAlignment="1">
      <alignment/>
    </xf>
    <xf numFmtId="0" fontId="0" fillId="0" borderId="13" xfId="0" applyNumberFormat="1" applyFont="1" applyBorder="1" applyAlignment="1" quotePrefix="1">
      <alignment/>
    </xf>
    <xf numFmtId="9" fontId="0" fillId="0" borderId="0" xfId="0" applyNumberFormat="1" applyFont="1" applyBorder="1" applyAlignment="1">
      <alignment/>
    </xf>
    <xf numFmtId="9" fontId="0" fillId="0" borderId="12" xfId="0" applyNumberFormat="1" applyFont="1" applyBorder="1" applyAlignment="1">
      <alignment/>
    </xf>
    <xf numFmtId="9" fontId="0" fillId="0" borderId="10" xfId="0" applyNumberFormat="1" applyFont="1" applyBorder="1" applyAlignment="1">
      <alignment/>
    </xf>
    <xf numFmtId="9" fontId="0" fillId="0" borderId="11" xfId="0" applyNumberFormat="1" applyFont="1" applyBorder="1" applyAlignment="1">
      <alignment/>
    </xf>
    <xf numFmtId="0" fontId="0" fillId="0" borderId="13" xfId="0" applyNumberFormat="1" applyFont="1" applyFill="1" applyBorder="1" applyAlignment="1" quotePrefix="1">
      <alignment/>
    </xf>
    <xf numFmtId="9" fontId="0" fillId="0" borderId="17" xfId="0" applyNumberFormat="1" applyFont="1" applyFill="1" applyBorder="1" applyAlignment="1">
      <alignment/>
    </xf>
    <xf numFmtId="9" fontId="0" fillId="0" borderId="0" xfId="0" applyNumberFormat="1" applyFont="1" applyFill="1" applyBorder="1" applyAlignment="1">
      <alignment/>
    </xf>
    <xf numFmtId="9" fontId="0" fillId="0" borderId="12" xfId="0" applyNumberFormat="1" applyFont="1" applyFill="1" applyBorder="1" applyAlignment="1">
      <alignment/>
    </xf>
    <xf numFmtId="0" fontId="0" fillId="0" borderId="0" xfId="0" applyFont="1" applyFill="1" applyAlignment="1">
      <alignment/>
    </xf>
    <xf numFmtId="0" fontId="11" fillId="0" borderId="17" xfId="0" applyFont="1" applyBorder="1" applyAlignment="1">
      <alignment/>
    </xf>
    <xf numFmtId="0" fontId="11" fillId="0" borderId="17" xfId="0" applyFont="1" applyBorder="1" applyAlignment="1">
      <alignment wrapText="1"/>
    </xf>
    <xf numFmtId="0" fontId="12" fillId="0" borderId="17" xfId="0" applyFont="1" applyBorder="1" applyAlignment="1">
      <alignment/>
    </xf>
    <xf numFmtId="9" fontId="0" fillId="0" borderId="0" xfId="70" applyFont="1" applyAlignment="1">
      <alignment/>
    </xf>
    <xf numFmtId="9" fontId="9" fillId="0" borderId="0" xfId="0" applyNumberFormat="1" applyFont="1" applyAlignment="1">
      <alignment/>
    </xf>
    <xf numFmtId="0" fontId="0" fillId="0" borderId="16" xfId="0" applyBorder="1" applyAlignment="1">
      <alignment/>
    </xf>
    <xf numFmtId="0" fontId="0" fillId="0" borderId="0" xfId="0" applyBorder="1" applyAlignment="1">
      <alignment/>
    </xf>
    <xf numFmtId="0" fontId="0" fillId="0" borderId="20" xfId="0" applyBorder="1" applyAlignment="1">
      <alignment/>
    </xf>
    <xf numFmtId="0" fontId="0" fillId="0" borderId="24" xfId="0" applyBorder="1" applyAlignment="1">
      <alignment/>
    </xf>
    <xf numFmtId="0" fontId="0" fillId="0" borderId="13" xfId="0" applyBorder="1" applyAlignment="1">
      <alignment/>
    </xf>
    <xf numFmtId="0" fontId="0" fillId="0" borderId="14" xfId="0" applyBorder="1" applyAlignment="1">
      <alignment/>
    </xf>
    <xf numFmtId="0" fontId="0" fillId="0" borderId="19" xfId="0" applyBorder="1" applyAlignment="1">
      <alignment horizontal="center"/>
    </xf>
    <xf numFmtId="0" fontId="0" fillId="0" borderId="22" xfId="0" applyBorder="1" applyAlignment="1">
      <alignment horizontal="center"/>
    </xf>
    <xf numFmtId="9" fontId="0" fillId="0" borderId="24" xfId="0" applyNumberFormat="1" applyBorder="1" applyAlignment="1">
      <alignment/>
    </xf>
    <xf numFmtId="9" fontId="0" fillId="0" borderId="24" xfId="70" applyFont="1" applyBorder="1" applyAlignment="1">
      <alignment/>
    </xf>
    <xf numFmtId="9" fontId="0" fillId="0" borderId="13" xfId="0" applyNumberFormat="1" applyFont="1" applyFill="1" applyBorder="1" applyAlignment="1">
      <alignment/>
    </xf>
    <xf numFmtId="2" fontId="0" fillId="0" borderId="24" xfId="0" applyNumberFormat="1" applyBorder="1" applyAlignment="1">
      <alignment/>
    </xf>
    <xf numFmtId="2" fontId="0" fillId="0" borderId="14" xfId="0" applyNumberFormat="1" applyBorder="1" applyAlignment="1">
      <alignment/>
    </xf>
    <xf numFmtId="9" fontId="0" fillId="0" borderId="13" xfId="0" applyNumberFormat="1" applyBorder="1" applyAlignment="1">
      <alignment/>
    </xf>
    <xf numFmtId="9" fontId="0" fillId="0" borderId="14" xfId="0" applyNumberFormat="1" applyBorder="1" applyAlignment="1">
      <alignment/>
    </xf>
    <xf numFmtId="0" fontId="13" fillId="0" borderId="0" xfId="0" applyFont="1" applyAlignment="1">
      <alignment/>
    </xf>
    <xf numFmtId="0" fontId="13" fillId="0" borderId="0" xfId="0" applyNumberFormat="1" applyFont="1" applyBorder="1" applyAlignment="1" quotePrefix="1">
      <alignment/>
    </xf>
    <xf numFmtId="3" fontId="13" fillId="0" borderId="0" xfId="0" applyNumberFormat="1" applyFont="1" applyBorder="1" applyAlignment="1">
      <alignment/>
    </xf>
    <xf numFmtId="3" fontId="0" fillId="33" borderId="17" xfId="66" applyNumberFormat="1" applyFont="1" applyFill="1" applyBorder="1">
      <alignment/>
      <protection/>
    </xf>
    <xf numFmtId="0" fontId="0" fillId="33" borderId="0" xfId="61" applyFill="1">
      <alignment/>
      <protection/>
    </xf>
    <xf numFmtId="3" fontId="0" fillId="33" borderId="0" xfId="64"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9" fontId="13" fillId="0" borderId="0" xfId="0" applyNumberFormat="1" applyFont="1" applyBorder="1" applyAlignment="1" quotePrefix="1">
      <alignment/>
    </xf>
    <xf numFmtId="0" fontId="14" fillId="0" borderId="0" xfId="0" applyNumberFormat="1" applyFont="1" applyBorder="1" applyAlignment="1">
      <alignment/>
    </xf>
    <xf numFmtId="9" fontId="13" fillId="0" borderId="17" xfId="0" applyNumberFormat="1" applyFont="1" applyBorder="1" applyAlignment="1" quotePrefix="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5" fillId="0" borderId="17" xfId="0" applyFont="1" applyBorder="1" applyAlignment="1">
      <alignment/>
    </xf>
    <xf numFmtId="0" fontId="0" fillId="0" borderId="13" xfId="0" applyBorder="1" applyAlignment="1">
      <alignment horizontal="center"/>
    </xf>
    <xf numFmtId="0" fontId="0" fillId="0" borderId="24" xfId="0" applyBorder="1" applyAlignment="1">
      <alignment horizontal="center"/>
    </xf>
    <xf numFmtId="0" fontId="0" fillId="0" borderId="14" xfId="0" applyFill="1" applyBorder="1" applyAlignment="1">
      <alignment horizontal="center"/>
    </xf>
    <xf numFmtId="9" fontId="0" fillId="0" borderId="13" xfId="70" applyFont="1" applyBorder="1" applyAlignment="1">
      <alignment/>
    </xf>
    <xf numFmtId="0" fontId="5" fillId="0" borderId="0" xfId="0" applyFont="1" applyBorder="1" applyAlignment="1">
      <alignment/>
    </xf>
    <xf numFmtId="0" fontId="16" fillId="0" borderId="0" xfId="0" applyFont="1" applyBorder="1" applyAlignment="1">
      <alignment horizontal="left"/>
    </xf>
    <xf numFmtId="0" fontId="4" fillId="0" borderId="0" xfId="0" applyFont="1" applyBorder="1" applyAlignment="1">
      <alignment/>
    </xf>
    <xf numFmtId="0" fontId="16" fillId="0" borderId="0" xfId="0" applyFont="1" applyBorder="1" applyAlignment="1">
      <alignment/>
    </xf>
    <xf numFmtId="0" fontId="3" fillId="0" borderId="0" xfId="53" applyBorder="1" applyAlignment="1" applyProtection="1">
      <alignment/>
      <protection/>
    </xf>
    <xf numFmtId="0" fontId="17" fillId="0" borderId="0" xfId="0" applyFont="1" applyAlignment="1">
      <alignment/>
    </xf>
    <xf numFmtId="0" fontId="5" fillId="0" borderId="0" xfId="0" applyFont="1" applyAlignment="1">
      <alignment horizontal="center"/>
    </xf>
    <xf numFmtId="9" fontId="5" fillId="0" borderId="0" xfId="70" applyFont="1" applyAlignment="1">
      <alignment/>
    </xf>
    <xf numFmtId="9" fontId="0" fillId="0" borderId="0" xfId="70" applyFill="1" applyBorder="1" applyAlignment="1">
      <alignment/>
    </xf>
    <xf numFmtId="0" fontId="1" fillId="0" borderId="0" xfId="0" applyFont="1" applyAlignment="1">
      <alignment/>
    </xf>
    <xf numFmtId="3" fontId="0" fillId="0" borderId="0" xfId="0" applyNumberFormat="1" applyFont="1" applyBorder="1" applyAlignment="1">
      <alignment/>
    </xf>
    <xf numFmtId="3" fontId="0" fillId="0" borderId="17" xfId="0" applyNumberFormat="1" applyFont="1" applyBorder="1" applyAlignment="1">
      <alignment/>
    </xf>
    <xf numFmtId="0" fontId="5" fillId="0" borderId="0" xfId="0" applyFont="1" applyBorder="1" applyAlignment="1">
      <alignment vertical="top"/>
    </xf>
    <xf numFmtId="0" fontId="0" fillId="0" borderId="0" xfId="0" applyFont="1" applyBorder="1" applyAlignment="1">
      <alignment vertical="top"/>
    </xf>
    <xf numFmtId="0" fontId="5" fillId="0" borderId="0" xfId="0" applyFont="1" applyBorder="1" applyAlignment="1">
      <alignment horizontal="right" vertical="top"/>
    </xf>
    <xf numFmtId="0" fontId="3" fillId="0" borderId="0" xfId="53" applyFont="1" applyAlignment="1" applyProtection="1">
      <alignment/>
      <protection/>
    </xf>
    <xf numFmtId="3" fontId="0" fillId="0" borderId="0" xfId="0" applyNumberFormat="1" applyFont="1" applyAlignment="1">
      <alignment/>
    </xf>
    <xf numFmtId="0" fontId="3" fillId="0" borderId="0" xfId="53" applyAlignment="1" applyProtection="1">
      <alignment horizontal="left" vertical="top"/>
      <protection/>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5" xfId="0" applyFont="1" applyBorder="1" applyAlignment="1">
      <alignment/>
    </xf>
    <xf numFmtId="0" fontId="5" fillId="0" borderId="25" xfId="0" applyFont="1" applyBorder="1" applyAlignment="1">
      <alignment wrapText="1"/>
    </xf>
    <xf numFmtId="0" fontId="5" fillId="0" borderId="26" xfId="0" applyFont="1" applyBorder="1" applyAlignment="1">
      <alignment/>
    </xf>
    <xf numFmtId="0" fontId="5" fillId="0" borderId="13" xfId="0" applyFont="1" applyBorder="1" applyAlignment="1">
      <alignment/>
    </xf>
    <xf numFmtId="0" fontId="5" fillId="0" borderId="27" xfId="0" applyFont="1" applyBorder="1" applyAlignment="1">
      <alignment/>
    </xf>
    <xf numFmtId="0" fontId="5" fillId="0" borderId="29" xfId="0" applyFont="1" applyBorder="1" applyAlignment="1">
      <alignment/>
    </xf>
    <xf numFmtId="0" fontId="5" fillId="0" borderId="30" xfId="0" applyFont="1" applyBorder="1" applyAlignment="1">
      <alignment wrapText="1"/>
    </xf>
    <xf numFmtId="0" fontId="0" fillId="0" borderId="31" xfId="0" applyBorder="1" applyAlignment="1">
      <alignment/>
    </xf>
    <xf numFmtId="3" fontId="0" fillId="0" borderId="32" xfId="0" applyNumberFormat="1" applyBorder="1" applyAlignment="1">
      <alignment/>
    </xf>
    <xf numFmtId="0" fontId="0" fillId="0" borderId="33" xfId="0" applyBorder="1" applyAlignment="1">
      <alignment/>
    </xf>
    <xf numFmtId="3" fontId="0" fillId="0" borderId="34" xfId="0" applyNumberFormat="1" applyBorder="1" applyAlignment="1">
      <alignment/>
    </xf>
    <xf numFmtId="3" fontId="0" fillId="0" borderId="35" xfId="0" applyNumberFormat="1" applyBorder="1" applyAlignment="1">
      <alignment/>
    </xf>
    <xf numFmtId="0" fontId="5" fillId="0" borderId="31" xfId="0" applyFont="1" applyBorder="1" applyAlignment="1">
      <alignment/>
    </xf>
    <xf numFmtId="3" fontId="5" fillId="0" borderId="32" xfId="0" applyNumberFormat="1" applyFont="1" applyBorder="1" applyAlignment="1">
      <alignment/>
    </xf>
    <xf numFmtId="0" fontId="0" fillId="0" borderId="36" xfId="0" applyBorder="1" applyAlignment="1">
      <alignment/>
    </xf>
    <xf numFmtId="0" fontId="5" fillId="0" borderId="36" xfId="0" applyFont="1" applyBorder="1" applyAlignment="1">
      <alignment/>
    </xf>
    <xf numFmtId="3" fontId="0" fillId="0" borderId="32" xfId="0" applyNumberFormat="1" applyFont="1" applyBorder="1" applyAlignment="1">
      <alignment/>
    </xf>
    <xf numFmtId="0" fontId="0" fillId="0" borderId="36" xfId="0" applyFont="1" applyBorder="1" applyAlignment="1">
      <alignment/>
    </xf>
    <xf numFmtId="3" fontId="0" fillId="0" borderId="37" xfId="0" applyNumberFormat="1" applyFont="1" applyBorder="1" applyAlignment="1">
      <alignment/>
    </xf>
    <xf numFmtId="3" fontId="0" fillId="0" borderId="34" xfId="0" applyNumberFormat="1" applyFont="1" applyBorder="1" applyAlignment="1">
      <alignment/>
    </xf>
    <xf numFmtId="3" fontId="0" fillId="0" borderId="35" xfId="0" applyNumberFormat="1" applyFont="1" applyBorder="1" applyAlignment="1">
      <alignment/>
    </xf>
    <xf numFmtId="0" fontId="5" fillId="0" borderId="38" xfId="0" applyFont="1" applyBorder="1" applyAlignment="1">
      <alignment/>
    </xf>
    <xf numFmtId="0" fontId="0" fillId="0" borderId="31" xfId="0" applyFont="1" applyBorder="1" applyAlignment="1">
      <alignment/>
    </xf>
    <xf numFmtId="0" fontId="0" fillId="0" borderId="33"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0" xfId="63" applyFont="1">
      <alignment/>
      <protection/>
    </xf>
    <xf numFmtId="0" fontId="0" fillId="0" borderId="0" xfId="63" applyFont="1">
      <alignment/>
      <protection/>
    </xf>
    <xf numFmtId="0" fontId="5" fillId="0" borderId="16" xfId="63" applyFont="1" applyBorder="1">
      <alignment/>
      <protection/>
    </xf>
    <xf numFmtId="0" fontId="0" fillId="0" borderId="10" xfId="63" applyFont="1" applyBorder="1">
      <alignment/>
      <protection/>
    </xf>
    <xf numFmtId="0" fontId="0" fillId="0" borderId="11" xfId="63" applyFont="1" applyBorder="1">
      <alignment/>
      <protection/>
    </xf>
    <xf numFmtId="0" fontId="0" fillId="0" borderId="17" xfId="63" applyFont="1" applyBorder="1">
      <alignment/>
      <protection/>
    </xf>
    <xf numFmtId="1" fontId="0" fillId="0" borderId="0" xfId="63" applyNumberFormat="1" applyFont="1" applyBorder="1">
      <alignment/>
      <protection/>
    </xf>
    <xf numFmtId="0" fontId="0" fillId="0" borderId="0" xfId="63" applyFont="1" applyBorder="1">
      <alignment/>
      <protection/>
    </xf>
    <xf numFmtId="0" fontId="0" fillId="0" borderId="12" xfId="63" applyFont="1" applyBorder="1">
      <alignment/>
      <protection/>
    </xf>
    <xf numFmtId="0" fontId="0" fillId="0" borderId="20" xfId="63" applyFont="1" applyBorder="1">
      <alignment/>
      <protection/>
    </xf>
    <xf numFmtId="0" fontId="0" fillId="0" borderId="15" xfId="63" applyFont="1" applyBorder="1">
      <alignment/>
      <protection/>
    </xf>
    <xf numFmtId="0" fontId="0" fillId="0" borderId="21" xfId="63" applyFont="1" applyBorder="1">
      <alignment/>
      <protection/>
    </xf>
    <xf numFmtId="1" fontId="0" fillId="0" borderId="12" xfId="63" applyNumberFormat="1" applyFont="1" applyBorder="1">
      <alignment/>
      <protection/>
    </xf>
    <xf numFmtId="1" fontId="0" fillId="0" borderId="15" xfId="63" applyNumberFormat="1" applyFont="1" applyBorder="1">
      <alignment/>
      <protection/>
    </xf>
    <xf numFmtId="0" fontId="0" fillId="0" borderId="12" xfId="0" applyFont="1"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vertical="top" wrapText="1"/>
    </xf>
    <xf numFmtId="3" fontId="0" fillId="0" borderId="41" xfId="0" applyNumberFormat="1" applyBorder="1" applyAlignment="1">
      <alignment/>
    </xf>
    <xf numFmtId="3" fontId="0" fillId="0" borderId="36" xfId="0" applyNumberFormat="1" applyBorder="1" applyAlignment="1">
      <alignment/>
    </xf>
    <xf numFmtId="3" fontId="0" fillId="0" borderId="42" xfId="0" applyNumberFormat="1" applyBorder="1" applyAlignment="1">
      <alignment/>
    </xf>
    <xf numFmtId="9" fontId="0" fillId="0" borderId="43" xfId="0" applyNumberFormat="1" applyBorder="1" applyAlignment="1">
      <alignment/>
    </xf>
    <xf numFmtId="9" fontId="0" fillId="0" borderId="32" xfId="0" applyNumberFormat="1" applyBorder="1" applyAlignment="1">
      <alignment/>
    </xf>
    <xf numFmtId="9" fontId="0" fillId="0" borderId="35" xfId="0" applyNumberFormat="1" applyBorder="1" applyAlignment="1">
      <alignment/>
    </xf>
    <xf numFmtId="9" fontId="5" fillId="0" borderId="43" xfId="70" applyFont="1" applyBorder="1" applyAlignment="1">
      <alignment/>
    </xf>
    <xf numFmtId="3" fontId="5" fillId="0" borderId="41" xfId="0" applyNumberFormat="1" applyFont="1" applyBorder="1" applyAlignment="1">
      <alignment/>
    </xf>
    <xf numFmtId="9" fontId="0" fillId="0" borderId="32" xfId="70" applyFont="1" applyBorder="1" applyAlignment="1">
      <alignment/>
    </xf>
    <xf numFmtId="9" fontId="0" fillId="0" borderId="35" xfId="70" applyFont="1" applyBorder="1" applyAlignment="1">
      <alignment/>
    </xf>
    <xf numFmtId="9" fontId="5" fillId="0" borderId="12" xfId="0" applyNumberFormat="1" applyFont="1" applyBorder="1" applyAlignment="1">
      <alignment/>
    </xf>
    <xf numFmtId="0" fontId="5" fillId="0" borderId="31" xfId="0" applyFont="1" applyBorder="1" applyAlignment="1">
      <alignment/>
    </xf>
    <xf numFmtId="9" fontId="5" fillId="0" borderId="32" xfId="0" applyNumberFormat="1" applyFont="1" applyBorder="1" applyAlignment="1">
      <alignment/>
    </xf>
    <xf numFmtId="0" fontId="6" fillId="0" borderId="12" xfId="0" applyNumberFormat="1" applyFont="1" applyBorder="1" applyAlignment="1">
      <alignment/>
    </xf>
    <xf numFmtId="0" fontId="6" fillId="0" borderId="0" xfId="0" applyNumberFormat="1" applyFont="1" applyBorder="1" applyAlignment="1" quotePrefix="1">
      <alignment/>
    </xf>
    <xf numFmtId="0" fontId="6" fillId="0" borderId="14" xfId="0" applyFont="1" applyBorder="1" applyAlignment="1">
      <alignment horizontal="center"/>
    </xf>
    <xf numFmtId="0" fontId="6" fillId="0" borderId="15"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xf>
    <xf numFmtId="0" fontId="6" fillId="0" borderId="22" xfId="0" applyFont="1" applyBorder="1" applyAlignment="1">
      <alignment/>
    </xf>
    <xf numFmtId="0" fontId="6" fillId="0" borderId="23" xfId="0" applyNumberFormat="1" applyFont="1" applyBorder="1" applyAlignment="1">
      <alignment/>
    </xf>
    <xf numFmtId="0" fontId="6" fillId="0" borderId="19" xfId="0" applyNumberFormat="1" applyFont="1" applyBorder="1" applyAlignment="1" quotePrefix="1">
      <alignment/>
    </xf>
    <xf numFmtId="0" fontId="6" fillId="0" borderId="23" xfId="0" applyNumberFormat="1" applyFont="1" applyBorder="1" applyAlignment="1" quotePrefix="1">
      <alignment/>
    </xf>
    <xf numFmtId="9" fontId="5" fillId="0" borderId="19" xfId="0" applyNumberFormat="1" applyFont="1" applyBorder="1" applyAlignment="1">
      <alignment/>
    </xf>
    <xf numFmtId="9" fontId="5" fillId="0" borderId="23" xfId="0" applyNumberFormat="1" applyFont="1" applyBorder="1" applyAlignment="1">
      <alignment/>
    </xf>
    <xf numFmtId="9" fontId="5" fillId="0" borderId="23" xfId="0" applyNumberFormat="1" applyFont="1" applyBorder="1" applyAlignment="1">
      <alignment/>
    </xf>
    <xf numFmtId="3" fontId="0" fillId="0" borderId="17" xfId="0" applyNumberFormat="1" applyFill="1" applyBorder="1" applyAlignment="1">
      <alignment/>
    </xf>
    <xf numFmtId="3" fontId="5" fillId="0" borderId="17" xfId="0" applyNumberFormat="1" applyFont="1" applyFill="1" applyBorder="1" applyAlignment="1">
      <alignment/>
    </xf>
    <xf numFmtId="9" fontId="0" fillId="0" borderId="12" xfId="0" applyNumberFormat="1" applyFill="1" applyBorder="1" applyAlignment="1">
      <alignment/>
    </xf>
    <xf numFmtId="9" fontId="5" fillId="0" borderId="12" xfId="0" applyNumberFormat="1" applyFont="1" applyFill="1" applyBorder="1" applyAlignment="1">
      <alignment/>
    </xf>
    <xf numFmtId="0" fontId="5" fillId="0" borderId="0" xfId="0" applyFont="1" applyFill="1" applyAlignment="1">
      <alignment/>
    </xf>
    <xf numFmtId="0" fontId="3" fillId="0" borderId="0" xfId="53" applyFill="1" applyBorder="1" applyAlignment="1" applyProtection="1">
      <alignment/>
      <protection/>
    </xf>
    <xf numFmtId="0" fontId="0" fillId="0" borderId="0" xfId="0" applyFill="1" applyAlignment="1">
      <alignment/>
    </xf>
    <xf numFmtId="0" fontId="0" fillId="0" borderId="0" xfId="0" applyFont="1" applyFill="1" applyAlignment="1">
      <alignment/>
    </xf>
    <xf numFmtId="0" fontId="1" fillId="0" borderId="0" xfId="0" applyFont="1" applyFill="1" applyAlignment="1">
      <alignment/>
    </xf>
    <xf numFmtId="0" fontId="1" fillId="0" borderId="0" xfId="0" applyFont="1" applyBorder="1" applyAlignment="1">
      <alignment/>
    </xf>
    <xf numFmtId="9" fontId="0" fillId="0" borderId="15" xfId="0" applyNumberFormat="1" applyBorder="1" applyAlignment="1">
      <alignment/>
    </xf>
    <xf numFmtId="9" fontId="0" fillId="0" borderId="20" xfId="0" applyNumberFormat="1" applyBorder="1" applyAlignment="1">
      <alignment/>
    </xf>
    <xf numFmtId="9" fontId="0" fillId="0" borderId="16" xfId="0" applyNumberFormat="1" applyBorder="1" applyAlignment="1">
      <alignment/>
    </xf>
    <xf numFmtId="9" fontId="0" fillId="0" borderId="11" xfId="70" applyFont="1" applyBorder="1" applyAlignment="1">
      <alignment/>
    </xf>
    <xf numFmtId="0" fontId="0" fillId="0" borderId="0" xfId="57">
      <alignment/>
      <protection/>
    </xf>
    <xf numFmtId="0" fontId="0" fillId="0" borderId="16" xfId="57" applyBorder="1">
      <alignment/>
      <protection/>
    </xf>
    <xf numFmtId="0" fontId="0" fillId="0" borderId="16" xfId="57" applyBorder="1" applyAlignment="1">
      <alignment horizontal="center"/>
      <protection/>
    </xf>
    <xf numFmtId="0" fontId="0" fillId="0" borderId="11" xfId="57" applyBorder="1" applyAlignment="1">
      <alignment horizontal="center"/>
      <protection/>
    </xf>
    <xf numFmtId="0" fontId="5" fillId="0" borderId="20" xfId="57" applyFont="1" applyBorder="1">
      <alignment/>
      <protection/>
    </xf>
    <xf numFmtId="0" fontId="0" fillId="0" borderId="20" xfId="57" applyBorder="1" applyAlignment="1">
      <alignment horizontal="center"/>
      <protection/>
    </xf>
    <xf numFmtId="0" fontId="0" fillId="0" borderId="21" xfId="57" applyBorder="1" applyAlignment="1">
      <alignment horizontal="center"/>
      <protection/>
    </xf>
    <xf numFmtId="0" fontId="0" fillId="0" borderId="17" xfId="57" applyBorder="1">
      <alignment/>
      <protection/>
    </xf>
    <xf numFmtId="0" fontId="0" fillId="0" borderId="18" xfId="57" applyFill="1" applyBorder="1">
      <alignment/>
      <protection/>
    </xf>
    <xf numFmtId="0" fontId="0" fillId="0" borderId="0" xfId="57" applyBorder="1">
      <alignment/>
      <protection/>
    </xf>
    <xf numFmtId="0" fontId="5" fillId="0" borderId="20" xfId="57" applyFont="1" applyFill="1" applyBorder="1">
      <alignment/>
      <protection/>
    </xf>
    <xf numFmtId="0" fontId="5" fillId="0" borderId="0" xfId="57" applyFont="1">
      <alignment/>
      <protection/>
    </xf>
    <xf numFmtId="9" fontId="0" fillId="0" borderId="0" xfId="70" applyFont="1" applyAlignment="1">
      <alignment/>
    </xf>
    <xf numFmtId="3" fontId="0" fillId="0" borderId="17" xfId="57" applyNumberFormat="1" applyBorder="1" applyAlignment="1">
      <alignment vertical="center"/>
      <protection/>
    </xf>
    <xf numFmtId="3" fontId="0" fillId="0" borderId="12" xfId="57" applyNumberFormat="1" applyBorder="1" applyAlignment="1">
      <alignment vertical="center"/>
      <protection/>
    </xf>
    <xf numFmtId="9" fontId="0" fillId="0" borderId="17" xfId="70" applyNumberFormat="1" applyFont="1" applyBorder="1" applyAlignment="1">
      <alignment vertical="center"/>
    </xf>
    <xf numFmtId="9" fontId="0" fillId="0" borderId="12" xfId="70" applyNumberFormat="1" applyFont="1" applyBorder="1" applyAlignment="1">
      <alignment vertical="center"/>
    </xf>
    <xf numFmtId="3" fontId="0" fillId="0" borderId="18" xfId="57" applyNumberFormat="1" applyBorder="1" applyAlignment="1">
      <alignment vertical="center"/>
      <protection/>
    </xf>
    <xf numFmtId="3" fontId="0" fillId="0" borderId="23" xfId="57" applyNumberFormat="1" applyBorder="1" applyAlignment="1">
      <alignment vertical="center"/>
      <protection/>
    </xf>
    <xf numFmtId="9" fontId="0" fillId="0" borderId="18" xfId="70" applyNumberFormat="1" applyFont="1" applyBorder="1" applyAlignment="1">
      <alignment vertical="center"/>
    </xf>
    <xf numFmtId="9" fontId="0" fillId="0" borderId="23" xfId="70" applyNumberFormat="1" applyFont="1" applyBorder="1" applyAlignment="1">
      <alignment vertical="center"/>
    </xf>
    <xf numFmtId="3" fontId="5" fillId="0" borderId="20" xfId="57" applyNumberFormat="1" applyFont="1" applyBorder="1" applyAlignment="1">
      <alignment vertical="center"/>
      <protection/>
    </xf>
    <xf numFmtId="3" fontId="5" fillId="0" borderId="21" xfId="57" applyNumberFormat="1" applyFont="1" applyBorder="1" applyAlignment="1">
      <alignment vertical="center"/>
      <protection/>
    </xf>
    <xf numFmtId="9" fontId="5" fillId="0" borderId="20" xfId="57" applyNumberFormat="1" applyFont="1" applyBorder="1" applyAlignment="1">
      <alignment vertical="center"/>
      <protection/>
    </xf>
    <xf numFmtId="9" fontId="5" fillId="0" borderId="21" xfId="57" applyNumberFormat="1" applyFont="1" applyBorder="1" applyAlignment="1">
      <alignment vertical="center"/>
      <protection/>
    </xf>
    <xf numFmtId="0" fontId="5" fillId="0" borderId="12" xfId="0" applyFont="1" applyBorder="1" applyAlignment="1">
      <alignment/>
    </xf>
    <xf numFmtId="0" fontId="0" fillId="0" borderId="21" xfId="0" applyBorder="1" applyAlignment="1">
      <alignment/>
    </xf>
    <xf numFmtId="0" fontId="5" fillId="0" borderId="24" xfId="0" applyFont="1" applyBorder="1" applyAlignment="1">
      <alignment horizontal="center"/>
    </xf>
    <xf numFmtId="0" fontId="0" fillId="0" borderId="31" xfId="0" applyFont="1" applyBorder="1" applyAlignment="1">
      <alignment/>
    </xf>
    <xf numFmtId="0" fontId="0" fillId="0" borderId="42" xfId="0" applyFont="1" applyBorder="1" applyAlignment="1">
      <alignment/>
    </xf>
    <xf numFmtId="0" fontId="0" fillId="0" borderId="33" xfId="0" applyFont="1" applyBorder="1" applyAlignment="1">
      <alignment/>
    </xf>
    <xf numFmtId="0" fontId="20" fillId="0" borderId="0" xfId="0" applyFont="1" applyFill="1" applyBorder="1" applyAlignment="1">
      <alignment/>
    </xf>
    <xf numFmtId="0" fontId="0" fillId="0" borderId="22" xfId="57" applyBorder="1" applyAlignment="1">
      <alignment wrapText="1"/>
      <protection/>
    </xf>
    <xf numFmtId="0" fontId="3" fillId="0" borderId="0" xfId="53" applyFill="1" applyAlignment="1" applyProtection="1">
      <alignment/>
      <protection/>
    </xf>
    <xf numFmtId="0" fontId="5" fillId="0" borderId="0" xfId="58" applyFont="1">
      <alignment/>
      <protection/>
    </xf>
    <xf numFmtId="0" fontId="5" fillId="0" borderId="0" xfId="58" applyFont="1" applyBorder="1">
      <alignment/>
      <protection/>
    </xf>
    <xf numFmtId="0" fontId="5" fillId="0" borderId="22" xfId="58" applyFont="1" applyBorder="1">
      <alignment/>
      <protection/>
    </xf>
    <xf numFmtId="0" fontId="5" fillId="0" borderId="19" xfId="58" applyFont="1" applyBorder="1" applyAlignment="1">
      <alignment horizontal="center"/>
      <protection/>
    </xf>
    <xf numFmtId="0" fontId="5" fillId="0" borderId="23" xfId="58" applyFont="1" applyBorder="1" applyAlignment="1">
      <alignment horizontal="center"/>
      <protection/>
    </xf>
    <xf numFmtId="0" fontId="0" fillId="0" borderId="0" xfId="58" applyFont="1" applyBorder="1">
      <alignment/>
      <protection/>
    </xf>
    <xf numFmtId="0" fontId="0" fillId="0" borderId="0" xfId="58" applyFont="1">
      <alignment/>
      <protection/>
    </xf>
    <xf numFmtId="0" fontId="5" fillId="0" borderId="13" xfId="58" applyFont="1" applyBorder="1">
      <alignment/>
      <protection/>
    </xf>
    <xf numFmtId="3" fontId="5" fillId="0" borderId="0" xfId="58" applyNumberFormat="1" applyFont="1" applyBorder="1">
      <alignment/>
      <protection/>
    </xf>
    <xf numFmtId="3" fontId="5" fillId="0" borderId="12" xfId="58" applyNumberFormat="1" applyFont="1" applyBorder="1">
      <alignment/>
      <protection/>
    </xf>
    <xf numFmtId="0" fontId="0" fillId="0" borderId="13" xfId="58" applyBorder="1">
      <alignment/>
      <protection/>
    </xf>
    <xf numFmtId="3" fontId="0" fillId="0" borderId="0" xfId="58" applyNumberFormat="1" applyFont="1" applyBorder="1">
      <alignment/>
      <protection/>
    </xf>
    <xf numFmtId="3" fontId="0" fillId="0" borderId="12" xfId="58" applyNumberFormat="1" applyFont="1" applyBorder="1">
      <alignment/>
      <protection/>
    </xf>
    <xf numFmtId="0" fontId="0" fillId="0" borderId="0" xfId="58">
      <alignment/>
      <protection/>
    </xf>
    <xf numFmtId="0" fontId="0" fillId="0" borderId="14" xfId="58" applyBorder="1">
      <alignment/>
      <protection/>
    </xf>
    <xf numFmtId="3" fontId="0" fillId="0" borderId="15" xfId="58" applyNumberFormat="1" applyFont="1" applyBorder="1">
      <alignment/>
      <protection/>
    </xf>
    <xf numFmtId="3" fontId="0" fillId="0" borderId="21" xfId="58" applyNumberFormat="1" applyFont="1" applyBorder="1">
      <alignment/>
      <protection/>
    </xf>
    <xf numFmtId="0" fontId="20" fillId="0" borderId="0" xfId="58" applyFont="1" applyFill="1" applyBorder="1">
      <alignment/>
      <protection/>
    </xf>
    <xf numFmtId="0" fontId="1" fillId="0" borderId="0" xfId="58" applyFont="1">
      <alignment/>
      <protection/>
    </xf>
    <xf numFmtId="0" fontId="6" fillId="0" borderId="20" xfId="0" applyFont="1" applyBorder="1" applyAlignment="1">
      <alignment/>
    </xf>
    <xf numFmtId="0" fontId="6" fillId="0" borderId="21" xfId="0" applyNumberFormat="1" applyFont="1" applyBorder="1" applyAlignment="1">
      <alignment/>
    </xf>
    <xf numFmtId="0" fontId="6" fillId="0" borderId="15" xfId="0" applyNumberFormat="1" applyFont="1" applyBorder="1" applyAlignment="1" quotePrefix="1">
      <alignment/>
    </xf>
    <xf numFmtId="0" fontId="1" fillId="0" borderId="0" xfId="0" applyFont="1" applyFill="1" applyBorder="1" applyAlignment="1">
      <alignment/>
    </xf>
    <xf numFmtId="0" fontId="21" fillId="0" borderId="0" xfId="53" applyFont="1" applyAlignment="1" applyProtection="1">
      <alignment/>
      <protection/>
    </xf>
    <xf numFmtId="0" fontId="5" fillId="0" borderId="23" xfId="0" applyFont="1" applyBorder="1" applyAlignment="1">
      <alignment horizontal="center"/>
    </xf>
    <xf numFmtId="0" fontId="5" fillId="0" borderId="22" xfId="0" applyFont="1" applyBorder="1" applyAlignment="1">
      <alignment/>
    </xf>
    <xf numFmtId="0" fontId="5" fillId="0" borderId="13" xfId="0" applyFont="1" applyBorder="1" applyAlignment="1">
      <alignment/>
    </xf>
    <xf numFmtId="0" fontId="22" fillId="0" borderId="0" xfId="0" applyFont="1" applyFill="1" applyBorder="1" applyAlignment="1">
      <alignment/>
    </xf>
    <xf numFmtId="0" fontId="0" fillId="0" borderId="0" xfId="0" applyFont="1" applyAlignment="1">
      <alignment/>
    </xf>
    <xf numFmtId="0" fontId="5" fillId="0" borderId="19" xfId="0" applyFont="1" applyBorder="1" applyAlignment="1">
      <alignment horizontal="center"/>
    </xf>
    <xf numFmtId="3" fontId="0" fillId="0" borderId="0" xfId="0" applyNumberFormat="1" applyFont="1" applyBorder="1" applyAlignment="1">
      <alignment/>
    </xf>
    <xf numFmtId="3" fontId="0" fillId="0" borderId="12" xfId="0" applyNumberFormat="1" applyFont="1" applyBorder="1" applyAlignment="1">
      <alignment/>
    </xf>
    <xf numFmtId="3" fontId="0" fillId="0" borderId="15" xfId="0" applyNumberFormat="1" applyFont="1" applyBorder="1" applyAlignment="1">
      <alignment/>
    </xf>
    <xf numFmtId="3" fontId="0" fillId="0" borderId="21" xfId="0" applyNumberFormat="1" applyFont="1" applyBorder="1" applyAlignment="1">
      <alignment/>
    </xf>
    <xf numFmtId="3" fontId="22" fillId="0" borderId="0" xfId="0" applyNumberFormat="1" applyFont="1" applyBorder="1" applyAlignment="1">
      <alignment/>
    </xf>
    <xf numFmtId="0" fontId="5" fillId="0" borderId="28" xfId="0" applyFont="1" applyBorder="1" applyAlignment="1">
      <alignment horizontal="center"/>
    </xf>
    <xf numFmtId="0" fontId="5" fillId="0" borderId="26" xfId="0" applyFont="1" applyBorder="1" applyAlignment="1">
      <alignment horizontal="center"/>
    </xf>
    <xf numFmtId="0" fontId="5" fillId="0" borderId="41" xfId="0" applyFont="1" applyBorder="1" applyAlignment="1">
      <alignment horizontal="center"/>
    </xf>
    <xf numFmtId="0" fontId="5" fillId="0" borderId="43" xfId="0" applyFont="1" applyBorder="1" applyAlignment="1">
      <alignment horizontal="center"/>
    </xf>
    <xf numFmtId="0" fontId="20" fillId="0" borderId="44" xfId="0" applyFont="1" applyBorder="1" applyAlignment="1">
      <alignment horizontal="left" vertical="center" wrapText="1"/>
    </xf>
    <xf numFmtId="0" fontId="20" fillId="0" borderId="0" xfId="0" applyFont="1" applyAlignment="1">
      <alignment horizontal="left" vertical="center" wrapText="1"/>
    </xf>
    <xf numFmtId="0" fontId="6" fillId="0" borderId="16" xfId="0" applyFont="1" applyBorder="1" applyAlignment="1">
      <alignment horizontal="center"/>
    </xf>
    <xf numFmtId="0" fontId="6" fillId="0" borderId="11" xfId="0" applyFont="1" applyBorder="1" applyAlignment="1">
      <alignment horizontal="center"/>
    </xf>
    <xf numFmtId="0" fontId="5" fillId="0" borderId="16"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0" borderId="17" xfId="0" applyFont="1" applyBorder="1" applyAlignment="1">
      <alignment horizontal="center" wrapText="1"/>
    </xf>
    <xf numFmtId="0" fontId="6" fillId="0" borderId="12" xfId="0" applyFont="1" applyBorder="1" applyAlignment="1">
      <alignment horizontal="center" wrapText="1"/>
    </xf>
    <xf numFmtId="0" fontId="0" fillId="0" borderId="17" xfId="0" applyBorder="1" applyAlignment="1">
      <alignment horizontal="left" wrapText="1"/>
    </xf>
    <xf numFmtId="0" fontId="6" fillId="0" borderId="18" xfId="0" applyFont="1" applyBorder="1" applyAlignment="1">
      <alignment horizontal="left"/>
    </xf>
    <xf numFmtId="0" fontId="6" fillId="0" borderId="23" xfId="0" applyFont="1" applyBorder="1" applyAlignment="1">
      <alignment horizontal="left"/>
    </xf>
    <xf numFmtId="0" fontId="0" fillId="0" borderId="20" xfId="0" applyBorder="1" applyAlignment="1">
      <alignment horizontal="left" wrapText="1"/>
    </xf>
    <xf numFmtId="0" fontId="0" fillId="0" borderId="16" xfId="0" applyBorder="1" applyAlignment="1">
      <alignment horizontal="left"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5" fillId="0" borderId="24" xfId="0" applyNumberFormat="1" applyFont="1" applyBorder="1" applyAlignment="1">
      <alignment horizontal="center" wrapText="1"/>
    </xf>
    <xf numFmtId="0" fontId="5" fillId="0" borderId="14" xfId="0" applyNumberFormat="1" applyFont="1" applyBorder="1" applyAlignment="1">
      <alignment horizontal="center" wrapText="1"/>
    </xf>
    <xf numFmtId="0" fontId="5" fillId="0" borderId="16" xfId="0" applyFont="1" applyBorder="1" applyAlignment="1">
      <alignment horizontal="center" wrapText="1"/>
    </xf>
    <xf numFmtId="0" fontId="5" fillId="0" borderId="11"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6" fillId="0" borderId="16" xfId="0" applyFont="1" applyBorder="1" applyAlignment="1">
      <alignment horizontal="left" wrapText="1"/>
    </xf>
    <xf numFmtId="0" fontId="6" fillId="0" borderId="20" xfId="0" applyFont="1" applyBorder="1" applyAlignment="1">
      <alignment horizontal="left" wrapText="1"/>
    </xf>
    <xf numFmtId="0" fontId="6" fillId="0" borderId="11" xfId="0" applyFont="1" applyBorder="1" applyAlignment="1">
      <alignment horizontal="center" wrapText="1"/>
    </xf>
    <xf numFmtId="0" fontId="6" fillId="0" borderId="16" xfId="0" applyFont="1" applyBorder="1" applyAlignment="1">
      <alignment horizontal="center" wrapText="1"/>
    </xf>
    <xf numFmtId="0" fontId="1" fillId="0" borderId="10" xfId="0" applyNumberFormat="1" applyFont="1" applyFill="1" applyBorder="1" applyAlignment="1">
      <alignment horizontal="left" vertical="center" wrapText="1"/>
    </xf>
    <xf numFmtId="0" fontId="0" fillId="0" borderId="18" xfId="57" applyBorder="1" applyAlignment="1">
      <alignment horizontal="center"/>
      <protection/>
    </xf>
    <xf numFmtId="0" fontId="0" fillId="0" borderId="23" xfId="57" applyBorder="1" applyAlignment="1">
      <alignment horizontal="center"/>
      <protection/>
    </xf>
    <xf numFmtId="0" fontId="5" fillId="0" borderId="18" xfId="0" applyFont="1" applyBorder="1" applyAlignment="1">
      <alignment horizontal="center"/>
    </xf>
    <xf numFmtId="0" fontId="5" fillId="0" borderId="23" xfId="0" applyFont="1" applyBorder="1" applyAlignment="1">
      <alignment horizontal="center"/>
    </xf>
    <xf numFmtId="0" fontId="5" fillId="0" borderId="16" xfId="63" applyFont="1" applyBorder="1" applyAlignment="1">
      <alignment vertical="top" wrapText="1"/>
      <protection/>
    </xf>
    <xf numFmtId="0" fontId="0" fillId="0" borderId="10" xfId="0" applyBorder="1" applyAlignment="1">
      <alignment wrapText="1"/>
    </xf>
    <xf numFmtId="0" fontId="0" fillId="0" borderId="11" xfId="0" applyBorder="1" applyAlignment="1">
      <alignment wrapText="1"/>
    </xf>
    <xf numFmtId="0" fontId="0" fillId="0" borderId="17" xfId="0" applyBorder="1" applyAlignment="1">
      <alignment wrapText="1"/>
    </xf>
    <xf numFmtId="0" fontId="0" fillId="0" borderId="0" xfId="0" applyAlignment="1">
      <alignment wrapText="1"/>
    </xf>
    <xf numFmtId="0" fontId="0" fillId="0" borderId="12" xfId="0" applyBorder="1" applyAlignment="1">
      <alignmen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5 year tables - SDPAs - 2006-based Population and Household Projections_LINKED" xfId="57"/>
    <cellStyle name="Normal_5 year tables - SDPAs - 2006-based Population and Household Projections-22JUNE2009" xfId="58"/>
    <cellStyle name="Normal_GCV_TotalPopulationGrouped " xfId="59"/>
    <cellStyle name="Normal_GCVProjectionResults" xfId="60"/>
    <cellStyle name="Normal_hproj-2006-back3" xfId="61"/>
    <cellStyle name="Normal_NE_TotalPopulationGrouped " xfId="62"/>
    <cellStyle name="Normal_Request for headship rates data for SDPAs" xfId="63"/>
    <cellStyle name="Normal_SDPA_Calculations for background tables 1 &amp; 3" xfId="64"/>
    <cellStyle name="Normal_SESPlan_TotalPopulationGrouped " xfId="65"/>
    <cellStyle name="Normal_TABLE2" xfId="66"/>
    <cellStyle name="Normal_Tayplan_TotalPopulationGrouped "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4</xdr:col>
      <xdr:colOff>57150</xdr:colOff>
      <xdr:row>0</xdr:row>
      <xdr:rowOff>0</xdr:rowOff>
    </xdr:to>
    <xdr:sp>
      <xdr:nvSpPr>
        <xdr:cNvPr id="1" name="Text Box 1"/>
        <xdr:cNvSpPr txBox="1">
          <a:spLocks noChangeArrowheads="1"/>
        </xdr:cNvSpPr>
      </xdr:nvSpPr>
      <xdr:spPr>
        <a:xfrm>
          <a:off x="485775" y="0"/>
          <a:ext cx="2505075" cy="0"/>
        </a:xfrm>
        <a:prstGeom prst="rect">
          <a:avLst/>
        </a:prstGeom>
        <a:solidFill>
          <a:srgbClr val="CCECFF"/>
        </a:solidFill>
        <a:ln w="9525" cmpd="sng">
          <a:noFill/>
        </a:ln>
      </xdr:spPr>
      <xdr:txBody>
        <a:bodyPr vertOverflow="clip" wrap="square" lIns="72000" tIns="46800" rIns="90000" bIns="46800"/>
        <a:p>
          <a:pPr algn="l">
            <a:defRPr/>
          </a:pPr>
          <a:r>
            <a:rPr lang="en-US" cap="none" sz="1000" b="1" i="0" u="none" baseline="0">
              <a:solidFill>
                <a:srgbClr val="000000"/>
              </a:solidFill>
              <a:latin typeface="Arial"/>
              <a:ea typeface="Arial"/>
              <a:cs typeface="Arial"/>
            </a:rPr>
            <a:t>Constraining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data zones that will be extracted from Aberdeenshire can be constrained to the National Park total for Cairngorms.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2.The data zones that will be extracted from West Dunbartonshire can be constrained to the National Park total for Loch Lomond and the Trossachs.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North Fife and South Fife can be constrained to the total for Fife.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hyperlink" Target="Local%20Authorities%20grouped%20populations.egp"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0"/>
    <pageSetUpPr fitToPage="1"/>
  </sheetPr>
  <dimension ref="A1:E45"/>
  <sheetViews>
    <sheetView tabSelected="1" zoomScalePageLayoutView="0" workbookViewId="0" topLeftCell="A1">
      <selection activeCell="A1" sqref="A1"/>
    </sheetView>
  </sheetViews>
  <sheetFormatPr defaultColWidth="9.140625" defaultRowHeight="12.75"/>
  <sheetData>
    <row r="1" ht="15.75">
      <c r="A1" s="1" t="s">
        <v>690</v>
      </c>
    </row>
    <row r="2" ht="15.75">
      <c r="A2" s="1" t="s">
        <v>50</v>
      </c>
    </row>
    <row r="4" spans="1:2" ht="12.75">
      <c r="A4" t="s">
        <v>634</v>
      </c>
      <c r="B4" s="2" t="s">
        <v>691</v>
      </c>
    </row>
    <row r="6" spans="1:5" s="88" customFormat="1" ht="12.75">
      <c r="A6" t="s">
        <v>635</v>
      </c>
      <c r="B6" s="203" t="s">
        <v>692</v>
      </c>
      <c r="C6"/>
      <c r="D6"/>
      <c r="E6"/>
    </row>
    <row r="7" spans="1:5" s="88" customFormat="1" ht="12.75">
      <c r="A7" t="s">
        <v>636</v>
      </c>
      <c r="B7" s="203" t="s">
        <v>693</v>
      </c>
      <c r="C7"/>
      <c r="D7"/>
      <c r="E7"/>
    </row>
    <row r="8" spans="1:5" s="88" customFormat="1" ht="12.75">
      <c r="A8" t="s">
        <v>637</v>
      </c>
      <c r="B8" s="203" t="s">
        <v>694</v>
      </c>
      <c r="C8"/>
      <c r="D8"/>
      <c r="E8"/>
    </row>
    <row r="9" spans="1:5" s="88" customFormat="1" ht="12.75">
      <c r="A9" t="s">
        <v>638</v>
      </c>
      <c r="B9" s="203" t="s">
        <v>695</v>
      </c>
      <c r="C9"/>
      <c r="D9"/>
      <c r="E9"/>
    </row>
    <row r="11" spans="1:5" s="88" customFormat="1" ht="12.75">
      <c r="A11" t="s">
        <v>639</v>
      </c>
      <c r="B11" s="2" t="s">
        <v>696</v>
      </c>
      <c r="C11"/>
      <c r="D11"/>
      <c r="E11"/>
    </row>
    <row r="12" spans="1:5" s="88" customFormat="1" ht="12.75">
      <c r="A12" t="s">
        <v>640</v>
      </c>
      <c r="B12" s="2" t="s">
        <v>697</v>
      </c>
      <c r="C12"/>
      <c r="D12"/>
      <c r="E12"/>
    </row>
    <row r="13" spans="1:5" s="88" customFormat="1" ht="12.75">
      <c r="A13" t="s">
        <v>641</v>
      </c>
      <c r="B13" s="2" t="s">
        <v>698</v>
      </c>
      <c r="C13"/>
      <c r="D13"/>
      <c r="E13"/>
    </row>
    <row r="14" spans="1:5" s="88" customFormat="1" ht="12.75">
      <c r="A14" t="s">
        <v>642</v>
      </c>
      <c r="B14" s="2" t="s">
        <v>699</v>
      </c>
      <c r="C14"/>
      <c r="D14"/>
      <c r="E14"/>
    </row>
    <row r="15" s="88" customFormat="1" ht="12.75"/>
    <row r="16" spans="1:2" ht="12.75">
      <c r="A16" t="s">
        <v>685</v>
      </c>
      <c r="B16" s="2" t="s">
        <v>700</v>
      </c>
    </row>
    <row r="17" spans="1:2" ht="12.75">
      <c r="A17" t="s">
        <v>686</v>
      </c>
      <c r="B17" s="2" t="s">
        <v>701</v>
      </c>
    </row>
    <row r="18" spans="1:2" ht="12.75">
      <c r="A18" t="s">
        <v>687</v>
      </c>
      <c r="B18" s="324" t="s">
        <v>702</v>
      </c>
    </row>
    <row r="19" spans="1:2" ht="12.75">
      <c r="A19" t="s">
        <v>688</v>
      </c>
      <c r="B19" s="324" t="s">
        <v>703</v>
      </c>
    </row>
    <row r="20" ht="12.75">
      <c r="B20" s="201"/>
    </row>
    <row r="21" spans="1:2" ht="12.75">
      <c r="A21" t="s">
        <v>643</v>
      </c>
      <c r="B21" s="2" t="s">
        <v>717</v>
      </c>
    </row>
    <row r="22" spans="1:2" ht="12.75">
      <c r="A22" t="s">
        <v>644</v>
      </c>
      <c r="B22" s="2" t="s">
        <v>718</v>
      </c>
    </row>
    <row r="23" spans="1:2" ht="12.75">
      <c r="A23" t="s">
        <v>645</v>
      </c>
      <c r="B23" s="2" t="s">
        <v>719</v>
      </c>
    </row>
    <row r="24" spans="1:2" ht="12.75">
      <c r="A24" t="s">
        <v>646</v>
      </c>
      <c r="B24" s="2" t="s">
        <v>720</v>
      </c>
    </row>
    <row r="25" ht="12.75">
      <c r="B25" s="2"/>
    </row>
    <row r="26" spans="1:2" ht="12.75">
      <c r="A26" t="s">
        <v>647</v>
      </c>
      <c r="B26" s="2" t="s">
        <v>721</v>
      </c>
    </row>
    <row r="27" spans="1:2" ht="12.75">
      <c r="A27" t="s">
        <v>648</v>
      </c>
      <c r="B27" s="2" t="s">
        <v>722</v>
      </c>
    </row>
    <row r="28" spans="1:2" ht="12.75">
      <c r="A28" t="s">
        <v>649</v>
      </c>
      <c r="B28" s="2" t="s">
        <v>723</v>
      </c>
    </row>
    <row r="29" spans="1:2" ht="12.75">
      <c r="A29" t="s">
        <v>650</v>
      </c>
      <c r="B29" s="2" t="s">
        <v>724</v>
      </c>
    </row>
    <row r="30" ht="12.75">
      <c r="B30" s="2"/>
    </row>
    <row r="31" spans="1:2" ht="12.75">
      <c r="A31" t="s">
        <v>651</v>
      </c>
      <c r="B31" s="2" t="s">
        <v>725</v>
      </c>
    </row>
    <row r="32" spans="1:2" ht="12.75">
      <c r="A32" t="s">
        <v>652</v>
      </c>
      <c r="B32" s="2" t="s">
        <v>726</v>
      </c>
    </row>
    <row r="33" spans="1:2" ht="12.75">
      <c r="A33" t="s">
        <v>653</v>
      </c>
      <c r="B33" s="2" t="s">
        <v>727</v>
      </c>
    </row>
    <row r="34" spans="1:2" ht="12.75">
      <c r="A34" t="s">
        <v>654</v>
      </c>
      <c r="B34" s="2" t="s">
        <v>728</v>
      </c>
    </row>
    <row r="35" ht="12.75">
      <c r="B35" s="2"/>
    </row>
    <row r="36" spans="1:2" ht="12.75">
      <c r="A36" t="s">
        <v>655</v>
      </c>
      <c r="B36" s="2" t="s">
        <v>729</v>
      </c>
    </row>
    <row r="37" spans="1:2" ht="12.75">
      <c r="A37" t="s">
        <v>656</v>
      </c>
      <c r="B37" s="2" t="s">
        <v>730</v>
      </c>
    </row>
    <row r="38" spans="1:2" ht="12.75">
      <c r="A38" t="s">
        <v>657</v>
      </c>
      <c r="B38" s="2" t="s">
        <v>731</v>
      </c>
    </row>
    <row r="39" spans="1:2" ht="12.75">
      <c r="A39" t="s">
        <v>658</v>
      </c>
      <c r="B39" s="2" t="s">
        <v>732</v>
      </c>
    </row>
    <row r="40" ht="12.75">
      <c r="B40" s="2"/>
    </row>
    <row r="41" spans="1:2" ht="12.75">
      <c r="A41" t="s">
        <v>633</v>
      </c>
      <c r="B41" s="2" t="s">
        <v>704</v>
      </c>
    </row>
    <row r="42" spans="1:5" s="88" customFormat="1" ht="12.75">
      <c r="A42" t="s">
        <v>659</v>
      </c>
      <c r="B42" s="201" t="s">
        <v>705</v>
      </c>
      <c r="C42"/>
      <c r="D42"/>
      <c r="E42"/>
    </row>
    <row r="43" spans="1:2" ht="12.75">
      <c r="A43" t="s">
        <v>676</v>
      </c>
      <c r="B43" s="2" t="s">
        <v>660</v>
      </c>
    </row>
    <row r="45" spans="1:2" ht="12.75">
      <c r="A45" t="s">
        <v>118</v>
      </c>
      <c r="B45" s="2" t="s">
        <v>662</v>
      </c>
    </row>
  </sheetData>
  <sheetProtection/>
  <hyperlinks>
    <hyperlink ref="B21" location="'5a'!A1" display="Household projections for Glasgow &amp; Clyde Valley SDP area, by type of household, 2006-2031"/>
    <hyperlink ref="B22" location="'5b'!A1" display="Household projections for Aberdeen City &amp; Shire SDP area, by type of household, 2006-2031"/>
    <hyperlink ref="B23" location="'5c'!A1" display="Household projections for SESPlan SDP area, by type of household, 2006-2031"/>
    <hyperlink ref="B24" location="'5d'!A1" display="Household projections for TAYPlan SDP area, by type of household, 2006-2031"/>
    <hyperlink ref="B26" location="'6a'!A1" display="Household projections for Glasgow &amp; Clyde Valley SDP area, by age of the head of household, 2006-2031"/>
    <hyperlink ref="B27" location="'6b'!A1" display="Household projections for Aberdeen City &amp; Shire SDP area, by age of the head of household, 2006-2031"/>
    <hyperlink ref="B28" location="'6c'!A1" display="Household projections for SESPlan SDP area, by age of the head of household, 2006-2031"/>
    <hyperlink ref="B29" location="'6d'!A1" display="Household projections for TAYplan SDP area, by age of the head of household, 2006-2031"/>
    <hyperlink ref="B31" location="'7a'!A1" display="Projected number of households in Glasgow &amp; Clyde Valley SDP area, by household type and age group of the head of household, 2006-2031"/>
    <hyperlink ref="B32" location="'7b'!A1" display="Projected number of households in Aberdeen City &amp; Shire SDP area, by household type and age group of the head of household, 2006-2031"/>
    <hyperlink ref="B33" location="'7c'!A1" display="Projected number of households in SESPlan SDP area, by household type and age group of the head of household, 2006-2031"/>
    <hyperlink ref="B34" location="'7d'!A1" display="Projected number of households in TAYPlan SDP area, by household type and age group of the head of household, 2006-2031"/>
    <hyperlink ref="B36" location="'8a'!A1" display="Projected percentage of people living alone in Glasgow &amp; Clyde Valley SDP area, by gender and age group, 2006-2031"/>
    <hyperlink ref="B37" location="'8b'!A1" display="Projected percentage of people living alone in Aberdeen City &amp; Shire SDP area, by gender and age group, 2006-2031"/>
    <hyperlink ref="B38" location="'8c'!A1" display="Projected percentage of people living alone in SESPlan SDP area, by gender and age group, 2006-2031"/>
    <hyperlink ref="B39" location="'8d'!A1" display="Projected percentage of people living alone in TAYPlan SDP area, by gender and age group, 2006-2031"/>
    <hyperlink ref="B6" location="'2a'!A1" display="Projected population of Glasgow &amp; Clyde Valley SDP area, by age group and age structure, 2006-2031"/>
    <hyperlink ref="B7" location="'2b'!A1" display="Projected population of Aberdeen City &amp; Shire SDP area, by age group and age structure, 2006-2031"/>
    <hyperlink ref="B8" location="'2c'!A1" display="Projected population of SESPlan SDP area, by age group and age structure, 2006-2031"/>
    <hyperlink ref="B9" location="'2d'!A1" display="Projected population of TAYPlan SDP area, by age group and age structure, 2006-2031"/>
    <hyperlink ref="B11" location="'3a'!A1" display="Projected population of Glasgow &amp; Clyde Valley SDP area, by sex and age 2006-2031"/>
    <hyperlink ref="B12" location="'3b'!A1" display="Projected population of Aberdeen City &amp; Shire SDP area, by sex and age 2006-2031"/>
    <hyperlink ref="B13" location="'3c'!A1" display="Projected population of SESPlan SDP area, by sex and age 2006-2031"/>
    <hyperlink ref="B14" location="'3d'!A1" display="Projected population of TAYPlan SDP area, by sex and age 2006-2031"/>
    <hyperlink ref="B4" location="'1'!A1" display="Estimated and projected total population of SDP areas, 2001- 2031"/>
    <hyperlink ref="B42" location="'Table B'!A1" display="Summary of percentage change in Population and Household projections in SDPA areas."/>
    <hyperlink ref="B43" location="'Table C'!A1" display="Household types and age groups used in the household projections"/>
    <hyperlink ref="B45" location="'Annex A'!A1" display="Data zone details"/>
    <hyperlink ref="B41" location="'Table A'!A1" display="Total populations and households in SDP areas in 2006"/>
    <hyperlink ref="B16" location="'4a'!A1" display="Projected components of population change for Glasgow &amp; Clyde Valley SDP area, 2006-2031 "/>
    <hyperlink ref="B17" location="'4b'!A1" display="Projected components of population change for Aberdeen City &amp; Shire SDPA, 2006-2031"/>
    <hyperlink ref="B18" location="'4c'!A1" display="Projected components of population change for SESplan SDPA, 2006-2031"/>
    <hyperlink ref="B19" location="'4d'!A1" display="Projected components of population change for TAYplan SDPA, 2006-2031"/>
  </hyperlinks>
  <printOptions/>
  <pageMargins left="0.75" right="0.75" top="1" bottom="1" header="0.5" footer="0.5"/>
  <pageSetup fitToHeight="1" fitToWidth="1" horizontalDpi="600" verticalDpi="600" orientation="landscape" paperSize="9" scale="87" r:id="rId1"/>
</worksheet>
</file>

<file path=xl/worksheets/sheet10.xml><?xml version="1.0" encoding="utf-8"?>
<worksheet xmlns="http://schemas.openxmlformats.org/spreadsheetml/2006/main" xmlns:r="http://schemas.openxmlformats.org/officeDocument/2006/relationships">
  <sheetPr>
    <tabColor indexed="48"/>
  </sheetPr>
  <dimension ref="A1:J68"/>
  <sheetViews>
    <sheetView zoomScale="85" zoomScaleNormal="85" zoomScalePageLayoutView="0" workbookViewId="0" topLeftCell="A1">
      <selection activeCell="K3" sqref="K3"/>
    </sheetView>
  </sheetViews>
  <sheetFormatPr defaultColWidth="9.140625" defaultRowHeight="12.75"/>
  <cols>
    <col min="1" max="1" width="12.00390625" style="88" customWidth="1"/>
    <col min="2" max="4" width="9.8515625" style="88" customWidth="1"/>
    <col min="5" max="8" width="9.8515625" style="0" customWidth="1"/>
  </cols>
  <sheetData>
    <row r="1" spans="1:10" ht="12.75">
      <c r="A1" s="198" t="s">
        <v>714</v>
      </c>
      <c r="B1" s="199"/>
      <c r="C1" s="199"/>
      <c r="D1" s="200"/>
      <c r="J1" s="2" t="s">
        <v>133</v>
      </c>
    </row>
    <row r="2" spans="1:4" ht="13.5" thickBot="1">
      <c r="A2" s="198"/>
      <c r="B2" s="198"/>
      <c r="C2" s="199"/>
      <c r="D2" s="200"/>
    </row>
    <row r="3" spans="1:10" ht="13.5" thickBot="1">
      <c r="A3" s="207" t="s">
        <v>135</v>
      </c>
      <c r="B3" s="208" t="s">
        <v>136</v>
      </c>
      <c r="C3" s="209">
        <v>2006</v>
      </c>
      <c r="D3" s="208">
        <v>2011</v>
      </c>
      <c r="E3" s="209">
        <v>2016</v>
      </c>
      <c r="F3" s="208">
        <v>2021</v>
      </c>
      <c r="G3" s="209">
        <v>2026</v>
      </c>
      <c r="H3" s="210">
        <v>2031</v>
      </c>
      <c r="I3" s="360" t="s">
        <v>632</v>
      </c>
      <c r="J3" s="361"/>
    </row>
    <row r="4" spans="1:10" ht="12.75">
      <c r="A4" s="229" t="s">
        <v>33</v>
      </c>
      <c r="B4" s="232" t="s">
        <v>137</v>
      </c>
      <c r="C4" s="91">
        <v>469880</v>
      </c>
      <c r="D4" s="91">
        <v>478520</v>
      </c>
      <c r="E4" s="91">
        <v>484790</v>
      </c>
      <c r="F4" s="91">
        <v>490400</v>
      </c>
      <c r="G4" s="91">
        <v>494120</v>
      </c>
      <c r="H4" s="91">
        <v>495520</v>
      </c>
      <c r="I4" s="92">
        <v>25640</v>
      </c>
      <c r="J4" s="263">
        <v>0.05456677513338427</v>
      </c>
    </row>
    <row r="5" spans="1:10" ht="12.75">
      <c r="A5" s="230"/>
      <c r="B5" s="211" t="s">
        <v>41</v>
      </c>
      <c r="C5" s="91">
        <v>225890</v>
      </c>
      <c r="D5" s="91">
        <v>230960</v>
      </c>
      <c r="E5" s="91">
        <v>234470</v>
      </c>
      <c r="F5" s="91">
        <v>237410</v>
      </c>
      <c r="G5" s="91">
        <v>239150</v>
      </c>
      <c r="H5" s="91">
        <v>239630</v>
      </c>
      <c r="I5" s="92">
        <v>13740</v>
      </c>
      <c r="J5" s="263">
        <v>0.06081640422677993</v>
      </c>
    </row>
    <row r="6" spans="1:10" ht="12.75">
      <c r="A6" s="230"/>
      <c r="B6" s="211" t="s">
        <v>42</v>
      </c>
      <c r="C6" s="91">
        <v>243990</v>
      </c>
      <c r="D6" s="91">
        <v>247570</v>
      </c>
      <c r="E6" s="91">
        <v>250320</v>
      </c>
      <c r="F6" s="91">
        <v>252990</v>
      </c>
      <c r="G6" s="91">
        <v>254970</v>
      </c>
      <c r="H6" s="91">
        <v>255890</v>
      </c>
      <c r="I6" s="92">
        <v>11900</v>
      </c>
      <c r="J6" s="263">
        <v>0.04878068773310382</v>
      </c>
    </row>
    <row r="7" spans="1:10" ht="25.5" customHeight="1">
      <c r="A7" s="230" t="s">
        <v>138</v>
      </c>
      <c r="B7" s="211" t="s">
        <v>137</v>
      </c>
      <c r="C7" s="196">
        <v>23200</v>
      </c>
      <c r="D7" s="196">
        <v>24760</v>
      </c>
      <c r="E7" s="196">
        <v>24760</v>
      </c>
      <c r="F7" s="196">
        <v>24360</v>
      </c>
      <c r="G7" s="196">
        <v>23290</v>
      </c>
      <c r="H7" s="196">
        <v>22390</v>
      </c>
      <c r="I7" s="197">
        <v>-810</v>
      </c>
      <c r="J7" s="255">
        <v>-0.034833591998620454</v>
      </c>
    </row>
    <row r="8" spans="1:10" ht="12.75">
      <c r="A8" s="230"/>
      <c r="B8" s="211" t="s">
        <v>41</v>
      </c>
      <c r="C8" s="196">
        <v>11850</v>
      </c>
      <c r="D8" s="196">
        <v>12630</v>
      </c>
      <c r="E8" s="196">
        <v>12620</v>
      </c>
      <c r="F8" s="196">
        <v>12420</v>
      </c>
      <c r="G8" s="196">
        <v>11870</v>
      </c>
      <c r="H8" s="196">
        <v>11410</v>
      </c>
      <c r="I8" s="197">
        <v>-440</v>
      </c>
      <c r="J8" s="255">
        <v>-0.03730272596843615</v>
      </c>
    </row>
    <row r="9" spans="1:10" ht="12.75">
      <c r="A9" s="230"/>
      <c r="B9" s="211" t="s">
        <v>42</v>
      </c>
      <c r="C9" s="196">
        <v>11350</v>
      </c>
      <c r="D9" s="196">
        <v>12140</v>
      </c>
      <c r="E9" s="196">
        <v>12140</v>
      </c>
      <c r="F9" s="196">
        <v>11940</v>
      </c>
      <c r="G9" s="196">
        <v>11420</v>
      </c>
      <c r="H9" s="196">
        <v>10980</v>
      </c>
      <c r="I9" s="197">
        <v>-370</v>
      </c>
      <c r="J9" s="255">
        <v>-0.032255221644487526</v>
      </c>
    </row>
    <row r="10" spans="1:10" ht="25.5" customHeight="1">
      <c r="A10" s="230" t="s">
        <v>139</v>
      </c>
      <c r="B10" s="211" t="s">
        <v>137</v>
      </c>
      <c r="C10" s="196">
        <v>24760</v>
      </c>
      <c r="D10" s="196">
        <v>24100</v>
      </c>
      <c r="E10" s="196">
        <v>25560</v>
      </c>
      <c r="F10" s="196">
        <v>25550</v>
      </c>
      <c r="G10" s="196">
        <v>25140</v>
      </c>
      <c r="H10" s="196">
        <v>24070</v>
      </c>
      <c r="I10" s="197">
        <v>-690</v>
      </c>
      <c r="J10" s="255">
        <v>-0.028025683479384566</v>
      </c>
    </row>
    <row r="11" spans="1:10" ht="12.75">
      <c r="A11" s="230"/>
      <c r="B11" s="211" t="s">
        <v>41</v>
      </c>
      <c r="C11" s="196">
        <v>12680</v>
      </c>
      <c r="D11" s="196">
        <v>12330</v>
      </c>
      <c r="E11" s="196">
        <v>13040</v>
      </c>
      <c r="F11" s="196">
        <v>13030</v>
      </c>
      <c r="G11" s="196">
        <v>12820</v>
      </c>
      <c r="H11" s="196">
        <v>12270</v>
      </c>
      <c r="I11" s="197">
        <v>-400</v>
      </c>
      <c r="J11" s="255">
        <v>-0.03179236352161565</v>
      </c>
    </row>
    <row r="12" spans="1:10" ht="12.75">
      <c r="A12" s="230"/>
      <c r="B12" s="211" t="s">
        <v>42</v>
      </c>
      <c r="C12" s="196">
        <v>12090</v>
      </c>
      <c r="D12" s="196">
        <v>11780</v>
      </c>
      <c r="E12" s="196">
        <v>12520</v>
      </c>
      <c r="F12" s="196">
        <v>12520</v>
      </c>
      <c r="G12" s="196">
        <v>12320</v>
      </c>
      <c r="H12" s="196">
        <v>11800</v>
      </c>
      <c r="I12" s="197">
        <v>-290</v>
      </c>
      <c r="J12" s="255">
        <v>-0.024075452965996526</v>
      </c>
    </row>
    <row r="13" spans="1:10" ht="25.5" customHeight="1">
      <c r="A13" s="230" t="s">
        <v>140</v>
      </c>
      <c r="B13" s="211" t="s">
        <v>137</v>
      </c>
      <c r="C13" s="196">
        <v>27270</v>
      </c>
      <c r="D13" s="196">
        <v>25450</v>
      </c>
      <c r="E13" s="196">
        <v>24680</v>
      </c>
      <c r="F13" s="196">
        <v>26120</v>
      </c>
      <c r="G13" s="196">
        <v>26120</v>
      </c>
      <c r="H13" s="196">
        <v>25710</v>
      </c>
      <c r="I13" s="197">
        <v>-1560</v>
      </c>
      <c r="J13" s="255">
        <v>-0.057276960874188695</v>
      </c>
    </row>
    <row r="14" spans="1:10" ht="12.75">
      <c r="A14" s="230"/>
      <c r="B14" s="211" t="s">
        <v>41</v>
      </c>
      <c r="C14" s="196">
        <v>13920</v>
      </c>
      <c r="D14" s="196">
        <v>13050</v>
      </c>
      <c r="E14" s="196">
        <v>12640</v>
      </c>
      <c r="F14" s="196">
        <v>13340</v>
      </c>
      <c r="G14" s="196">
        <v>13330</v>
      </c>
      <c r="H14" s="196">
        <v>13120</v>
      </c>
      <c r="I14" s="197">
        <v>-800</v>
      </c>
      <c r="J14" s="255">
        <v>-0.05725986062217113</v>
      </c>
    </row>
    <row r="15" spans="1:10" ht="12.75">
      <c r="A15" s="230"/>
      <c r="B15" s="211" t="s">
        <v>42</v>
      </c>
      <c r="C15" s="196">
        <v>13350</v>
      </c>
      <c r="D15" s="196">
        <v>12400</v>
      </c>
      <c r="E15" s="196">
        <v>12040</v>
      </c>
      <c r="F15" s="196">
        <v>12790</v>
      </c>
      <c r="G15" s="196">
        <v>12790</v>
      </c>
      <c r="H15" s="196">
        <v>12590</v>
      </c>
      <c r="I15" s="197">
        <v>-770</v>
      </c>
      <c r="J15" s="255">
        <v>-0.057294787297783104</v>
      </c>
    </row>
    <row r="16" spans="1:10" ht="25.5" customHeight="1">
      <c r="A16" s="230" t="s">
        <v>141</v>
      </c>
      <c r="B16" s="211" t="s">
        <v>137</v>
      </c>
      <c r="C16" s="196">
        <v>30940</v>
      </c>
      <c r="D16" s="196">
        <v>29230</v>
      </c>
      <c r="E16" s="196">
        <v>27200</v>
      </c>
      <c r="F16" s="196">
        <v>26430</v>
      </c>
      <c r="G16" s="196">
        <v>27890</v>
      </c>
      <c r="H16" s="196">
        <v>27870</v>
      </c>
      <c r="I16" s="197">
        <v>-3070</v>
      </c>
      <c r="J16" s="255">
        <v>-0.09922430510665804</v>
      </c>
    </row>
    <row r="17" spans="1:10" ht="12.75">
      <c r="A17" s="230"/>
      <c r="B17" s="211" t="s">
        <v>41</v>
      </c>
      <c r="C17" s="196">
        <v>15820</v>
      </c>
      <c r="D17" s="196">
        <v>14920</v>
      </c>
      <c r="E17" s="196">
        <v>13920</v>
      </c>
      <c r="F17" s="196">
        <v>13520</v>
      </c>
      <c r="G17" s="196">
        <v>14230</v>
      </c>
      <c r="H17" s="196">
        <v>14210</v>
      </c>
      <c r="I17" s="197">
        <v>-1600</v>
      </c>
      <c r="J17" s="255">
        <v>-0.10128983308042488</v>
      </c>
    </row>
    <row r="18" spans="1:10" ht="12.75">
      <c r="A18" s="230"/>
      <c r="B18" s="211" t="s">
        <v>42</v>
      </c>
      <c r="C18" s="196">
        <v>15120</v>
      </c>
      <c r="D18" s="196">
        <v>14310</v>
      </c>
      <c r="E18" s="196">
        <v>13280</v>
      </c>
      <c r="F18" s="196">
        <v>12910</v>
      </c>
      <c r="G18" s="196">
        <v>13660</v>
      </c>
      <c r="H18" s="196">
        <v>13660</v>
      </c>
      <c r="I18" s="197">
        <v>-1470</v>
      </c>
      <c r="J18" s="255">
        <v>-0.09706426871198096</v>
      </c>
    </row>
    <row r="19" spans="1:10" ht="25.5" customHeight="1">
      <c r="A19" s="230" t="s">
        <v>142</v>
      </c>
      <c r="B19" s="211" t="s">
        <v>137</v>
      </c>
      <c r="C19" s="196">
        <v>33150</v>
      </c>
      <c r="D19" s="196">
        <v>33690</v>
      </c>
      <c r="E19" s="196">
        <v>31580</v>
      </c>
      <c r="F19" s="196">
        <v>29550</v>
      </c>
      <c r="G19" s="196">
        <v>28750</v>
      </c>
      <c r="H19" s="196">
        <v>30210</v>
      </c>
      <c r="I19" s="197">
        <v>-2950</v>
      </c>
      <c r="J19" s="255">
        <v>-0.08886341698841699</v>
      </c>
    </row>
    <row r="20" spans="1:10" ht="12.75">
      <c r="A20" s="230"/>
      <c r="B20" s="211" t="s">
        <v>41</v>
      </c>
      <c r="C20" s="196">
        <v>16830</v>
      </c>
      <c r="D20" s="196">
        <v>17460</v>
      </c>
      <c r="E20" s="196">
        <v>16340</v>
      </c>
      <c r="F20" s="196">
        <v>15360</v>
      </c>
      <c r="G20" s="196">
        <v>14930</v>
      </c>
      <c r="H20" s="196">
        <v>15640</v>
      </c>
      <c r="I20" s="197">
        <v>-1190</v>
      </c>
      <c r="J20" s="255">
        <v>-0.07047777513667697</v>
      </c>
    </row>
    <row r="21" spans="1:10" ht="12.75">
      <c r="A21" s="230"/>
      <c r="B21" s="211" t="s">
        <v>42</v>
      </c>
      <c r="C21" s="196">
        <v>16320</v>
      </c>
      <c r="D21" s="196">
        <v>16230</v>
      </c>
      <c r="E21" s="196">
        <v>15240</v>
      </c>
      <c r="F21" s="196">
        <v>14190</v>
      </c>
      <c r="G21" s="196">
        <v>13810</v>
      </c>
      <c r="H21" s="196">
        <v>14560</v>
      </c>
      <c r="I21" s="197">
        <v>-1760</v>
      </c>
      <c r="J21" s="255">
        <v>-0.1078167115902965</v>
      </c>
    </row>
    <row r="22" spans="1:10" ht="25.5" customHeight="1">
      <c r="A22" s="230" t="s">
        <v>143</v>
      </c>
      <c r="B22" s="211" t="s">
        <v>137</v>
      </c>
      <c r="C22" s="196">
        <v>25330</v>
      </c>
      <c r="D22" s="196">
        <v>30420</v>
      </c>
      <c r="E22" s="196">
        <v>30360</v>
      </c>
      <c r="F22" s="196">
        <v>28220</v>
      </c>
      <c r="G22" s="196">
        <v>26220</v>
      </c>
      <c r="H22" s="196">
        <v>25440</v>
      </c>
      <c r="I22" s="197">
        <v>110</v>
      </c>
      <c r="J22" s="255">
        <v>0.004303707505823824</v>
      </c>
    </row>
    <row r="23" spans="1:10" ht="12.75">
      <c r="A23" s="230"/>
      <c r="B23" s="211" t="s">
        <v>41</v>
      </c>
      <c r="C23" s="196">
        <v>13080</v>
      </c>
      <c r="D23" s="196">
        <v>15580</v>
      </c>
      <c r="E23" s="196">
        <v>15900</v>
      </c>
      <c r="F23" s="196">
        <v>14770</v>
      </c>
      <c r="G23" s="196">
        <v>13800</v>
      </c>
      <c r="H23" s="196">
        <v>13390</v>
      </c>
      <c r="I23" s="197">
        <v>320</v>
      </c>
      <c r="J23" s="255">
        <v>0.024088093599449415</v>
      </c>
    </row>
    <row r="24" spans="1:10" ht="12.75">
      <c r="A24" s="230"/>
      <c r="B24" s="211" t="s">
        <v>42</v>
      </c>
      <c r="C24" s="196">
        <v>12250</v>
      </c>
      <c r="D24" s="196">
        <v>14840</v>
      </c>
      <c r="E24" s="196">
        <v>14470</v>
      </c>
      <c r="F24" s="196">
        <v>13450</v>
      </c>
      <c r="G24" s="196">
        <v>12420</v>
      </c>
      <c r="H24" s="196">
        <v>12040</v>
      </c>
      <c r="I24" s="197">
        <v>-210</v>
      </c>
      <c r="J24" s="255">
        <v>-0.016816326530612245</v>
      </c>
    </row>
    <row r="25" spans="1:10" ht="25.5" customHeight="1">
      <c r="A25" s="230" t="s">
        <v>144</v>
      </c>
      <c r="B25" s="211" t="s">
        <v>137</v>
      </c>
      <c r="C25" s="196">
        <v>24860</v>
      </c>
      <c r="D25" s="196">
        <v>24820</v>
      </c>
      <c r="E25" s="196">
        <v>29470</v>
      </c>
      <c r="F25" s="196">
        <v>29390</v>
      </c>
      <c r="G25" s="196">
        <v>27270</v>
      </c>
      <c r="H25" s="196">
        <v>25280</v>
      </c>
      <c r="I25" s="197">
        <v>410</v>
      </c>
      <c r="J25" s="255">
        <v>0.016651918590620225</v>
      </c>
    </row>
    <row r="26" spans="1:10" ht="12.75">
      <c r="A26" s="230"/>
      <c r="B26" s="211" t="s">
        <v>41</v>
      </c>
      <c r="C26" s="196">
        <v>11900</v>
      </c>
      <c r="D26" s="196">
        <v>12440</v>
      </c>
      <c r="E26" s="196">
        <v>14700</v>
      </c>
      <c r="F26" s="196">
        <v>15020</v>
      </c>
      <c r="G26" s="196">
        <v>13890</v>
      </c>
      <c r="H26" s="196">
        <v>12930</v>
      </c>
      <c r="I26" s="197">
        <v>1020</v>
      </c>
      <c r="J26" s="255">
        <v>0.08585349462365591</v>
      </c>
    </row>
    <row r="27" spans="1:10" ht="12.75">
      <c r="A27" s="230"/>
      <c r="B27" s="211" t="s">
        <v>42</v>
      </c>
      <c r="C27" s="196">
        <v>12960</v>
      </c>
      <c r="D27" s="196">
        <v>12380</v>
      </c>
      <c r="E27" s="196">
        <v>14770</v>
      </c>
      <c r="F27" s="196">
        <v>14380</v>
      </c>
      <c r="G27" s="196">
        <v>13370</v>
      </c>
      <c r="H27" s="196">
        <v>12350</v>
      </c>
      <c r="I27" s="197">
        <v>-610</v>
      </c>
      <c r="J27" s="255">
        <v>-0.0469208211143695</v>
      </c>
    </row>
    <row r="28" spans="1:10" ht="25.5" customHeight="1">
      <c r="A28" s="230" t="s">
        <v>145</v>
      </c>
      <c r="B28" s="211" t="s">
        <v>137</v>
      </c>
      <c r="C28" s="196">
        <v>31600</v>
      </c>
      <c r="D28" s="196">
        <v>25770</v>
      </c>
      <c r="E28" s="196">
        <v>25460</v>
      </c>
      <c r="F28" s="196">
        <v>30090</v>
      </c>
      <c r="G28" s="196">
        <v>30010</v>
      </c>
      <c r="H28" s="196">
        <v>27910</v>
      </c>
      <c r="I28" s="197">
        <v>-3700</v>
      </c>
      <c r="J28" s="255">
        <v>-0.11693037974683544</v>
      </c>
    </row>
    <row r="29" spans="1:10" ht="12.75">
      <c r="A29" s="230"/>
      <c r="B29" s="211" t="s">
        <v>41</v>
      </c>
      <c r="C29" s="196">
        <v>14810</v>
      </c>
      <c r="D29" s="196">
        <v>12160</v>
      </c>
      <c r="E29" s="196">
        <v>12520</v>
      </c>
      <c r="F29" s="196">
        <v>14770</v>
      </c>
      <c r="G29" s="196">
        <v>15090</v>
      </c>
      <c r="H29" s="196">
        <v>13980</v>
      </c>
      <c r="I29" s="197">
        <v>-830</v>
      </c>
      <c r="J29" s="255">
        <v>-0.055994596420128336</v>
      </c>
    </row>
    <row r="30" spans="1:10" ht="12.75">
      <c r="A30" s="230"/>
      <c r="B30" s="211" t="s">
        <v>42</v>
      </c>
      <c r="C30" s="196">
        <v>16800</v>
      </c>
      <c r="D30" s="196">
        <v>13610</v>
      </c>
      <c r="E30" s="196">
        <v>12940</v>
      </c>
      <c r="F30" s="196">
        <v>15320</v>
      </c>
      <c r="G30" s="196">
        <v>14920</v>
      </c>
      <c r="H30" s="196">
        <v>13930</v>
      </c>
      <c r="I30" s="197">
        <v>-2870</v>
      </c>
      <c r="J30" s="255">
        <v>-0.170646025602858</v>
      </c>
    </row>
    <row r="31" spans="1:10" ht="25.5" customHeight="1">
      <c r="A31" s="230" t="s">
        <v>146</v>
      </c>
      <c r="B31" s="211" t="s">
        <v>137</v>
      </c>
      <c r="C31" s="196">
        <v>35550</v>
      </c>
      <c r="D31" s="196">
        <v>32550</v>
      </c>
      <c r="E31" s="196">
        <v>26540</v>
      </c>
      <c r="F31" s="196">
        <v>26220</v>
      </c>
      <c r="G31" s="196">
        <v>30840</v>
      </c>
      <c r="H31" s="196">
        <v>30760</v>
      </c>
      <c r="I31" s="197">
        <v>-4790</v>
      </c>
      <c r="J31" s="255">
        <v>-0.1347679324894515</v>
      </c>
    </row>
    <row r="32" spans="1:10" ht="12.75">
      <c r="A32" s="230"/>
      <c r="B32" s="211" t="s">
        <v>41</v>
      </c>
      <c r="C32" s="196">
        <v>17100</v>
      </c>
      <c r="D32" s="196">
        <v>15190</v>
      </c>
      <c r="E32" s="196">
        <v>12430</v>
      </c>
      <c r="F32" s="196">
        <v>12770</v>
      </c>
      <c r="G32" s="196">
        <v>15020</v>
      </c>
      <c r="H32" s="196">
        <v>15340</v>
      </c>
      <c r="I32" s="197">
        <v>-1760</v>
      </c>
      <c r="J32" s="255">
        <v>-0.10272009359461831</v>
      </c>
    </row>
    <row r="33" spans="1:10" ht="12.75">
      <c r="A33" s="230"/>
      <c r="B33" s="211" t="s">
        <v>42</v>
      </c>
      <c r="C33" s="196">
        <v>18460</v>
      </c>
      <c r="D33" s="196">
        <v>17350</v>
      </c>
      <c r="E33" s="196">
        <v>14110</v>
      </c>
      <c r="F33" s="196">
        <v>13440</v>
      </c>
      <c r="G33" s="196">
        <v>15820</v>
      </c>
      <c r="H33" s="196">
        <v>15420</v>
      </c>
      <c r="I33" s="197">
        <v>-3040</v>
      </c>
      <c r="J33" s="255">
        <v>-0.1644540774857762</v>
      </c>
    </row>
    <row r="34" spans="1:10" ht="25.5" customHeight="1">
      <c r="A34" s="230" t="s">
        <v>147</v>
      </c>
      <c r="B34" s="211" t="s">
        <v>137</v>
      </c>
      <c r="C34" s="196">
        <v>33440</v>
      </c>
      <c r="D34" s="196">
        <v>35770</v>
      </c>
      <c r="E34" s="196">
        <v>32670</v>
      </c>
      <c r="F34" s="196">
        <v>26730</v>
      </c>
      <c r="G34" s="196">
        <v>26420</v>
      </c>
      <c r="H34" s="196">
        <v>31030</v>
      </c>
      <c r="I34" s="197">
        <v>-2410</v>
      </c>
      <c r="J34" s="255">
        <v>-0.07208015552564678</v>
      </c>
    </row>
    <row r="35" spans="1:10" ht="12.75">
      <c r="A35" s="230"/>
      <c r="B35" s="211" t="s">
        <v>41</v>
      </c>
      <c r="C35" s="196">
        <v>16050</v>
      </c>
      <c r="D35" s="196">
        <v>17120</v>
      </c>
      <c r="E35" s="196">
        <v>15150</v>
      </c>
      <c r="F35" s="196">
        <v>12430</v>
      </c>
      <c r="G35" s="196">
        <v>12770</v>
      </c>
      <c r="H35" s="196">
        <v>15000</v>
      </c>
      <c r="I35" s="197">
        <v>-1050</v>
      </c>
      <c r="J35" s="255">
        <v>-0.06530408773678963</v>
      </c>
    </row>
    <row r="36" spans="1:10" ht="12.75">
      <c r="A36" s="230"/>
      <c r="B36" s="211" t="s">
        <v>42</v>
      </c>
      <c r="C36" s="196">
        <v>17390</v>
      </c>
      <c r="D36" s="196">
        <v>18650</v>
      </c>
      <c r="E36" s="196">
        <v>17520</v>
      </c>
      <c r="F36" s="196">
        <v>14310</v>
      </c>
      <c r="G36" s="196">
        <v>13650</v>
      </c>
      <c r="H36" s="196">
        <v>16030</v>
      </c>
      <c r="I36" s="197">
        <v>-1360</v>
      </c>
      <c r="J36" s="255">
        <v>-0.07833438776097085</v>
      </c>
    </row>
    <row r="37" spans="1:10" ht="25.5" customHeight="1">
      <c r="A37" s="230" t="s">
        <v>148</v>
      </c>
      <c r="B37" s="211" t="s">
        <v>137</v>
      </c>
      <c r="C37" s="196">
        <v>30720</v>
      </c>
      <c r="D37" s="196">
        <v>33470</v>
      </c>
      <c r="E37" s="196">
        <v>35700</v>
      </c>
      <c r="F37" s="196">
        <v>32670</v>
      </c>
      <c r="G37" s="196">
        <v>26850</v>
      </c>
      <c r="H37" s="196">
        <v>26560</v>
      </c>
      <c r="I37" s="197">
        <v>-4170</v>
      </c>
      <c r="J37" s="255">
        <v>-0.13562687150110664</v>
      </c>
    </row>
    <row r="38" spans="1:10" ht="12.75">
      <c r="A38" s="230"/>
      <c r="B38" s="211" t="s">
        <v>41</v>
      </c>
      <c r="C38" s="196">
        <v>14970</v>
      </c>
      <c r="D38" s="196">
        <v>16010</v>
      </c>
      <c r="E38" s="196">
        <v>17020</v>
      </c>
      <c r="F38" s="196">
        <v>15100</v>
      </c>
      <c r="G38" s="196">
        <v>12440</v>
      </c>
      <c r="H38" s="196">
        <v>12790</v>
      </c>
      <c r="I38" s="197">
        <v>-2180</v>
      </c>
      <c r="J38" s="255">
        <v>-0.14575818303273214</v>
      </c>
    </row>
    <row r="39" spans="1:10" ht="12.75">
      <c r="A39" s="230"/>
      <c r="B39" s="211" t="s">
        <v>42</v>
      </c>
      <c r="C39" s="196">
        <v>15750</v>
      </c>
      <c r="D39" s="196">
        <v>17460</v>
      </c>
      <c r="E39" s="196">
        <v>18670</v>
      </c>
      <c r="F39" s="196">
        <v>17570</v>
      </c>
      <c r="G39" s="196">
        <v>14410</v>
      </c>
      <c r="H39" s="196">
        <v>13770</v>
      </c>
      <c r="I39" s="197">
        <v>-1990</v>
      </c>
      <c r="J39" s="255">
        <v>-0.12599974609622952</v>
      </c>
    </row>
    <row r="40" spans="1:10" ht="25.5" customHeight="1">
      <c r="A40" s="230" t="s">
        <v>149</v>
      </c>
      <c r="B40" s="211" t="s">
        <v>137</v>
      </c>
      <c r="C40" s="196">
        <v>33490</v>
      </c>
      <c r="D40" s="196">
        <v>30760</v>
      </c>
      <c r="E40" s="196">
        <v>33380</v>
      </c>
      <c r="F40" s="196">
        <v>35630</v>
      </c>
      <c r="G40" s="196">
        <v>32710</v>
      </c>
      <c r="H40" s="196">
        <v>27030</v>
      </c>
      <c r="I40" s="197">
        <v>-6460</v>
      </c>
      <c r="J40" s="255">
        <v>-0.19290598035410383</v>
      </c>
    </row>
    <row r="41" spans="1:10" ht="12.75">
      <c r="A41" s="230"/>
      <c r="B41" s="211" t="s">
        <v>41</v>
      </c>
      <c r="C41" s="196">
        <v>16340</v>
      </c>
      <c r="D41" s="196">
        <v>14890</v>
      </c>
      <c r="E41" s="196">
        <v>15840</v>
      </c>
      <c r="F41" s="196">
        <v>16870</v>
      </c>
      <c r="G41" s="196">
        <v>15020</v>
      </c>
      <c r="H41" s="196">
        <v>12440</v>
      </c>
      <c r="I41" s="197">
        <v>-3900</v>
      </c>
      <c r="J41" s="255">
        <v>-0.2388936482682658</v>
      </c>
    </row>
    <row r="42" spans="1:10" ht="12.75">
      <c r="A42" s="230"/>
      <c r="B42" s="211" t="s">
        <v>42</v>
      </c>
      <c r="C42" s="196">
        <v>17150</v>
      </c>
      <c r="D42" s="196">
        <v>15880</v>
      </c>
      <c r="E42" s="196">
        <v>17540</v>
      </c>
      <c r="F42" s="196">
        <v>18760</v>
      </c>
      <c r="G42" s="196">
        <v>17690</v>
      </c>
      <c r="H42" s="196">
        <v>14590</v>
      </c>
      <c r="I42" s="197">
        <v>-2560</v>
      </c>
      <c r="J42" s="255">
        <v>-0.14908751676287096</v>
      </c>
    </row>
    <row r="43" spans="1:10" ht="25.5" customHeight="1">
      <c r="A43" s="230" t="s">
        <v>150</v>
      </c>
      <c r="B43" s="211" t="s">
        <v>137</v>
      </c>
      <c r="C43" s="196">
        <v>27860</v>
      </c>
      <c r="D43" s="196">
        <v>32800</v>
      </c>
      <c r="E43" s="196">
        <v>30260</v>
      </c>
      <c r="F43" s="196">
        <v>32850</v>
      </c>
      <c r="G43" s="196">
        <v>35080</v>
      </c>
      <c r="H43" s="196">
        <v>32310</v>
      </c>
      <c r="I43" s="197">
        <v>4450</v>
      </c>
      <c r="J43" s="255">
        <v>0.1596741198004522</v>
      </c>
    </row>
    <row r="44" spans="1:10" ht="12.75">
      <c r="A44" s="230"/>
      <c r="B44" s="211" t="s">
        <v>41</v>
      </c>
      <c r="C44" s="196">
        <v>13580</v>
      </c>
      <c r="D44" s="196">
        <v>15790</v>
      </c>
      <c r="E44" s="196">
        <v>14470</v>
      </c>
      <c r="F44" s="196">
        <v>15420</v>
      </c>
      <c r="G44" s="196">
        <v>16440</v>
      </c>
      <c r="H44" s="196">
        <v>14680</v>
      </c>
      <c r="I44" s="197">
        <v>1100</v>
      </c>
      <c r="J44" s="255">
        <v>0.08123434968331124</v>
      </c>
    </row>
    <row r="45" spans="1:10" ht="12.75">
      <c r="A45" s="230"/>
      <c r="B45" s="211" t="s">
        <v>42</v>
      </c>
      <c r="C45" s="196">
        <v>14290</v>
      </c>
      <c r="D45" s="196">
        <v>17000</v>
      </c>
      <c r="E45" s="196">
        <v>15780</v>
      </c>
      <c r="F45" s="196">
        <v>17430</v>
      </c>
      <c r="G45" s="196">
        <v>18640</v>
      </c>
      <c r="H45" s="196">
        <v>17630</v>
      </c>
      <c r="I45" s="197">
        <v>3350</v>
      </c>
      <c r="J45" s="255">
        <v>0.2342317115855793</v>
      </c>
    </row>
    <row r="46" spans="1:10" ht="25.5" customHeight="1">
      <c r="A46" s="230" t="s">
        <v>151</v>
      </c>
      <c r="B46" s="211" t="s">
        <v>137</v>
      </c>
      <c r="C46" s="196">
        <v>24420</v>
      </c>
      <c r="D46" s="196">
        <v>26750</v>
      </c>
      <c r="E46" s="196">
        <v>31510</v>
      </c>
      <c r="F46" s="196">
        <v>29280</v>
      </c>
      <c r="G46" s="196">
        <v>31840</v>
      </c>
      <c r="H46" s="196">
        <v>34050</v>
      </c>
      <c r="I46" s="197">
        <v>9630</v>
      </c>
      <c r="J46" s="255">
        <v>0.39429928741092635</v>
      </c>
    </row>
    <row r="47" spans="1:10" ht="12.75">
      <c r="A47" s="230"/>
      <c r="B47" s="211" t="s">
        <v>41</v>
      </c>
      <c r="C47" s="196">
        <v>11530</v>
      </c>
      <c r="D47" s="196">
        <v>12860</v>
      </c>
      <c r="E47" s="196">
        <v>15000</v>
      </c>
      <c r="F47" s="196">
        <v>13870</v>
      </c>
      <c r="G47" s="196">
        <v>14800</v>
      </c>
      <c r="H47" s="196">
        <v>15810</v>
      </c>
      <c r="I47" s="197">
        <v>4270</v>
      </c>
      <c r="J47" s="255">
        <v>0.3705887453394607</v>
      </c>
    </row>
    <row r="48" spans="1:10" ht="12.75">
      <c r="A48" s="230"/>
      <c r="B48" s="211" t="s">
        <v>42</v>
      </c>
      <c r="C48" s="196">
        <v>12890</v>
      </c>
      <c r="D48" s="196">
        <v>13890</v>
      </c>
      <c r="E48" s="196">
        <v>16510</v>
      </c>
      <c r="F48" s="196">
        <v>15410</v>
      </c>
      <c r="G48" s="196">
        <v>17040</v>
      </c>
      <c r="H48" s="196">
        <v>18240</v>
      </c>
      <c r="I48" s="197">
        <v>5350</v>
      </c>
      <c r="J48" s="255">
        <v>0.4155219247186651</v>
      </c>
    </row>
    <row r="49" spans="1:10" ht="25.5" customHeight="1">
      <c r="A49" s="230" t="s">
        <v>152</v>
      </c>
      <c r="B49" s="211" t="s">
        <v>137</v>
      </c>
      <c r="C49" s="196">
        <v>21580</v>
      </c>
      <c r="D49" s="196">
        <v>22640</v>
      </c>
      <c r="E49" s="196">
        <v>25000</v>
      </c>
      <c r="F49" s="196">
        <v>29570</v>
      </c>
      <c r="G49" s="196">
        <v>27690</v>
      </c>
      <c r="H49" s="196">
        <v>30200</v>
      </c>
      <c r="I49" s="197">
        <v>8620</v>
      </c>
      <c r="J49" s="255">
        <v>0.39972190034762456</v>
      </c>
    </row>
    <row r="50" spans="1:10" ht="12.75">
      <c r="A50" s="230"/>
      <c r="B50" s="211" t="s">
        <v>41</v>
      </c>
      <c r="C50" s="196">
        <v>9800</v>
      </c>
      <c r="D50" s="196">
        <v>10500</v>
      </c>
      <c r="E50" s="196">
        <v>11820</v>
      </c>
      <c r="F50" s="196">
        <v>13870</v>
      </c>
      <c r="G50" s="196">
        <v>12940</v>
      </c>
      <c r="H50" s="196">
        <v>13860</v>
      </c>
      <c r="I50" s="197">
        <v>4060</v>
      </c>
      <c r="J50" s="255">
        <v>0.41455696202531644</v>
      </c>
    </row>
    <row r="51" spans="1:10" ht="12.75">
      <c r="A51" s="230"/>
      <c r="B51" s="211" t="s">
        <v>42</v>
      </c>
      <c r="C51" s="196">
        <v>11780</v>
      </c>
      <c r="D51" s="196">
        <v>12140</v>
      </c>
      <c r="E51" s="196">
        <v>13180</v>
      </c>
      <c r="F51" s="196">
        <v>15700</v>
      </c>
      <c r="G51" s="196">
        <v>14750</v>
      </c>
      <c r="H51" s="196">
        <v>16340</v>
      </c>
      <c r="I51" s="197">
        <v>4560</v>
      </c>
      <c r="J51" s="255">
        <v>0.38738432804142964</v>
      </c>
    </row>
    <row r="52" spans="1:10" ht="25.5" customHeight="1">
      <c r="A52" s="230" t="s">
        <v>153</v>
      </c>
      <c r="B52" s="211" t="s">
        <v>137</v>
      </c>
      <c r="C52" s="196">
        <v>17780</v>
      </c>
      <c r="D52" s="196">
        <v>18690</v>
      </c>
      <c r="E52" s="196">
        <v>20100</v>
      </c>
      <c r="F52" s="196">
        <v>22450</v>
      </c>
      <c r="G52" s="196">
        <v>26690</v>
      </c>
      <c r="H52" s="196">
        <v>25220</v>
      </c>
      <c r="I52" s="197">
        <v>7440</v>
      </c>
      <c r="J52" s="255">
        <v>0.41824111560953664</v>
      </c>
    </row>
    <row r="53" spans="1:10" ht="12.75">
      <c r="A53" s="230"/>
      <c r="B53" s="211" t="s">
        <v>41</v>
      </c>
      <c r="C53" s="196">
        <v>7520</v>
      </c>
      <c r="D53" s="196">
        <v>8250</v>
      </c>
      <c r="E53" s="196">
        <v>9110</v>
      </c>
      <c r="F53" s="196">
        <v>10400</v>
      </c>
      <c r="G53" s="196">
        <v>12260</v>
      </c>
      <c r="H53" s="196">
        <v>11570</v>
      </c>
      <c r="I53" s="197">
        <v>4050</v>
      </c>
      <c r="J53" s="255">
        <v>0.5388401170524075</v>
      </c>
    </row>
    <row r="54" spans="1:10" ht="12.75">
      <c r="A54" s="230"/>
      <c r="B54" s="211" t="s">
        <v>42</v>
      </c>
      <c r="C54" s="196">
        <v>10270</v>
      </c>
      <c r="D54" s="196">
        <v>10440</v>
      </c>
      <c r="E54" s="196">
        <v>11000</v>
      </c>
      <c r="F54" s="196">
        <v>12050</v>
      </c>
      <c r="G54" s="196">
        <v>14420</v>
      </c>
      <c r="H54" s="196">
        <v>13650</v>
      </c>
      <c r="I54" s="197">
        <v>3390</v>
      </c>
      <c r="J54" s="255">
        <v>0.3299240210403273</v>
      </c>
    </row>
    <row r="55" spans="1:10" ht="25.5" customHeight="1">
      <c r="A55" s="230" t="s">
        <v>154</v>
      </c>
      <c r="B55" s="211" t="s">
        <v>137</v>
      </c>
      <c r="C55" s="196">
        <v>13230</v>
      </c>
      <c r="D55" s="196">
        <v>13760</v>
      </c>
      <c r="E55" s="196">
        <v>15170</v>
      </c>
      <c r="F55" s="196">
        <v>16810</v>
      </c>
      <c r="G55" s="196">
        <v>19020</v>
      </c>
      <c r="H55" s="196">
        <v>22740</v>
      </c>
      <c r="I55" s="197">
        <v>9510</v>
      </c>
      <c r="J55" s="255">
        <v>0.7187122128174124</v>
      </c>
    </row>
    <row r="56" spans="1:10" ht="12.75">
      <c r="A56" s="230"/>
      <c r="B56" s="211" t="s">
        <v>41</v>
      </c>
      <c r="C56" s="196">
        <v>4940</v>
      </c>
      <c r="D56" s="196">
        <v>5510</v>
      </c>
      <c r="E56" s="196">
        <v>6440</v>
      </c>
      <c r="F56" s="196">
        <v>7340</v>
      </c>
      <c r="G56" s="196">
        <v>8510</v>
      </c>
      <c r="H56" s="196">
        <v>10110</v>
      </c>
      <c r="I56" s="197">
        <v>5170</v>
      </c>
      <c r="J56" s="255">
        <v>1.0469540578830197</v>
      </c>
    </row>
    <row r="57" spans="1:10" ht="12.75">
      <c r="A57" s="230"/>
      <c r="B57" s="211" t="s">
        <v>42</v>
      </c>
      <c r="C57" s="196">
        <v>8290</v>
      </c>
      <c r="D57" s="196">
        <v>8260</v>
      </c>
      <c r="E57" s="196">
        <v>8740</v>
      </c>
      <c r="F57" s="196">
        <v>9470</v>
      </c>
      <c r="G57" s="196">
        <v>10510</v>
      </c>
      <c r="H57" s="196">
        <v>12630</v>
      </c>
      <c r="I57" s="197">
        <v>4340</v>
      </c>
      <c r="J57" s="255">
        <v>0.5230973344590519</v>
      </c>
    </row>
    <row r="58" spans="1:10" ht="25.5" customHeight="1">
      <c r="A58" s="230" t="s">
        <v>155</v>
      </c>
      <c r="B58" s="211" t="s">
        <v>137</v>
      </c>
      <c r="C58" s="196">
        <v>6850</v>
      </c>
      <c r="D58" s="196">
        <v>8640</v>
      </c>
      <c r="E58" s="196">
        <v>9500</v>
      </c>
      <c r="F58" s="196">
        <v>11110</v>
      </c>
      <c r="G58" s="196">
        <v>12750</v>
      </c>
      <c r="H58" s="196">
        <v>14690</v>
      </c>
      <c r="I58" s="197">
        <v>7830</v>
      </c>
      <c r="J58" s="255">
        <v>1.1426903997665596</v>
      </c>
    </row>
    <row r="59" spans="1:10" ht="12.75">
      <c r="A59" s="230"/>
      <c r="B59" s="211" t="s">
        <v>41</v>
      </c>
      <c r="C59" s="196">
        <v>2270</v>
      </c>
      <c r="D59" s="196">
        <v>3020</v>
      </c>
      <c r="E59" s="196">
        <v>3630</v>
      </c>
      <c r="F59" s="196">
        <v>4540</v>
      </c>
      <c r="G59" s="196">
        <v>5360</v>
      </c>
      <c r="H59" s="196">
        <v>6340</v>
      </c>
      <c r="I59" s="197">
        <v>4070</v>
      </c>
      <c r="J59" s="255">
        <v>1.7932098765432098</v>
      </c>
    </row>
    <row r="60" spans="1:10" ht="12.75">
      <c r="A60" s="230"/>
      <c r="B60" s="211" t="s">
        <v>42</v>
      </c>
      <c r="C60" s="196">
        <v>4590</v>
      </c>
      <c r="D60" s="196">
        <v>5610</v>
      </c>
      <c r="E60" s="196">
        <v>5870</v>
      </c>
      <c r="F60" s="196">
        <v>6570</v>
      </c>
      <c r="G60" s="196">
        <v>7390</v>
      </c>
      <c r="H60" s="196">
        <v>8350</v>
      </c>
      <c r="I60" s="197">
        <v>3770</v>
      </c>
      <c r="J60" s="255">
        <v>0.8209768861753162</v>
      </c>
    </row>
    <row r="61" spans="1:10" ht="25.5" customHeight="1">
      <c r="A61" s="230" t="s">
        <v>156</v>
      </c>
      <c r="B61" s="211" t="s">
        <v>137</v>
      </c>
      <c r="C61" s="196">
        <v>3840</v>
      </c>
      <c r="D61" s="196">
        <v>4470</v>
      </c>
      <c r="E61" s="196">
        <v>5910</v>
      </c>
      <c r="F61" s="196">
        <v>7390</v>
      </c>
      <c r="G61" s="196">
        <v>9550</v>
      </c>
      <c r="H61" s="196">
        <v>12080</v>
      </c>
      <c r="I61" s="197">
        <v>8240</v>
      </c>
      <c r="J61" s="255">
        <v>2.1436004162330904</v>
      </c>
    </row>
    <row r="62" spans="1:10" ht="12.75">
      <c r="A62" s="230"/>
      <c r="B62" s="211" t="s">
        <v>41</v>
      </c>
      <c r="C62" s="196">
        <v>930</v>
      </c>
      <c r="D62" s="196">
        <v>1280</v>
      </c>
      <c r="E62" s="196">
        <v>1890</v>
      </c>
      <c r="F62" s="196">
        <v>2600</v>
      </c>
      <c r="G62" s="196">
        <v>3620</v>
      </c>
      <c r="H62" s="196">
        <v>4750</v>
      </c>
      <c r="I62" s="197">
        <v>3820</v>
      </c>
      <c r="J62" s="255">
        <v>4.108602150537634</v>
      </c>
    </row>
    <row r="63" spans="1:10" ht="13.5" thickBot="1">
      <c r="A63" s="231"/>
      <c r="B63" s="233" t="s">
        <v>42</v>
      </c>
      <c r="C63" s="227">
        <v>2910</v>
      </c>
      <c r="D63" s="227">
        <v>3190</v>
      </c>
      <c r="E63" s="227">
        <v>4020</v>
      </c>
      <c r="F63" s="227">
        <v>4790</v>
      </c>
      <c r="G63" s="227">
        <v>5930</v>
      </c>
      <c r="H63" s="227">
        <v>7330</v>
      </c>
      <c r="I63" s="226">
        <v>4420</v>
      </c>
      <c r="J63" s="256">
        <v>1.5164722031571722</v>
      </c>
    </row>
    <row r="64" spans="1:4" ht="12.75">
      <c r="A64" s="133" t="s">
        <v>157</v>
      </c>
      <c r="B64" s="133"/>
      <c r="C64" s="133"/>
      <c r="D64" s="133"/>
    </row>
    <row r="65" spans="1:8" ht="12.75">
      <c r="A65" s="133"/>
      <c r="B65" s="133"/>
      <c r="C65" s="133"/>
      <c r="D65" s="133"/>
      <c r="H65" s="111"/>
    </row>
    <row r="66" ht="12.75">
      <c r="A66" s="202"/>
    </row>
    <row r="68" spans="3:4" ht="12.75">
      <c r="C68" s="202"/>
      <c r="D68" s="202"/>
    </row>
  </sheetData>
  <sheetProtection/>
  <mergeCells count="1">
    <mergeCell ref="I3:J3"/>
  </mergeCells>
  <hyperlinks>
    <hyperlink ref="J1" location="Contents!A1" display="Back to contents page"/>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2"/>
  </sheetPr>
  <dimension ref="A1:F13"/>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24.57421875" style="283" customWidth="1"/>
    <col min="2" max="16384" width="9.140625" style="283" customWidth="1"/>
  </cols>
  <sheetData>
    <row r="1" spans="1:6" s="281" customFormat="1" ht="12.75">
      <c r="A1" s="3" t="s">
        <v>762</v>
      </c>
      <c r="B1" s="3"/>
      <c r="C1" s="3"/>
      <c r="D1" s="3"/>
      <c r="E1" s="3"/>
      <c r="F1" s="3"/>
    </row>
    <row r="2" spans="1:6" s="284" customFormat="1" ht="12.75">
      <c r="A2"/>
      <c r="B2" s="353"/>
      <c r="C2" s="353"/>
      <c r="D2" s="353"/>
      <c r="E2" s="353"/>
      <c r="F2" s="282" t="s">
        <v>133</v>
      </c>
    </row>
    <row r="3" spans="1:6" s="281" customFormat="1" ht="12.75">
      <c r="A3" s="350" t="s">
        <v>160</v>
      </c>
      <c r="B3" s="354" t="s">
        <v>750</v>
      </c>
      <c r="C3" s="354" t="s">
        <v>751</v>
      </c>
      <c r="D3" s="354" t="s">
        <v>752</v>
      </c>
      <c r="E3" s="354" t="s">
        <v>753</v>
      </c>
      <c r="F3" s="349" t="s">
        <v>754</v>
      </c>
    </row>
    <row r="4" spans="1:6" ht="12.75">
      <c r="A4" s="351" t="s">
        <v>159</v>
      </c>
      <c r="B4" s="91">
        <v>1746890</v>
      </c>
      <c r="C4" s="91">
        <v>1754180</v>
      </c>
      <c r="D4" s="91">
        <v>1756150</v>
      </c>
      <c r="E4" s="91">
        <v>1754790</v>
      </c>
      <c r="F4" s="93">
        <v>1746150</v>
      </c>
    </row>
    <row r="5" spans="1:6" ht="12.75">
      <c r="A5" s="154" t="s">
        <v>161</v>
      </c>
      <c r="B5" s="355">
        <v>102660</v>
      </c>
      <c r="C5" s="355">
        <v>100740</v>
      </c>
      <c r="D5" s="355">
        <v>96540</v>
      </c>
      <c r="E5" s="355">
        <v>90660</v>
      </c>
      <c r="F5" s="356">
        <v>85860</v>
      </c>
    </row>
    <row r="6" spans="1:6" ht="12.75">
      <c r="A6" s="154" t="s">
        <v>162</v>
      </c>
      <c r="B6" s="355">
        <v>94540</v>
      </c>
      <c r="C6" s="355">
        <v>89340</v>
      </c>
      <c r="D6" s="355">
        <v>88170</v>
      </c>
      <c r="E6" s="355">
        <v>89570</v>
      </c>
      <c r="F6" s="356">
        <v>92600</v>
      </c>
    </row>
    <row r="7" spans="1:6" ht="14.25">
      <c r="A7" s="154" t="s">
        <v>755</v>
      </c>
      <c r="B7" s="355">
        <v>8120</v>
      </c>
      <c r="C7" s="355">
        <v>11390</v>
      </c>
      <c r="D7" s="355">
        <v>8370</v>
      </c>
      <c r="E7" s="355">
        <v>1090</v>
      </c>
      <c r="F7" s="356">
        <v>-6740</v>
      </c>
    </row>
    <row r="8" spans="1:6" s="281" customFormat="1" ht="12.75">
      <c r="A8" s="154" t="s">
        <v>163</v>
      </c>
      <c r="B8" s="355">
        <v>-830</v>
      </c>
      <c r="C8" s="355">
        <v>-9420</v>
      </c>
      <c r="D8" s="355">
        <v>-9730</v>
      </c>
      <c r="E8" s="355">
        <v>-9730</v>
      </c>
      <c r="F8" s="356">
        <v>-9730</v>
      </c>
    </row>
    <row r="9" spans="1:6" ht="27" customHeight="1">
      <c r="A9" s="351" t="s">
        <v>164</v>
      </c>
      <c r="B9" s="91">
        <v>1754180</v>
      </c>
      <c r="C9" s="91">
        <v>1756150</v>
      </c>
      <c r="D9" s="91">
        <v>1754790</v>
      </c>
      <c r="E9" s="91">
        <v>1746150</v>
      </c>
      <c r="F9" s="93">
        <v>1729690</v>
      </c>
    </row>
    <row r="10" spans="1:6" ht="12.75">
      <c r="A10" s="155" t="s">
        <v>165</v>
      </c>
      <c r="B10" s="357">
        <v>7290</v>
      </c>
      <c r="C10" s="357">
        <v>1970</v>
      </c>
      <c r="D10" s="357">
        <v>-1360</v>
      </c>
      <c r="E10" s="357">
        <v>-8640</v>
      </c>
      <c r="F10" s="358">
        <v>-16470</v>
      </c>
    </row>
    <row r="11" spans="1:6" ht="12.75">
      <c r="A11" s="352"/>
      <c r="B11" s="359"/>
      <c r="C11" s="359"/>
      <c r="D11" s="359"/>
      <c r="E11" s="359"/>
      <c r="F11" s="359"/>
    </row>
    <row r="12" spans="1:6" ht="12.75">
      <c r="A12" s="322" t="s">
        <v>684</v>
      </c>
      <c r="B12" s="353"/>
      <c r="C12" s="353"/>
      <c r="D12" s="353"/>
      <c r="E12" s="353"/>
      <c r="F12" s="353"/>
    </row>
    <row r="13" spans="1:6" ht="12.75">
      <c r="A13" s="195" t="s">
        <v>683</v>
      </c>
      <c r="B13" s="353"/>
      <c r="C13" s="353"/>
      <c r="D13" s="353"/>
      <c r="E13" s="353"/>
      <c r="F13" s="353"/>
    </row>
  </sheetData>
  <sheetProtection/>
  <hyperlinks>
    <hyperlink ref="F2" location="Contents!A1" display="Back to contents page"/>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F12"/>
  <sheetViews>
    <sheetView zoomScalePageLayoutView="0" workbookViewId="0" topLeftCell="A1">
      <pane xSplit="1" topLeftCell="B1" activePane="topRight" state="frozen"/>
      <selection pane="topLeft" activeCell="A1" sqref="A1"/>
      <selection pane="topRight" activeCell="F2" sqref="F2"/>
    </sheetView>
  </sheetViews>
  <sheetFormatPr defaultColWidth="9.140625" defaultRowHeight="12.75"/>
  <cols>
    <col min="1" max="1" width="24.57421875" style="283" customWidth="1"/>
    <col min="2" max="16384" width="9.140625" style="283" customWidth="1"/>
  </cols>
  <sheetData>
    <row r="1" s="281" customFormat="1" ht="12.75">
      <c r="A1" s="281" t="s">
        <v>689</v>
      </c>
    </row>
    <row r="2" ht="12.75">
      <c r="F2" s="282" t="s">
        <v>133</v>
      </c>
    </row>
    <row r="3" spans="1:6" s="144" customFormat="1" ht="12.75">
      <c r="A3" s="327" t="s">
        <v>674</v>
      </c>
      <c r="B3" s="328" t="s">
        <v>750</v>
      </c>
      <c r="C3" s="328" t="s">
        <v>751</v>
      </c>
      <c r="D3" s="328" t="s">
        <v>752</v>
      </c>
      <c r="E3" s="328" t="s">
        <v>753</v>
      </c>
      <c r="F3" s="329" t="s">
        <v>754</v>
      </c>
    </row>
    <row r="4" spans="1:6" s="281" customFormat="1" ht="12.75">
      <c r="A4" s="332" t="s">
        <v>159</v>
      </c>
      <c r="B4" s="333">
        <v>1746890</v>
      </c>
      <c r="C4" s="333">
        <v>1754180</v>
      </c>
      <c r="D4" s="333">
        <v>1756150</v>
      </c>
      <c r="E4" s="333">
        <v>1754790</v>
      </c>
      <c r="F4" s="334">
        <v>1746150</v>
      </c>
    </row>
    <row r="5" spans="1:6" ht="12.75">
      <c r="A5" s="335" t="s">
        <v>161</v>
      </c>
      <c r="B5" s="336">
        <v>23790</v>
      </c>
      <c r="C5" s="336">
        <v>23080</v>
      </c>
      <c r="D5" s="336">
        <v>22270</v>
      </c>
      <c r="E5" s="336">
        <v>21250</v>
      </c>
      <c r="F5" s="337">
        <v>20290</v>
      </c>
    </row>
    <row r="6" spans="1:6" ht="12.75">
      <c r="A6" s="335" t="s">
        <v>162</v>
      </c>
      <c r="B6" s="336">
        <v>20390</v>
      </c>
      <c r="C6" s="336">
        <v>20350</v>
      </c>
      <c r="D6" s="336">
        <v>20950</v>
      </c>
      <c r="E6" s="336">
        <v>22210</v>
      </c>
      <c r="F6" s="337">
        <v>23990</v>
      </c>
    </row>
    <row r="7" spans="1:6" ht="14.25">
      <c r="A7" s="335" t="s">
        <v>755</v>
      </c>
      <c r="B7" s="336">
        <v>3410</v>
      </c>
      <c r="C7" s="336">
        <v>2730</v>
      </c>
      <c r="D7" s="336">
        <v>1310</v>
      </c>
      <c r="E7" s="336">
        <v>-960</v>
      </c>
      <c r="F7" s="337">
        <v>-3700</v>
      </c>
    </row>
    <row r="8" spans="1:6" ht="12.75">
      <c r="A8" s="335" t="s">
        <v>163</v>
      </c>
      <c r="B8" s="336">
        <v>9370</v>
      </c>
      <c r="C8" s="336">
        <v>3340</v>
      </c>
      <c r="D8" s="336">
        <v>3150</v>
      </c>
      <c r="E8" s="336">
        <v>3160</v>
      </c>
      <c r="F8" s="337">
        <v>3160</v>
      </c>
    </row>
    <row r="9" spans="1:6" s="281" customFormat="1" ht="12.75">
      <c r="A9" s="332" t="s">
        <v>164</v>
      </c>
      <c r="B9" s="333">
        <v>1754180</v>
      </c>
      <c r="C9" s="333">
        <v>1756150</v>
      </c>
      <c r="D9" s="333">
        <v>1754790</v>
      </c>
      <c r="E9" s="333">
        <v>1746150</v>
      </c>
      <c r="F9" s="334">
        <v>1729690</v>
      </c>
    </row>
    <row r="10" spans="1:6" ht="27" customHeight="1">
      <c r="A10" s="339" t="s">
        <v>165</v>
      </c>
      <c r="B10" s="340">
        <v>12780</v>
      </c>
      <c r="C10" s="340">
        <v>6070</v>
      </c>
      <c r="D10" s="340">
        <v>4460</v>
      </c>
      <c r="E10" s="340">
        <v>2200</v>
      </c>
      <c r="F10" s="341">
        <v>-540</v>
      </c>
    </row>
    <row r="11" ht="12.75">
      <c r="A11" s="322" t="s">
        <v>684</v>
      </c>
    </row>
    <row r="12" ht="12.75">
      <c r="A12" s="285" t="s">
        <v>683</v>
      </c>
    </row>
  </sheetData>
  <sheetProtection/>
  <hyperlinks>
    <hyperlink ref="F2" location="Contents!A1" display="Back to contents page"/>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K14"/>
  <sheetViews>
    <sheetView zoomScalePageLayoutView="0" workbookViewId="0" topLeftCell="A1">
      <selection activeCell="G38" sqref="G38"/>
    </sheetView>
  </sheetViews>
  <sheetFormatPr defaultColWidth="9.140625" defaultRowHeight="12.75"/>
  <cols>
    <col min="1" max="1" width="22.140625" style="338" customWidth="1"/>
    <col min="2" max="6" width="9.140625" style="338" customWidth="1"/>
    <col min="7" max="7" width="20.00390625" style="338" bestFit="1" customWidth="1"/>
    <col min="8" max="16384" width="9.140625" style="338" customWidth="1"/>
  </cols>
  <sheetData>
    <row r="1" s="325" customFormat="1" ht="12.75">
      <c r="A1" s="325" t="s">
        <v>756</v>
      </c>
    </row>
    <row r="2" spans="1:11" s="325" customFormat="1" ht="12.75">
      <c r="A2" s="326"/>
      <c r="F2" s="190" t="s">
        <v>133</v>
      </c>
      <c r="K2" s="190"/>
    </row>
    <row r="4" spans="1:7" s="331" customFormat="1" ht="12.75">
      <c r="A4" s="327" t="s">
        <v>158</v>
      </c>
      <c r="B4" s="328" t="s">
        <v>750</v>
      </c>
      <c r="C4" s="328" t="s">
        <v>751</v>
      </c>
      <c r="D4" s="328" t="s">
        <v>752</v>
      </c>
      <c r="E4" s="328" t="s">
        <v>753</v>
      </c>
      <c r="F4" s="329" t="s">
        <v>754</v>
      </c>
      <c r="G4" s="330"/>
    </row>
    <row r="5" spans="1:6" s="325" customFormat="1" ht="12.75">
      <c r="A5" s="332" t="s">
        <v>159</v>
      </c>
      <c r="B5" s="333">
        <v>1192300</v>
      </c>
      <c r="C5" s="333">
        <v>1238090</v>
      </c>
      <c r="D5" s="333">
        <v>1277490</v>
      </c>
      <c r="E5" s="333">
        <v>1316700</v>
      </c>
      <c r="F5" s="334">
        <v>1352840</v>
      </c>
    </row>
    <row r="6" spans="1:7" ht="12.75">
      <c r="A6" s="335" t="s">
        <v>161</v>
      </c>
      <c r="B6" s="336">
        <v>69270</v>
      </c>
      <c r="C6" s="336">
        <v>70740</v>
      </c>
      <c r="D6" s="336">
        <v>71290</v>
      </c>
      <c r="E6" s="336">
        <v>70590</v>
      </c>
      <c r="F6" s="337">
        <v>69630</v>
      </c>
      <c r="G6" s="336"/>
    </row>
    <row r="7" spans="1:7" ht="12.75">
      <c r="A7" s="335" t="s">
        <v>162</v>
      </c>
      <c r="B7" s="336">
        <v>58020</v>
      </c>
      <c r="C7" s="336">
        <v>56480</v>
      </c>
      <c r="D7" s="336">
        <v>57040</v>
      </c>
      <c r="E7" s="336">
        <v>59400</v>
      </c>
      <c r="F7" s="337">
        <v>63230</v>
      </c>
      <c r="G7" s="336"/>
    </row>
    <row r="8" spans="1:7" ht="14.25">
      <c r="A8" s="335" t="s">
        <v>755</v>
      </c>
      <c r="B8" s="336">
        <v>11240</v>
      </c>
      <c r="C8" s="336">
        <v>14260</v>
      </c>
      <c r="D8" s="336">
        <v>14250</v>
      </c>
      <c r="E8" s="336">
        <v>11190</v>
      </c>
      <c r="F8" s="337">
        <v>6410</v>
      </c>
      <c r="G8" s="336"/>
    </row>
    <row r="9" spans="1:7" ht="12.75">
      <c r="A9" s="335" t="s">
        <v>163</v>
      </c>
      <c r="B9" s="336">
        <v>34540</v>
      </c>
      <c r="C9" s="336">
        <v>25140</v>
      </c>
      <c r="D9" s="336">
        <v>24950</v>
      </c>
      <c r="E9" s="336">
        <v>24950</v>
      </c>
      <c r="F9" s="337">
        <v>24950</v>
      </c>
      <c r="G9" s="336"/>
    </row>
    <row r="10" spans="1:6" s="325" customFormat="1" ht="12.75">
      <c r="A10" s="332" t="s">
        <v>164</v>
      </c>
      <c r="B10" s="333">
        <v>1238090</v>
      </c>
      <c r="C10" s="333">
        <v>1277490</v>
      </c>
      <c r="D10" s="333">
        <v>1316700</v>
      </c>
      <c r="E10" s="333">
        <v>1352840</v>
      </c>
      <c r="F10" s="334">
        <v>1384190</v>
      </c>
    </row>
    <row r="11" spans="1:6" ht="25.5" customHeight="1">
      <c r="A11" s="339" t="s">
        <v>165</v>
      </c>
      <c r="B11" s="340">
        <v>45790</v>
      </c>
      <c r="C11" s="340">
        <v>39400</v>
      </c>
      <c r="D11" s="340">
        <v>39210</v>
      </c>
      <c r="E11" s="340">
        <v>36150</v>
      </c>
      <c r="F11" s="341">
        <v>31350</v>
      </c>
    </row>
    <row r="13" ht="12.75">
      <c r="A13" s="342" t="s">
        <v>684</v>
      </c>
    </row>
    <row r="14" ht="12.75">
      <c r="A14" s="343" t="s">
        <v>683</v>
      </c>
    </row>
  </sheetData>
  <sheetProtection/>
  <hyperlinks>
    <hyperlink ref="F2" location="Contents!A1" display="Back to contents page"/>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2"/>
  </sheetPr>
  <dimension ref="A1:K14"/>
  <sheetViews>
    <sheetView zoomScalePageLayoutView="0" workbookViewId="0" topLeftCell="A1">
      <selection activeCell="G37" sqref="G37"/>
    </sheetView>
  </sheetViews>
  <sheetFormatPr defaultColWidth="9.140625" defaultRowHeight="12.75"/>
  <cols>
    <col min="1" max="1" width="22.140625" style="338" customWidth="1"/>
    <col min="2" max="6" width="9.140625" style="338" customWidth="1"/>
    <col min="7" max="7" width="20.00390625" style="338" bestFit="1" customWidth="1"/>
    <col min="8" max="16384" width="9.140625" style="338" customWidth="1"/>
  </cols>
  <sheetData>
    <row r="1" s="325" customFormat="1" ht="12.75">
      <c r="A1" s="325" t="s">
        <v>757</v>
      </c>
    </row>
    <row r="2" spans="1:11" s="325" customFormat="1" ht="12.75">
      <c r="A2" s="326"/>
      <c r="F2" s="190" t="s">
        <v>133</v>
      </c>
      <c r="K2" s="190"/>
    </row>
    <row r="4" spans="1:7" s="331" customFormat="1" ht="12.75">
      <c r="A4" s="327" t="s">
        <v>67</v>
      </c>
      <c r="B4" s="328" t="s">
        <v>750</v>
      </c>
      <c r="C4" s="328" t="s">
        <v>751</v>
      </c>
      <c r="D4" s="328" t="s">
        <v>752</v>
      </c>
      <c r="E4" s="328" t="s">
        <v>753</v>
      </c>
      <c r="F4" s="329" t="s">
        <v>754</v>
      </c>
      <c r="G4" s="330"/>
    </row>
    <row r="5" spans="1:6" s="325" customFormat="1" ht="12.75">
      <c r="A5" s="332" t="s">
        <v>159</v>
      </c>
      <c r="B5" s="333">
        <v>469880</v>
      </c>
      <c r="C5" s="333">
        <v>478520</v>
      </c>
      <c r="D5" s="333">
        <v>484790</v>
      </c>
      <c r="E5" s="333">
        <v>490400</v>
      </c>
      <c r="F5" s="334">
        <v>494120</v>
      </c>
    </row>
    <row r="6" spans="1:6" ht="12.75">
      <c r="A6" s="335" t="s">
        <v>161</v>
      </c>
      <c r="B6" s="336">
        <v>24320</v>
      </c>
      <c r="C6" s="336">
        <v>24370</v>
      </c>
      <c r="D6" s="336">
        <v>23950</v>
      </c>
      <c r="E6" s="336">
        <v>22870</v>
      </c>
      <c r="F6" s="337">
        <v>21960</v>
      </c>
    </row>
    <row r="7" spans="1:6" ht="12.75">
      <c r="A7" s="335" t="s">
        <v>162</v>
      </c>
      <c r="B7" s="336">
        <v>26330</v>
      </c>
      <c r="C7" s="336">
        <v>25810</v>
      </c>
      <c r="D7" s="336">
        <v>25890</v>
      </c>
      <c r="E7" s="336">
        <v>26710</v>
      </c>
      <c r="F7" s="337">
        <v>28110</v>
      </c>
    </row>
    <row r="8" spans="1:6" ht="14.25">
      <c r="A8" s="335" t="s">
        <v>755</v>
      </c>
      <c r="B8" s="336">
        <v>-2010</v>
      </c>
      <c r="C8" s="336">
        <v>-1440</v>
      </c>
      <c r="D8" s="336">
        <v>-1940</v>
      </c>
      <c r="E8" s="336">
        <v>-3830</v>
      </c>
      <c r="F8" s="337">
        <v>-6150</v>
      </c>
    </row>
    <row r="9" spans="1:6" ht="12.75">
      <c r="A9" s="335" t="s">
        <v>163</v>
      </c>
      <c r="B9" s="336">
        <v>10660</v>
      </c>
      <c r="C9" s="336">
        <v>7710</v>
      </c>
      <c r="D9" s="336">
        <v>7550</v>
      </c>
      <c r="E9" s="336">
        <v>7550</v>
      </c>
      <c r="F9" s="337">
        <v>7550</v>
      </c>
    </row>
    <row r="10" spans="1:6" s="325" customFormat="1" ht="12.75">
      <c r="A10" s="332" t="s">
        <v>164</v>
      </c>
      <c r="B10" s="333">
        <v>478520</v>
      </c>
      <c r="C10" s="333">
        <v>484790</v>
      </c>
      <c r="D10" s="333">
        <v>490400</v>
      </c>
      <c r="E10" s="333">
        <v>494120</v>
      </c>
      <c r="F10" s="334">
        <v>495520</v>
      </c>
    </row>
    <row r="11" spans="1:6" ht="25.5" customHeight="1">
      <c r="A11" s="339" t="s">
        <v>165</v>
      </c>
      <c r="B11" s="340">
        <v>8640</v>
      </c>
      <c r="C11" s="340">
        <v>6260</v>
      </c>
      <c r="D11" s="340">
        <v>5610</v>
      </c>
      <c r="E11" s="340">
        <v>3710</v>
      </c>
      <c r="F11" s="341">
        <v>1400</v>
      </c>
    </row>
    <row r="13" ht="12.75">
      <c r="A13" s="342" t="s">
        <v>684</v>
      </c>
    </row>
    <row r="14" ht="12.75">
      <c r="A14" s="343" t="s">
        <v>683</v>
      </c>
    </row>
  </sheetData>
  <sheetProtection/>
  <hyperlinks>
    <hyperlink ref="F2" location="Contents!A1" display="Back to contents page"/>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50"/>
  </sheetPr>
  <dimension ref="A1:M29"/>
  <sheetViews>
    <sheetView zoomScalePageLayoutView="0" workbookViewId="0" topLeftCell="A1">
      <selection activeCell="N19" sqref="N19"/>
    </sheetView>
  </sheetViews>
  <sheetFormatPr defaultColWidth="9.140625" defaultRowHeight="12.75"/>
  <cols>
    <col min="1" max="1" width="16.140625" style="0" customWidth="1"/>
    <col min="2" max="2" width="17.28125" style="0" customWidth="1"/>
    <col min="3" max="7" width="10.421875" style="0" bestFit="1" customWidth="1"/>
    <col min="8" max="8" width="11.421875" style="0" customWidth="1"/>
    <col min="9" max="9" width="10.00390625" style="0" bestFit="1" customWidth="1"/>
    <col min="10" max="10" width="8.57421875" style="0" customWidth="1"/>
    <col min="11" max="13" width="11.140625" style="0" bestFit="1" customWidth="1"/>
  </cols>
  <sheetData>
    <row r="1" spans="1:12" ht="12.75">
      <c r="A1" s="3" t="s">
        <v>733</v>
      </c>
      <c r="L1" s="2" t="s">
        <v>133</v>
      </c>
    </row>
    <row r="2" spans="1:13" ht="14.25">
      <c r="A2" s="269"/>
      <c r="B2" s="14"/>
      <c r="C2" s="15"/>
      <c r="D2" s="15"/>
      <c r="E2" s="15"/>
      <c r="F2" s="15"/>
      <c r="G2" s="15"/>
      <c r="H2" s="15"/>
      <c r="I2" s="366" t="s">
        <v>0</v>
      </c>
      <c r="J2" s="367"/>
      <c r="K2" s="368" t="s">
        <v>53</v>
      </c>
      <c r="L2" s="369"/>
      <c r="M2" s="370"/>
    </row>
    <row r="3" spans="1:13" ht="12.75">
      <c r="A3" s="47" t="s">
        <v>1</v>
      </c>
      <c r="B3" s="264" t="s">
        <v>2</v>
      </c>
      <c r="C3" s="265">
        <v>2006</v>
      </c>
      <c r="D3" s="265">
        <v>2011</v>
      </c>
      <c r="E3" s="265">
        <v>2016</v>
      </c>
      <c r="F3" s="265">
        <v>2021</v>
      </c>
      <c r="G3" s="265">
        <v>2026</v>
      </c>
      <c r="H3" s="265">
        <v>2031</v>
      </c>
      <c r="I3" s="371" t="s">
        <v>45</v>
      </c>
      <c r="J3" s="372"/>
      <c r="K3" s="266" t="s">
        <v>3</v>
      </c>
      <c r="L3" s="267" t="s">
        <v>4</v>
      </c>
      <c r="M3" s="268" t="s">
        <v>5</v>
      </c>
    </row>
    <row r="4" spans="1:13" s="151" customFormat="1" ht="12.75" customHeight="1">
      <c r="A4" s="373" t="s">
        <v>6</v>
      </c>
      <c r="B4" s="16" t="s">
        <v>7</v>
      </c>
      <c r="C4" s="9">
        <v>128150</v>
      </c>
      <c r="D4" s="9">
        <v>144770</v>
      </c>
      <c r="E4" s="9">
        <v>160620</v>
      </c>
      <c r="F4" s="9">
        <v>174510</v>
      </c>
      <c r="G4" s="9">
        <v>186320</v>
      </c>
      <c r="H4" s="9">
        <v>196260</v>
      </c>
      <c r="I4" s="19">
        <v>68110</v>
      </c>
      <c r="J4" s="28">
        <v>0.5314973640470899</v>
      </c>
      <c r="K4" s="103">
        <v>2724.5018604</v>
      </c>
      <c r="L4" s="33">
        <v>3247.2752690000007</v>
      </c>
      <c r="M4" s="31">
        <v>2375.986254666666</v>
      </c>
    </row>
    <row r="5" spans="1:13" s="151" customFormat="1" ht="12.75">
      <c r="A5" s="373"/>
      <c r="B5" s="16" t="s">
        <v>8</v>
      </c>
      <c r="C5" s="9">
        <v>162550</v>
      </c>
      <c r="D5" s="9">
        <v>176930</v>
      </c>
      <c r="E5" s="9">
        <v>192160</v>
      </c>
      <c r="F5" s="9">
        <v>205840</v>
      </c>
      <c r="G5" s="9">
        <v>218880</v>
      </c>
      <c r="H5" s="9">
        <v>229400</v>
      </c>
      <c r="I5" s="19">
        <v>66850</v>
      </c>
      <c r="J5" s="28">
        <v>0.4112712255002188</v>
      </c>
      <c r="K5" s="103">
        <v>2674.0235927999997</v>
      </c>
      <c r="L5" s="33">
        <v>2961.859343000001</v>
      </c>
      <c r="M5" s="31">
        <v>2482.1330926666656</v>
      </c>
    </row>
    <row r="6" spans="1:13" s="151" customFormat="1" ht="21.75" customHeight="1">
      <c r="A6" s="373" t="s">
        <v>9</v>
      </c>
      <c r="B6" s="16" t="s">
        <v>10</v>
      </c>
      <c r="C6" s="9">
        <v>208280</v>
      </c>
      <c r="D6" s="9">
        <v>217500</v>
      </c>
      <c r="E6" s="9">
        <v>226990</v>
      </c>
      <c r="F6" s="9">
        <v>234330</v>
      </c>
      <c r="G6" s="9">
        <v>238790</v>
      </c>
      <c r="H6" s="9">
        <v>239680</v>
      </c>
      <c r="I6" s="19">
        <v>31400</v>
      </c>
      <c r="J6" s="28">
        <v>0.15077681916434946</v>
      </c>
      <c r="K6" s="103">
        <v>1256.1304772000003</v>
      </c>
      <c r="L6" s="33">
        <v>1871.4607929999997</v>
      </c>
      <c r="M6" s="31">
        <v>845.9102666666673</v>
      </c>
    </row>
    <row r="7" spans="1:13" s="151" customFormat="1" ht="12.75">
      <c r="A7" s="373"/>
      <c r="B7" s="16" t="s">
        <v>11</v>
      </c>
      <c r="C7" s="9">
        <v>38340</v>
      </c>
      <c r="D7" s="9">
        <v>43590</v>
      </c>
      <c r="E7" s="9">
        <v>47720</v>
      </c>
      <c r="F7" s="9">
        <v>51510</v>
      </c>
      <c r="G7" s="9">
        <v>54910</v>
      </c>
      <c r="H7" s="9">
        <v>57800</v>
      </c>
      <c r="I7" s="19">
        <v>19460</v>
      </c>
      <c r="J7" s="28">
        <v>0.5076197331142681</v>
      </c>
      <c r="K7" s="103">
        <v>778.4849429199999</v>
      </c>
      <c r="L7" s="33">
        <v>938.4863240999999</v>
      </c>
      <c r="M7" s="31">
        <v>671.8173554666665</v>
      </c>
    </row>
    <row r="8" spans="1:13" s="151" customFormat="1" ht="21.75" customHeight="1">
      <c r="A8" s="373" t="s">
        <v>12</v>
      </c>
      <c r="B8" s="16" t="s">
        <v>13</v>
      </c>
      <c r="C8" s="9">
        <v>26710</v>
      </c>
      <c r="D8" s="9">
        <v>27910</v>
      </c>
      <c r="E8" s="9">
        <v>28980</v>
      </c>
      <c r="F8" s="9">
        <v>30600</v>
      </c>
      <c r="G8" s="9">
        <v>31860</v>
      </c>
      <c r="H8" s="9">
        <v>31990</v>
      </c>
      <c r="I8" s="19">
        <v>5290</v>
      </c>
      <c r="J8" s="28">
        <v>0.1979120922212431</v>
      </c>
      <c r="K8" s="103">
        <v>211.40980068000005</v>
      </c>
      <c r="L8" s="33">
        <v>227.8498329000002</v>
      </c>
      <c r="M8" s="31">
        <v>200.44977919999994</v>
      </c>
    </row>
    <row r="9" spans="1:13" s="151" customFormat="1" ht="12.75">
      <c r="A9" s="373"/>
      <c r="B9" s="6" t="s">
        <v>14</v>
      </c>
      <c r="C9" s="9">
        <v>150380</v>
      </c>
      <c r="D9" s="9">
        <v>136710</v>
      </c>
      <c r="E9" s="9">
        <v>123770</v>
      </c>
      <c r="F9" s="9">
        <v>112770</v>
      </c>
      <c r="G9" s="9">
        <v>102370</v>
      </c>
      <c r="H9" s="9">
        <v>94410</v>
      </c>
      <c r="I9" s="19">
        <v>-55980</v>
      </c>
      <c r="J9" s="28">
        <v>-0.37223752533090565</v>
      </c>
      <c r="K9" s="103">
        <v>-2239.1416645599993</v>
      </c>
      <c r="L9" s="33">
        <v>-2661.070895999999</v>
      </c>
      <c r="M9" s="31">
        <v>-1957.8555102666664</v>
      </c>
    </row>
    <row r="10" spans="1:13" s="151" customFormat="1" ht="12.75">
      <c r="A10" s="373"/>
      <c r="B10" s="6" t="s">
        <v>15</v>
      </c>
      <c r="C10" s="9">
        <v>71030</v>
      </c>
      <c r="D10" s="9">
        <v>67670</v>
      </c>
      <c r="E10" s="9">
        <v>63120</v>
      </c>
      <c r="F10" s="9">
        <v>56850</v>
      </c>
      <c r="G10" s="9">
        <v>51180</v>
      </c>
      <c r="H10" s="9">
        <v>47320</v>
      </c>
      <c r="I10" s="19">
        <v>-23710</v>
      </c>
      <c r="J10" s="28">
        <v>-0.33375449345819835</v>
      </c>
      <c r="K10" s="103">
        <v>-948.2921018800002</v>
      </c>
      <c r="L10" s="33">
        <v>-791.2501514000003</v>
      </c>
      <c r="M10" s="31">
        <v>-1052.9867355333336</v>
      </c>
    </row>
    <row r="11" spans="1:13" ht="12.75">
      <c r="A11" s="374" t="s">
        <v>16</v>
      </c>
      <c r="B11" s="375"/>
      <c r="C11" s="99">
        <v>785440</v>
      </c>
      <c r="D11" s="99">
        <v>815080</v>
      </c>
      <c r="E11" s="99">
        <v>843380</v>
      </c>
      <c r="F11" s="99">
        <v>866420</v>
      </c>
      <c r="G11" s="99">
        <v>884320</v>
      </c>
      <c r="H11" s="99">
        <v>896860</v>
      </c>
      <c r="I11" s="21">
        <v>111430</v>
      </c>
      <c r="J11" s="276">
        <v>0.14186761305644804</v>
      </c>
      <c r="K11" s="108">
        <v>4457.116907560001</v>
      </c>
      <c r="L11" s="76">
        <v>5794.610514599993</v>
      </c>
      <c r="M11" s="77">
        <v>3565.4545028666735</v>
      </c>
    </row>
    <row r="13" spans="1:10" ht="14.25">
      <c r="A13" s="34" t="s">
        <v>51</v>
      </c>
      <c r="B13" s="4"/>
      <c r="C13" s="17">
        <v>1722140</v>
      </c>
      <c r="D13" s="23">
        <v>1729100</v>
      </c>
      <c r="E13" s="23">
        <v>1730650</v>
      </c>
      <c r="F13" s="23">
        <v>1728250</v>
      </c>
      <c r="G13" s="23">
        <v>1717660</v>
      </c>
      <c r="H13" s="23">
        <v>1699360</v>
      </c>
      <c r="I13" s="17">
        <v>-22780</v>
      </c>
      <c r="J13" s="24">
        <v>-0.013229470310195455</v>
      </c>
    </row>
    <row r="14" spans="1:10" ht="14.25">
      <c r="A14" s="35" t="s">
        <v>52</v>
      </c>
      <c r="B14" s="13"/>
      <c r="C14" s="25">
        <v>2.1925912756260137</v>
      </c>
      <c r="D14" s="32">
        <v>2.12138466136215</v>
      </c>
      <c r="E14" s="32">
        <v>2.0520320538407613</v>
      </c>
      <c r="F14" s="32">
        <v>1.9946983097538629</v>
      </c>
      <c r="G14" s="32">
        <v>1.9423510854961257</v>
      </c>
      <c r="H14" s="32">
        <v>1.8947769686289977</v>
      </c>
      <c r="I14" s="74">
        <v>-0.29781430699701605</v>
      </c>
      <c r="J14" s="26">
        <v>-0.13582755268055427</v>
      </c>
    </row>
    <row r="16" ht="12.75">
      <c r="A16" t="s">
        <v>17</v>
      </c>
    </row>
    <row r="17" spans="1:12" ht="12.75">
      <c r="A17" s="270" t="s">
        <v>1</v>
      </c>
      <c r="B17" s="271" t="s">
        <v>2</v>
      </c>
      <c r="C17" s="272">
        <v>2006</v>
      </c>
      <c r="D17" s="272">
        <v>2011</v>
      </c>
      <c r="E17" s="272">
        <v>2016</v>
      </c>
      <c r="F17" s="272">
        <v>2021</v>
      </c>
      <c r="G17" s="272">
        <v>2026</v>
      </c>
      <c r="H17" s="273">
        <v>2031</v>
      </c>
      <c r="I17" s="27"/>
      <c r="J17" s="27"/>
      <c r="K17" s="27"/>
      <c r="L17" s="27"/>
    </row>
    <row r="18" spans="1:8" ht="12.75">
      <c r="A18" s="373" t="s">
        <v>6</v>
      </c>
      <c r="B18" s="16" t="s">
        <v>7</v>
      </c>
      <c r="C18" s="20">
        <v>0.16316057607017428</v>
      </c>
      <c r="D18" s="20">
        <v>0.17761936089786198</v>
      </c>
      <c r="E18" s="20">
        <v>0.19045334664368502</v>
      </c>
      <c r="F18" s="20">
        <v>0.2014159450743487</v>
      </c>
      <c r="G18" s="20">
        <v>0.2106900121918926</v>
      </c>
      <c r="H18" s="28">
        <v>0.21883446847136723</v>
      </c>
    </row>
    <row r="19" spans="1:8" ht="12.75">
      <c r="A19" s="373"/>
      <c r="B19" s="16" t="s">
        <v>8</v>
      </c>
      <c r="C19" s="20">
        <v>0.20695034067202905</v>
      </c>
      <c r="D19" s="20">
        <v>0.2170697515363892</v>
      </c>
      <c r="E19" s="20">
        <v>0.22785027235992864</v>
      </c>
      <c r="F19" s="20">
        <v>0.23757530374868407</v>
      </c>
      <c r="G19" s="20">
        <v>0.24751554667308542</v>
      </c>
      <c r="H19" s="28">
        <v>0.25577663956694086</v>
      </c>
    </row>
    <row r="20" spans="1:8" ht="21.75" customHeight="1">
      <c r="A20" s="373" t="s">
        <v>9</v>
      </c>
      <c r="B20" s="16" t="s">
        <v>10</v>
      </c>
      <c r="C20" s="20">
        <v>0.2651730672180339</v>
      </c>
      <c r="D20" s="20">
        <v>0.26684338523330886</v>
      </c>
      <c r="E20" s="20">
        <v>0.2691438198508996</v>
      </c>
      <c r="F20" s="20">
        <v>0.27046104823114075</v>
      </c>
      <c r="G20" s="20">
        <v>0.2700302623242797</v>
      </c>
      <c r="H20" s="28">
        <v>0.26724202992710505</v>
      </c>
    </row>
    <row r="21" spans="1:8" ht="12.75">
      <c r="A21" s="373"/>
      <c r="B21" s="16" t="s">
        <v>11</v>
      </c>
      <c r="C21" s="20">
        <v>0.04881361335416288</v>
      </c>
      <c r="D21" s="20">
        <v>0.05347584549153023</v>
      </c>
      <c r="E21" s="20">
        <v>0.056587438360172555</v>
      </c>
      <c r="F21" s="20">
        <v>0.05945427115060091</v>
      </c>
      <c r="G21" s="20">
        <v>0.062094639884846495</v>
      </c>
      <c r="H21" s="28">
        <v>0.06444912343240974</v>
      </c>
    </row>
    <row r="22" spans="1:8" ht="21.75" customHeight="1">
      <c r="A22" s="373" t="s">
        <v>12</v>
      </c>
      <c r="B22" s="16" t="s">
        <v>13</v>
      </c>
      <c r="C22" s="20">
        <v>0.03400024316030006</v>
      </c>
      <c r="D22" s="20">
        <v>0.03423611382672862</v>
      </c>
      <c r="E22" s="20">
        <v>0.03436581492446716</v>
      </c>
      <c r="F22" s="20">
        <v>0.03532148243340081</v>
      </c>
      <c r="G22" s="20">
        <v>0.03603192226812007</v>
      </c>
      <c r="H22" s="28">
        <v>0.03566902323393299</v>
      </c>
    </row>
    <row r="23" spans="1:8" ht="12.75">
      <c r="A23" s="373"/>
      <c r="B23" s="6" t="s">
        <v>14</v>
      </c>
      <c r="C23" s="20">
        <v>0.19146555501706894</v>
      </c>
      <c r="D23" s="20">
        <v>0.16772967886384185</v>
      </c>
      <c r="E23" s="20">
        <v>0.14675818645503594</v>
      </c>
      <c r="F23" s="20">
        <v>0.13015592224468653</v>
      </c>
      <c r="G23" s="20">
        <v>0.11575846063618457</v>
      </c>
      <c r="H23" s="28">
        <v>0.10526166891596128</v>
      </c>
    </row>
    <row r="24" spans="1:8" ht="12.75">
      <c r="A24" s="373"/>
      <c r="B24" s="6" t="s">
        <v>15</v>
      </c>
      <c r="C24" s="20">
        <v>0.0904366045082308</v>
      </c>
      <c r="D24" s="20">
        <v>0.08302586415033907</v>
      </c>
      <c r="E24" s="20">
        <v>0.07484112140581116</v>
      </c>
      <c r="F24" s="20">
        <v>0.06561602711713817</v>
      </c>
      <c r="G24" s="20">
        <v>0.05787915602159116</v>
      </c>
      <c r="H24" s="28">
        <v>0.052767046452282744</v>
      </c>
    </row>
    <row r="25" spans="1:12" ht="12.75">
      <c r="A25" s="374" t="s">
        <v>16</v>
      </c>
      <c r="B25" s="375"/>
      <c r="C25" s="274">
        <v>1</v>
      </c>
      <c r="D25" s="274">
        <v>1</v>
      </c>
      <c r="E25" s="274">
        <v>1</v>
      </c>
      <c r="F25" s="274">
        <v>1</v>
      </c>
      <c r="G25" s="274">
        <v>1</v>
      </c>
      <c r="H25" s="275">
        <v>1</v>
      </c>
      <c r="I25" s="27"/>
      <c r="J25" s="27"/>
      <c r="K25" s="27"/>
      <c r="L25" s="27"/>
    </row>
    <row r="26" ht="12.75">
      <c r="A26" s="12" t="s">
        <v>46</v>
      </c>
    </row>
    <row r="27" ht="12.75">
      <c r="A27" s="29" t="s">
        <v>49</v>
      </c>
    </row>
    <row r="28" ht="12.75">
      <c r="A28" s="12" t="s">
        <v>48</v>
      </c>
    </row>
    <row r="29" ht="12.75">
      <c r="A29" s="286" t="s">
        <v>157</v>
      </c>
    </row>
  </sheetData>
  <sheetProtection/>
  <mergeCells count="11">
    <mergeCell ref="A25:B25"/>
    <mergeCell ref="A6:A7"/>
    <mergeCell ref="A8:A10"/>
    <mergeCell ref="A11:B11"/>
    <mergeCell ref="A18:A19"/>
    <mergeCell ref="I2:J2"/>
    <mergeCell ref="K2:M2"/>
    <mergeCell ref="I3:J3"/>
    <mergeCell ref="A4:A5"/>
    <mergeCell ref="A20:A21"/>
    <mergeCell ref="A22:A24"/>
  </mergeCells>
  <hyperlinks>
    <hyperlink ref="L1" location="Contents!A1" display="Back to contents page"/>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50"/>
  </sheetPr>
  <dimension ref="A1:M29"/>
  <sheetViews>
    <sheetView zoomScalePageLayoutView="0" workbookViewId="0" topLeftCell="A1">
      <selection activeCell="N19" sqref="N19"/>
    </sheetView>
  </sheetViews>
  <sheetFormatPr defaultColWidth="9.140625" defaultRowHeight="12.75"/>
  <cols>
    <col min="1" max="1" width="16.140625" style="0" customWidth="1"/>
    <col min="2" max="2" width="17.28125" style="0" customWidth="1"/>
    <col min="3" max="7" width="10.421875" style="0" bestFit="1" customWidth="1"/>
    <col min="8" max="8" width="11.421875" style="0" customWidth="1"/>
    <col min="9" max="9" width="10.00390625" style="0" bestFit="1" customWidth="1"/>
    <col min="10" max="10" width="8.57421875" style="0" customWidth="1"/>
    <col min="11" max="13" width="11.140625" style="0" bestFit="1" customWidth="1"/>
  </cols>
  <sheetData>
    <row r="1" spans="1:12" ht="12.75">
      <c r="A1" s="3" t="s">
        <v>734</v>
      </c>
      <c r="L1" s="2" t="s">
        <v>133</v>
      </c>
    </row>
    <row r="2" spans="1:13" ht="14.25">
      <c r="A2" s="269"/>
      <c r="B2" s="14"/>
      <c r="C2" s="15"/>
      <c r="D2" s="15"/>
      <c r="E2" s="15"/>
      <c r="F2" s="15"/>
      <c r="G2" s="15"/>
      <c r="H2" s="15"/>
      <c r="I2" s="366" t="s">
        <v>0</v>
      </c>
      <c r="J2" s="367"/>
      <c r="K2" s="368" t="s">
        <v>53</v>
      </c>
      <c r="L2" s="369"/>
      <c r="M2" s="370"/>
    </row>
    <row r="3" spans="1:13" ht="12.75">
      <c r="A3" s="47" t="s">
        <v>1</v>
      </c>
      <c r="B3" s="264" t="s">
        <v>2</v>
      </c>
      <c r="C3" s="265">
        <v>2006</v>
      </c>
      <c r="D3" s="265">
        <v>2011</v>
      </c>
      <c r="E3" s="265">
        <v>2016</v>
      </c>
      <c r="F3" s="265">
        <v>2021</v>
      </c>
      <c r="G3" s="265">
        <v>2026</v>
      </c>
      <c r="H3" s="265">
        <v>2031</v>
      </c>
      <c r="I3" s="371" t="s">
        <v>45</v>
      </c>
      <c r="J3" s="372"/>
      <c r="K3" s="266" t="s">
        <v>3</v>
      </c>
      <c r="L3" s="267" t="s">
        <v>4</v>
      </c>
      <c r="M3" s="268" t="s">
        <v>5</v>
      </c>
    </row>
    <row r="4" spans="1:13" s="151" customFormat="1" ht="12.75" customHeight="1">
      <c r="A4" s="373" t="s">
        <v>6</v>
      </c>
      <c r="B4" s="16" t="s">
        <v>7</v>
      </c>
      <c r="C4" s="9">
        <v>32830</v>
      </c>
      <c r="D4" s="9">
        <v>37260</v>
      </c>
      <c r="E4" s="9">
        <v>40750</v>
      </c>
      <c r="F4" s="9">
        <v>43800</v>
      </c>
      <c r="G4" s="9">
        <v>46400</v>
      </c>
      <c r="H4" s="9">
        <v>48510</v>
      </c>
      <c r="I4" s="19">
        <v>15680</v>
      </c>
      <c r="J4" s="28">
        <v>0.4775952488369032</v>
      </c>
      <c r="K4" s="103">
        <v>627.2190982</v>
      </c>
      <c r="L4" s="33">
        <v>791.8881008999997</v>
      </c>
      <c r="M4" s="31">
        <v>517.4397630666668</v>
      </c>
    </row>
    <row r="5" spans="1:13" s="151" customFormat="1" ht="12.75">
      <c r="A5" s="373"/>
      <c r="B5" s="16" t="s">
        <v>8</v>
      </c>
      <c r="C5" s="9">
        <v>37140</v>
      </c>
      <c r="D5" s="9">
        <v>40590</v>
      </c>
      <c r="E5" s="9">
        <v>43870</v>
      </c>
      <c r="F5" s="9">
        <v>46870</v>
      </c>
      <c r="G5" s="9">
        <v>50440</v>
      </c>
      <c r="H5" s="9">
        <v>53450</v>
      </c>
      <c r="I5" s="19">
        <v>16310</v>
      </c>
      <c r="J5" s="28">
        <v>0.43917047688630734</v>
      </c>
      <c r="K5" s="103">
        <v>652.4302237600001</v>
      </c>
      <c r="L5" s="33">
        <v>672.5868033999999</v>
      </c>
      <c r="M5" s="31">
        <v>638.9925040000002</v>
      </c>
    </row>
    <row r="6" spans="1:13" s="151" customFormat="1" ht="21.75" customHeight="1">
      <c r="A6" s="373" t="s">
        <v>9</v>
      </c>
      <c r="B6" s="16" t="s">
        <v>10</v>
      </c>
      <c r="C6" s="9">
        <v>61720</v>
      </c>
      <c r="D6" s="9">
        <v>67820</v>
      </c>
      <c r="E6" s="9">
        <v>73300</v>
      </c>
      <c r="F6" s="9">
        <v>77780</v>
      </c>
      <c r="G6" s="9">
        <v>80940</v>
      </c>
      <c r="H6" s="9">
        <v>82720</v>
      </c>
      <c r="I6" s="19">
        <v>21010</v>
      </c>
      <c r="J6" s="28">
        <v>0.34036817466386476</v>
      </c>
      <c r="K6" s="103">
        <v>840.2550515199997</v>
      </c>
      <c r="L6" s="33">
        <v>1158.2598852000003</v>
      </c>
      <c r="M6" s="31">
        <v>628.251829066666</v>
      </c>
    </row>
    <row r="7" spans="1:13" s="151" customFormat="1" ht="12.75">
      <c r="A7" s="373"/>
      <c r="B7" s="16" t="s">
        <v>11</v>
      </c>
      <c r="C7" s="9">
        <v>6060</v>
      </c>
      <c r="D7" s="9">
        <v>6730</v>
      </c>
      <c r="E7" s="9">
        <v>7230</v>
      </c>
      <c r="F7" s="9">
        <v>7650</v>
      </c>
      <c r="G7" s="9">
        <v>7940</v>
      </c>
      <c r="H7" s="9">
        <v>8210</v>
      </c>
      <c r="I7" s="19">
        <v>2150</v>
      </c>
      <c r="J7" s="28">
        <v>0.354331884647308</v>
      </c>
      <c r="K7" s="103">
        <v>85.89141906399996</v>
      </c>
      <c r="L7" s="33">
        <v>117.07461328</v>
      </c>
      <c r="M7" s="31">
        <v>65.10262291999994</v>
      </c>
    </row>
    <row r="8" spans="1:13" s="151" customFormat="1" ht="21.75" customHeight="1">
      <c r="A8" s="373" t="s">
        <v>12</v>
      </c>
      <c r="B8" s="16" t="s">
        <v>13</v>
      </c>
      <c r="C8" s="9">
        <v>5160</v>
      </c>
      <c r="D8" s="9">
        <v>5460</v>
      </c>
      <c r="E8" s="9">
        <v>5620</v>
      </c>
      <c r="F8" s="9">
        <v>5880</v>
      </c>
      <c r="G8" s="9">
        <v>6060</v>
      </c>
      <c r="H8" s="9">
        <v>6160</v>
      </c>
      <c r="I8" s="19">
        <v>1010</v>
      </c>
      <c r="J8" s="28">
        <v>0.19538641411154817</v>
      </c>
      <c r="K8" s="103">
        <v>40.30495179199999</v>
      </c>
      <c r="L8" s="33">
        <v>46.565782760000005</v>
      </c>
      <c r="M8" s="31">
        <v>36.131064479999985</v>
      </c>
    </row>
    <row r="9" spans="1:13" s="151" customFormat="1" ht="12.75">
      <c r="A9" s="373"/>
      <c r="B9" s="6" t="s">
        <v>14</v>
      </c>
      <c r="C9" s="9">
        <v>38990</v>
      </c>
      <c r="D9" s="9">
        <v>36340</v>
      </c>
      <c r="E9" s="9">
        <v>33300</v>
      </c>
      <c r="F9" s="9">
        <v>30650</v>
      </c>
      <c r="G9" s="9">
        <v>28100</v>
      </c>
      <c r="H9" s="9">
        <v>26130</v>
      </c>
      <c r="I9" s="19">
        <v>-12870</v>
      </c>
      <c r="J9" s="28">
        <v>-0.32997985302338023</v>
      </c>
      <c r="K9" s="103">
        <v>-514.6777032800002</v>
      </c>
      <c r="L9" s="33">
        <v>-569.5251473000004</v>
      </c>
      <c r="M9" s="31">
        <v>-478.11274059999994</v>
      </c>
    </row>
    <row r="10" spans="1:13" s="151" customFormat="1" ht="12.75">
      <c r="A10" s="373"/>
      <c r="B10" s="6" t="s">
        <v>15</v>
      </c>
      <c r="C10" s="9">
        <v>16120</v>
      </c>
      <c r="D10" s="9">
        <v>15360</v>
      </c>
      <c r="E10" s="9">
        <v>14160</v>
      </c>
      <c r="F10" s="9">
        <v>12700</v>
      </c>
      <c r="G10" s="9">
        <v>11490</v>
      </c>
      <c r="H10" s="9">
        <v>10470</v>
      </c>
      <c r="I10" s="19">
        <v>-5660</v>
      </c>
      <c r="J10" s="28">
        <v>-0.3509425811405718</v>
      </c>
      <c r="K10" s="103">
        <v>-226.34167220000003</v>
      </c>
      <c r="L10" s="33">
        <v>-196.49803659999998</v>
      </c>
      <c r="M10" s="31">
        <v>-246.23742926666674</v>
      </c>
    </row>
    <row r="11" spans="1:13" ht="12.75">
      <c r="A11" s="374" t="s">
        <v>16</v>
      </c>
      <c r="B11" s="375"/>
      <c r="C11" s="99">
        <v>198020</v>
      </c>
      <c r="D11" s="99">
        <v>209560</v>
      </c>
      <c r="E11" s="99">
        <v>218230</v>
      </c>
      <c r="F11" s="99">
        <v>225330</v>
      </c>
      <c r="G11" s="99">
        <v>231380</v>
      </c>
      <c r="H11" s="99">
        <v>235650</v>
      </c>
      <c r="I11" s="21">
        <v>37630</v>
      </c>
      <c r="J11" s="276">
        <v>0.19001361914913176</v>
      </c>
      <c r="K11" s="108">
        <v>1505.081368855998</v>
      </c>
      <c r="L11" s="76">
        <v>2020.3520016399968</v>
      </c>
      <c r="M11" s="77">
        <v>1161.5676136666657</v>
      </c>
    </row>
    <row r="13" spans="1:10" ht="14.25">
      <c r="A13" s="34" t="s">
        <v>51</v>
      </c>
      <c r="B13" s="4"/>
      <c r="C13" s="17">
        <v>430450</v>
      </c>
      <c r="D13" s="23">
        <v>443240</v>
      </c>
      <c r="E13" s="23">
        <v>449370</v>
      </c>
      <c r="F13" s="23">
        <v>453480</v>
      </c>
      <c r="G13" s="23">
        <v>454790</v>
      </c>
      <c r="H13" s="23">
        <v>453370</v>
      </c>
      <c r="I13" s="17">
        <v>22930</v>
      </c>
      <c r="J13" s="24">
        <v>0.05326580631671875</v>
      </c>
    </row>
    <row r="14" spans="1:10" ht="14.25">
      <c r="A14" s="35" t="s">
        <v>52</v>
      </c>
      <c r="B14" s="13"/>
      <c r="C14" s="25">
        <v>2.173714032665658</v>
      </c>
      <c r="D14" s="32">
        <v>2.1151108383207764</v>
      </c>
      <c r="E14" s="32">
        <v>2.0591830642620157</v>
      </c>
      <c r="F14" s="32">
        <v>2.0124842065830144</v>
      </c>
      <c r="G14" s="32">
        <v>1.9655879526892357</v>
      </c>
      <c r="H14" s="32">
        <v>1.923926437879399</v>
      </c>
      <c r="I14" s="74">
        <v>-0.24978759478625912</v>
      </c>
      <c r="J14" s="26">
        <v>-0.11491281329216099</v>
      </c>
    </row>
    <row r="16" ht="12.75">
      <c r="A16" t="s">
        <v>17</v>
      </c>
    </row>
    <row r="17" spans="1:12" ht="12.75">
      <c r="A17" s="270" t="s">
        <v>1</v>
      </c>
      <c r="B17" s="271" t="s">
        <v>2</v>
      </c>
      <c r="C17" s="272">
        <v>2006</v>
      </c>
      <c r="D17" s="272">
        <v>2011</v>
      </c>
      <c r="E17" s="272">
        <v>2016</v>
      </c>
      <c r="F17" s="272">
        <v>2021</v>
      </c>
      <c r="G17" s="272">
        <v>2026</v>
      </c>
      <c r="H17" s="273">
        <v>2031</v>
      </c>
      <c r="I17" s="27"/>
      <c r="J17" s="27"/>
      <c r="K17" s="27"/>
      <c r="L17" s="27"/>
    </row>
    <row r="18" spans="1:8" ht="12.75" customHeight="1">
      <c r="A18" s="377" t="s">
        <v>6</v>
      </c>
      <c r="B18" s="16" t="s">
        <v>7</v>
      </c>
      <c r="C18" s="20">
        <v>0.1657998091103684</v>
      </c>
      <c r="D18" s="20">
        <v>0.17780845572364376</v>
      </c>
      <c r="E18" s="20">
        <v>0.18673743322665093</v>
      </c>
      <c r="F18" s="20">
        <v>0.19438773466563913</v>
      </c>
      <c r="G18" s="20">
        <v>0.20054501980321104</v>
      </c>
      <c r="H18" s="28">
        <v>0.2058674003871585</v>
      </c>
    </row>
    <row r="19" spans="1:8" ht="12.75">
      <c r="A19" s="373"/>
      <c r="B19" s="16" t="s">
        <v>8</v>
      </c>
      <c r="C19" s="20">
        <v>0.18755372090743389</v>
      </c>
      <c r="D19" s="20">
        <v>0.1936733007071966</v>
      </c>
      <c r="E19" s="20">
        <v>0.20101049506079294</v>
      </c>
      <c r="F19" s="20">
        <v>0.20798309410357446</v>
      </c>
      <c r="G19" s="20">
        <v>0.21799258337625227</v>
      </c>
      <c r="H19" s="28">
        <v>0.22682242758965146</v>
      </c>
    </row>
    <row r="20" spans="1:8" ht="21.75" customHeight="1">
      <c r="A20" s="373" t="s">
        <v>9</v>
      </c>
      <c r="B20" s="16" t="s">
        <v>10</v>
      </c>
      <c r="C20" s="20">
        <v>0.3116642127375485</v>
      </c>
      <c r="D20" s="20">
        <v>0.32363884067232773</v>
      </c>
      <c r="E20" s="20">
        <v>0.33588624064453143</v>
      </c>
      <c r="F20" s="20">
        <v>0.345170101667912</v>
      </c>
      <c r="G20" s="20">
        <v>0.34981508197522665</v>
      </c>
      <c r="H20" s="28">
        <v>0.35104202608518786</v>
      </c>
    </row>
    <row r="21" spans="1:8" ht="12.75">
      <c r="A21" s="373"/>
      <c r="B21" s="16" t="s">
        <v>11</v>
      </c>
      <c r="C21" s="20">
        <v>0.030603020561171135</v>
      </c>
      <c r="D21" s="20">
        <v>0.03212433764092489</v>
      </c>
      <c r="E21" s="20">
        <v>0.03313460026896257</v>
      </c>
      <c r="F21" s="20">
        <v>0.03396563680981797</v>
      </c>
      <c r="G21" s="20">
        <v>0.03431343462099487</v>
      </c>
      <c r="H21" s="28">
        <v>0.03482871611347261</v>
      </c>
    </row>
    <row r="22" spans="1:8" ht="21.75" customHeight="1">
      <c r="A22" s="373" t="s">
        <v>12</v>
      </c>
      <c r="B22" s="16" t="s">
        <v>13</v>
      </c>
      <c r="C22" s="20">
        <v>0.026042867047836683</v>
      </c>
      <c r="D22" s="20">
        <v>0.026048314349551703</v>
      </c>
      <c r="E22" s="20">
        <v>0.02576563307202748</v>
      </c>
      <c r="F22" s="20">
        <v>0.026090121871089594</v>
      </c>
      <c r="G22" s="20">
        <v>0.026211615569319766</v>
      </c>
      <c r="H22" s="28">
        <v>0.026160448042398362</v>
      </c>
    </row>
    <row r="23" spans="1:8" ht="12.75">
      <c r="A23" s="373"/>
      <c r="B23" s="6" t="s">
        <v>14</v>
      </c>
      <c r="C23" s="20">
        <v>0.196912225110043</v>
      </c>
      <c r="D23" s="20">
        <v>0.17340682067193852</v>
      </c>
      <c r="E23" s="20">
        <v>0.15258406930918156</v>
      </c>
      <c r="F23" s="20">
        <v>0.1360225519104238</v>
      </c>
      <c r="G23" s="20">
        <v>0.12144485821285336</v>
      </c>
      <c r="H23" s="28">
        <v>0.11086861182652584</v>
      </c>
    </row>
    <row r="24" spans="1:8" ht="12.75">
      <c r="A24" s="376"/>
      <c r="B24" s="6" t="s">
        <v>15</v>
      </c>
      <c r="C24" s="20">
        <v>0.08142414452559828</v>
      </c>
      <c r="D24" s="20">
        <v>0.07329993023441675</v>
      </c>
      <c r="E24" s="20">
        <v>0.06488152841785312</v>
      </c>
      <c r="F24" s="20">
        <v>0.056380758971543044</v>
      </c>
      <c r="G24" s="20">
        <v>0.04967740644214214</v>
      </c>
      <c r="H24" s="28">
        <v>0.044410369955605405</v>
      </c>
    </row>
    <row r="25" spans="1:12" ht="12.75">
      <c r="A25" s="374" t="s">
        <v>16</v>
      </c>
      <c r="B25" s="375"/>
      <c r="C25" s="274">
        <v>1</v>
      </c>
      <c r="D25" s="274">
        <v>1</v>
      </c>
      <c r="E25" s="274">
        <v>1</v>
      </c>
      <c r="F25" s="274">
        <v>1</v>
      </c>
      <c r="G25" s="274">
        <v>1</v>
      </c>
      <c r="H25" s="275">
        <v>1</v>
      </c>
      <c r="I25" s="27"/>
      <c r="J25" s="27"/>
      <c r="K25" s="27"/>
      <c r="L25" s="27"/>
    </row>
    <row r="26" ht="12.75">
      <c r="A26" s="12" t="s">
        <v>46</v>
      </c>
    </row>
    <row r="27" ht="12.75">
      <c r="A27" s="29" t="s">
        <v>49</v>
      </c>
    </row>
    <row r="28" ht="12.75">
      <c r="A28" s="12" t="s">
        <v>48</v>
      </c>
    </row>
    <row r="29" ht="12.75">
      <c r="A29" s="286" t="s">
        <v>157</v>
      </c>
    </row>
  </sheetData>
  <sheetProtection/>
  <mergeCells count="11">
    <mergeCell ref="A18:A19"/>
    <mergeCell ref="I2:J2"/>
    <mergeCell ref="A22:A24"/>
    <mergeCell ref="A25:B25"/>
    <mergeCell ref="K2:M2"/>
    <mergeCell ref="I3:J3"/>
    <mergeCell ref="A4:A5"/>
    <mergeCell ref="A20:A21"/>
    <mergeCell ref="A6:A7"/>
    <mergeCell ref="A8:A10"/>
    <mergeCell ref="A11:B11"/>
  </mergeCells>
  <hyperlinks>
    <hyperlink ref="L1" location="Contents!A1" display="Back to contents page"/>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50"/>
  </sheetPr>
  <dimension ref="A1:M31"/>
  <sheetViews>
    <sheetView zoomScalePageLayoutView="0" workbookViewId="0" topLeftCell="A1">
      <selection activeCell="A1" sqref="A1"/>
    </sheetView>
  </sheetViews>
  <sheetFormatPr defaultColWidth="9.140625" defaultRowHeight="12.75"/>
  <cols>
    <col min="1" max="1" width="16.140625" style="0" customWidth="1"/>
    <col min="2" max="2" width="17.28125" style="0" customWidth="1"/>
    <col min="3" max="7" width="10.421875" style="0" bestFit="1" customWidth="1"/>
    <col min="8" max="8" width="11.421875" style="0" customWidth="1"/>
    <col min="9" max="9" width="10.00390625" style="0" bestFit="1" customWidth="1"/>
    <col min="10" max="10" width="8.57421875" style="0" customWidth="1"/>
    <col min="11" max="13" width="11.140625" style="0" bestFit="1" customWidth="1"/>
  </cols>
  <sheetData>
    <row r="1" spans="1:12" ht="12.75">
      <c r="A1" s="3" t="s">
        <v>735</v>
      </c>
      <c r="L1" s="2" t="s">
        <v>133</v>
      </c>
    </row>
    <row r="2" spans="1:13" ht="14.25">
      <c r="A2" s="269"/>
      <c r="B2" s="14"/>
      <c r="C2" s="15"/>
      <c r="D2" s="15"/>
      <c r="E2" s="15"/>
      <c r="F2" s="15"/>
      <c r="G2" s="15"/>
      <c r="H2" s="15"/>
      <c r="I2" s="366" t="s">
        <v>0</v>
      </c>
      <c r="J2" s="367"/>
      <c r="K2" s="368" t="s">
        <v>53</v>
      </c>
      <c r="L2" s="369"/>
      <c r="M2" s="370"/>
    </row>
    <row r="3" spans="1:13" ht="12.75">
      <c r="A3" s="344" t="s">
        <v>1</v>
      </c>
      <c r="B3" s="345" t="s">
        <v>2</v>
      </c>
      <c r="C3" s="346">
        <v>2006</v>
      </c>
      <c r="D3" s="346">
        <v>2011</v>
      </c>
      <c r="E3" s="346">
        <v>2016</v>
      </c>
      <c r="F3" s="346">
        <v>2021</v>
      </c>
      <c r="G3" s="346">
        <v>2026</v>
      </c>
      <c r="H3" s="346">
        <v>2031</v>
      </c>
      <c r="I3" s="378" t="s">
        <v>45</v>
      </c>
      <c r="J3" s="379"/>
      <c r="K3" s="266" t="s">
        <v>3</v>
      </c>
      <c r="L3" s="267" t="s">
        <v>4</v>
      </c>
      <c r="M3" s="268" t="s">
        <v>5</v>
      </c>
    </row>
    <row r="4" spans="1:13" s="151" customFormat="1" ht="12.75" customHeight="1">
      <c r="A4" s="373" t="s">
        <v>6</v>
      </c>
      <c r="B4" s="16" t="s">
        <v>7</v>
      </c>
      <c r="C4" s="9">
        <v>81220</v>
      </c>
      <c r="D4" s="9">
        <v>93160</v>
      </c>
      <c r="E4" s="9">
        <v>105420</v>
      </c>
      <c r="F4" s="9">
        <v>117470</v>
      </c>
      <c r="G4" s="9">
        <v>128850</v>
      </c>
      <c r="H4" s="9">
        <v>139350</v>
      </c>
      <c r="I4" s="19">
        <v>58130</v>
      </c>
      <c r="J4" s="28">
        <v>0.7157086707568824</v>
      </c>
      <c r="K4" s="103">
        <v>2325.2269736</v>
      </c>
      <c r="L4" s="33">
        <v>2419.4402459999997</v>
      </c>
      <c r="M4" s="31">
        <v>2262.418125333333</v>
      </c>
    </row>
    <row r="5" spans="1:13" s="151" customFormat="1" ht="12.75">
      <c r="A5" s="373"/>
      <c r="B5" s="16" t="s">
        <v>8</v>
      </c>
      <c r="C5" s="9">
        <v>106780</v>
      </c>
      <c r="D5" s="9">
        <v>117120</v>
      </c>
      <c r="E5" s="9">
        <v>128440</v>
      </c>
      <c r="F5" s="9">
        <v>139000</v>
      </c>
      <c r="G5" s="9">
        <v>149960</v>
      </c>
      <c r="H5" s="9">
        <v>159430</v>
      </c>
      <c r="I5" s="19">
        <v>52650</v>
      </c>
      <c r="J5" s="28">
        <v>0.4930352529203259</v>
      </c>
      <c r="K5" s="103">
        <v>2105.8546267999996</v>
      </c>
      <c r="L5" s="33">
        <v>2165.6382079999994</v>
      </c>
      <c r="M5" s="31">
        <v>2065.9989059999994</v>
      </c>
    </row>
    <row r="6" spans="1:13" s="151" customFormat="1" ht="21.75" customHeight="1">
      <c r="A6" s="373" t="s">
        <v>9</v>
      </c>
      <c r="B6" s="16" t="s">
        <v>10</v>
      </c>
      <c r="C6" s="9">
        <v>163890</v>
      </c>
      <c r="D6" s="9">
        <v>176640</v>
      </c>
      <c r="E6" s="9">
        <v>189250</v>
      </c>
      <c r="F6" s="9">
        <v>199890</v>
      </c>
      <c r="G6" s="9">
        <v>209010</v>
      </c>
      <c r="H6" s="9">
        <v>216300</v>
      </c>
      <c r="I6" s="19">
        <v>52410</v>
      </c>
      <c r="J6" s="28">
        <v>0.3197780820683274</v>
      </c>
      <c r="K6" s="103">
        <v>2096.3519376000004</v>
      </c>
      <c r="L6" s="33">
        <v>2536.3134909999994</v>
      </c>
      <c r="M6" s="31">
        <v>1803.0442353333347</v>
      </c>
    </row>
    <row r="7" spans="1:13" s="151" customFormat="1" ht="12.75">
      <c r="A7" s="373"/>
      <c r="B7" s="16" t="s">
        <v>11</v>
      </c>
      <c r="C7" s="9">
        <v>18970</v>
      </c>
      <c r="D7" s="9">
        <v>21900</v>
      </c>
      <c r="E7" s="9">
        <v>24640</v>
      </c>
      <c r="F7" s="9">
        <v>27510</v>
      </c>
      <c r="G7" s="9">
        <v>30480</v>
      </c>
      <c r="H7" s="9">
        <v>33500</v>
      </c>
      <c r="I7" s="19">
        <v>14520</v>
      </c>
      <c r="J7" s="28">
        <v>0.7654329497877229</v>
      </c>
      <c r="K7" s="103">
        <v>580.89654692</v>
      </c>
      <c r="L7" s="33">
        <v>566.4001399000001</v>
      </c>
      <c r="M7" s="31">
        <v>590.5608182666666</v>
      </c>
    </row>
    <row r="8" spans="1:13" s="151" customFormat="1" ht="21.75" customHeight="1">
      <c r="A8" s="373" t="s">
        <v>12</v>
      </c>
      <c r="B8" s="16" t="s">
        <v>13</v>
      </c>
      <c r="C8" s="9">
        <v>15270</v>
      </c>
      <c r="D8" s="9">
        <v>16470</v>
      </c>
      <c r="E8" s="9">
        <v>17670</v>
      </c>
      <c r="F8" s="9">
        <v>19550</v>
      </c>
      <c r="G8" s="9">
        <v>21330</v>
      </c>
      <c r="H8" s="9">
        <v>22710</v>
      </c>
      <c r="I8" s="19">
        <v>7440</v>
      </c>
      <c r="J8" s="28">
        <v>0.4868010830846741</v>
      </c>
      <c r="K8" s="103">
        <v>297.4089113999999</v>
      </c>
      <c r="L8" s="33">
        <v>239.14436229999993</v>
      </c>
      <c r="M8" s="31">
        <v>336.25194413333327</v>
      </c>
    </row>
    <row r="9" spans="1:13" s="151" customFormat="1" ht="12.75">
      <c r="A9" s="373"/>
      <c r="B9" s="6" t="s">
        <v>14</v>
      </c>
      <c r="C9" s="9">
        <v>100950</v>
      </c>
      <c r="D9" s="9">
        <v>96110</v>
      </c>
      <c r="E9" s="9">
        <v>91050</v>
      </c>
      <c r="F9" s="9">
        <v>87760</v>
      </c>
      <c r="G9" s="9">
        <v>84510</v>
      </c>
      <c r="H9" s="9">
        <v>82080</v>
      </c>
      <c r="I9" s="19">
        <v>-18870</v>
      </c>
      <c r="J9" s="28">
        <v>-0.1869536907497288</v>
      </c>
      <c r="K9" s="103">
        <v>-754.9475154799998</v>
      </c>
      <c r="L9" s="33">
        <v>-990.119288799999</v>
      </c>
      <c r="M9" s="31">
        <v>-598.1663332666668</v>
      </c>
    </row>
    <row r="10" spans="1:13" s="151" customFormat="1" ht="12.75">
      <c r="A10" s="373"/>
      <c r="B10" s="6" t="s">
        <v>15</v>
      </c>
      <c r="C10" s="9">
        <v>45190</v>
      </c>
      <c r="D10" s="9">
        <v>44810</v>
      </c>
      <c r="E10" s="9">
        <v>43850</v>
      </c>
      <c r="F10" s="9">
        <v>41800</v>
      </c>
      <c r="G10" s="9">
        <v>40620</v>
      </c>
      <c r="H10" s="9">
        <v>40630</v>
      </c>
      <c r="I10" s="19">
        <v>-4560</v>
      </c>
      <c r="J10" s="28">
        <v>-0.10081503015686971</v>
      </c>
      <c r="K10" s="103">
        <v>-182.2306049599999</v>
      </c>
      <c r="L10" s="33">
        <v>-134.31457359999985</v>
      </c>
      <c r="M10" s="31">
        <v>-214.17462586666662</v>
      </c>
    </row>
    <row r="11" spans="1:13" ht="12.75">
      <c r="A11" s="374" t="s">
        <v>16</v>
      </c>
      <c r="B11" s="375"/>
      <c r="C11" s="99">
        <v>532280</v>
      </c>
      <c r="D11" s="99">
        <v>566200</v>
      </c>
      <c r="E11" s="99">
        <v>600310</v>
      </c>
      <c r="F11" s="99">
        <v>632980</v>
      </c>
      <c r="G11" s="99">
        <v>664760</v>
      </c>
      <c r="H11" s="99">
        <v>694000</v>
      </c>
      <c r="I11" s="21">
        <v>161710</v>
      </c>
      <c r="J11" s="276">
        <v>0.3038126700108424</v>
      </c>
      <c r="K11" s="108">
        <v>6468.560875880001</v>
      </c>
      <c r="L11" s="76">
        <v>6802.502584799996</v>
      </c>
      <c r="M11" s="77">
        <v>6245.933069933338</v>
      </c>
    </row>
    <row r="13" spans="1:10" ht="14.25">
      <c r="A13" s="34" t="s">
        <v>51</v>
      </c>
      <c r="B13" s="4"/>
      <c r="C13" s="17">
        <v>1171640</v>
      </c>
      <c r="D13" s="23">
        <v>1216880</v>
      </c>
      <c r="E13" s="23">
        <v>1255810</v>
      </c>
      <c r="F13" s="23">
        <v>1294170</v>
      </c>
      <c r="G13" s="23">
        <v>1328460</v>
      </c>
      <c r="H13" s="23">
        <v>1357860</v>
      </c>
      <c r="I13" s="17">
        <v>186220</v>
      </c>
      <c r="J13" s="24">
        <v>0.15893762770539124</v>
      </c>
    </row>
    <row r="14" spans="1:10" ht="14.25">
      <c r="A14" s="35" t="s">
        <v>52</v>
      </c>
      <c r="B14" s="13"/>
      <c r="C14" s="25">
        <v>2.201167716572924</v>
      </c>
      <c r="D14" s="32">
        <v>2.149178773455653</v>
      </c>
      <c r="E14" s="32">
        <v>2.09194612539469</v>
      </c>
      <c r="F14" s="32">
        <v>2.0445831363829274</v>
      </c>
      <c r="G14" s="32">
        <v>1.998390267378802</v>
      </c>
      <c r="H14" s="32">
        <v>1.9565817623213493</v>
      </c>
      <c r="I14" s="74">
        <v>-0.2445859542515747</v>
      </c>
      <c r="J14" s="26">
        <v>-0.11111645532961897</v>
      </c>
    </row>
    <row r="16" ht="12.75">
      <c r="A16" t="s">
        <v>17</v>
      </c>
    </row>
    <row r="17" spans="1:12" ht="12.75">
      <c r="A17" s="270" t="s">
        <v>1</v>
      </c>
      <c r="B17" s="271" t="s">
        <v>2</v>
      </c>
      <c r="C17" s="272">
        <v>2006</v>
      </c>
      <c r="D17" s="272">
        <v>2011</v>
      </c>
      <c r="E17" s="272">
        <v>2016</v>
      </c>
      <c r="F17" s="272">
        <v>2021</v>
      </c>
      <c r="G17" s="272">
        <v>2026</v>
      </c>
      <c r="H17" s="273">
        <v>2031</v>
      </c>
      <c r="I17" s="27"/>
      <c r="J17" s="27"/>
      <c r="K17" s="27"/>
      <c r="L17" s="27"/>
    </row>
    <row r="18" spans="1:8" ht="12.75">
      <c r="A18" s="373" t="s">
        <v>6</v>
      </c>
      <c r="B18" s="16" t="s">
        <v>7</v>
      </c>
      <c r="C18" s="20">
        <v>0.15259042597104328</v>
      </c>
      <c r="D18" s="20">
        <v>0.16452720627342704</v>
      </c>
      <c r="E18" s="20">
        <v>0.17560270755162155</v>
      </c>
      <c r="F18" s="20">
        <v>0.1855801322417513</v>
      </c>
      <c r="G18" s="20">
        <v>0.19382157852238485</v>
      </c>
      <c r="H18" s="28">
        <v>0.20079626692907349</v>
      </c>
    </row>
    <row r="19" spans="1:8" ht="12.75">
      <c r="A19" s="373"/>
      <c r="B19" s="16" t="s">
        <v>8</v>
      </c>
      <c r="C19" s="20">
        <v>0.20060817445345153</v>
      </c>
      <c r="D19" s="20">
        <v>0.20684547789222904</v>
      </c>
      <c r="E19" s="20">
        <v>0.21395135587038067</v>
      </c>
      <c r="F19" s="20">
        <v>0.2195898832376385</v>
      </c>
      <c r="G19" s="20">
        <v>0.22558053694975905</v>
      </c>
      <c r="H19" s="28">
        <v>0.22972247729461254</v>
      </c>
    </row>
    <row r="20" spans="1:8" ht="21.75" customHeight="1">
      <c r="A20" s="373" t="s">
        <v>9</v>
      </c>
      <c r="B20" s="16" t="s">
        <v>10</v>
      </c>
      <c r="C20" s="20">
        <v>0.30790285265552386</v>
      </c>
      <c r="D20" s="20">
        <v>0.3119723049751357</v>
      </c>
      <c r="E20" s="20">
        <v>0.31526247874203756</v>
      </c>
      <c r="F20" s="20">
        <v>0.31579757306927897</v>
      </c>
      <c r="G20" s="20">
        <v>0.314414771965276</v>
      </c>
      <c r="H20" s="28">
        <v>0.3116731764369914</v>
      </c>
    </row>
    <row r="21" spans="1:8" ht="12.75">
      <c r="A21" s="373"/>
      <c r="B21" s="16" t="s">
        <v>11</v>
      </c>
      <c r="C21" s="20">
        <v>0.035644280541913764</v>
      </c>
      <c r="D21" s="20">
        <v>0.03868561914462697</v>
      </c>
      <c r="E21" s="20">
        <v>0.04104034962459245</v>
      </c>
      <c r="F21" s="20">
        <v>0.04346432747062509</v>
      </c>
      <c r="G21" s="20">
        <v>0.04585775657540202</v>
      </c>
      <c r="H21" s="28">
        <v>0.04826428580391741</v>
      </c>
    </row>
    <row r="22" spans="1:8" ht="21.75" customHeight="1">
      <c r="A22" s="373" t="s">
        <v>12</v>
      </c>
      <c r="B22" s="16" t="s">
        <v>13</v>
      </c>
      <c r="C22" s="20">
        <v>0.028694631595705733</v>
      </c>
      <c r="D22" s="20">
        <v>0.029086724633709447</v>
      </c>
      <c r="E22" s="20">
        <v>0.029426741221198465</v>
      </c>
      <c r="F22" s="20">
        <v>0.030879648349358326</v>
      </c>
      <c r="G22" s="20">
        <v>0.03208353325282176</v>
      </c>
      <c r="H22" s="28">
        <v>0.03272188583261444</v>
      </c>
    </row>
    <row r="23" spans="1:8" ht="12.75">
      <c r="A23" s="373"/>
      <c r="B23" s="6" t="s">
        <v>14</v>
      </c>
      <c r="C23" s="20">
        <v>0.18966226327516117</v>
      </c>
      <c r="D23" s="20">
        <v>0.1697359874515183</v>
      </c>
      <c r="E23" s="20">
        <v>0.1516767467263575</v>
      </c>
      <c r="F23" s="20">
        <v>0.13864985014470343</v>
      </c>
      <c r="G23" s="20">
        <v>0.12713142508190503</v>
      </c>
      <c r="H23" s="28">
        <v>0.11827174770332664</v>
      </c>
    </row>
    <row r="24" spans="1:8" ht="12.75">
      <c r="A24" s="373"/>
      <c r="B24" s="6" t="s">
        <v>15</v>
      </c>
      <c r="C24" s="20">
        <v>0.08489737150720073</v>
      </c>
      <c r="D24" s="20">
        <v>0.07914667962935344</v>
      </c>
      <c r="E24" s="20">
        <v>0.07303962026381193</v>
      </c>
      <c r="F24" s="20">
        <v>0.06603858548664442</v>
      </c>
      <c r="G24" s="20">
        <v>0.06111039765245128</v>
      </c>
      <c r="H24" s="28">
        <v>0.058550159999464106</v>
      </c>
    </row>
    <row r="25" spans="1:12" ht="12.75">
      <c r="A25" s="374" t="s">
        <v>16</v>
      </c>
      <c r="B25" s="375"/>
      <c r="C25" s="274">
        <v>1</v>
      </c>
      <c r="D25" s="274">
        <v>1</v>
      </c>
      <c r="E25" s="274">
        <v>1</v>
      </c>
      <c r="F25" s="274">
        <v>1</v>
      </c>
      <c r="G25" s="274">
        <v>1</v>
      </c>
      <c r="H25" s="275">
        <v>1</v>
      </c>
      <c r="I25" s="27"/>
      <c r="J25" s="27"/>
      <c r="K25" s="27"/>
      <c r="L25" s="27"/>
    </row>
    <row r="26" ht="12.75">
      <c r="A26" s="12" t="s">
        <v>46</v>
      </c>
    </row>
    <row r="27" ht="12.75">
      <c r="A27" s="29" t="s">
        <v>49</v>
      </c>
    </row>
    <row r="28" ht="12.75">
      <c r="A28" s="12" t="s">
        <v>48</v>
      </c>
    </row>
    <row r="29" ht="12.75">
      <c r="A29" s="286" t="s">
        <v>157</v>
      </c>
    </row>
    <row r="30" ht="12.75">
      <c r="A30" s="347" t="s">
        <v>758</v>
      </c>
    </row>
    <row r="31" ht="12.75">
      <c r="A31" s="348" t="s">
        <v>763</v>
      </c>
    </row>
  </sheetData>
  <sheetProtection/>
  <mergeCells count="11">
    <mergeCell ref="K2:M2"/>
    <mergeCell ref="I3:J3"/>
    <mergeCell ref="A4:A5"/>
    <mergeCell ref="A20:A21"/>
    <mergeCell ref="A22:A24"/>
    <mergeCell ref="A25:B25"/>
    <mergeCell ref="A6:A7"/>
    <mergeCell ref="A8:A10"/>
    <mergeCell ref="A11:B11"/>
    <mergeCell ref="A18:A19"/>
    <mergeCell ref="I2:J2"/>
  </mergeCells>
  <hyperlinks>
    <hyperlink ref="L1" location="Contents!A1" display="Back to contents page"/>
    <hyperlink ref="A31"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sheetPr>
    <tabColor indexed="50"/>
  </sheetPr>
  <dimension ref="A1:M31"/>
  <sheetViews>
    <sheetView zoomScalePageLayoutView="0" workbookViewId="0" topLeftCell="A1">
      <selection activeCell="A1" sqref="A1"/>
    </sheetView>
  </sheetViews>
  <sheetFormatPr defaultColWidth="9.140625" defaultRowHeight="12.75"/>
  <cols>
    <col min="1" max="1" width="16.140625" style="0" customWidth="1"/>
    <col min="2" max="2" width="17.28125" style="0" customWidth="1"/>
    <col min="3" max="7" width="10.421875" style="0" bestFit="1" customWidth="1"/>
    <col min="8" max="8" width="11.421875" style="0" customWidth="1"/>
    <col min="9" max="9" width="10.00390625" style="0" bestFit="1" customWidth="1"/>
    <col min="10" max="10" width="8.57421875" style="0" customWidth="1"/>
    <col min="11" max="13" width="11.140625" style="0" bestFit="1" customWidth="1"/>
  </cols>
  <sheetData>
    <row r="1" spans="1:12" ht="12.75">
      <c r="A1" s="3" t="s">
        <v>736</v>
      </c>
      <c r="L1" s="2" t="s">
        <v>133</v>
      </c>
    </row>
    <row r="2" spans="1:13" ht="14.25">
      <c r="A2" s="269"/>
      <c r="B2" s="14"/>
      <c r="C2" s="15"/>
      <c r="D2" s="15"/>
      <c r="E2" s="15"/>
      <c r="F2" s="15"/>
      <c r="G2" s="15"/>
      <c r="H2" s="15"/>
      <c r="I2" s="366" t="s">
        <v>0</v>
      </c>
      <c r="J2" s="367"/>
      <c r="K2" s="368" t="s">
        <v>53</v>
      </c>
      <c r="L2" s="369"/>
      <c r="M2" s="370"/>
    </row>
    <row r="3" spans="1:13" ht="12.75">
      <c r="A3" s="344" t="s">
        <v>1</v>
      </c>
      <c r="B3" s="345" t="s">
        <v>2</v>
      </c>
      <c r="C3" s="346">
        <v>2006</v>
      </c>
      <c r="D3" s="346">
        <v>2011</v>
      </c>
      <c r="E3" s="346">
        <v>2016</v>
      </c>
      <c r="F3" s="346">
        <v>2021</v>
      </c>
      <c r="G3" s="346">
        <v>2026</v>
      </c>
      <c r="H3" s="346">
        <v>2031</v>
      </c>
      <c r="I3" s="378" t="s">
        <v>45</v>
      </c>
      <c r="J3" s="379"/>
      <c r="K3" s="266" t="s">
        <v>3</v>
      </c>
      <c r="L3" s="267" t="s">
        <v>4</v>
      </c>
      <c r="M3" s="268" t="s">
        <v>5</v>
      </c>
    </row>
    <row r="4" spans="1:13" s="151" customFormat="1" ht="12.75" customHeight="1">
      <c r="A4" s="373" t="s">
        <v>6</v>
      </c>
      <c r="B4" s="16" t="s">
        <v>7</v>
      </c>
      <c r="C4" s="9">
        <v>31720</v>
      </c>
      <c r="D4" s="9">
        <v>35680</v>
      </c>
      <c r="E4" s="9">
        <v>39540</v>
      </c>
      <c r="F4" s="9">
        <v>43030</v>
      </c>
      <c r="G4" s="9">
        <v>46100</v>
      </c>
      <c r="H4" s="9">
        <v>48940</v>
      </c>
      <c r="I4" s="19">
        <v>17220</v>
      </c>
      <c r="J4" s="28">
        <v>0.5428351315724289</v>
      </c>
      <c r="K4" s="103">
        <v>688.75687304</v>
      </c>
      <c r="L4" s="33">
        <v>782.3268468000002</v>
      </c>
      <c r="M4" s="31">
        <v>626.376890533333</v>
      </c>
    </row>
    <row r="5" spans="1:13" s="151" customFormat="1" ht="12.75">
      <c r="A5" s="373"/>
      <c r="B5" s="16" t="s">
        <v>8</v>
      </c>
      <c r="C5" s="9">
        <v>43120</v>
      </c>
      <c r="D5" s="9">
        <v>46430</v>
      </c>
      <c r="E5" s="9">
        <v>49660</v>
      </c>
      <c r="F5" s="9">
        <v>52470</v>
      </c>
      <c r="G5" s="9">
        <v>55460</v>
      </c>
      <c r="H5" s="9">
        <v>58070</v>
      </c>
      <c r="I5" s="19">
        <v>14960</v>
      </c>
      <c r="J5" s="28">
        <v>0.34688278496601954</v>
      </c>
      <c r="K5" s="103">
        <v>598.27566716</v>
      </c>
      <c r="L5" s="33">
        <v>654.3142673999995</v>
      </c>
      <c r="M5" s="31">
        <v>560.9166003333337</v>
      </c>
    </row>
    <row r="6" spans="1:13" s="151" customFormat="1" ht="21.75" customHeight="1">
      <c r="A6" s="373" t="s">
        <v>9</v>
      </c>
      <c r="B6" s="16" t="s">
        <v>10</v>
      </c>
      <c r="C6" s="9">
        <v>68530</v>
      </c>
      <c r="D6" s="9">
        <v>72950</v>
      </c>
      <c r="E6" s="9">
        <v>77050</v>
      </c>
      <c r="F6" s="9">
        <v>80140</v>
      </c>
      <c r="G6" s="9">
        <v>82260</v>
      </c>
      <c r="H6" s="9">
        <v>83770</v>
      </c>
      <c r="I6" s="19">
        <v>15240</v>
      </c>
      <c r="J6" s="28">
        <v>0.22237837311452516</v>
      </c>
      <c r="K6" s="103">
        <v>609.59735124</v>
      </c>
      <c r="L6" s="33">
        <v>851.6973852999988</v>
      </c>
      <c r="M6" s="31">
        <v>448.1973285333341</v>
      </c>
    </row>
    <row r="7" spans="1:13" s="151" customFormat="1" ht="12.75">
      <c r="A7" s="373"/>
      <c r="B7" s="16" t="s">
        <v>11</v>
      </c>
      <c r="C7" s="9">
        <v>7270</v>
      </c>
      <c r="D7" s="9">
        <v>8200</v>
      </c>
      <c r="E7" s="9">
        <v>8960</v>
      </c>
      <c r="F7" s="9">
        <v>9690</v>
      </c>
      <c r="G7" s="9">
        <v>10350</v>
      </c>
      <c r="H7" s="9">
        <v>10940</v>
      </c>
      <c r="I7" s="19">
        <v>3670</v>
      </c>
      <c r="J7" s="28">
        <v>0.5044024889297637</v>
      </c>
      <c r="K7" s="103">
        <v>146.75441722400004</v>
      </c>
      <c r="L7" s="33">
        <v>169.02969294999994</v>
      </c>
      <c r="M7" s="31">
        <v>131.90423340666675</v>
      </c>
    </row>
    <row r="8" spans="1:13" s="151" customFormat="1" ht="21.75" customHeight="1">
      <c r="A8" s="373" t="s">
        <v>12</v>
      </c>
      <c r="B8" s="16" t="s">
        <v>13</v>
      </c>
      <c r="C8" s="9">
        <v>5970</v>
      </c>
      <c r="D8" s="9">
        <v>6360</v>
      </c>
      <c r="E8" s="9">
        <v>6730</v>
      </c>
      <c r="F8" s="9">
        <v>7210</v>
      </c>
      <c r="G8" s="9">
        <v>7640</v>
      </c>
      <c r="H8" s="9">
        <v>7810</v>
      </c>
      <c r="I8" s="19">
        <v>1840</v>
      </c>
      <c r="J8" s="28">
        <v>0.3084846569760821</v>
      </c>
      <c r="K8" s="103">
        <v>73.61660885199998</v>
      </c>
      <c r="L8" s="33">
        <v>76.52921346000002</v>
      </c>
      <c r="M8" s="31">
        <v>71.67487244666663</v>
      </c>
    </row>
    <row r="9" spans="1:13" s="151" customFormat="1" ht="12.75">
      <c r="A9" s="373"/>
      <c r="B9" s="6" t="s">
        <v>14</v>
      </c>
      <c r="C9" s="9">
        <v>38600</v>
      </c>
      <c r="D9" s="9">
        <v>35570</v>
      </c>
      <c r="E9" s="9">
        <v>32890</v>
      </c>
      <c r="F9" s="9">
        <v>30880</v>
      </c>
      <c r="G9" s="9">
        <v>29000</v>
      </c>
      <c r="H9" s="9">
        <v>27230</v>
      </c>
      <c r="I9" s="19">
        <v>-11370</v>
      </c>
      <c r="J9" s="28">
        <v>-0.29466663182167346</v>
      </c>
      <c r="K9" s="103">
        <v>-454.9898356000001</v>
      </c>
      <c r="L9" s="33">
        <v>-570.7997857000003</v>
      </c>
      <c r="M9" s="31">
        <v>-377.7832022</v>
      </c>
    </row>
    <row r="10" spans="1:13" s="151" customFormat="1" ht="12.75">
      <c r="A10" s="373"/>
      <c r="B10" s="6" t="s">
        <v>15</v>
      </c>
      <c r="C10" s="9">
        <v>16920</v>
      </c>
      <c r="D10" s="9">
        <v>16480</v>
      </c>
      <c r="E10" s="9">
        <v>15590</v>
      </c>
      <c r="F10" s="9">
        <v>14440</v>
      </c>
      <c r="G10" s="9">
        <v>13700</v>
      </c>
      <c r="H10" s="9">
        <v>13450</v>
      </c>
      <c r="I10" s="19">
        <v>-3470</v>
      </c>
      <c r="J10" s="28">
        <v>-0.20491321075556207</v>
      </c>
      <c r="K10" s="103">
        <v>-138.69625491999992</v>
      </c>
      <c r="L10" s="33">
        <v>-133.54035729999978</v>
      </c>
      <c r="M10" s="31">
        <v>-142.13352</v>
      </c>
    </row>
    <row r="11" spans="1:13" ht="12.75">
      <c r="A11" s="374" t="s">
        <v>16</v>
      </c>
      <c r="B11" s="375"/>
      <c r="C11" s="99">
        <v>212130</v>
      </c>
      <c r="D11" s="99">
        <v>221680</v>
      </c>
      <c r="E11" s="99">
        <v>230430</v>
      </c>
      <c r="F11" s="99">
        <v>237860</v>
      </c>
      <c r="G11" s="99">
        <v>244500</v>
      </c>
      <c r="H11" s="99">
        <v>250220</v>
      </c>
      <c r="I11" s="21">
        <v>38080</v>
      </c>
      <c r="J11" s="276">
        <v>0.17952356904122035</v>
      </c>
      <c r="K11" s="108">
        <v>1523.3148269960004</v>
      </c>
      <c r="L11" s="76">
        <v>1829.5572629099945</v>
      </c>
      <c r="M11" s="77">
        <v>1319.1532030533378</v>
      </c>
    </row>
    <row r="13" spans="1:10" ht="14.25">
      <c r="A13" s="34" t="s">
        <v>51</v>
      </c>
      <c r="B13" s="4"/>
      <c r="C13" s="17">
        <v>456890</v>
      </c>
      <c r="D13" s="23">
        <v>465260</v>
      </c>
      <c r="E13" s="23">
        <v>471420</v>
      </c>
      <c r="F13" s="23">
        <v>476740</v>
      </c>
      <c r="G13" s="23">
        <v>479700</v>
      </c>
      <c r="H13" s="23">
        <v>480230</v>
      </c>
      <c r="I13" s="17">
        <v>23340</v>
      </c>
      <c r="J13" s="24">
        <v>0.051084506117446214</v>
      </c>
    </row>
    <row r="14" spans="1:10" ht="14.25">
      <c r="A14" s="35" t="s">
        <v>52</v>
      </c>
      <c r="B14" s="13"/>
      <c r="C14" s="25">
        <v>2.1537904576427658</v>
      </c>
      <c r="D14" s="32">
        <v>2.098841869424058</v>
      </c>
      <c r="E14" s="32">
        <v>2.0458401673502826</v>
      </c>
      <c r="F14" s="32">
        <v>2.0042454691250486</v>
      </c>
      <c r="G14" s="32">
        <v>1.9619650745927733</v>
      </c>
      <c r="H14" s="32">
        <v>1.9192628607600144</v>
      </c>
      <c r="I14" s="74">
        <v>-0.23452759688275138</v>
      </c>
      <c r="J14" s="26">
        <v>-0.10889062863591294</v>
      </c>
    </row>
    <row r="16" ht="12.75">
      <c r="A16" t="s">
        <v>17</v>
      </c>
    </row>
    <row r="17" spans="1:12" ht="12.75">
      <c r="A17" s="270" t="s">
        <v>1</v>
      </c>
      <c r="B17" s="271" t="s">
        <v>2</v>
      </c>
      <c r="C17" s="272">
        <v>2006</v>
      </c>
      <c r="D17" s="272">
        <v>2011</v>
      </c>
      <c r="E17" s="272">
        <v>2016</v>
      </c>
      <c r="F17" s="272">
        <v>2021</v>
      </c>
      <c r="G17" s="272">
        <v>2026</v>
      </c>
      <c r="H17" s="273">
        <v>2031</v>
      </c>
      <c r="I17" s="27"/>
      <c r="J17" s="27"/>
      <c r="K17" s="27"/>
      <c r="L17" s="27"/>
    </row>
    <row r="18" spans="1:8" ht="12.75">
      <c r="A18" s="373" t="s">
        <v>6</v>
      </c>
      <c r="B18" s="16" t="s">
        <v>7</v>
      </c>
      <c r="C18" s="20">
        <v>0.14953050611040958</v>
      </c>
      <c r="D18" s="20">
        <v>0.16095930804531902</v>
      </c>
      <c r="E18" s="20">
        <v>0.17160902916193396</v>
      </c>
      <c r="F18" s="20">
        <v>0.1809020609177848</v>
      </c>
      <c r="G18" s="20">
        <v>0.1885551400023774</v>
      </c>
      <c r="H18" s="28">
        <v>0.19558822233325246</v>
      </c>
    </row>
    <row r="19" spans="1:8" ht="12.75">
      <c r="A19" s="373"/>
      <c r="B19" s="16" t="s">
        <v>8</v>
      </c>
      <c r="C19" s="20">
        <v>0.20325928657408496</v>
      </c>
      <c r="D19" s="20">
        <v>0.20943042862870478</v>
      </c>
      <c r="E19" s="20">
        <v>0.21551643758187702</v>
      </c>
      <c r="F19" s="20">
        <v>0.22056959866433604</v>
      </c>
      <c r="G19" s="20">
        <v>0.22681335202000552</v>
      </c>
      <c r="H19" s="28">
        <v>0.232099163727302</v>
      </c>
    </row>
    <row r="20" spans="1:8" ht="21.75" customHeight="1">
      <c r="A20" s="373" t="s">
        <v>9</v>
      </c>
      <c r="B20" s="16" t="s">
        <v>10</v>
      </c>
      <c r="C20" s="20">
        <v>0.32305935902257893</v>
      </c>
      <c r="D20" s="20">
        <v>0.3290975907797565</v>
      </c>
      <c r="E20" s="20">
        <v>0.3343705346304984</v>
      </c>
      <c r="F20" s="20">
        <v>0.33692444127730237</v>
      </c>
      <c r="G20" s="20">
        <v>0.3364403540910591</v>
      </c>
      <c r="H20" s="28">
        <v>0.33479684854660235</v>
      </c>
    </row>
    <row r="21" spans="1:8" ht="12.75">
      <c r="A21" s="373"/>
      <c r="B21" s="16" t="s">
        <v>11</v>
      </c>
      <c r="C21" s="20">
        <v>0.034288285171685605</v>
      </c>
      <c r="D21" s="20">
        <v>0.037009727911019266</v>
      </c>
      <c r="E21" s="20">
        <v>0.03890131198691984</v>
      </c>
      <c r="F21" s="20">
        <v>0.04074789195016419</v>
      </c>
      <c r="G21" s="20">
        <v>0.042319030162384</v>
      </c>
      <c r="H21" s="28">
        <v>0.04373238730222836</v>
      </c>
    </row>
    <row r="22" spans="1:8" ht="21.75" customHeight="1">
      <c r="A22" s="373" t="s">
        <v>12</v>
      </c>
      <c r="B22" s="16" t="s">
        <v>13</v>
      </c>
      <c r="C22" s="20">
        <v>0.02812380277922722</v>
      </c>
      <c r="D22" s="20">
        <v>0.028687200123668138</v>
      </c>
      <c r="E22" s="20">
        <v>0.02921199714299116</v>
      </c>
      <c r="F22" s="20">
        <v>0.030313455366233966</v>
      </c>
      <c r="G22" s="20">
        <v>0.031229665854235825</v>
      </c>
      <c r="H22" s="28">
        <v>0.031198668172737542</v>
      </c>
    </row>
    <row r="23" spans="1:8" ht="12.75">
      <c r="A23" s="373"/>
      <c r="B23" s="6" t="s">
        <v>14</v>
      </c>
      <c r="C23" s="20">
        <v>0.1819711502167109</v>
      </c>
      <c r="D23" s="20">
        <v>0.1604679670448293</v>
      </c>
      <c r="E23" s="20">
        <v>0.14275177426725916</v>
      </c>
      <c r="F23" s="20">
        <v>0.1298394931917488</v>
      </c>
      <c r="G23" s="20">
        <v>0.11859928132714</v>
      </c>
      <c r="H23" s="28">
        <v>0.10881539603143911</v>
      </c>
    </row>
    <row r="24" spans="1:8" ht="12.75">
      <c r="A24" s="373"/>
      <c r="B24" s="6" t="s">
        <v>15</v>
      </c>
      <c r="C24" s="20">
        <v>0.07976761012530276</v>
      </c>
      <c r="D24" s="20">
        <v>0.0743477774667031</v>
      </c>
      <c r="E24" s="20">
        <v>0.06763891522852057</v>
      </c>
      <c r="F24" s="20">
        <v>0.06070305863242978</v>
      </c>
      <c r="G24" s="20">
        <v>0.05604317654279815</v>
      </c>
      <c r="H24" s="28">
        <v>0.05376931388643807</v>
      </c>
    </row>
    <row r="25" spans="1:12" ht="12.75">
      <c r="A25" s="374" t="s">
        <v>16</v>
      </c>
      <c r="B25" s="375"/>
      <c r="C25" s="274">
        <v>1</v>
      </c>
      <c r="D25" s="274">
        <v>1</v>
      </c>
      <c r="E25" s="274">
        <v>1</v>
      </c>
      <c r="F25" s="274">
        <v>1</v>
      </c>
      <c r="G25" s="274">
        <v>1</v>
      </c>
      <c r="H25" s="275">
        <v>1</v>
      </c>
      <c r="I25" s="27"/>
      <c r="J25" s="27"/>
      <c r="K25" s="27"/>
      <c r="L25" s="27"/>
    </row>
    <row r="26" ht="12.75">
      <c r="A26" s="12" t="s">
        <v>46</v>
      </c>
    </row>
    <row r="27" ht="12.75">
      <c r="A27" s="29" t="s">
        <v>49</v>
      </c>
    </row>
    <row r="28" ht="12.75">
      <c r="A28" s="12" t="s">
        <v>48</v>
      </c>
    </row>
    <row r="29" ht="12.75">
      <c r="A29" s="286" t="s">
        <v>157</v>
      </c>
    </row>
    <row r="30" ht="12.75">
      <c r="A30" s="347" t="s">
        <v>758</v>
      </c>
    </row>
    <row r="31" ht="12.75">
      <c r="A31" s="348" t="s">
        <v>763</v>
      </c>
    </row>
  </sheetData>
  <sheetProtection/>
  <mergeCells count="11">
    <mergeCell ref="K2:M2"/>
    <mergeCell ref="I3:J3"/>
    <mergeCell ref="A4:A5"/>
    <mergeCell ref="A20:A21"/>
    <mergeCell ref="A22:A24"/>
    <mergeCell ref="A25:B25"/>
    <mergeCell ref="A6:A7"/>
    <mergeCell ref="A8:A10"/>
    <mergeCell ref="A11:B11"/>
    <mergeCell ref="A18:A19"/>
    <mergeCell ref="I2:J2"/>
  </mergeCells>
  <hyperlinks>
    <hyperlink ref="L1" location="Contents!A1" display="Back to contents page"/>
    <hyperlink ref="A31"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sheetPr>
    <tabColor indexed="13"/>
  </sheetPr>
  <dimension ref="A1:AC121"/>
  <sheetViews>
    <sheetView zoomScalePageLayoutView="0" workbookViewId="0" topLeftCell="A75">
      <selection activeCell="K119" sqref="K119"/>
    </sheetView>
  </sheetViews>
  <sheetFormatPr defaultColWidth="9.140625" defaultRowHeight="12.75"/>
  <cols>
    <col min="1" max="1" width="18.7109375" style="66" bestFit="1" customWidth="1"/>
    <col min="2" max="16384" width="9.140625" style="66" customWidth="1"/>
  </cols>
  <sheetData>
    <row r="1" spans="1:6" ht="14.25">
      <c r="A1" s="65" t="s">
        <v>73</v>
      </c>
      <c r="F1" s="2" t="s">
        <v>57</v>
      </c>
    </row>
    <row r="2" spans="1:29" ht="12.75">
      <c r="A2" s="65" t="s">
        <v>58</v>
      </c>
      <c r="B2" s="65" t="s">
        <v>59</v>
      </c>
      <c r="C2" s="65" t="s">
        <v>60</v>
      </c>
      <c r="D2" s="65">
        <v>2006</v>
      </c>
      <c r="E2" s="65">
        <v>2007</v>
      </c>
      <c r="F2" s="65">
        <v>2008</v>
      </c>
      <c r="G2" s="65">
        <v>2009</v>
      </c>
      <c r="H2" s="65">
        <v>2010</v>
      </c>
      <c r="I2" s="65">
        <v>2011</v>
      </c>
      <c r="J2" s="65">
        <v>2012</v>
      </c>
      <c r="K2" s="65">
        <v>2013</v>
      </c>
      <c r="L2" s="65">
        <v>2014</v>
      </c>
      <c r="M2" s="65">
        <v>2015</v>
      </c>
      <c r="N2" s="65">
        <v>2016</v>
      </c>
      <c r="O2" s="65">
        <v>2017</v>
      </c>
      <c r="P2" s="65">
        <v>2018</v>
      </c>
      <c r="Q2" s="65">
        <v>2019</v>
      </c>
      <c r="R2" s="65">
        <v>2020</v>
      </c>
      <c r="S2" s="65">
        <v>2021</v>
      </c>
      <c r="T2" s="65">
        <v>2022</v>
      </c>
      <c r="U2" s="65">
        <v>2023</v>
      </c>
      <c r="V2" s="65">
        <v>2024</v>
      </c>
      <c r="W2" s="65">
        <v>2025</v>
      </c>
      <c r="X2" s="65">
        <v>2026</v>
      </c>
      <c r="Y2" s="65">
        <v>2027</v>
      </c>
      <c r="Z2" s="65">
        <v>2028</v>
      </c>
      <c r="AA2" s="65">
        <v>2029</v>
      </c>
      <c r="AB2" s="65">
        <v>2030</v>
      </c>
      <c r="AC2" s="65">
        <v>2031</v>
      </c>
    </row>
    <row r="3" spans="1:29" ht="12.75">
      <c r="A3" s="66" t="s">
        <v>44</v>
      </c>
      <c r="B3" s="66" t="s">
        <v>61</v>
      </c>
      <c r="C3" s="66" t="s">
        <v>62</v>
      </c>
      <c r="D3" s="67">
        <v>448673</v>
      </c>
      <c r="E3" s="67">
        <v>445116</v>
      </c>
      <c r="F3" s="67">
        <v>441385</v>
      </c>
      <c r="G3" s="67">
        <v>438989</v>
      </c>
      <c r="H3" s="67">
        <v>437309</v>
      </c>
      <c r="I3" s="67">
        <v>436756</v>
      </c>
      <c r="J3" s="67">
        <v>436340</v>
      </c>
      <c r="K3" s="67">
        <v>435626</v>
      </c>
      <c r="L3" s="67">
        <v>435242</v>
      </c>
      <c r="M3" s="67">
        <v>435502</v>
      </c>
      <c r="N3" s="67">
        <v>437109</v>
      </c>
      <c r="O3" s="67">
        <v>438426</v>
      </c>
      <c r="P3" s="67">
        <v>440171</v>
      </c>
      <c r="Q3" s="67">
        <v>441474</v>
      </c>
      <c r="R3" s="67">
        <v>442045</v>
      </c>
      <c r="S3" s="67">
        <v>442002</v>
      </c>
      <c r="T3" s="67">
        <v>441284</v>
      </c>
      <c r="U3" s="67">
        <v>439768</v>
      </c>
      <c r="V3" s="67">
        <v>437926</v>
      </c>
      <c r="W3" s="67">
        <v>435684</v>
      </c>
      <c r="X3" s="67">
        <v>433106</v>
      </c>
      <c r="Y3" s="67">
        <v>430300</v>
      </c>
      <c r="Z3" s="67">
        <v>427429</v>
      </c>
      <c r="AA3" s="67">
        <v>424628</v>
      </c>
      <c r="AB3" s="67">
        <v>421883</v>
      </c>
      <c r="AC3" s="67">
        <v>419083</v>
      </c>
    </row>
    <row r="4" spans="1:29" ht="12.75">
      <c r="A4" s="66" t="s">
        <v>44</v>
      </c>
      <c r="B4" s="66" t="s">
        <v>61</v>
      </c>
      <c r="C4" s="66" t="s">
        <v>20</v>
      </c>
      <c r="D4" s="67">
        <v>279997</v>
      </c>
      <c r="E4" s="67">
        <v>283349</v>
      </c>
      <c r="F4" s="67">
        <v>286150</v>
      </c>
      <c r="G4" s="67">
        <v>286665</v>
      </c>
      <c r="H4" s="67">
        <v>284202</v>
      </c>
      <c r="I4" s="67">
        <v>280950</v>
      </c>
      <c r="J4" s="67">
        <v>277589</v>
      </c>
      <c r="K4" s="67">
        <v>274468</v>
      </c>
      <c r="L4" s="67">
        <v>271239</v>
      </c>
      <c r="M4" s="67">
        <v>267321</v>
      </c>
      <c r="N4" s="67">
        <v>261368</v>
      </c>
      <c r="O4" s="67">
        <v>255678</v>
      </c>
      <c r="P4" s="67">
        <v>250756</v>
      </c>
      <c r="Q4" s="67">
        <v>246838</v>
      </c>
      <c r="R4" s="67">
        <v>244541</v>
      </c>
      <c r="S4" s="67">
        <v>242927</v>
      </c>
      <c r="T4" s="67">
        <v>241715</v>
      </c>
      <c r="U4" s="67">
        <v>241565</v>
      </c>
      <c r="V4" s="67">
        <v>242214</v>
      </c>
      <c r="W4" s="67">
        <v>244357</v>
      </c>
      <c r="X4" s="67">
        <v>246402</v>
      </c>
      <c r="Y4" s="67">
        <v>248950</v>
      </c>
      <c r="Z4" s="67">
        <v>251076</v>
      </c>
      <c r="AA4" s="67">
        <v>252430</v>
      </c>
      <c r="AB4" s="67">
        <v>253186</v>
      </c>
      <c r="AC4" s="67">
        <v>253441</v>
      </c>
    </row>
    <row r="5" spans="1:29" ht="12.75">
      <c r="A5" s="66" t="s">
        <v>44</v>
      </c>
      <c r="B5" s="66" t="s">
        <v>61</v>
      </c>
      <c r="C5" s="66" t="s">
        <v>21</v>
      </c>
      <c r="D5" s="67">
        <v>152165</v>
      </c>
      <c r="E5" s="67">
        <v>157953</v>
      </c>
      <c r="F5" s="67">
        <v>162430</v>
      </c>
      <c r="G5" s="67">
        <v>165687</v>
      </c>
      <c r="H5" s="67">
        <v>168443</v>
      </c>
      <c r="I5" s="67">
        <v>170008</v>
      </c>
      <c r="J5" s="67">
        <v>171761</v>
      </c>
      <c r="K5" s="67">
        <v>172983</v>
      </c>
      <c r="L5" s="67">
        <v>173090</v>
      </c>
      <c r="M5" s="67">
        <v>171311</v>
      </c>
      <c r="N5" s="67">
        <v>170797</v>
      </c>
      <c r="O5" s="67">
        <v>170626</v>
      </c>
      <c r="P5" s="67">
        <v>169562</v>
      </c>
      <c r="Q5" s="67">
        <v>168174</v>
      </c>
      <c r="R5" s="67">
        <v>165658</v>
      </c>
      <c r="S5" s="67">
        <v>162100</v>
      </c>
      <c r="T5" s="67">
        <v>158616</v>
      </c>
      <c r="U5" s="67">
        <v>155899</v>
      </c>
      <c r="V5" s="67">
        <v>153203</v>
      </c>
      <c r="W5" s="67">
        <v>150258</v>
      </c>
      <c r="X5" s="67">
        <v>147836</v>
      </c>
      <c r="Y5" s="67">
        <v>144883</v>
      </c>
      <c r="Z5" s="67">
        <v>142776</v>
      </c>
      <c r="AA5" s="67">
        <v>141951</v>
      </c>
      <c r="AB5" s="67">
        <v>142909</v>
      </c>
      <c r="AC5" s="67">
        <v>144090</v>
      </c>
    </row>
    <row r="6" spans="1:29" ht="12.75">
      <c r="A6" s="66" t="s">
        <v>44</v>
      </c>
      <c r="B6" s="66" t="s">
        <v>61</v>
      </c>
      <c r="C6" s="66" t="s">
        <v>22</v>
      </c>
      <c r="D6" s="67">
        <v>162688</v>
      </c>
      <c r="E6" s="67">
        <v>155175</v>
      </c>
      <c r="F6" s="67">
        <v>150986</v>
      </c>
      <c r="G6" s="67">
        <v>150842</v>
      </c>
      <c r="H6" s="67">
        <v>153163</v>
      </c>
      <c r="I6" s="67">
        <v>156815</v>
      </c>
      <c r="J6" s="67">
        <v>161805</v>
      </c>
      <c r="K6" s="67">
        <v>165776</v>
      </c>
      <c r="L6" s="67">
        <v>168624</v>
      </c>
      <c r="M6" s="67">
        <v>171142</v>
      </c>
      <c r="N6" s="67">
        <v>172539</v>
      </c>
      <c r="O6" s="67">
        <v>174211</v>
      </c>
      <c r="P6" s="67">
        <v>175443</v>
      </c>
      <c r="Q6" s="67">
        <v>175555</v>
      </c>
      <c r="R6" s="67">
        <v>173774</v>
      </c>
      <c r="S6" s="67">
        <v>173263</v>
      </c>
      <c r="T6" s="67">
        <v>173096</v>
      </c>
      <c r="U6" s="67">
        <v>172030</v>
      </c>
      <c r="V6" s="67">
        <v>170642</v>
      </c>
      <c r="W6" s="67">
        <v>168119</v>
      </c>
      <c r="X6" s="67">
        <v>164550</v>
      </c>
      <c r="Y6" s="67">
        <v>161056</v>
      </c>
      <c r="Z6" s="67">
        <v>158332</v>
      </c>
      <c r="AA6" s="67">
        <v>155627</v>
      </c>
      <c r="AB6" s="67">
        <v>152674</v>
      </c>
      <c r="AC6" s="67">
        <v>150243</v>
      </c>
    </row>
    <row r="7" spans="1:29" ht="12.75">
      <c r="A7" s="66" t="s">
        <v>44</v>
      </c>
      <c r="B7" s="66" t="s">
        <v>61</v>
      </c>
      <c r="C7" s="66" t="s">
        <v>23</v>
      </c>
      <c r="D7" s="67">
        <v>408662</v>
      </c>
      <c r="E7" s="67">
        <v>405052</v>
      </c>
      <c r="F7" s="67">
        <v>397114</v>
      </c>
      <c r="G7" s="67">
        <v>386556</v>
      </c>
      <c r="H7" s="67">
        <v>375719</v>
      </c>
      <c r="I7" s="67">
        <v>365151</v>
      </c>
      <c r="J7" s="67">
        <v>352561</v>
      </c>
      <c r="K7" s="67">
        <v>341230</v>
      </c>
      <c r="L7" s="67">
        <v>332827</v>
      </c>
      <c r="M7" s="67">
        <v>328061</v>
      </c>
      <c r="N7" s="67">
        <v>323718</v>
      </c>
      <c r="O7" s="67">
        <v>320628</v>
      </c>
      <c r="P7" s="67">
        <v>320143</v>
      </c>
      <c r="Q7" s="67">
        <v>322633</v>
      </c>
      <c r="R7" s="67">
        <v>327349</v>
      </c>
      <c r="S7" s="67">
        <v>332312</v>
      </c>
      <c r="T7" s="67">
        <v>338915</v>
      </c>
      <c r="U7" s="67">
        <v>344118</v>
      </c>
      <c r="V7" s="67">
        <v>347086</v>
      </c>
      <c r="W7" s="67">
        <v>347837</v>
      </c>
      <c r="X7" s="67">
        <v>348741</v>
      </c>
      <c r="Y7" s="67">
        <v>350264</v>
      </c>
      <c r="Z7" s="67">
        <v>350445</v>
      </c>
      <c r="AA7" s="67">
        <v>349189</v>
      </c>
      <c r="AB7" s="67">
        <v>344915</v>
      </c>
      <c r="AC7" s="67">
        <v>340863</v>
      </c>
    </row>
    <row r="8" spans="1:29" ht="12.75">
      <c r="A8" s="66" t="s">
        <v>44</v>
      </c>
      <c r="B8" s="66" t="s">
        <v>61</v>
      </c>
      <c r="C8" s="66" t="s">
        <v>24</v>
      </c>
      <c r="D8" s="67">
        <v>364054</v>
      </c>
      <c r="E8" s="67">
        <v>372364</v>
      </c>
      <c r="F8" s="67">
        <v>380852</v>
      </c>
      <c r="G8" s="67">
        <v>388928</v>
      </c>
      <c r="H8" s="67">
        <v>396405</v>
      </c>
      <c r="I8" s="67">
        <v>401646</v>
      </c>
      <c r="J8" s="67">
        <v>405579</v>
      </c>
      <c r="K8" s="67">
        <v>408220</v>
      </c>
      <c r="L8" s="67">
        <v>408903</v>
      </c>
      <c r="M8" s="67">
        <v>407998</v>
      </c>
      <c r="N8" s="67">
        <v>406101</v>
      </c>
      <c r="O8" s="67">
        <v>401970</v>
      </c>
      <c r="P8" s="67">
        <v>393914</v>
      </c>
      <c r="Q8" s="67">
        <v>383363</v>
      </c>
      <c r="R8" s="67">
        <v>372673</v>
      </c>
      <c r="S8" s="67">
        <v>362275</v>
      </c>
      <c r="T8" s="67">
        <v>349923</v>
      </c>
      <c r="U8" s="67">
        <v>338872</v>
      </c>
      <c r="V8" s="67">
        <v>330712</v>
      </c>
      <c r="W8" s="67">
        <v>326145</v>
      </c>
      <c r="X8" s="67">
        <v>322004</v>
      </c>
      <c r="Y8" s="67">
        <v>319079</v>
      </c>
      <c r="Z8" s="67">
        <v>318701</v>
      </c>
      <c r="AA8" s="67">
        <v>321233</v>
      </c>
      <c r="AB8" s="67">
        <v>325961</v>
      </c>
      <c r="AC8" s="67">
        <v>330912</v>
      </c>
    </row>
    <row r="9" spans="1:29" ht="12.75">
      <c r="A9" s="66" t="s">
        <v>44</v>
      </c>
      <c r="B9" s="66" t="s">
        <v>61</v>
      </c>
      <c r="C9" s="66" t="s">
        <v>25</v>
      </c>
      <c r="D9" s="67">
        <v>174746</v>
      </c>
      <c r="E9" s="67">
        <v>167870</v>
      </c>
      <c r="F9" s="67">
        <v>165221</v>
      </c>
      <c r="G9" s="67">
        <v>164489</v>
      </c>
      <c r="H9" s="67">
        <v>165300</v>
      </c>
      <c r="I9" s="67">
        <v>167561</v>
      </c>
      <c r="J9" s="67">
        <v>171857</v>
      </c>
      <c r="K9" s="67">
        <v>176105</v>
      </c>
      <c r="L9" s="67">
        <v>180627</v>
      </c>
      <c r="M9" s="67">
        <v>185001</v>
      </c>
      <c r="N9" s="67">
        <v>189425</v>
      </c>
      <c r="O9" s="67">
        <v>192971</v>
      </c>
      <c r="P9" s="67">
        <v>196924</v>
      </c>
      <c r="Q9" s="67">
        <v>200264</v>
      </c>
      <c r="R9" s="67">
        <v>203232</v>
      </c>
      <c r="S9" s="67">
        <v>204003</v>
      </c>
      <c r="T9" s="67">
        <v>204395</v>
      </c>
      <c r="U9" s="67">
        <v>203164</v>
      </c>
      <c r="V9" s="67">
        <v>200642</v>
      </c>
      <c r="W9" s="67">
        <v>196938</v>
      </c>
      <c r="X9" s="67">
        <v>194439</v>
      </c>
      <c r="Y9" s="67">
        <v>190148</v>
      </c>
      <c r="Z9" s="67">
        <v>183648</v>
      </c>
      <c r="AA9" s="67">
        <v>175994</v>
      </c>
      <c r="AB9" s="67">
        <v>169374</v>
      </c>
      <c r="AC9" s="67">
        <v>161851</v>
      </c>
    </row>
    <row r="10" spans="1:29" ht="12.75">
      <c r="A10" s="66" t="s">
        <v>44</v>
      </c>
      <c r="B10" s="66" t="s">
        <v>61</v>
      </c>
      <c r="C10" s="66" t="s">
        <v>26</v>
      </c>
      <c r="D10" s="67">
        <v>143832</v>
      </c>
      <c r="E10" s="67">
        <v>154245</v>
      </c>
      <c r="F10" s="67">
        <v>159604</v>
      </c>
      <c r="G10" s="67">
        <v>163558</v>
      </c>
      <c r="H10" s="67">
        <v>167142</v>
      </c>
      <c r="I10" s="67">
        <v>169671</v>
      </c>
      <c r="J10" s="67">
        <v>163033</v>
      </c>
      <c r="K10" s="67">
        <v>160541</v>
      </c>
      <c r="L10" s="67">
        <v>159908</v>
      </c>
      <c r="M10" s="67">
        <v>160774</v>
      </c>
      <c r="N10" s="67">
        <v>163039</v>
      </c>
      <c r="O10" s="67">
        <v>167266</v>
      </c>
      <c r="P10" s="67">
        <v>171453</v>
      </c>
      <c r="Q10" s="67">
        <v>175900</v>
      </c>
      <c r="R10" s="67">
        <v>180195</v>
      </c>
      <c r="S10" s="67">
        <v>184541</v>
      </c>
      <c r="T10" s="67">
        <v>188041</v>
      </c>
      <c r="U10" s="67">
        <v>191942</v>
      </c>
      <c r="V10" s="67">
        <v>195246</v>
      </c>
      <c r="W10" s="67">
        <v>198185</v>
      </c>
      <c r="X10" s="67">
        <v>198984</v>
      </c>
      <c r="Y10" s="67">
        <v>199415</v>
      </c>
      <c r="Z10" s="67">
        <v>198275</v>
      </c>
      <c r="AA10" s="67">
        <v>195879</v>
      </c>
      <c r="AB10" s="67">
        <v>192327</v>
      </c>
      <c r="AC10" s="67">
        <v>189949</v>
      </c>
    </row>
    <row r="11" spans="1:29" ht="12.75">
      <c r="A11" s="66" t="s">
        <v>44</v>
      </c>
      <c r="B11" s="66" t="s">
        <v>61</v>
      </c>
      <c r="C11" s="66" t="s">
        <v>27</v>
      </c>
      <c r="D11" s="67">
        <v>244963</v>
      </c>
      <c r="E11" s="67">
        <v>245284</v>
      </c>
      <c r="F11" s="67">
        <v>248168</v>
      </c>
      <c r="G11" s="67">
        <v>250984</v>
      </c>
      <c r="H11" s="67">
        <v>252436</v>
      </c>
      <c r="I11" s="67">
        <v>254489</v>
      </c>
      <c r="J11" s="67">
        <v>264878</v>
      </c>
      <c r="K11" s="67">
        <v>271895</v>
      </c>
      <c r="L11" s="67">
        <v>277562</v>
      </c>
      <c r="M11" s="67">
        <v>282030</v>
      </c>
      <c r="N11" s="67">
        <v>287117</v>
      </c>
      <c r="O11" s="67">
        <v>290478</v>
      </c>
      <c r="P11" s="67">
        <v>293317</v>
      </c>
      <c r="Q11" s="67">
        <v>296645</v>
      </c>
      <c r="R11" s="67">
        <v>300991</v>
      </c>
      <c r="S11" s="67">
        <v>305709</v>
      </c>
      <c r="T11" s="67">
        <v>304318</v>
      </c>
      <c r="U11" s="67">
        <v>306528</v>
      </c>
      <c r="V11" s="67">
        <v>310601</v>
      </c>
      <c r="W11" s="67">
        <v>315811</v>
      </c>
      <c r="X11" s="67">
        <v>322307</v>
      </c>
      <c r="Y11" s="67">
        <v>329713</v>
      </c>
      <c r="Z11" s="67">
        <v>337471</v>
      </c>
      <c r="AA11" s="67">
        <v>344881</v>
      </c>
      <c r="AB11" s="67">
        <v>351779</v>
      </c>
      <c r="AC11" s="67">
        <v>356691</v>
      </c>
    </row>
    <row r="12" spans="1:29" ht="12.75">
      <c r="A12" s="66" t="s">
        <v>44</v>
      </c>
      <c r="B12" s="66" t="s">
        <v>61</v>
      </c>
      <c r="C12" s="66" t="s">
        <v>28</v>
      </c>
      <c r="D12" s="67">
        <v>165607</v>
      </c>
      <c r="E12" s="67">
        <v>166497</v>
      </c>
      <c r="F12" s="67">
        <v>167411</v>
      </c>
      <c r="G12" s="67">
        <v>168258</v>
      </c>
      <c r="H12" s="67">
        <v>169973</v>
      </c>
      <c r="I12" s="67">
        <v>171577</v>
      </c>
      <c r="J12" s="67">
        <v>173819</v>
      </c>
      <c r="K12" s="67">
        <v>176518</v>
      </c>
      <c r="L12" s="67">
        <v>178751</v>
      </c>
      <c r="M12" s="67">
        <v>180802</v>
      </c>
      <c r="N12" s="67">
        <v>181951</v>
      </c>
      <c r="O12" s="67">
        <v>183829</v>
      </c>
      <c r="P12" s="67">
        <v>187466</v>
      </c>
      <c r="Q12" s="67">
        <v>190883</v>
      </c>
      <c r="R12" s="67">
        <v>193091</v>
      </c>
      <c r="S12" s="67">
        <v>195666</v>
      </c>
      <c r="T12" s="67">
        <v>205040</v>
      </c>
      <c r="U12" s="67">
        <v>211487</v>
      </c>
      <c r="V12" s="67">
        <v>216709</v>
      </c>
      <c r="W12" s="67">
        <v>220848</v>
      </c>
      <c r="X12" s="67">
        <v>225280</v>
      </c>
      <c r="Y12" s="67">
        <v>228326</v>
      </c>
      <c r="Z12" s="67">
        <v>231103</v>
      </c>
      <c r="AA12" s="67">
        <v>234236</v>
      </c>
      <c r="AB12" s="67">
        <v>238029</v>
      </c>
      <c r="AC12" s="67">
        <v>242138</v>
      </c>
    </row>
    <row r="13" spans="1:29" ht="12.75">
      <c r="A13" s="66" t="s">
        <v>44</v>
      </c>
      <c r="B13" s="66" t="s">
        <v>61</v>
      </c>
      <c r="C13" s="66" t="s">
        <v>29</v>
      </c>
      <c r="D13" s="67">
        <v>56191</v>
      </c>
      <c r="E13" s="67">
        <v>57526</v>
      </c>
      <c r="F13" s="67">
        <v>58491</v>
      </c>
      <c r="G13" s="67">
        <v>59813</v>
      </c>
      <c r="H13" s="67">
        <v>60987</v>
      </c>
      <c r="I13" s="67">
        <v>62567</v>
      </c>
      <c r="J13" s="67">
        <v>63741</v>
      </c>
      <c r="K13" s="67">
        <v>64848</v>
      </c>
      <c r="L13" s="67">
        <v>66545</v>
      </c>
      <c r="M13" s="67">
        <v>68527</v>
      </c>
      <c r="N13" s="67">
        <v>70615</v>
      </c>
      <c r="O13" s="67">
        <v>72913</v>
      </c>
      <c r="P13" s="67">
        <v>74944</v>
      </c>
      <c r="Q13" s="67">
        <v>77235</v>
      </c>
      <c r="R13" s="67">
        <v>79961</v>
      </c>
      <c r="S13" s="67">
        <v>82899</v>
      </c>
      <c r="T13" s="67">
        <v>85902</v>
      </c>
      <c r="U13" s="67">
        <v>89069</v>
      </c>
      <c r="V13" s="67">
        <v>92265</v>
      </c>
      <c r="W13" s="67">
        <v>95426</v>
      </c>
      <c r="X13" s="67">
        <v>97968</v>
      </c>
      <c r="Y13" s="67">
        <v>100967</v>
      </c>
      <c r="Z13" s="67">
        <v>104700</v>
      </c>
      <c r="AA13" s="67">
        <v>108302</v>
      </c>
      <c r="AB13" s="67">
        <v>111305</v>
      </c>
      <c r="AC13" s="67">
        <v>114527</v>
      </c>
    </row>
    <row r="14" spans="1:29" ht="12.75">
      <c r="A14" s="66" t="s">
        <v>44</v>
      </c>
      <c r="B14" s="66" t="s">
        <v>63</v>
      </c>
      <c r="C14" s="66" t="s">
        <v>62</v>
      </c>
      <c r="D14" s="67">
        <v>469573</v>
      </c>
      <c r="E14" s="67">
        <v>465806</v>
      </c>
      <c r="F14" s="67">
        <v>462213</v>
      </c>
      <c r="G14" s="67">
        <v>459749</v>
      </c>
      <c r="H14" s="67">
        <v>458022</v>
      </c>
      <c r="I14" s="67">
        <v>457117</v>
      </c>
      <c r="J14" s="67">
        <v>456503</v>
      </c>
      <c r="K14" s="67">
        <v>455127</v>
      </c>
      <c r="L14" s="67">
        <v>454585</v>
      </c>
      <c r="M14" s="67">
        <v>454341</v>
      </c>
      <c r="N14" s="67">
        <v>455130</v>
      </c>
      <c r="O14" s="67">
        <v>456853</v>
      </c>
      <c r="P14" s="67">
        <v>458877</v>
      </c>
      <c r="Q14" s="67">
        <v>460127</v>
      </c>
      <c r="R14" s="67">
        <v>460214</v>
      </c>
      <c r="S14" s="67">
        <v>459734</v>
      </c>
      <c r="T14" s="67">
        <v>458970</v>
      </c>
      <c r="U14" s="67">
        <v>457374</v>
      </c>
      <c r="V14" s="67">
        <v>455444</v>
      </c>
      <c r="W14" s="67">
        <v>453100</v>
      </c>
      <c r="X14" s="67">
        <v>450406</v>
      </c>
      <c r="Y14" s="67">
        <v>447476</v>
      </c>
      <c r="Z14" s="67">
        <v>444477</v>
      </c>
      <c r="AA14" s="67">
        <v>441548</v>
      </c>
      <c r="AB14" s="67">
        <v>438674</v>
      </c>
      <c r="AC14" s="67">
        <v>435744</v>
      </c>
    </row>
    <row r="15" spans="1:29" ht="12.75">
      <c r="A15" s="66" t="s">
        <v>44</v>
      </c>
      <c r="B15" s="66" t="s">
        <v>63</v>
      </c>
      <c r="C15" s="66" t="s">
        <v>20</v>
      </c>
      <c r="D15" s="67">
        <v>289993</v>
      </c>
      <c r="E15" s="67">
        <v>294163</v>
      </c>
      <c r="F15" s="67">
        <v>297790</v>
      </c>
      <c r="G15" s="67">
        <v>299462</v>
      </c>
      <c r="H15" s="67">
        <v>298095</v>
      </c>
      <c r="I15" s="67">
        <v>295670</v>
      </c>
      <c r="J15" s="67">
        <v>292648</v>
      </c>
      <c r="K15" s="67">
        <v>289323</v>
      </c>
      <c r="L15" s="67">
        <v>285761</v>
      </c>
      <c r="M15" s="67">
        <v>281976</v>
      </c>
      <c r="N15" s="67">
        <v>276499</v>
      </c>
      <c r="O15" s="67">
        <v>270463</v>
      </c>
      <c r="P15" s="67">
        <v>265124</v>
      </c>
      <c r="Q15" s="67">
        <v>261126</v>
      </c>
      <c r="R15" s="67">
        <v>258882</v>
      </c>
      <c r="S15" s="67">
        <v>257433</v>
      </c>
      <c r="T15" s="67">
        <v>255594</v>
      </c>
      <c r="U15" s="67">
        <v>255326</v>
      </c>
      <c r="V15" s="67">
        <v>255525</v>
      </c>
      <c r="W15" s="67">
        <v>256930</v>
      </c>
      <c r="X15" s="67">
        <v>259400</v>
      </c>
      <c r="Y15" s="67">
        <v>262255</v>
      </c>
      <c r="Z15" s="67">
        <v>264375</v>
      </c>
      <c r="AA15" s="67">
        <v>265311</v>
      </c>
      <c r="AB15" s="67">
        <v>265693</v>
      </c>
      <c r="AC15" s="67">
        <v>265946</v>
      </c>
    </row>
    <row r="16" spans="1:29" ht="12.75">
      <c r="A16" s="66" t="s">
        <v>44</v>
      </c>
      <c r="B16" s="66" t="s">
        <v>63</v>
      </c>
      <c r="C16" s="66" t="s">
        <v>21</v>
      </c>
      <c r="D16" s="67">
        <v>152476</v>
      </c>
      <c r="E16" s="67">
        <v>158706</v>
      </c>
      <c r="F16" s="67">
        <v>163843</v>
      </c>
      <c r="G16" s="67">
        <v>166420</v>
      </c>
      <c r="H16" s="67">
        <v>168670</v>
      </c>
      <c r="I16" s="67">
        <v>169908</v>
      </c>
      <c r="J16" s="67">
        <v>172454</v>
      </c>
      <c r="K16" s="67">
        <v>175506</v>
      </c>
      <c r="L16" s="67">
        <v>177191</v>
      </c>
      <c r="M16" s="67">
        <v>176787</v>
      </c>
      <c r="N16" s="67">
        <v>177045</v>
      </c>
      <c r="O16" s="67">
        <v>176973</v>
      </c>
      <c r="P16" s="67">
        <v>175230</v>
      </c>
      <c r="Q16" s="67">
        <v>173517</v>
      </c>
      <c r="R16" s="67">
        <v>171106</v>
      </c>
      <c r="S16" s="67">
        <v>167548</v>
      </c>
      <c r="T16" s="67">
        <v>164837</v>
      </c>
      <c r="U16" s="67">
        <v>162185</v>
      </c>
      <c r="V16" s="67">
        <v>159915</v>
      </c>
      <c r="W16" s="67">
        <v>157420</v>
      </c>
      <c r="X16" s="67">
        <v>154418</v>
      </c>
      <c r="Y16" s="67">
        <v>150590</v>
      </c>
      <c r="Z16" s="67">
        <v>148411</v>
      </c>
      <c r="AA16" s="67">
        <v>147565</v>
      </c>
      <c r="AB16" s="67">
        <v>148116</v>
      </c>
      <c r="AC16" s="67">
        <v>149685</v>
      </c>
    </row>
    <row r="17" spans="1:29" ht="12.75">
      <c r="A17" s="66" t="s">
        <v>44</v>
      </c>
      <c r="B17" s="66" t="s">
        <v>63</v>
      </c>
      <c r="C17" s="66" t="s">
        <v>22</v>
      </c>
      <c r="D17" s="67">
        <v>151125</v>
      </c>
      <c r="E17" s="67">
        <v>145657</v>
      </c>
      <c r="F17" s="67">
        <v>142413</v>
      </c>
      <c r="G17" s="67">
        <v>144052</v>
      </c>
      <c r="H17" s="67">
        <v>148466</v>
      </c>
      <c r="I17" s="67">
        <v>153903</v>
      </c>
      <c r="J17" s="67">
        <v>159371</v>
      </c>
      <c r="K17" s="67">
        <v>163950</v>
      </c>
      <c r="L17" s="67">
        <v>166061</v>
      </c>
      <c r="M17" s="67">
        <v>168028</v>
      </c>
      <c r="N17" s="67">
        <v>169066</v>
      </c>
      <c r="O17" s="67">
        <v>171523</v>
      </c>
      <c r="P17" s="67">
        <v>174607</v>
      </c>
      <c r="Q17" s="67">
        <v>176318</v>
      </c>
      <c r="R17" s="67">
        <v>175931</v>
      </c>
      <c r="S17" s="67">
        <v>176206</v>
      </c>
      <c r="T17" s="67">
        <v>176150</v>
      </c>
      <c r="U17" s="67">
        <v>174415</v>
      </c>
      <c r="V17" s="67">
        <v>172706</v>
      </c>
      <c r="W17" s="67">
        <v>170297</v>
      </c>
      <c r="X17" s="67">
        <v>166734</v>
      </c>
      <c r="Y17" s="67">
        <v>164019</v>
      </c>
      <c r="Z17" s="67">
        <v>161364</v>
      </c>
      <c r="AA17" s="67">
        <v>159092</v>
      </c>
      <c r="AB17" s="67">
        <v>156594</v>
      </c>
      <c r="AC17" s="67">
        <v>153586</v>
      </c>
    </row>
    <row r="18" spans="1:29" ht="12.75">
      <c r="A18" s="66" t="s">
        <v>44</v>
      </c>
      <c r="B18" s="66" t="s">
        <v>63</v>
      </c>
      <c r="C18" s="66" t="s">
        <v>23</v>
      </c>
      <c r="D18" s="67">
        <v>375661</v>
      </c>
      <c r="E18" s="67">
        <v>370620</v>
      </c>
      <c r="F18" s="67">
        <v>363660</v>
      </c>
      <c r="G18" s="67">
        <v>354471</v>
      </c>
      <c r="H18" s="67">
        <v>344100</v>
      </c>
      <c r="I18" s="67">
        <v>334977</v>
      </c>
      <c r="J18" s="67">
        <v>323320</v>
      </c>
      <c r="K18" s="67">
        <v>313743</v>
      </c>
      <c r="L18" s="67">
        <v>307820</v>
      </c>
      <c r="M18" s="67">
        <v>305666</v>
      </c>
      <c r="N18" s="67">
        <v>304333</v>
      </c>
      <c r="O18" s="67">
        <v>303651</v>
      </c>
      <c r="P18" s="67">
        <v>304667</v>
      </c>
      <c r="Q18" s="67">
        <v>308136</v>
      </c>
      <c r="R18" s="67">
        <v>314344</v>
      </c>
      <c r="S18" s="67">
        <v>320687</v>
      </c>
      <c r="T18" s="67">
        <v>328519</v>
      </c>
      <c r="U18" s="67">
        <v>336158</v>
      </c>
      <c r="V18" s="67">
        <v>339987</v>
      </c>
      <c r="W18" s="67">
        <v>341592</v>
      </c>
      <c r="X18" s="67">
        <v>342943</v>
      </c>
      <c r="Y18" s="67">
        <v>345356</v>
      </c>
      <c r="Z18" s="67">
        <v>346711</v>
      </c>
      <c r="AA18" s="67">
        <v>346731</v>
      </c>
      <c r="AB18" s="67">
        <v>343981</v>
      </c>
      <c r="AC18" s="67">
        <v>340734</v>
      </c>
    </row>
    <row r="19" spans="1:29" ht="12.75">
      <c r="A19" s="66" t="s">
        <v>44</v>
      </c>
      <c r="B19" s="66" t="s">
        <v>63</v>
      </c>
      <c r="C19" s="66" t="s">
        <v>24</v>
      </c>
      <c r="D19" s="67">
        <v>345464</v>
      </c>
      <c r="E19" s="67">
        <v>352113</v>
      </c>
      <c r="F19" s="67">
        <v>357339</v>
      </c>
      <c r="G19" s="67">
        <v>362324</v>
      </c>
      <c r="H19" s="67">
        <v>367315</v>
      </c>
      <c r="I19" s="67">
        <v>369704</v>
      </c>
      <c r="J19" s="67">
        <v>372473</v>
      </c>
      <c r="K19" s="67">
        <v>373316</v>
      </c>
      <c r="L19" s="67">
        <v>372923</v>
      </c>
      <c r="M19" s="67">
        <v>370503</v>
      </c>
      <c r="N19" s="67">
        <v>367691</v>
      </c>
      <c r="O19" s="67">
        <v>361983</v>
      </c>
      <c r="P19" s="67">
        <v>354805</v>
      </c>
      <c r="Q19" s="67">
        <v>345562</v>
      </c>
      <c r="R19" s="67">
        <v>335352</v>
      </c>
      <c r="S19" s="67">
        <v>326404</v>
      </c>
      <c r="T19" s="67">
        <v>315066</v>
      </c>
      <c r="U19" s="67">
        <v>305840</v>
      </c>
      <c r="V19" s="67">
        <v>300214</v>
      </c>
      <c r="W19" s="67">
        <v>298275</v>
      </c>
      <c r="X19" s="67">
        <v>297156</v>
      </c>
      <c r="Y19" s="67">
        <v>296638</v>
      </c>
      <c r="Z19" s="67">
        <v>297756</v>
      </c>
      <c r="AA19" s="67">
        <v>301248</v>
      </c>
      <c r="AB19" s="67">
        <v>307410</v>
      </c>
      <c r="AC19" s="67">
        <v>313699</v>
      </c>
    </row>
    <row r="20" spans="1:29" ht="12.75">
      <c r="A20" s="66" t="s">
        <v>44</v>
      </c>
      <c r="B20" s="66" t="s">
        <v>63</v>
      </c>
      <c r="C20" s="66" t="s">
        <v>25</v>
      </c>
      <c r="D20" s="67">
        <v>168327</v>
      </c>
      <c r="E20" s="67">
        <v>161497</v>
      </c>
      <c r="F20" s="67">
        <v>158716</v>
      </c>
      <c r="G20" s="67">
        <v>157621</v>
      </c>
      <c r="H20" s="67">
        <v>157806</v>
      </c>
      <c r="I20" s="67">
        <v>159758</v>
      </c>
      <c r="J20" s="67">
        <v>162899</v>
      </c>
      <c r="K20" s="67">
        <v>165635</v>
      </c>
      <c r="L20" s="67">
        <v>168642</v>
      </c>
      <c r="M20" s="67">
        <v>171900</v>
      </c>
      <c r="N20" s="67">
        <v>174589</v>
      </c>
      <c r="O20" s="67">
        <v>177561</v>
      </c>
      <c r="P20" s="67">
        <v>179748</v>
      </c>
      <c r="Q20" s="67">
        <v>181503</v>
      </c>
      <c r="R20" s="67">
        <v>183097</v>
      </c>
      <c r="S20" s="67">
        <v>182807</v>
      </c>
      <c r="T20" s="67">
        <v>182639</v>
      </c>
      <c r="U20" s="67">
        <v>181421</v>
      </c>
      <c r="V20" s="67">
        <v>179455</v>
      </c>
      <c r="W20" s="67">
        <v>175719</v>
      </c>
      <c r="X20" s="67">
        <v>173449</v>
      </c>
      <c r="Y20" s="67">
        <v>168311</v>
      </c>
      <c r="Z20" s="67">
        <v>162787</v>
      </c>
      <c r="AA20" s="67">
        <v>156023</v>
      </c>
      <c r="AB20" s="67">
        <v>150068</v>
      </c>
      <c r="AC20" s="67">
        <v>143895</v>
      </c>
    </row>
    <row r="21" spans="1:29" ht="12.75">
      <c r="A21" s="66" t="s">
        <v>44</v>
      </c>
      <c r="B21" s="66" t="s">
        <v>63</v>
      </c>
      <c r="C21" s="66" t="s">
        <v>26</v>
      </c>
      <c r="D21" s="67">
        <v>134064</v>
      </c>
      <c r="E21" s="67">
        <v>144574</v>
      </c>
      <c r="F21" s="67">
        <v>150264</v>
      </c>
      <c r="G21" s="67">
        <v>153811</v>
      </c>
      <c r="H21" s="67">
        <v>157225</v>
      </c>
      <c r="I21" s="67">
        <v>159041</v>
      </c>
      <c r="J21" s="67">
        <v>152749</v>
      </c>
      <c r="K21" s="67">
        <v>150301</v>
      </c>
      <c r="L21" s="67">
        <v>149421</v>
      </c>
      <c r="M21" s="67">
        <v>149724</v>
      </c>
      <c r="N21" s="67">
        <v>151679</v>
      </c>
      <c r="O21" s="67">
        <v>154731</v>
      </c>
      <c r="P21" s="67">
        <v>157400</v>
      </c>
      <c r="Q21" s="67">
        <v>160328</v>
      </c>
      <c r="R21" s="67">
        <v>163487</v>
      </c>
      <c r="S21" s="67">
        <v>166113</v>
      </c>
      <c r="T21" s="67">
        <v>169019</v>
      </c>
      <c r="U21" s="67">
        <v>171170</v>
      </c>
      <c r="V21" s="67">
        <v>172916</v>
      </c>
      <c r="W21" s="67">
        <v>174508</v>
      </c>
      <c r="X21" s="67">
        <v>174295</v>
      </c>
      <c r="Y21" s="67">
        <v>174214</v>
      </c>
      <c r="Z21" s="67">
        <v>173113</v>
      </c>
      <c r="AA21" s="67">
        <v>171303</v>
      </c>
      <c r="AB21" s="67">
        <v>167795</v>
      </c>
      <c r="AC21" s="67">
        <v>165687</v>
      </c>
    </row>
    <row r="22" spans="1:29" ht="12.75">
      <c r="A22" s="66" t="s">
        <v>44</v>
      </c>
      <c r="B22" s="66" t="s">
        <v>63</v>
      </c>
      <c r="C22" s="66" t="s">
        <v>27</v>
      </c>
      <c r="D22" s="67">
        <v>206096</v>
      </c>
      <c r="E22" s="67">
        <v>207738</v>
      </c>
      <c r="F22" s="67">
        <v>211499</v>
      </c>
      <c r="G22" s="67">
        <v>215935</v>
      </c>
      <c r="H22" s="67">
        <v>218745</v>
      </c>
      <c r="I22" s="67">
        <v>222252</v>
      </c>
      <c r="J22" s="67">
        <v>233117</v>
      </c>
      <c r="K22" s="67">
        <v>240558</v>
      </c>
      <c r="L22" s="67">
        <v>246692</v>
      </c>
      <c r="M22" s="67">
        <v>251750</v>
      </c>
      <c r="N22" s="67">
        <v>257041</v>
      </c>
      <c r="O22" s="67">
        <v>260626</v>
      </c>
      <c r="P22" s="67">
        <v>263769</v>
      </c>
      <c r="Q22" s="67">
        <v>266560</v>
      </c>
      <c r="R22" s="67">
        <v>270217</v>
      </c>
      <c r="S22" s="67">
        <v>274029</v>
      </c>
      <c r="T22" s="67">
        <v>272269</v>
      </c>
      <c r="U22" s="67">
        <v>273263</v>
      </c>
      <c r="V22" s="67">
        <v>275725</v>
      </c>
      <c r="W22" s="67">
        <v>279314</v>
      </c>
      <c r="X22" s="67">
        <v>283768</v>
      </c>
      <c r="Y22" s="67">
        <v>289365</v>
      </c>
      <c r="Z22" s="67">
        <v>293937</v>
      </c>
      <c r="AA22" s="67">
        <v>298354</v>
      </c>
      <c r="AB22" s="67">
        <v>302821</v>
      </c>
      <c r="AC22" s="67">
        <v>305158</v>
      </c>
    </row>
    <row r="23" spans="1:29" ht="12.75">
      <c r="A23" s="66" t="s">
        <v>44</v>
      </c>
      <c r="B23" s="66" t="s">
        <v>63</v>
      </c>
      <c r="C23" s="66" t="s">
        <v>28</v>
      </c>
      <c r="D23" s="67">
        <v>109648</v>
      </c>
      <c r="E23" s="67">
        <v>111792</v>
      </c>
      <c r="F23" s="67">
        <v>114160</v>
      </c>
      <c r="G23" s="67">
        <v>116281</v>
      </c>
      <c r="H23" s="67">
        <v>119113</v>
      </c>
      <c r="I23" s="67">
        <v>122076</v>
      </c>
      <c r="J23" s="67">
        <v>125265</v>
      </c>
      <c r="K23" s="67">
        <v>129041</v>
      </c>
      <c r="L23" s="67">
        <v>132481</v>
      </c>
      <c r="M23" s="67">
        <v>135738</v>
      </c>
      <c r="N23" s="67">
        <v>137916</v>
      </c>
      <c r="O23" s="67">
        <v>140815</v>
      </c>
      <c r="P23" s="67">
        <v>144970</v>
      </c>
      <c r="Q23" s="67">
        <v>149452</v>
      </c>
      <c r="R23" s="67">
        <v>152602</v>
      </c>
      <c r="S23" s="67">
        <v>156186</v>
      </c>
      <c r="T23" s="67">
        <v>165374</v>
      </c>
      <c r="U23" s="67">
        <v>171811</v>
      </c>
      <c r="V23" s="67">
        <v>177106</v>
      </c>
      <c r="W23" s="67">
        <v>181437</v>
      </c>
      <c r="X23" s="67">
        <v>185684</v>
      </c>
      <c r="Y23" s="67">
        <v>188662</v>
      </c>
      <c r="Z23" s="67">
        <v>191442</v>
      </c>
      <c r="AA23" s="67">
        <v>193987</v>
      </c>
      <c r="AB23" s="67">
        <v>197000</v>
      </c>
      <c r="AC23" s="67">
        <v>200211</v>
      </c>
    </row>
    <row r="24" spans="1:29" ht="12.75">
      <c r="A24" s="66" t="s">
        <v>44</v>
      </c>
      <c r="B24" s="66" t="s">
        <v>63</v>
      </c>
      <c r="C24" s="66" t="s">
        <v>29</v>
      </c>
      <c r="D24" s="67">
        <v>24270</v>
      </c>
      <c r="E24" s="67">
        <v>25607</v>
      </c>
      <c r="F24" s="67">
        <v>26636</v>
      </c>
      <c r="G24" s="67">
        <v>28151</v>
      </c>
      <c r="H24" s="67">
        <v>29638</v>
      </c>
      <c r="I24" s="67">
        <v>31337</v>
      </c>
      <c r="J24" s="67">
        <v>32884</v>
      </c>
      <c r="K24" s="67">
        <v>34343</v>
      </c>
      <c r="L24" s="67">
        <v>36191</v>
      </c>
      <c r="M24" s="67">
        <v>38162</v>
      </c>
      <c r="N24" s="67">
        <v>40328</v>
      </c>
      <c r="O24" s="67">
        <v>42662</v>
      </c>
      <c r="P24" s="67">
        <v>44877</v>
      </c>
      <c r="Q24" s="67">
        <v>47253</v>
      </c>
      <c r="R24" s="67">
        <v>49975</v>
      </c>
      <c r="S24" s="67">
        <v>52862</v>
      </c>
      <c r="T24" s="67">
        <v>55734</v>
      </c>
      <c r="U24" s="67">
        <v>58811</v>
      </c>
      <c r="V24" s="67">
        <v>61856</v>
      </c>
      <c r="W24" s="67">
        <v>64770</v>
      </c>
      <c r="X24" s="67">
        <v>67098</v>
      </c>
      <c r="Y24" s="67">
        <v>69842</v>
      </c>
      <c r="Z24" s="67">
        <v>73131</v>
      </c>
      <c r="AA24" s="67">
        <v>76599</v>
      </c>
      <c r="AB24" s="67">
        <v>79423</v>
      </c>
      <c r="AC24" s="67">
        <v>82524</v>
      </c>
    </row>
    <row r="25" spans="1:29" s="169" customFormat="1" ht="12.75">
      <c r="A25" s="168" t="s">
        <v>64</v>
      </c>
      <c r="B25" s="169" t="s">
        <v>61</v>
      </c>
      <c r="C25" s="169" t="s">
        <v>62</v>
      </c>
      <c r="D25" s="170">
        <v>155489</v>
      </c>
      <c r="E25" s="170">
        <v>154168</v>
      </c>
      <c r="F25" s="170">
        <v>152576</v>
      </c>
      <c r="G25" s="170">
        <v>151715</v>
      </c>
      <c r="H25" s="170">
        <v>151108</v>
      </c>
      <c r="I25" s="170">
        <v>150831</v>
      </c>
      <c r="J25" s="170">
        <v>150697</v>
      </c>
      <c r="K25" s="170">
        <v>150184</v>
      </c>
      <c r="L25" s="170">
        <v>150020</v>
      </c>
      <c r="M25" s="170">
        <v>149959</v>
      </c>
      <c r="N25" s="170">
        <v>150268</v>
      </c>
      <c r="O25" s="170">
        <v>150586</v>
      </c>
      <c r="P25" s="170">
        <v>150832</v>
      </c>
      <c r="Q25" s="170">
        <v>150930</v>
      </c>
      <c r="R25" s="170">
        <v>150793</v>
      </c>
      <c r="S25" s="170">
        <v>150408</v>
      </c>
      <c r="T25" s="170">
        <v>149842</v>
      </c>
      <c r="U25" s="170">
        <v>148847</v>
      </c>
      <c r="V25" s="170">
        <v>147704</v>
      </c>
      <c r="W25" s="170">
        <v>146400</v>
      </c>
      <c r="X25" s="170">
        <v>144963</v>
      </c>
      <c r="Y25" s="170">
        <v>143435</v>
      </c>
      <c r="Z25" s="170">
        <v>141885</v>
      </c>
      <c r="AA25" s="170">
        <v>140363</v>
      </c>
      <c r="AB25" s="170">
        <v>138887</v>
      </c>
      <c r="AC25" s="170">
        <v>137412</v>
      </c>
    </row>
    <row r="26" spans="1:29" s="169" customFormat="1" ht="12.75">
      <c r="A26" s="168" t="s">
        <v>64</v>
      </c>
      <c r="B26" s="169" t="s">
        <v>61</v>
      </c>
      <c r="C26" s="169" t="s">
        <v>20</v>
      </c>
      <c r="D26" s="170">
        <v>103877</v>
      </c>
      <c r="E26" s="170">
        <v>104226</v>
      </c>
      <c r="F26" s="170">
        <v>104307</v>
      </c>
      <c r="G26" s="170">
        <v>103477</v>
      </c>
      <c r="H26" s="170">
        <v>101667</v>
      </c>
      <c r="I26" s="170">
        <v>99710</v>
      </c>
      <c r="J26" s="170">
        <v>98102</v>
      </c>
      <c r="K26" s="170">
        <v>96910</v>
      </c>
      <c r="L26" s="170">
        <v>95334</v>
      </c>
      <c r="M26" s="170">
        <v>93819</v>
      </c>
      <c r="N26" s="170">
        <v>91725</v>
      </c>
      <c r="O26" s="170">
        <v>89379</v>
      </c>
      <c r="P26" s="170">
        <v>87710</v>
      </c>
      <c r="Q26" s="170">
        <v>86345</v>
      </c>
      <c r="R26" s="170">
        <v>85454</v>
      </c>
      <c r="S26" s="170">
        <v>84897</v>
      </c>
      <c r="T26" s="170">
        <v>84141</v>
      </c>
      <c r="U26" s="170">
        <v>84134</v>
      </c>
      <c r="V26" s="170">
        <v>84308</v>
      </c>
      <c r="W26" s="170">
        <v>84941</v>
      </c>
      <c r="X26" s="170">
        <v>85691</v>
      </c>
      <c r="Y26" s="170">
        <v>86421</v>
      </c>
      <c r="Z26" s="170">
        <v>87063</v>
      </c>
      <c r="AA26" s="170">
        <v>87484</v>
      </c>
      <c r="AB26" s="170">
        <v>87688</v>
      </c>
      <c r="AC26" s="170">
        <v>87770</v>
      </c>
    </row>
    <row r="27" spans="1:29" s="169" customFormat="1" ht="12.75">
      <c r="A27" s="168" t="s">
        <v>64</v>
      </c>
      <c r="B27" s="169" t="s">
        <v>61</v>
      </c>
      <c r="C27" s="169" t="s">
        <v>21</v>
      </c>
      <c r="D27" s="170">
        <v>57137</v>
      </c>
      <c r="E27" s="170">
        <v>59436</v>
      </c>
      <c r="F27" s="170">
        <v>61409</v>
      </c>
      <c r="G27" s="170">
        <v>62963</v>
      </c>
      <c r="H27" s="170">
        <v>63950</v>
      </c>
      <c r="I27" s="170">
        <v>64282</v>
      </c>
      <c r="J27" s="170">
        <v>64423</v>
      </c>
      <c r="K27" s="170">
        <v>63944</v>
      </c>
      <c r="L27" s="170">
        <v>63258</v>
      </c>
      <c r="M27" s="170">
        <v>61766</v>
      </c>
      <c r="N27" s="170">
        <v>60750</v>
      </c>
      <c r="O27" s="170">
        <v>60568</v>
      </c>
      <c r="P27" s="170">
        <v>59922</v>
      </c>
      <c r="Q27" s="170">
        <v>59061</v>
      </c>
      <c r="R27" s="170">
        <v>58074</v>
      </c>
      <c r="S27" s="170">
        <v>56693</v>
      </c>
      <c r="T27" s="170">
        <v>55396</v>
      </c>
      <c r="U27" s="170">
        <v>54352</v>
      </c>
      <c r="V27" s="170">
        <v>53434</v>
      </c>
      <c r="W27" s="170">
        <v>52444</v>
      </c>
      <c r="X27" s="170">
        <v>51603</v>
      </c>
      <c r="Y27" s="170">
        <v>50493</v>
      </c>
      <c r="Z27" s="170">
        <v>49881</v>
      </c>
      <c r="AA27" s="170">
        <v>49547</v>
      </c>
      <c r="AB27" s="170">
        <v>49755</v>
      </c>
      <c r="AC27" s="170">
        <v>50112</v>
      </c>
    </row>
    <row r="28" spans="1:29" s="169" customFormat="1" ht="12.75">
      <c r="A28" s="168" t="s">
        <v>64</v>
      </c>
      <c r="B28" s="169" t="s">
        <v>61</v>
      </c>
      <c r="C28" s="169" t="s">
        <v>22</v>
      </c>
      <c r="D28" s="170">
        <v>58091</v>
      </c>
      <c r="E28" s="170">
        <v>55338</v>
      </c>
      <c r="F28" s="170">
        <v>53974</v>
      </c>
      <c r="G28" s="170">
        <v>54038</v>
      </c>
      <c r="H28" s="170">
        <v>55305</v>
      </c>
      <c r="I28" s="170">
        <v>57045</v>
      </c>
      <c r="J28" s="170">
        <v>59074</v>
      </c>
      <c r="K28" s="170">
        <v>60876</v>
      </c>
      <c r="L28" s="170">
        <v>62271</v>
      </c>
      <c r="M28" s="170">
        <v>63156</v>
      </c>
      <c r="N28" s="170">
        <v>63414</v>
      </c>
      <c r="O28" s="170">
        <v>63513</v>
      </c>
      <c r="P28" s="170">
        <v>63027</v>
      </c>
      <c r="Q28" s="170">
        <v>62341</v>
      </c>
      <c r="R28" s="170">
        <v>60844</v>
      </c>
      <c r="S28" s="170">
        <v>59830</v>
      </c>
      <c r="T28" s="170">
        <v>59643</v>
      </c>
      <c r="U28" s="170">
        <v>58992</v>
      </c>
      <c r="V28" s="170">
        <v>58123</v>
      </c>
      <c r="W28" s="170">
        <v>57137</v>
      </c>
      <c r="X28" s="170">
        <v>55749</v>
      </c>
      <c r="Y28" s="170">
        <v>54452</v>
      </c>
      <c r="Z28" s="170">
        <v>53402</v>
      </c>
      <c r="AA28" s="170">
        <v>52485</v>
      </c>
      <c r="AB28" s="170">
        <v>51506</v>
      </c>
      <c r="AC28" s="170">
        <v>50661</v>
      </c>
    </row>
    <row r="29" spans="1:29" s="169" customFormat="1" ht="12.75">
      <c r="A29" s="168" t="s">
        <v>64</v>
      </c>
      <c r="B29" s="169" t="s">
        <v>61</v>
      </c>
      <c r="C29" s="169" t="s">
        <v>23</v>
      </c>
      <c r="D29" s="170">
        <v>142775</v>
      </c>
      <c r="E29" s="170">
        <v>140704</v>
      </c>
      <c r="F29" s="170">
        <v>137526</v>
      </c>
      <c r="G29" s="170">
        <v>133021</v>
      </c>
      <c r="H29" s="170">
        <v>128872</v>
      </c>
      <c r="I29" s="170">
        <v>124743</v>
      </c>
      <c r="J29" s="170">
        <v>120083</v>
      </c>
      <c r="K29" s="170">
        <v>115966</v>
      </c>
      <c r="L29" s="170">
        <v>112849</v>
      </c>
      <c r="M29" s="170">
        <v>111415</v>
      </c>
      <c r="N29" s="170">
        <v>110514</v>
      </c>
      <c r="O29" s="170">
        <v>109605</v>
      </c>
      <c r="P29" s="170">
        <v>109941</v>
      </c>
      <c r="Q29" s="170">
        <v>111302</v>
      </c>
      <c r="R29" s="170">
        <v>113408</v>
      </c>
      <c r="S29" s="170">
        <v>115360</v>
      </c>
      <c r="T29" s="170">
        <v>117459</v>
      </c>
      <c r="U29" s="170">
        <v>118771</v>
      </c>
      <c r="V29" s="170">
        <v>119472</v>
      </c>
      <c r="W29" s="170">
        <v>118869</v>
      </c>
      <c r="X29" s="170">
        <v>118124</v>
      </c>
      <c r="Y29" s="170">
        <v>118048</v>
      </c>
      <c r="Z29" s="170">
        <v>116928</v>
      </c>
      <c r="AA29" s="170">
        <v>115379</v>
      </c>
      <c r="AB29" s="170">
        <v>112903</v>
      </c>
      <c r="AC29" s="170">
        <v>110522</v>
      </c>
    </row>
    <row r="30" spans="1:29" s="169" customFormat="1" ht="12.75">
      <c r="A30" s="168" t="s">
        <v>64</v>
      </c>
      <c r="B30" s="169" t="s">
        <v>61</v>
      </c>
      <c r="C30" s="169" t="s">
        <v>24</v>
      </c>
      <c r="D30" s="170">
        <v>125067</v>
      </c>
      <c r="E30" s="170">
        <v>128450</v>
      </c>
      <c r="F30" s="170">
        <v>131547</v>
      </c>
      <c r="G30" s="170">
        <v>134473</v>
      </c>
      <c r="H30" s="170">
        <v>136688</v>
      </c>
      <c r="I30" s="170">
        <v>138124</v>
      </c>
      <c r="J30" s="170">
        <v>139006</v>
      </c>
      <c r="K30" s="170">
        <v>139579</v>
      </c>
      <c r="L30" s="170">
        <v>139306</v>
      </c>
      <c r="M30" s="170">
        <v>138430</v>
      </c>
      <c r="N30" s="170">
        <v>136883</v>
      </c>
      <c r="O30" s="170">
        <v>134677</v>
      </c>
      <c r="P30" s="170">
        <v>131486</v>
      </c>
      <c r="Q30" s="170">
        <v>127023</v>
      </c>
      <c r="R30" s="170">
        <v>122931</v>
      </c>
      <c r="S30" s="170">
        <v>118888</v>
      </c>
      <c r="T30" s="170">
        <v>114336</v>
      </c>
      <c r="U30" s="170">
        <v>110337</v>
      </c>
      <c r="V30" s="170">
        <v>107318</v>
      </c>
      <c r="W30" s="170">
        <v>105957</v>
      </c>
      <c r="X30" s="170">
        <v>105119</v>
      </c>
      <c r="Y30" s="170">
        <v>104262</v>
      </c>
      <c r="Z30" s="170">
        <v>104634</v>
      </c>
      <c r="AA30" s="170">
        <v>106005</v>
      </c>
      <c r="AB30" s="170">
        <v>108115</v>
      </c>
      <c r="AC30" s="170">
        <v>110053</v>
      </c>
    </row>
    <row r="31" spans="1:29" s="169" customFormat="1" ht="12.75">
      <c r="A31" s="168" t="s">
        <v>64</v>
      </c>
      <c r="B31" s="169" t="s">
        <v>61</v>
      </c>
      <c r="C31" s="169" t="s">
        <v>25</v>
      </c>
      <c r="D31" s="170">
        <v>54705</v>
      </c>
      <c r="E31" s="170">
        <v>53037</v>
      </c>
      <c r="F31" s="170">
        <v>52343</v>
      </c>
      <c r="G31" s="170">
        <v>52766</v>
      </c>
      <c r="H31" s="170">
        <v>53696</v>
      </c>
      <c r="I31" s="170">
        <v>55272</v>
      </c>
      <c r="J31" s="170">
        <v>57106</v>
      </c>
      <c r="K31" s="170">
        <v>58920</v>
      </c>
      <c r="L31" s="170">
        <v>60585</v>
      </c>
      <c r="M31" s="170">
        <v>62107</v>
      </c>
      <c r="N31" s="170">
        <v>63549</v>
      </c>
      <c r="O31" s="170">
        <v>64918</v>
      </c>
      <c r="P31" s="170">
        <v>66083</v>
      </c>
      <c r="Q31" s="170">
        <v>67248</v>
      </c>
      <c r="R31" s="170">
        <v>67879</v>
      </c>
      <c r="S31" s="170">
        <v>67861</v>
      </c>
      <c r="T31" s="170">
        <v>67386</v>
      </c>
      <c r="U31" s="170">
        <v>66830</v>
      </c>
      <c r="V31" s="170">
        <v>65462</v>
      </c>
      <c r="W31" s="170">
        <v>64025</v>
      </c>
      <c r="X31" s="170">
        <v>62581</v>
      </c>
      <c r="Y31" s="170">
        <v>60956</v>
      </c>
      <c r="Z31" s="170">
        <v>58456</v>
      </c>
      <c r="AA31" s="170">
        <v>55528</v>
      </c>
      <c r="AB31" s="170">
        <v>53016</v>
      </c>
      <c r="AC31" s="170">
        <v>50562</v>
      </c>
    </row>
    <row r="32" spans="1:29" s="169" customFormat="1" ht="12.75">
      <c r="A32" s="168" t="s">
        <v>64</v>
      </c>
      <c r="B32" s="169" t="s">
        <v>61</v>
      </c>
      <c r="C32" s="169" t="s">
        <v>26</v>
      </c>
      <c r="D32" s="170">
        <v>45760</v>
      </c>
      <c r="E32" s="170">
        <v>48360</v>
      </c>
      <c r="F32" s="170">
        <v>49516</v>
      </c>
      <c r="G32" s="170">
        <v>50183</v>
      </c>
      <c r="H32" s="170">
        <v>51016</v>
      </c>
      <c r="I32" s="170">
        <v>51637</v>
      </c>
      <c r="J32" s="170">
        <v>50047</v>
      </c>
      <c r="K32" s="170">
        <v>49417</v>
      </c>
      <c r="L32" s="170">
        <v>49853</v>
      </c>
      <c r="M32" s="170">
        <v>50775</v>
      </c>
      <c r="N32" s="170">
        <v>52317</v>
      </c>
      <c r="O32" s="170">
        <v>54098</v>
      </c>
      <c r="P32" s="170">
        <v>55873</v>
      </c>
      <c r="Q32" s="170">
        <v>57498</v>
      </c>
      <c r="R32" s="170">
        <v>58985</v>
      </c>
      <c r="S32" s="170">
        <v>60404</v>
      </c>
      <c r="T32" s="170">
        <v>61748</v>
      </c>
      <c r="U32" s="170">
        <v>62894</v>
      </c>
      <c r="V32" s="170">
        <v>64043</v>
      </c>
      <c r="W32" s="170">
        <v>64668</v>
      </c>
      <c r="X32" s="170">
        <v>64669</v>
      </c>
      <c r="Y32" s="170">
        <v>64219</v>
      </c>
      <c r="Z32" s="170">
        <v>63694</v>
      </c>
      <c r="AA32" s="170">
        <v>62383</v>
      </c>
      <c r="AB32" s="170">
        <v>61019</v>
      </c>
      <c r="AC32" s="170">
        <v>59645</v>
      </c>
    </row>
    <row r="33" spans="1:29" s="169" customFormat="1" ht="12.75">
      <c r="A33" s="168" t="s">
        <v>64</v>
      </c>
      <c r="B33" s="169" t="s">
        <v>61</v>
      </c>
      <c r="C33" s="169" t="s">
        <v>27</v>
      </c>
      <c r="D33" s="170">
        <v>82373</v>
      </c>
      <c r="E33" s="170">
        <v>81422</v>
      </c>
      <c r="F33" s="170">
        <v>81591</v>
      </c>
      <c r="G33" s="170">
        <v>81712</v>
      </c>
      <c r="H33" s="170">
        <v>81165</v>
      </c>
      <c r="I33" s="170">
        <v>80822</v>
      </c>
      <c r="J33" s="170">
        <v>82744</v>
      </c>
      <c r="K33" s="170">
        <v>84012</v>
      </c>
      <c r="L33" s="170">
        <v>84805</v>
      </c>
      <c r="M33" s="170">
        <v>85531</v>
      </c>
      <c r="N33" s="170">
        <v>86410</v>
      </c>
      <c r="O33" s="170">
        <v>87330</v>
      </c>
      <c r="P33" s="170">
        <v>87905</v>
      </c>
      <c r="Q33" s="170">
        <v>89056</v>
      </c>
      <c r="R33" s="170">
        <v>90771</v>
      </c>
      <c r="S33" s="170">
        <v>92894</v>
      </c>
      <c r="T33" s="170">
        <v>93356</v>
      </c>
      <c r="U33" s="170">
        <v>94638</v>
      </c>
      <c r="V33" s="170">
        <v>96700</v>
      </c>
      <c r="W33" s="170">
        <v>99051</v>
      </c>
      <c r="X33" s="170">
        <v>101867</v>
      </c>
      <c r="Y33" s="170">
        <v>104818</v>
      </c>
      <c r="Z33" s="170">
        <v>107563</v>
      </c>
      <c r="AA33" s="170">
        <v>110194</v>
      </c>
      <c r="AB33" s="170">
        <v>112190</v>
      </c>
      <c r="AC33" s="170">
        <v>113536</v>
      </c>
    </row>
    <row r="34" spans="1:29" s="169" customFormat="1" ht="12.75">
      <c r="A34" s="168" t="s">
        <v>64</v>
      </c>
      <c r="B34" s="169" t="s">
        <v>61</v>
      </c>
      <c r="C34" s="169" t="s">
        <v>28</v>
      </c>
      <c r="D34" s="170">
        <v>54392</v>
      </c>
      <c r="E34" s="170">
        <v>54742</v>
      </c>
      <c r="F34" s="170">
        <v>55048</v>
      </c>
      <c r="G34" s="170">
        <v>55321</v>
      </c>
      <c r="H34" s="170">
        <v>55913</v>
      </c>
      <c r="I34" s="170">
        <v>56277</v>
      </c>
      <c r="J34" s="170">
        <v>56795</v>
      </c>
      <c r="K34" s="170">
        <v>57464</v>
      </c>
      <c r="L34" s="170">
        <v>57880</v>
      </c>
      <c r="M34" s="170">
        <v>58020</v>
      </c>
      <c r="N34" s="170">
        <v>57946</v>
      </c>
      <c r="O34" s="170">
        <v>57835</v>
      </c>
      <c r="P34" s="170">
        <v>58484</v>
      </c>
      <c r="Q34" s="170">
        <v>59037</v>
      </c>
      <c r="R34" s="170">
        <v>59001</v>
      </c>
      <c r="S34" s="170">
        <v>59083</v>
      </c>
      <c r="T34" s="170">
        <v>60961</v>
      </c>
      <c r="U34" s="170">
        <v>62268</v>
      </c>
      <c r="V34" s="170">
        <v>63162</v>
      </c>
      <c r="W34" s="170">
        <v>63937</v>
      </c>
      <c r="X34" s="170">
        <v>64768</v>
      </c>
      <c r="Y34" s="170">
        <v>65627</v>
      </c>
      <c r="Z34" s="170">
        <v>66306</v>
      </c>
      <c r="AA34" s="170">
        <v>67415</v>
      </c>
      <c r="AB34" s="170">
        <v>68893</v>
      </c>
      <c r="AC34" s="170">
        <v>70695</v>
      </c>
    </row>
    <row r="35" spans="1:29" s="169" customFormat="1" ht="12.75">
      <c r="A35" s="168" t="s">
        <v>64</v>
      </c>
      <c r="B35" s="169" t="s">
        <v>61</v>
      </c>
      <c r="C35" s="169" t="s">
        <v>29</v>
      </c>
      <c r="D35" s="170">
        <v>17572</v>
      </c>
      <c r="E35" s="170">
        <v>17836</v>
      </c>
      <c r="F35" s="170">
        <v>18005</v>
      </c>
      <c r="G35" s="170">
        <v>18290</v>
      </c>
      <c r="H35" s="170">
        <v>18516</v>
      </c>
      <c r="I35" s="170">
        <v>18981</v>
      </c>
      <c r="J35" s="170">
        <v>19351</v>
      </c>
      <c r="K35" s="170">
        <v>19664</v>
      </c>
      <c r="L35" s="170">
        <v>20233</v>
      </c>
      <c r="M35" s="170">
        <v>20864</v>
      </c>
      <c r="N35" s="170">
        <v>21552</v>
      </c>
      <c r="O35" s="170">
        <v>22286</v>
      </c>
      <c r="P35" s="170">
        <v>22898</v>
      </c>
      <c r="Q35" s="170">
        <v>23571</v>
      </c>
      <c r="R35" s="170">
        <v>24414</v>
      </c>
      <c r="S35" s="170">
        <v>25272</v>
      </c>
      <c r="T35" s="170">
        <v>26133</v>
      </c>
      <c r="U35" s="170">
        <v>27016</v>
      </c>
      <c r="V35" s="170">
        <v>27895</v>
      </c>
      <c r="W35" s="170">
        <v>28612</v>
      </c>
      <c r="X35" s="170">
        <v>29202</v>
      </c>
      <c r="Y35" s="170">
        <v>29748</v>
      </c>
      <c r="Z35" s="170">
        <v>30637</v>
      </c>
      <c r="AA35" s="170">
        <v>31480</v>
      </c>
      <c r="AB35" s="170">
        <v>32046</v>
      </c>
      <c r="AC35" s="170">
        <v>32645</v>
      </c>
    </row>
    <row r="36" spans="1:29" s="169" customFormat="1" ht="12.75">
      <c r="A36" s="168" t="s">
        <v>64</v>
      </c>
      <c r="B36" s="169" t="s">
        <v>63</v>
      </c>
      <c r="C36" s="169" t="s">
        <v>62</v>
      </c>
      <c r="D36" s="170">
        <v>162805</v>
      </c>
      <c r="E36" s="170">
        <v>161203</v>
      </c>
      <c r="F36" s="170">
        <v>159646</v>
      </c>
      <c r="G36" s="170">
        <v>158746</v>
      </c>
      <c r="H36" s="170">
        <v>157976</v>
      </c>
      <c r="I36" s="170">
        <v>157672</v>
      </c>
      <c r="J36" s="170">
        <v>157363</v>
      </c>
      <c r="K36" s="170">
        <v>156733</v>
      </c>
      <c r="L36" s="170">
        <v>156443</v>
      </c>
      <c r="M36" s="170">
        <v>156302</v>
      </c>
      <c r="N36" s="170">
        <v>156533</v>
      </c>
      <c r="O36" s="170">
        <v>157040</v>
      </c>
      <c r="P36" s="170">
        <v>157504</v>
      </c>
      <c r="Q36" s="170">
        <v>157801</v>
      </c>
      <c r="R36" s="170">
        <v>157538</v>
      </c>
      <c r="S36" s="170">
        <v>156978</v>
      </c>
      <c r="T36" s="170">
        <v>156473</v>
      </c>
      <c r="U36" s="170">
        <v>155453</v>
      </c>
      <c r="V36" s="170">
        <v>154284</v>
      </c>
      <c r="W36" s="170">
        <v>152944</v>
      </c>
      <c r="X36" s="170">
        <v>151452</v>
      </c>
      <c r="Y36" s="170">
        <v>149856</v>
      </c>
      <c r="Z36" s="170">
        <v>148235</v>
      </c>
      <c r="AA36" s="170">
        <v>146633</v>
      </c>
      <c r="AB36" s="170">
        <v>145073</v>
      </c>
      <c r="AC36" s="170">
        <v>143528</v>
      </c>
    </row>
    <row r="37" spans="1:29" s="169" customFormat="1" ht="12.75">
      <c r="A37" s="168" t="s">
        <v>64</v>
      </c>
      <c r="B37" s="169" t="s">
        <v>63</v>
      </c>
      <c r="C37" s="169" t="s">
        <v>20</v>
      </c>
      <c r="D37" s="170">
        <v>107558</v>
      </c>
      <c r="E37" s="170">
        <v>107973</v>
      </c>
      <c r="F37" s="170">
        <v>107986</v>
      </c>
      <c r="G37" s="170">
        <v>107417</v>
      </c>
      <c r="H37" s="170">
        <v>105919</v>
      </c>
      <c r="I37" s="170">
        <v>104235</v>
      </c>
      <c r="J37" s="170">
        <v>102541</v>
      </c>
      <c r="K37" s="170">
        <v>100922</v>
      </c>
      <c r="L37" s="170">
        <v>99497</v>
      </c>
      <c r="M37" s="170">
        <v>97747</v>
      </c>
      <c r="N37" s="170">
        <v>95547</v>
      </c>
      <c r="O37" s="170">
        <v>93088</v>
      </c>
      <c r="P37" s="170">
        <v>91215</v>
      </c>
      <c r="Q37" s="170">
        <v>89504</v>
      </c>
      <c r="R37" s="170">
        <v>88708</v>
      </c>
      <c r="S37" s="170">
        <v>88145</v>
      </c>
      <c r="T37" s="170">
        <v>87186</v>
      </c>
      <c r="U37" s="170">
        <v>87031</v>
      </c>
      <c r="V37" s="170">
        <v>87104</v>
      </c>
      <c r="W37" s="170">
        <v>87659</v>
      </c>
      <c r="X37" s="170">
        <v>88602</v>
      </c>
      <c r="Y37" s="170">
        <v>89586</v>
      </c>
      <c r="Z37" s="170">
        <v>90451</v>
      </c>
      <c r="AA37" s="170">
        <v>90787</v>
      </c>
      <c r="AB37" s="170">
        <v>90852</v>
      </c>
      <c r="AC37" s="170">
        <v>91027</v>
      </c>
    </row>
    <row r="38" spans="1:29" s="169" customFormat="1" ht="12.75">
      <c r="A38" s="168" t="s">
        <v>64</v>
      </c>
      <c r="B38" s="169" t="s">
        <v>63</v>
      </c>
      <c r="C38" s="169" t="s">
        <v>21</v>
      </c>
      <c r="D38" s="170">
        <v>57071</v>
      </c>
      <c r="E38" s="170">
        <v>59806</v>
      </c>
      <c r="F38" s="170">
        <v>62234</v>
      </c>
      <c r="G38" s="170">
        <v>63450</v>
      </c>
      <c r="H38" s="170">
        <v>64505</v>
      </c>
      <c r="I38" s="170">
        <v>64700</v>
      </c>
      <c r="J38" s="170">
        <v>65186</v>
      </c>
      <c r="K38" s="170">
        <v>65442</v>
      </c>
      <c r="L38" s="170">
        <v>65189</v>
      </c>
      <c r="M38" s="170">
        <v>64333</v>
      </c>
      <c r="N38" s="170">
        <v>63843</v>
      </c>
      <c r="O38" s="170">
        <v>63362</v>
      </c>
      <c r="P38" s="170">
        <v>62157</v>
      </c>
      <c r="Q38" s="170">
        <v>61485</v>
      </c>
      <c r="R38" s="170">
        <v>60209</v>
      </c>
      <c r="S38" s="170">
        <v>58844</v>
      </c>
      <c r="T38" s="170">
        <v>57790</v>
      </c>
      <c r="U38" s="170">
        <v>56916</v>
      </c>
      <c r="V38" s="170">
        <v>55945</v>
      </c>
      <c r="W38" s="170">
        <v>55022</v>
      </c>
      <c r="X38" s="170">
        <v>53821</v>
      </c>
      <c r="Y38" s="170">
        <v>52366</v>
      </c>
      <c r="Z38" s="170">
        <v>51410</v>
      </c>
      <c r="AA38" s="170">
        <v>51108</v>
      </c>
      <c r="AB38" s="170">
        <v>51402</v>
      </c>
      <c r="AC38" s="170">
        <v>51861</v>
      </c>
    </row>
    <row r="39" spans="1:29" s="169" customFormat="1" ht="12.75">
      <c r="A39" s="168" t="s">
        <v>64</v>
      </c>
      <c r="B39" s="169" t="s">
        <v>63</v>
      </c>
      <c r="C39" s="169" t="s">
        <v>22</v>
      </c>
      <c r="D39" s="170">
        <v>53802</v>
      </c>
      <c r="E39" s="170">
        <v>52179</v>
      </c>
      <c r="F39" s="170">
        <v>51447</v>
      </c>
      <c r="G39" s="170">
        <v>52455</v>
      </c>
      <c r="H39" s="170">
        <v>54436</v>
      </c>
      <c r="I39" s="170">
        <v>56815</v>
      </c>
      <c r="J39" s="170">
        <v>59336</v>
      </c>
      <c r="K39" s="170">
        <v>61614</v>
      </c>
      <c r="L39" s="170">
        <v>62707</v>
      </c>
      <c r="M39" s="170">
        <v>63689</v>
      </c>
      <c r="N39" s="170">
        <v>63834</v>
      </c>
      <c r="O39" s="170">
        <v>64303</v>
      </c>
      <c r="P39" s="170">
        <v>64566</v>
      </c>
      <c r="Q39" s="170">
        <v>64317</v>
      </c>
      <c r="R39" s="170">
        <v>63466</v>
      </c>
      <c r="S39" s="170">
        <v>62973</v>
      </c>
      <c r="T39" s="170">
        <v>62496</v>
      </c>
      <c r="U39" s="170">
        <v>61300</v>
      </c>
      <c r="V39" s="170">
        <v>60631</v>
      </c>
      <c r="W39" s="170">
        <v>59359</v>
      </c>
      <c r="X39" s="170">
        <v>58000</v>
      </c>
      <c r="Y39" s="170">
        <v>56947</v>
      </c>
      <c r="Z39" s="170">
        <v>56072</v>
      </c>
      <c r="AA39" s="170">
        <v>55100</v>
      </c>
      <c r="AB39" s="170">
        <v>54183</v>
      </c>
      <c r="AC39" s="170">
        <v>52988</v>
      </c>
    </row>
    <row r="40" spans="1:29" s="169" customFormat="1" ht="12.75">
      <c r="A40" s="168" t="s">
        <v>64</v>
      </c>
      <c r="B40" s="169" t="s">
        <v>63</v>
      </c>
      <c r="C40" s="169" t="s">
        <v>23</v>
      </c>
      <c r="D40" s="170">
        <v>128747</v>
      </c>
      <c r="E40" s="170">
        <v>126231</v>
      </c>
      <c r="F40" s="170">
        <v>123542</v>
      </c>
      <c r="G40" s="170">
        <v>120102</v>
      </c>
      <c r="H40" s="170">
        <v>116519</v>
      </c>
      <c r="I40" s="170">
        <v>113414</v>
      </c>
      <c r="J40" s="170">
        <v>109764</v>
      </c>
      <c r="K40" s="170">
        <v>106893</v>
      </c>
      <c r="L40" s="170">
        <v>105194</v>
      </c>
      <c r="M40" s="170">
        <v>104942</v>
      </c>
      <c r="N40" s="170">
        <v>105273</v>
      </c>
      <c r="O40" s="170">
        <v>105979</v>
      </c>
      <c r="P40" s="170">
        <v>107445</v>
      </c>
      <c r="Q40" s="170">
        <v>109451</v>
      </c>
      <c r="R40" s="170">
        <v>112342</v>
      </c>
      <c r="S40" s="170">
        <v>114819</v>
      </c>
      <c r="T40" s="170">
        <v>117749</v>
      </c>
      <c r="U40" s="170">
        <v>120260</v>
      </c>
      <c r="V40" s="170">
        <v>121102</v>
      </c>
      <c r="W40" s="170">
        <v>121235</v>
      </c>
      <c r="X40" s="170">
        <v>120910</v>
      </c>
      <c r="Y40" s="170">
        <v>120918</v>
      </c>
      <c r="Z40" s="170">
        <v>119998</v>
      </c>
      <c r="AA40" s="170">
        <v>119102</v>
      </c>
      <c r="AB40" s="170">
        <v>117018</v>
      </c>
      <c r="AC40" s="170">
        <v>115193</v>
      </c>
    </row>
    <row r="41" spans="1:29" s="169" customFormat="1" ht="12.75">
      <c r="A41" s="168" t="s">
        <v>64</v>
      </c>
      <c r="B41" s="169" t="s">
        <v>63</v>
      </c>
      <c r="C41" s="169" t="s">
        <v>24</v>
      </c>
      <c r="D41" s="170">
        <v>116187</v>
      </c>
      <c r="E41" s="170">
        <v>118797</v>
      </c>
      <c r="F41" s="170">
        <v>120383</v>
      </c>
      <c r="G41" s="170">
        <v>122046</v>
      </c>
      <c r="H41" s="170">
        <v>123346</v>
      </c>
      <c r="I41" s="170">
        <v>123834</v>
      </c>
      <c r="J41" s="170">
        <v>124032</v>
      </c>
      <c r="K41" s="170">
        <v>123951</v>
      </c>
      <c r="L41" s="170">
        <v>123482</v>
      </c>
      <c r="M41" s="170">
        <v>122337</v>
      </c>
      <c r="N41" s="170">
        <v>120910</v>
      </c>
      <c r="O41" s="170">
        <v>118268</v>
      </c>
      <c r="P41" s="170">
        <v>115582</v>
      </c>
      <c r="Q41" s="170">
        <v>112183</v>
      </c>
      <c r="R41" s="170">
        <v>108706</v>
      </c>
      <c r="S41" s="170">
        <v>105723</v>
      </c>
      <c r="T41" s="170">
        <v>102217</v>
      </c>
      <c r="U41" s="170">
        <v>99500</v>
      </c>
      <c r="V41" s="170">
        <v>97922</v>
      </c>
      <c r="W41" s="170">
        <v>97755</v>
      </c>
      <c r="X41" s="170">
        <v>98163</v>
      </c>
      <c r="Y41" s="170">
        <v>98900</v>
      </c>
      <c r="Z41" s="170">
        <v>100375</v>
      </c>
      <c r="AA41" s="170">
        <v>102356</v>
      </c>
      <c r="AB41" s="170">
        <v>105196</v>
      </c>
      <c r="AC41" s="170">
        <v>107632</v>
      </c>
    </row>
    <row r="42" spans="1:29" s="169" customFormat="1" ht="12.75">
      <c r="A42" s="168" t="s">
        <v>64</v>
      </c>
      <c r="B42" s="169" t="s">
        <v>63</v>
      </c>
      <c r="C42" s="169" t="s">
        <v>25</v>
      </c>
      <c r="D42" s="170">
        <v>52028</v>
      </c>
      <c r="E42" s="170">
        <v>50240</v>
      </c>
      <c r="F42" s="170">
        <v>49925</v>
      </c>
      <c r="G42" s="170">
        <v>49919</v>
      </c>
      <c r="H42" s="170">
        <v>50492</v>
      </c>
      <c r="I42" s="170">
        <v>51540</v>
      </c>
      <c r="J42" s="170">
        <v>52927</v>
      </c>
      <c r="K42" s="170">
        <v>53812</v>
      </c>
      <c r="L42" s="170">
        <v>55023</v>
      </c>
      <c r="M42" s="170">
        <v>56039</v>
      </c>
      <c r="N42" s="170">
        <v>56893</v>
      </c>
      <c r="O42" s="170">
        <v>57933</v>
      </c>
      <c r="P42" s="170">
        <v>58552</v>
      </c>
      <c r="Q42" s="170">
        <v>58945</v>
      </c>
      <c r="R42" s="170">
        <v>59193</v>
      </c>
      <c r="S42" s="170">
        <v>58844</v>
      </c>
      <c r="T42" s="170">
        <v>58065</v>
      </c>
      <c r="U42" s="170">
        <v>57432</v>
      </c>
      <c r="V42" s="170">
        <v>56653</v>
      </c>
      <c r="W42" s="170">
        <v>55375</v>
      </c>
      <c r="X42" s="170">
        <v>54411</v>
      </c>
      <c r="Y42" s="170">
        <v>52724</v>
      </c>
      <c r="Z42" s="170">
        <v>50858</v>
      </c>
      <c r="AA42" s="170">
        <v>48466</v>
      </c>
      <c r="AB42" s="170">
        <v>46479</v>
      </c>
      <c r="AC42" s="170">
        <v>44662</v>
      </c>
    </row>
    <row r="43" spans="1:29" s="169" customFormat="1" ht="12.75">
      <c r="A43" s="168" t="s">
        <v>64</v>
      </c>
      <c r="B43" s="169" t="s">
        <v>63</v>
      </c>
      <c r="C43" s="169" t="s">
        <v>26</v>
      </c>
      <c r="D43" s="170">
        <v>41380</v>
      </c>
      <c r="E43" s="170">
        <v>44098</v>
      </c>
      <c r="F43" s="170">
        <v>45409</v>
      </c>
      <c r="G43" s="170">
        <v>46198</v>
      </c>
      <c r="H43" s="170">
        <v>47119</v>
      </c>
      <c r="I43" s="170">
        <v>47644</v>
      </c>
      <c r="J43" s="170">
        <v>46063</v>
      </c>
      <c r="K43" s="170">
        <v>45854</v>
      </c>
      <c r="L43" s="170">
        <v>45894</v>
      </c>
      <c r="M43" s="170">
        <v>46482</v>
      </c>
      <c r="N43" s="170">
        <v>47497</v>
      </c>
      <c r="O43" s="170">
        <v>48828</v>
      </c>
      <c r="P43" s="170">
        <v>49692</v>
      </c>
      <c r="Q43" s="170">
        <v>50857</v>
      </c>
      <c r="R43" s="170">
        <v>51844</v>
      </c>
      <c r="S43" s="170">
        <v>52670</v>
      </c>
      <c r="T43" s="170">
        <v>53671</v>
      </c>
      <c r="U43" s="170">
        <v>54264</v>
      </c>
      <c r="V43" s="170">
        <v>54661</v>
      </c>
      <c r="W43" s="170">
        <v>54927</v>
      </c>
      <c r="X43" s="170">
        <v>54620</v>
      </c>
      <c r="Y43" s="170">
        <v>53914</v>
      </c>
      <c r="Z43" s="170">
        <v>53334</v>
      </c>
      <c r="AA43" s="170">
        <v>52631</v>
      </c>
      <c r="AB43" s="170">
        <v>51443</v>
      </c>
      <c r="AC43" s="170">
        <v>50546</v>
      </c>
    </row>
    <row r="44" spans="1:29" s="169" customFormat="1" ht="12.75">
      <c r="A44" s="168" t="s">
        <v>64</v>
      </c>
      <c r="B44" s="169" t="s">
        <v>63</v>
      </c>
      <c r="C44" s="169" t="s">
        <v>27</v>
      </c>
      <c r="D44" s="170">
        <v>64874</v>
      </c>
      <c r="E44" s="170">
        <v>64535</v>
      </c>
      <c r="F44" s="170">
        <v>65086</v>
      </c>
      <c r="G44" s="170">
        <v>65894</v>
      </c>
      <c r="H44" s="170">
        <v>66013</v>
      </c>
      <c r="I44" s="170">
        <v>66463</v>
      </c>
      <c r="J44" s="170">
        <v>69023</v>
      </c>
      <c r="K44" s="170">
        <v>70537</v>
      </c>
      <c r="L44" s="170">
        <v>71824</v>
      </c>
      <c r="M44" s="170">
        <v>72926</v>
      </c>
      <c r="N44" s="170">
        <v>74129</v>
      </c>
      <c r="O44" s="170">
        <v>75123</v>
      </c>
      <c r="P44" s="170">
        <v>76222</v>
      </c>
      <c r="Q44" s="170">
        <v>77127</v>
      </c>
      <c r="R44" s="170">
        <v>78583</v>
      </c>
      <c r="S44" s="170">
        <v>80104</v>
      </c>
      <c r="T44" s="170">
        <v>80273</v>
      </c>
      <c r="U44" s="170">
        <v>81109</v>
      </c>
      <c r="V44" s="170">
        <v>82373</v>
      </c>
      <c r="W44" s="170">
        <v>83876</v>
      </c>
      <c r="X44" s="170">
        <v>85597</v>
      </c>
      <c r="Y44" s="170">
        <v>87718</v>
      </c>
      <c r="Z44" s="170">
        <v>89093</v>
      </c>
      <c r="AA44" s="170">
        <v>90512</v>
      </c>
      <c r="AB44" s="170">
        <v>91680</v>
      </c>
      <c r="AC44" s="170">
        <v>92180</v>
      </c>
    </row>
    <row r="45" spans="1:29" s="169" customFormat="1" ht="12.75">
      <c r="A45" s="168" t="s">
        <v>64</v>
      </c>
      <c r="B45" s="169" t="s">
        <v>63</v>
      </c>
      <c r="C45" s="169" t="s">
        <v>28</v>
      </c>
      <c r="D45" s="170">
        <v>33539</v>
      </c>
      <c r="E45" s="170">
        <v>34182</v>
      </c>
      <c r="F45" s="170">
        <v>34677</v>
      </c>
      <c r="G45" s="170">
        <v>35011</v>
      </c>
      <c r="H45" s="170">
        <v>35695</v>
      </c>
      <c r="I45" s="170">
        <v>36291</v>
      </c>
      <c r="J45" s="170">
        <v>36996</v>
      </c>
      <c r="K45" s="170">
        <v>37892</v>
      </c>
      <c r="L45" s="170">
        <v>38605</v>
      </c>
      <c r="M45" s="170">
        <v>39200</v>
      </c>
      <c r="N45" s="170">
        <v>39634</v>
      </c>
      <c r="O45" s="170">
        <v>40041</v>
      </c>
      <c r="P45" s="170">
        <v>40921</v>
      </c>
      <c r="Q45" s="170">
        <v>41898</v>
      </c>
      <c r="R45" s="170">
        <v>42385</v>
      </c>
      <c r="S45" s="170">
        <v>43055</v>
      </c>
      <c r="T45" s="170">
        <v>45241</v>
      </c>
      <c r="U45" s="170">
        <v>46612</v>
      </c>
      <c r="V45" s="170">
        <v>47771</v>
      </c>
      <c r="W45" s="170">
        <v>48768</v>
      </c>
      <c r="X45" s="170">
        <v>49763</v>
      </c>
      <c r="Y45" s="170">
        <v>50617</v>
      </c>
      <c r="Z45" s="170">
        <v>51584</v>
      </c>
      <c r="AA45" s="170">
        <v>52400</v>
      </c>
      <c r="AB45" s="170">
        <v>53544</v>
      </c>
      <c r="AC45" s="170">
        <v>54769</v>
      </c>
    </row>
    <row r="46" spans="1:29" s="169" customFormat="1" ht="12.75">
      <c r="A46" s="168" t="s">
        <v>64</v>
      </c>
      <c r="B46" s="169" t="s">
        <v>63</v>
      </c>
      <c r="C46" s="169" t="s">
        <v>29</v>
      </c>
      <c r="D46" s="170">
        <v>6911</v>
      </c>
      <c r="E46" s="170">
        <v>7230</v>
      </c>
      <c r="F46" s="170">
        <v>7469</v>
      </c>
      <c r="G46" s="170">
        <v>7874</v>
      </c>
      <c r="H46" s="170">
        <v>8249</v>
      </c>
      <c r="I46" s="170">
        <v>8769</v>
      </c>
      <c r="J46" s="170">
        <v>9159</v>
      </c>
      <c r="K46" s="170">
        <v>9555</v>
      </c>
      <c r="L46" s="170">
        <v>10084</v>
      </c>
      <c r="M46" s="170">
        <v>10657</v>
      </c>
      <c r="N46" s="170">
        <v>11226</v>
      </c>
      <c r="O46" s="170">
        <v>11914</v>
      </c>
      <c r="P46" s="170">
        <v>12479</v>
      </c>
      <c r="Q46" s="170">
        <v>13045</v>
      </c>
      <c r="R46" s="170">
        <v>13766</v>
      </c>
      <c r="S46" s="170">
        <v>14508</v>
      </c>
      <c r="T46" s="170">
        <v>15214</v>
      </c>
      <c r="U46" s="170">
        <v>16008</v>
      </c>
      <c r="V46" s="170">
        <v>16753</v>
      </c>
      <c r="W46" s="170">
        <v>17429</v>
      </c>
      <c r="X46" s="170">
        <v>17988</v>
      </c>
      <c r="Y46" s="170">
        <v>18580</v>
      </c>
      <c r="Z46" s="170">
        <v>19325</v>
      </c>
      <c r="AA46" s="170">
        <v>20104</v>
      </c>
      <c r="AB46" s="170">
        <v>20681</v>
      </c>
      <c r="AC46" s="170">
        <v>21358</v>
      </c>
    </row>
    <row r="47" spans="1:29" s="70" customFormat="1" ht="12.75">
      <c r="A47" s="68" t="s">
        <v>65</v>
      </c>
      <c r="B47" s="70" t="s">
        <v>61</v>
      </c>
      <c r="C47" s="70" t="s">
        <v>62</v>
      </c>
      <c r="D47" s="69">
        <v>37985</v>
      </c>
      <c r="E47" s="69">
        <v>37783</v>
      </c>
      <c r="F47" s="69">
        <v>37596</v>
      </c>
      <c r="G47" s="69">
        <v>37472</v>
      </c>
      <c r="H47" s="69">
        <v>37316</v>
      </c>
      <c r="I47" s="69">
        <v>37272</v>
      </c>
      <c r="J47" s="69">
        <v>37302</v>
      </c>
      <c r="K47" s="69">
        <v>37300</v>
      </c>
      <c r="L47" s="69">
        <v>37360</v>
      </c>
      <c r="M47" s="69">
        <v>37284</v>
      </c>
      <c r="N47" s="69">
        <v>37372</v>
      </c>
      <c r="O47" s="69">
        <v>37413</v>
      </c>
      <c r="P47" s="69">
        <v>37401</v>
      </c>
      <c r="Q47" s="69">
        <v>37394</v>
      </c>
      <c r="R47" s="69">
        <v>37410</v>
      </c>
      <c r="S47" s="69">
        <v>37219</v>
      </c>
      <c r="T47" s="69">
        <v>37026</v>
      </c>
      <c r="U47" s="69">
        <v>36792</v>
      </c>
      <c r="V47" s="69">
        <v>36540</v>
      </c>
      <c r="W47" s="69">
        <v>36256</v>
      </c>
      <c r="X47" s="69">
        <v>35952</v>
      </c>
      <c r="Y47" s="69">
        <v>35638</v>
      </c>
      <c r="Z47" s="69">
        <v>35329</v>
      </c>
      <c r="AA47" s="69">
        <v>35035</v>
      </c>
      <c r="AB47" s="69">
        <v>34756</v>
      </c>
      <c r="AC47" s="69">
        <v>34482</v>
      </c>
    </row>
    <row r="48" spans="1:29" s="70" customFormat="1" ht="12.75">
      <c r="A48" s="68" t="s">
        <v>65</v>
      </c>
      <c r="B48" s="70" t="s">
        <v>61</v>
      </c>
      <c r="C48" s="70" t="s">
        <v>20</v>
      </c>
      <c r="D48" s="69">
        <v>23035</v>
      </c>
      <c r="E48" s="69">
        <v>23540</v>
      </c>
      <c r="F48" s="69">
        <v>23829</v>
      </c>
      <c r="G48" s="69">
        <v>23995</v>
      </c>
      <c r="H48" s="69">
        <v>23953</v>
      </c>
      <c r="I48" s="69">
        <v>23707</v>
      </c>
      <c r="J48" s="69">
        <v>23321</v>
      </c>
      <c r="K48" s="69">
        <v>22866</v>
      </c>
      <c r="L48" s="69">
        <v>22426</v>
      </c>
      <c r="M48" s="69">
        <v>22079</v>
      </c>
      <c r="N48" s="69">
        <v>21530</v>
      </c>
      <c r="O48" s="69">
        <v>21060</v>
      </c>
      <c r="P48" s="69">
        <v>20733</v>
      </c>
      <c r="Q48" s="69">
        <v>20407</v>
      </c>
      <c r="R48" s="69">
        <v>20177</v>
      </c>
      <c r="S48" s="69">
        <v>20207</v>
      </c>
      <c r="T48" s="69">
        <v>20228</v>
      </c>
      <c r="U48" s="69">
        <v>20359</v>
      </c>
      <c r="V48" s="69">
        <v>20377</v>
      </c>
      <c r="W48" s="69">
        <v>20565</v>
      </c>
      <c r="X48" s="69">
        <v>20719</v>
      </c>
      <c r="Y48" s="69">
        <v>20835</v>
      </c>
      <c r="Z48" s="69">
        <v>20947</v>
      </c>
      <c r="AA48" s="69">
        <v>21058</v>
      </c>
      <c r="AB48" s="69">
        <v>20982</v>
      </c>
      <c r="AC48" s="69">
        <v>20910</v>
      </c>
    </row>
    <row r="49" spans="1:29" s="70" customFormat="1" ht="12.75">
      <c r="A49" s="68" t="s">
        <v>65</v>
      </c>
      <c r="B49" s="70" t="s">
        <v>61</v>
      </c>
      <c r="C49" s="70" t="s">
        <v>21</v>
      </c>
      <c r="D49" s="69">
        <v>12292</v>
      </c>
      <c r="E49" s="69">
        <v>12714</v>
      </c>
      <c r="F49" s="69">
        <v>13076</v>
      </c>
      <c r="G49" s="69">
        <v>13260</v>
      </c>
      <c r="H49" s="69">
        <v>13388</v>
      </c>
      <c r="I49" s="69">
        <v>13548</v>
      </c>
      <c r="J49" s="69">
        <v>13673</v>
      </c>
      <c r="K49" s="69">
        <v>13766</v>
      </c>
      <c r="L49" s="69">
        <v>13802</v>
      </c>
      <c r="M49" s="69">
        <v>13753</v>
      </c>
      <c r="N49" s="69">
        <v>13704</v>
      </c>
      <c r="O49" s="69">
        <v>13595</v>
      </c>
      <c r="P49" s="69">
        <v>13345</v>
      </c>
      <c r="Q49" s="69">
        <v>13210</v>
      </c>
      <c r="R49" s="69">
        <v>12916</v>
      </c>
      <c r="S49" s="69">
        <v>12479</v>
      </c>
      <c r="T49" s="69">
        <v>12097</v>
      </c>
      <c r="U49" s="69">
        <v>11726</v>
      </c>
      <c r="V49" s="69">
        <v>11498</v>
      </c>
      <c r="W49" s="69">
        <v>11233</v>
      </c>
      <c r="X49" s="69">
        <v>11108</v>
      </c>
      <c r="Y49" s="69">
        <v>11030</v>
      </c>
      <c r="Z49" s="69">
        <v>11030</v>
      </c>
      <c r="AA49" s="69">
        <v>10873</v>
      </c>
      <c r="AB49" s="69">
        <v>11076</v>
      </c>
      <c r="AC49" s="69">
        <v>11218</v>
      </c>
    </row>
    <row r="50" spans="1:29" s="70" customFormat="1" ht="12.75">
      <c r="A50" s="68" t="s">
        <v>65</v>
      </c>
      <c r="B50" s="70" t="s">
        <v>61</v>
      </c>
      <c r="C50" s="70" t="s">
        <v>22</v>
      </c>
      <c r="D50" s="69">
        <v>13946</v>
      </c>
      <c r="E50" s="69">
        <v>13335</v>
      </c>
      <c r="F50" s="69">
        <v>12898</v>
      </c>
      <c r="G50" s="69">
        <v>12610</v>
      </c>
      <c r="H50" s="69">
        <v>12709</v>
      </c>
      <c r="I50" s="69">
        <v>12850</v>
      </c>
      <c r="J50" s="69">
        <v>13131</v>
      </c>
      <c r="K50" s="69">
        <v>13400</v>
      </c>
      <c r="L50" s="69">
        <v>13507</v>
      </c>
      <c r="M50" s="69">
        <v>13586</v>
      </c>
      <c r="N50" s="69">
        <v>13720</v>
      </c>
      <c r="O50" s="69">
        <v>13828</v>
      </c>
      <c r="P50" s="69">
        <v>13918</v>
      </c>
      <c r="Q50" s="69">
        <v>13949</v>
      </c>
      <c r="R50" s="69">
        <v>13896</v>
      </c>
      <c r="S50" s="69">
        <v>13838</v>
      </c>
      <c r="T50" s="69">
        <v>13726</v>
      </c>
      <c r="U50" s="69">
        <v>13472</v>
      </c>
      <c r="V50" s="69">
        <v>13335</v>
      </c>
      <c r="W50" s="69">
        <v>13039</v>
      </c>
      <c r="X50" s="69">
        <v>12596</v>
      </c>
      <c r="Y50" s="69">
        <v>12214</v>
      </c>
      <c r="Z50" s="69">
        <v>11841</v>
      </c>
      <c r="AA50" s="69">
        <v>11612</v>
      </c>
      <c r="AB50" s="69">
        <v>11344</v>
      </c>
      <c r="AC50" s="69">
        <v>11217</v>
      </c>
    </row>
    <row r="51" spans="1:29" s="70" customFormat="1" ht="12.75">
      <c r="A51" s="68" t="s">
        <v>65</v>
      </c>
      <c r="B51" s="70" t="s">
        <v>61</v>
      </c>
      <c r="C51" s="70" t="s">
        <v>23</v>
      </c>
      <c r="D51" s="69">
        <v>34688</v>
      </c>
      <c r="E51" s="69">
        <v>34638</v>
      </c>
      <c r="F51" s="69">
        <v>34230</v>
      </c>
      <c r="G51" s="69">
        <v>33612</v>
      </c>
      <c r="H51" s="69">
        <v>32640</v>
      </c>
      <c r="I51" s="69">
        <v>31767</v>
      </c>
      <c r="J51" s="69">
        <v>30792</v>
      </c>
      <c r="K51" s="69">
        <v>29931</v>
      </c>
      <c r="L51" s="69">
        <v>29031</v>
      </c>
      <c r="M51" s="69">
        <v>28391</v>
      </c>
      <c r="N51" s="69">
        <v>27668</v>
      </c>
      <c r="O51" s="69">
        <v>27212</v>
      </c>
      <c r="P51" s="69">
        <v>26975</v>
      </c>
      <c r="Q51" s="69">
        <v>26733</v>
      </c>
      <c r="R51" s="69">
        <v>26880</v>
      </c>
      <c r="S51" s="69">
        <v>27137</v>
      </c>
      <c r="T51" s="69">
        <v>27518</v>
      </c>
      <c r="U51" s="69">
        <v>27877</v>
      </c>
      <c r="V51" s="69">
        <v>28018</v>
      </c>
      <c r="W51" s="69">
        <v>28049</v>
      </c>
      <c r="X51" s="69">
        <v>28124</v>
      </c>
      <c r="Y51" s="69">
        <v>28117</v>
      </c>
      <c r="Z51" s="69">
        <v>27956</v>
      </c>
      <c r="AA51" s="69">
        <v>27853</v>
      </c>
      <c r="AB51" s="69">
        <v>27505</v>
      </c>
      <c r="AC51" s="69">
        <v>27007</v>
      </c>
    </row>
    <row r="52" spans="1:29" s="70" customFormat="1" ht="12.75">
      <c r="A52" s="68" t="s">
        <v>65</v>
      </c>
      <c r="B52" s="70" t="s">
        <v>61</v>
      </c>
      <c r="C52" s="70" t="s">
        <v>24</v>
      </c>
      <c r="D52" s="69">
        <v>31932</v>
      </c>
      <c r="E52" s="69">
        <v>32515</v>
      </c>
      <c r="F52" s="69">
        <v>33149</v>
      </c>
      <c r="G52" s="69">
        <v>33702</v>
      </c>
      <c r="H52" s="69">
        <v>34239</v>
      </c>
      <c r="I52" s="69">
        <v>34578</v>
      </c>
      <c r="J52" s="69">
        <v>34827</v>
      </c>
      <c r="K52" s="69">
        <v>34922</v>
      </c>
      <c r="L52" s="69">
        <v>34991</v>
      </c>
      <c r="M52" s="69">
        <v>34927</v>
      </c>
      <c r="N52" s="69">
        <v>34999</v>
      </c>
      <c r="O52" s="69">
        <v>34810</v>
      </c>
      <c r="P52" s="69">
        <v>34327</v>
      </c>
      <c r="Q52" s="69">
        <v>33668</v>
      </c>
      <c r="R52" s="69">
        <v>32683</v>
      </c>
      <c r="S52" s="69">
        <v>31793</v>
      </c>
      <c r="T52" s="69">
        <v>30814</v>
      </c>
      <c r="U52" s="69">
        <v>29974</v>
      </c>
      <c r="V52" s="69">
        <v>29096</v>
      </c>
      <c r="W52" s="69">
        <v>28470</v>
      </c>
      <c r="X52" s="69">
        <v>27759</v>
      </c>
      <c r="Y52" s="69">
        <v>27312</v>
      </c>
      <c r="Z52" s="69">
        <v>27091</v>
      </c>
      <c r="AA52" s="69">
        <v>26860</v>
      </c>
      <c r="AB52" s="69">
        <v>27012</v>
      </c>
      <c r="AC52" s="69">
        <v>27272</v>
      </c>
    </row>
    <row r="53" spans="1:29" s="70" customFormat="1" ht="12.75">
      <c r="A53" s="68" t="s">
        <v>65</v>
      </c>
      <c r="B53" s="70" t="s">
        <v>61</v>
      </c>
      <c r="C53" s="70" t="s">
        <v>25</v>
      </c>
      <c r="D53" s="69">
        <v>15135</v>
      </c>
      <c r="E53" s="69">
        <v>14681</v>
      </c>
      <c r="F53" s="69">
        <v>14580</v>
      </c>
      <c r="G53" s="69">
        <v>14626</v>
      </c>
      <c r="H53" s="69">
        <v>14880</v>
      </c>
      <c r="I53" s="69">
        <v>15157</v>
      </c>
      <c r="J53" s="69">
        <v>15474</v>
      </c>
      <c r="K53" s="69">
        <v>15811</v>
      </c>
      <c r="L53" s="69">
        <v>16136</v>
      </c>
      <c r="M53" s="69">
        <v>16422</v>
      </c>
      <c r="N53" s="69">
        <v>16632</v>
      </c>
      <c r="O53" s="69">
        <v>16806</v>
      </c>
      <c r="P53" s="69">
        <v>17037</v>
      </c>
      <c r="Q53" s="69">
        <v>17231</v>
      </c>
      <c r="R53" s="69">
        <v>17458</v>
      </c>
      <c r="S53" s="69">
        <v>17580</v>
      </c>
      <c r="T53" s="69">
        <v>17651</v>
      </c>
      <c r="U53" s="69">
        <v>17519</v>
      </c>
      <c r="V53" s="69">
        <v>17400</v>
      </c>
      <c r="W53" s="69">
        <v>17123</v>
      </c>
      <c r="X53" s="69">
        <v>17085</v>
      </c>
      <c r="Y53" s="69">
        <v>16837</v>
      </c>
      <c r="Z53" s="69">
        <v>16501</v>
      </c>
      <c r="AA53" s="69">
        <v>15979</v>
      </c>
      <c r="AB53" s="69">
        <v>15295</v>
      </c>
      <c r="AC53" s="69">
        <v>14476</v>
      </c>
    </row>
    <row r="54" spans="1:29" s="70" customFormat="1" ht="12.75">
      <c r="A54" s="68" t="s">
        <v>65</v>
      </c>
      <c r="B54" s="70" t="s">
        <v>61</v>
      </c>
      <c r="C54" s="70" t="s">
        <v>26</v>
      </c>
      <c r="D54" s="69">
        <v>11582</v>
      </c>
      <c r="E54" s="69">
        <v>12685</v>
      </c>
      <c r="F54" s="69">
        <v>13373</v>
      </c>
      <c r="G54" s="69">
        <v>14076</v>
      </c>
      <c r="H54" s="69">
        <v>14643</v>
      </c>
      <c r="I54" s="69">
        <v>14954</v>
      </c>
      <c r="J54" s="69">
        <v>14498</v>
      </c>
      <c r="K54" s="69">
        <v>14394</v>
      </c>
      <c r="L54" s="69">
        <v>14441</v>
      </c>
      <c r="M54" s="69">
        <v>14695</v>
      </c>
      <c r="N54" s="69">
        <v>14961</v>
      </c>
      <c r="O54" s="69">
        <v>15279</v>
      </c>
      <c r="P54" s="69">
        <v>15610</v>
      </c>
      <c r="Q54" s="69">
        <v>15932</v>
      </c>
      <c r="R54" s="69">
        <v>16218</v>
      </c>
      <c r="S54" s="69">
        <v>16426</v>
      </c>
      <c r="T54" s="69">
        <v>16597</v>
      </c>
      <c r="U54" s="69">
        <v>16831</v>
      </c>
      <c r="V54" s="69">
        <v>17025</v>
      </c>
      <c r="W54" s="69">
        <v>17254</v>
      </c>
      <c r="X54" s="69">
        <v>17374</v>
      </c>
      <c r="Y54" s="69">
        <v>17446</v>
      </c>
      <c r="Z54" s="69">
        <v>17322</v>
      </c>
      <c r="AA54" s="69">
        <v>17213</v>
      </c>
      <c r="AB54" s="69">
        <v>16946</v>
      </c>
      <c r="AC54" s="69">
        <v>16911</v>
      </c>
    </row>
    <row r="55" spans="1:29" s="70" customFormat="1" ht="12.75">
      <c r="A55" s="68" t="s">
        <v>65</v>
      </c>
      <c r="B55" s="70" t="s">
        <v>61</v>
      </c>
      <c r="C55" s="70" t="s">
        <v>27</v>
      </c>
      <c r="D55" s="69">
        <v>19039</v>
      </c>
      <c r="E55" s="69">
        <v>19208</v>
      </c>
      <c r="F55" s="69">
        <v>19517</v>
      </c>
      <c r="G55" s="69">
        <v>19788</v>
      </c>
      <c r="H55" s="69">
        <v>20084</v>
      </c>
      <c r="I55" s="69">
        <v>20534</v>
      </c>
      <c r="J55" s="69">
        <v>21775</v>
      </c>
      <c r="K55" s="69">
        <v>22696</v>
      </c>
      <c r="L55" s="69">
        <v>23539</v>
      </c>
      <c r="M55" s="69">
        <v>24166</v>
      </c>
      <c r="N55" s="69">
        <v>24951</v>
      </c>
      <c r="O55" s="69">
        <v>25530</v>
      </c>
      <c r="P55" s="69">
        <v>26080</v>
      </c>
      <c r="Q55" s="69">
        <v>26785</v>
      </c>
      <c r="R55" s="69">
        <v>27558</v>
      </c>
      <c r="S55" s="69">
        <v>28113</v>
      </c>
      <c r="T55" s="69">
        <v>28048</v>
      </c>
      <c r="U55" s="69">
        <v>28304</v>
      </c>
      <c r="V55" s="69">
        <v>28689</v>
      </c>
      <c r="W55" s="69">
        <v>29215</v>
      </c>
      <c r="X55" s="69">
        <v>29686</v>
      </c>
      <c r="Y55" s="69">
        <v>30163</v>
      </c>
      <c r="Z55" s="69">
        <v>30706</v>
      </c>
      <c r="AA55" s="69">
        <v>31209</v>
      </c>
      <c r="AB55" s="69">
        <v>31705</v>
      </c>
      <c r="AC55" s="69">
        <v>32025</v>
      </c>
    </row>
    <row r="56" spans="1:29" s="70" customFormat="1" ht="12.75">
      <c r="A56" s="68" t="s">
        <v>65</v>
      </c>
      <c r="B56" s="70" t="s">
        <v>61</v>
      </c>
      <c r="C56" s="70" t="s">
        <v>28</v>
      </c>
      <c r="D56" s="69">
        <v>13270</v>
      </c>
      <c r="E56" s="69">
        <v>13405</v>
      </c>
      <c r="F56" s="69">
        <v>13526</v>
      </c>
      <c r="G56" s="69">
        <v>13608</v>
      </c>
      <c r="H56" s="69">
        <v>13718</v>
      </c>
      <c r="I56" s="69">
        <v>13919</v>
      </c>
      <c r="J56" s="69">
        <v>14132</v>
      </c>
      <c r="K56" s="69">
        <v>14297</v>
      </c>
      <c r="L56" s="69">
        <v>14520</v>
      </c>
      <c r="M56" s="69">
        <v>14775</v>
      </c>
      <c r="N56" s="69">
        <v>14888</v>
      </c>
      <c r="O56" s="69">
        <v>15145</v>
      </c>
      <c r="P56" s="69">
        <v>15489</v>
      </c>
      <c r="Q56" s="69">
        <v>15793</v>
      </c>
      <c r="R56" s="69">
        <v>16094</v>
      </c>
      <c r="S56" s="69">
        <v>16534</v>
      </c>
      <c r="T56" s="69">
        <v>17623</v>
      </c>
      <c r="U56" s="69">
        <v>18422</v>
      </c>
      <c r="V56" s="69">
        <v>19162</v>
      </c>
      <c r="W56" s="69">
        <v>19709</v>
      </c>
      <c r="X56" s="69">
        <v>20360</v>
      </c>
      <c r="Y56" s="69">
        <v>20860</v>
      </c>
      <c r="Z56" s="69">
        <v>21332</v>
      </c>
      <c r="AA56" s="69">
        <v>21934</v>
      </c>
      <c r="AB56" s="69">
        <v>22574</v>
      </c>
      <c r="AC56" s="69">
        <v>23054</v>
      </c>
    </row>
    <row r="57" spans="1:29" s="70" customFormat="1" ht="12.75">
      <c r="A57" s="68" t="s">
        <v>65</v>
      </c>
      <c r="B57" s="70" t="s">
        <v>61</v>
      </c>
      <c r="C57" s="70" t="s">
        <v>29</v>
      </c>
      <c r="D57" s="69">
        <v>4469</v>
      </c>
      <c r="E57" s="69">
        <v>4615</v>
      </c>
      <c r="F57" s="69">
        <v>4733</v>
      </c>
      <c r="G57" s="69">
        <v>4908</v>
      </c>
      <c r="H57" s="69">
        <v>5024</v>
      </c>
      <c r="I57" s="69">
        <v>5146</v>
      </c>
      <c r="J57" s="69">
        <v>5235</v>
      </c>
      <c r="K57" s="69">
        <v>5370</v>
      </c>
      <c r="L57" s="69">
        <v>5523</v>
      </c>
      <c r="M57" s="69">
        <v>5701</v>
      </c>
      <c r="N57" s="69">
        <v>5872</v>
      </c>
      <c r="O57" s="69">
        <v>6086</v>
      </c>
      <c r="P57" s="69">
        <v>6279</v>
      </c>
      <c r="Q57" s="69">
        <v>6494</v>
      </c>
      <c r="R57" s="69">
        <v>6690</v>
      </c>
      <c r="S57" s="69">
        <v>6948</v>
      </c>
      <c r="T57" s="69">
        <v>7189</v>
      </c>
      <c r="U57" s="69">
        <v>7438</v>
      </c>
      <c r="V57" s="69">
        <v>7727</v>
      </c>
      <c r="W57" s="69">
        <v>8042</v>
      </c>
      <c r="X57" s="69">
        <v>8257</v>
      </c>
      <c r="Y57" s="69">
        <v>8582</v>
      </c>
      <c r="Z57" s="69">
        <v>8932</v>
      </c>
      <c r="AA57" s="69">
        <v>9257</v>
      </c>
      <c r="AB57" s="69">
        <v>9549</v>
      </c>
      <c r="AC57" s="69">
        <v>9958</v>
      </c>
    </row>
    <row r="58" spans="1:29" s="70" customFormat="1" ht="12.75">
      <c r="A58" s="68" t="s">
        <v>65</v>
      </c>
      <c r="B58" s="70" t="s">
        <v>63</v>
      </c>
      <c r="C58" s="70" t="s">
        <v>62</v>
      </c>
      <c r="D58" s="69">
        <v>40365</v>
      </c>
      <c r="E58" s="69">
        <v>40223</v>
      </c>
      <c r="F58" s="69">
        <v>40093</v>
      </c>
      <c r="G58" s="69">
        <v>39872</v>
      </c>
      <c r="H58" s="69">
        <v>39687</v>
      </c>
      <c r="I58" s="69">
        <v>39599</v>
      </c>
      <c r="J58" s="69">
        <v>39529</v>
      </c>
      <c r="K58" s="69">
        <v>39342</v>
      </c>
      <c r="L58" s="69">
        <v>39192</v>
      </c>
      <c r="M58" s="69">
        <v>39066</v>
      </c>
      <c r="N58" s="69">
        <v>38910</v>
      </c>
      <c r="O58" s="69">
        <v>38914</v>
      </c>
      <c r="P58" s="69">
        <v>39017</v>
      </c>
      <c r="Q58" s="69">
        <v>38987</v>
      </c>
      <c r="R58" s="69">
        <v>38916</v>
      </c>
      <c r="S58" s="69">
        <v>38764</v>
      </c>
      <c r="T58" s="69">
        <v>38504</v>
      </c>
      <c r="U58" s="69">
        <v>38259</v>
      </c>
      <c r="V58" s="69">
        <v>37991</v>
      </c>
      <c r="W58" s="69">
        <v>37695</v>
      </c>
      <c r="X58" s="69">
        <v>37379</v>
      </c>
      <c r="Y58" s="69">
        <v>37051</v>
      </c>
      <c r="Z58" s="69">
        <v>36729</v>
      </c>
      <c r="AA58" s="69">
        <v>36419</v>
      </c>
      <c r="AB58" s="69">
        <v>36128</v>
      </c>
      <c r="AC58" s="69">
        <v>35841</v>
      </c>
    </row>
    <row r="59" spans="1:29" s="70" customFormat="1" ht="12.75">
      <c r="A59" s="68" t="s">
        <v>65</v>
      </c>
      <c r="B59" s="70" t="s">
        <v>63</v>
      </c>
      <c r="C59" s="70" t="s">
        <v>20</v>
      </c>
      <c r="D59" s="69">
        <v>23645</v>
      </c>
      <c r="E59" s="69">
        <v>23943</v>
      </c>
      <c r="F59" s="69">
        <v>24164</v>
      </c>
      <c r="G59" s="69">
        <v>24340</v>
      </c>
      <c r="H59" s="69">
        <v>24406</v>
      </c>
      <c r="I59" s="69">
        <v>24275</v>
      </c>
      <c r="J59" s="69">
        <v>24050</v>
      </c>
      <c r="K59" s="69">
        <v>23905</v>
      </c>
      <c r="L59" s="69">
        <v>23628</v>
      </c>
      <c r="M59" s="69">
        <v>23417</v>
      </c>
      <c r="N59" s="69">
        <v>23127</v>
      </c>
      <c r="O59" s="69">
        <v>22767</v>
      </c>
      <c r="P59" s="69">
        <v>22243</v>
      </c>
      <c r="Q59" s="69">
        <v>21891</v>
      </c>
      <c r="R59" s="69">
        <v>21694</v>
      </c>
      <c r="S59" s="69">
        <v>21608</v>
      </c>
      <c r="T59" s="69">
        <v>21536</v>
      </c>
      <c r="U59" s="69">
        <v>21481</v>
      </c>
      <c r="V59" s="69">
        <v>21464</v>
      </c>
      <c r="W59" s="69">
        <v>21439</v>
      </c>
      <c r="X59" s="69">
        <v>21576</v>
      </c>
      <c r="Y59" s="69">
        <v>21797</v>
      </c>
      <c r="Z59" s="69">
        <v>21884</v>
      </c>
      <c r="AA59" s="69">
        <v>21919</v>
      </c>
      <c r="AB59" s="69">
        <v>21882</v>
      </c>
      <c r="AC59" s="69">
        <v>21746</v>
      </c>
    </row>
    <row r="60" spans="1:29" s="70" customFormat="1" ht="12.75">
      <c r="A60" s="68" t="s">
        <v>65</v>
      </c>
      <c r="B60" s="70" t="s">
        <v>63</v>
      </c>
      <c r="C60" s="70" t="s">
        <v>21</v>
      </c>
      <c r="D60" s="69">
        <v>14154</v>
      </c>
      <c r="E60" s="69">
        <v>14468</v>
      </c>
      <c r="F60" s="69">
        <v>14637</v>
      </c>
      <c r="G60" s="69">
        <v>14690</v>
      </c>
      <c r="H60" s="69">
        <v>14321</v>
      </c>
      <c r="I60" s="69">
        <v>14077</v>
      </c>
      <c r="J60" s="69">
        <v>14046</v>
      </c>
      <c r="K60" s="69">
        <v>14058</v>
      </c>
      <c r="L60" s="69">
        <v>14103</v>
      </c>
      <c r="M60" s="69">
        <v>14055</v>
      </c>
      <c r="N60" s="69">
        <v>14049</v>
      </c>
      <c r="O60" s="69">
        <v>13960</v>
      </c>
      <c r="P60" s="69">
        <v>13976</v>
      </c>
      <c r="Q60" s="69">
        <v>13858</v>
      </c>
      <c r="R60" s="69">
        <v>13726</v>
      </c>
      <c r="S60" s="69">
        <v>13433</v>
      </c>
      <c r="T60" s="69">
        <v>13310</v>
      </c>
      <c r="U60" s="69">
        <v>13057</v>
      </c>
      <c r="V60" s="69">
        <v>12834</v>
      </c>
      <c r="W60" s="69">
        <v>12760</v>
      </c>
      <c r="X60" s="69">
        <v>12576</v>
      </c>
      <c r="Y60" s="69">
        <v>12217</v>
      </c>
      <c r="Z60" s="69">
        <v>12041</v>
      </c>
      <c r="AA60" s="69">
        <v>11925</v>
      </c>
      <c r="AB60" s="69">
        <v>11850</v>
      </c>
      <c r="AC60" s="69">
        <v>12033</v>
      </c>
    </row>
    <row r="61" spans="1:29" s="70" customFormat="1" ht="12.75">
      <c r="A61" s="68" t="s">
        <v>65</v>
      </c>
      <c r="B61" s="70" t="s">
        <v>63</v>
      </c>
      <c r="C61" s="70" t="s">
        <v>22</v>
      </c>
      <c r="D61" s="69">
        <v>13639</v>
      </c>
      <c r="E61" s="69">
        <v>13438</v>
      </c>
      <c r="F61" s="69">
        <v>13190</v>
      </c>
      <c r="G61" s="69">
        <v>13264</v>
      </c>
      <c r="H61" s="69">
        <v>13805</v>
      </c>
      <c r="I61" s="69">
        <v>14306</v>
      </c>
      <c r="J61" s="69">
        <v>14476</v>
      </c>
      <c r="K61" s="69">
        <v>14537</v>
      </c>
      <c r="L61" s="69">
        <v>14504</v>
      </c>
      <c r="M61" s="69">
        <v>14095</v>
      </c>
      <c r="N61" s="69">
        <v>13819</v>
      </c>
      <c r="O61" s="69">
        <v>13769</v>
      </c>
      <c r="P61" s="69">
        <v>13781</v>
      </c>
      <c r="Q61" s="69">
        <v>13824</v>
      </c>
      <c r="R61" s="69">
        <v>13774</v>
      </c>
      <c r="S61" s="69">
        <v>13765</v>
      </c>
      <c r="T61" s="69">
        <v>13675</v>
      </c>
      <c r="U61" s="69">
        <v>13692</v>
      </c>
      <c r="V61" s="69">
        <v>13572</v>
      </c>
      <c r="W61" s="69">
        <v>13438</v>
      </c>
      <c r="X61" s="69">
        <v>13143</v>
      </c>
      <c r="Y61" s="69">
        <v>13016</v>
      </c>
      <c r="Z61" s="69">
        <v>12759</v>
      </c>
      <c r="AA61" s="69">
        <v>12536</v>
      </c>
      <c r="AB61" s="69">
        <v>12460</v>
      </c>
      <c r="AC61" s="69">
        <v>12277</v>
      </c>
    </row>
    <row r="62" spans="1:29" s="70" customFormat="1" ht="12.75">
      <c r="A62" s="68" t="s">
        <v>65</v>
      </c>
      <c r="B62" s="70" t="s">
        <v>63</v>
      </c>
      <c r="C62" s="70" t="s">
        <v>23</v>
      </c>
      <c r="D62" s="69">
        <v>33778</v>
      </c>
      <c r="E62" s="69">
        <v>33496</v>
      </c>
      <c r="F62" s="69">
        <v>33076</v>
      </c>
      <c r="G62" s="69">
        <v>32402</v>
      </c>
      <c r="H62" s="69">
        <v>31625</v>
      </c>
      <c r="I62" s="69">
        <v>30855</v>
      </c>
      <c r="J62" s="69">
        <v>29948</v>
      </c>
      <c r="K62" s="69">
        <v>29283</v>
      </c>
      <c r="L62" s="69">
        <v>28653</v>
      </c>
      <c r="M62" s="69">
        <v>28642</v>
      </c>
      <c r="N62" s="69">
        <v>28473</v>
      </c>
      <c r="O62" s="69">
        <v>28308</v>
      </c>
      <c r="P62" s="69">
        <v>28047</v>
      </c>
      <c r="Q62" s="69">
        <v>28028</v>
      </c>
      <c r="R62" s="69">
        <v>28123</v>
      </c>
      <c r="S62" s="69">
        <v>28332</v>
      </c>
      <c r="T62" s="69">
        <v>28437</v>
      </c>
      <c r="U62" s="69">
        <v>28516</v>
      </c>
      <c r="V62" s="69">
        <v>28523</v>
      </c>
      <c r="W62" s="69">
        <v>28070</v>
      </c>
      <c r="X62" s="69">
        <v>27796</v>
      </c>
      <c r="Y62" s="69">
        <v>27661</v>
      </c>
      <c r="Z62" s="69">
        <v>27692</v>
      </c>
      <c r="AA62" s="69">
        <v>27617</v>
      </c>
      <c r="AB62" s="69">
        <v>27432</v>
      </c>
      <c r="AC62" s="69">
        <v>27133</v>
      </c>
    </row>
    <row r="63" spans="1:29" s="70" customFormat="1" ht="12.75">
      <c r="A63" s="68" t="s">
        <v>65</v>
      </c>
      <c r="B63" s="70" t="s">
        <v>63</v>
      </c>
      <c r="C63" s="70" t="s">
        <v>24</v>
      </c>
      <c r="D63" s="69">
        <v>32128</v>
      </c>
      <c r="E63" s="69">
        <v>32709</v>
      </c>
      <c r="F63" s="69">
        <v>33255</v>
      </c>
      <c r="G63" s="69">
        <v>33556</v>
      </c>
      <c r="H63" s="69">
        <v>33809</v>
      </c>
      <c r="I63" s="69">
        <v>33926</v>
      </c>
      <c r="J63" s="69">
        <v>34249</v>
      </c>
      <c r="K63" s="69">
        <v>34146</v>
      </c>
      <c r="L63" s="69">
        <v>34218</v>
      </c>
      <c r="M63" s="69">
        <v>34021</v>
      </c>
      <c r="N63" s="69">
        <v>33947</v>
      </c>
      <c r="O63" s="69">
        <v>33519</v>
      </c>
      <c r="P63" s="69">
        <v>33032</v>
      </c>
      <c r="Q63" s="69">
        <v>32324</v>
      </c>
      <c r="R63" s="69">
        <v>31534</v>
      </c>
      <c r="S63" s="69">
        <v>30764</v>
      </c>
      <c r="T63" s="69">
        <v>29881</v>
      </c>
      <c r="U63" s="69">
        <v>29237</v>
      </c>
      <c r="V63" s="69">
        <v>28628</v>
      </c>
      <c r="W63" s="69">
        <v>28626</v>
      </c>
      <c r="X63" s="69">
        <v>28473</v>
      </c>
      <c r="Y63" s="69">
        <v>28322</v>
      </c>
      <c r="Z63" s="69">
        <v>28077</v>
      </c>
      <c r="AA63" s="69">
        <v>28068</v>
      </c>
      <c r="AB63" s="69">
        <v>28169</v>
      </c>
      <c r="AC63" s="69">
        <v>28372</v>
      </c>
    </row>
    <row r="64" spans="1:29" s="70" customFormat="1" ht="12.75">
      <c r="A64" s="68" t="s">
        <v>65</v>
      </c>
      <c r="B64" s="70" t="s">
        <v>63</v>
      </c>
      <c r="C64" s="70" t="s">
        <v>25</v>
      </c>
      <c r="D64" s="69">
        <v>15648</v>
      </c>
      <c r="E64" s="69">
        <v>15165</v>
      </c>
      <c r="F64" s="69">
        <v>14857</v>
      </c>
      <c r="G64" s="69">
        <v>14908</v>
      </c>
      <c r="H64" s="69">
        <v>15054</v>
      </c>
      <c r="I64" s="69">
        <v>15253</v>
      </c>
      <c r="J64" s="69">
        <v>15579</v>
      </c>
      <c r="K64" s="69">
        <v>15997</v>
      </c>
      <c r="L64" s="69">
        <v>16110</v>
      </c>
      <c r="M64" s="69">
        <v>16259</v>
      </c>
      <c r="N64" s="69">
        <v>16306</v>
      </c>
      <c r="O64" s="69">
        <v>16466</v>
      </c>
      <c r="P64" s="69">
        <v>16528</v>
      </c>
      <c r="Q64" s="69">
        <v>16675</v>
      </c>
      <c r="R64" s="69">
        <v>16766</v>
      </c>
      <c r="S64" s="69">
        <v>16828</v>
      </c>
      <c r="T64" s="69">
        <v>16979</v>
      </c>
      <c r="U64" s="69">
        <v>16831</v>
      </c>
      <c r="V64" s="69">
        <v>16765</v>
      </c>
      <c r="W64" s="69">
        <v>16501</v>
      </c>
      <c r="X64" s="69">
        <v>16382</v>
      </c>
      <c r="Y64" s="69">
        <v>15827</v>
      </c>
      <c r="Z64" s="69">
        <v>15512</v>
      </c>
      <c r="AA64" s="69">
        <v>14902</v>
      </c>
      <c r="AB64" s="69">
        <v>14412</v>
      </c>
      <c r="AC64" s="69">
        <v>13801</v>
      </c>
    </row>
    <row r="65" spans="1:29" s="70" customFormat="1" ht="12.75">
      <c r="A65" s="68" t="s">
        <v>65</v>
      </c>
      <c r="B65" s="70" t="s">
        <v>63</v>
      </c>
      <c r="C65" s="70" t="s">
        <v>26</v>
      </c>
      <c r="D65" s="69">
        <v>11387</v>
      </c>
      <c r="E65" s="69">
        <v>12530</v>
      </c>
      <c r="F65" s="69">
        <v>13369</v>
      </c>
      <c r="G65" s="69">
        <v>14043</v>
      </c>
      <c r="H65" s="69">
        <v>14700</v>
      </c>
      <c r="I65" s="69">
        <v>15021</v>
      </c>
      <c r="J65" s="69">
        <v>14540</v>
      </c>
      <c r="K65" s="69">
        <v>14246</v>
      </c>
      <c r="L65" s="69">
        <v>14305</v>
      </c>
      <c r="M65" s="69">
        <v>14451</v>
      </c>
      <c r="N65" s="69">
        <v>14650</v>
      </c>
      <c r="O65" s="69">
        <v>14965</v>
      </c>
      <c r="P65" s="69">
        <v>15370</v>
      </c>
      <c r="Q65" s="69">
        <v>15484</v>
      </c>
      <c r="R65" s="69">
        <v>15630</v>
      </c>
      <c r="S65" s="69">
        <v>15681</v>
      </c>
      <c r="T65" s="69">
        <v>15841</v>
      </c>
      <c r="U65" s="69">
        <v>15908</v>
      </c>
      <c r="V65" s="69">
        <v>16055</v>
      </c>
      <c r="W65" s="69">
        <v>16150</v>
      </c>
      <c r="X65" s="69">
        <v>16211</v>
      </c>
      <c r="Y65" s="69">
        <v>16364</v>
      </c>
      <c r="Z65" s="69">
        <v>16226</v>
      </c>
      <c r="AA65" s="69">
        <v>16169</v>
      </c>
      <c r="AB65" s="69">
        <v>15914</v>
      </c>
      <c r="AC65" s="69">
        <v>15805</v>
      </c>
    </row>
    <row r="66" spans="1:29" s="70" customFormat="1" ht="12.75">
      <c r="A66" s="68" t="s">
        <v>65</v>
      </c>
      <c r="B66" s="70" t="s">
        <v>63</v>
      </c>
      <c r="C66" s="70" t="s">
        <v>27</v>
      </c>
      <c r="D66" s="69">
        <v>17048</v>
      </c>
      <c r="E66" s="69">
        <v>17344</v>
      </c>
      <c r="F66" s="69">
        <v>17803</v>
      </c>
      <c r="G66" s="69">
        <v>18235</v>
      </c>
      <c r="H66" s="69">
        <v>18531</v>
      </c>
      <c r="I66" s="69">
        <v>19124</v>
      </c>
      <c r="J66" s="69">
        <v>20380</v>
      </c>
      <c r="K66" s="69">
        <v>21385</v>
      </c>
      <c r="L66" s="69">
        <v>22306</v>
      </c>
      <c r="M66" s="69">
        <v>23025</v>
      </c>
      <c r="N66" s="69">
        <v>23874</v>
      </c>
      <c r="O66" s="69">
        <v>24445</v>
      </c>
      <c r="P66" s="69">
        <v>24931</v>
      </c>
      <c r="Q66" s="69">
        <v>25602</v>
      </c>
      <c r="R66" s="69">
        <v>26334</v>
      </c>
      <c r="S66" s="69">
        <v>26836</v>
      </c>
      <c r="T66" s="69">
        <v>26774</v>
      </c>
      <c r="U66" s="69">
        <v>26952</v>
      </c>
      <c r="V66" s="69">
        <v>27155</v>
      </c>
      <c r="W66" s="69">
        <v>27454</v>
      </c>
      <c r="X66" s="69">
        <v>27706</v>
      </c>
      <c r="Y66" s="69">
        <v>28155</v>
      </c>
      <c r="Z66" s="69">
        <v>28594</v>
      </c>
      <c r="AA66" s="69">
        <v>28862</v>
      </c>
      <c r="AB66" s="69">
        <v>29105</v>
      </c>
      <c r="AC66" s="69">
        <v>29226</v>
      </c>
    </row>
    <row r="67" spans="1:29" s="70" customFormat="1" ht="12.75">
      <c r="A67" s="68" t="s">
        <v>65</v>
      </c>
      <c r="B67" s="70" t="s">
        <v>63</v>
      </c>
      <c r="C67" s="70" t="s">
        <v>28</v>
      </c>
      <c r="D67" s="69">
        <v>9123</v>
      </c>
      <c r="E67" s="69">
        <v>9359</v>
      </c>
      <c r="F67" s="69">
        <v>9681</v>
      </c>
      <c r="G67" s="69">
        <v>9975</v>
      </c>
      <c r="H67" s="69">
        <v>10233</v>
      </c>
      <c r="I67" s="69">
        <v>10561</v>
      </c>
      <c r="J67" s="69">
        <v>10833</v>
      </c>
      <c r="K67" s="69">
        <v>11285</v>
      </c>
      <c r="L67" s="69">
        <v>11605</v>
      </c>
      <c r="M67" s="69">
        <v>11971</v>
      </c>
      <c r="N67" s="69">
        <v>12188</v>
      </c>
      <c r="O67" s="69">
        <v>12522</v>
      </c>
      <c r="P67" s="69">
        <v>12970</v>
      </c>
      <c r="Q67" s="69">
        <v>13386</v>
      </c>
      <c r="R67" s="69">
        <v>13669</v>
      </c>
      <c r="S67" s="69">
        <v>14192</v>
      </c>
      <c r="T67" s="69">
        <v>15240</v>
      </c>
      <c r="U67" s="69">
        <v>16091</v>
      </c>
      <c r="V67" s="69">
        <v>16853</v>
      </c>
      <c r="W67" s="69">
        <v>17449</v>
      </c>
      <c r="X67" s="69">
        <v>18112</v>
      </c>
      <c r="Y67" s="69">
        <v>18562</v>
      </c>
      <c r="Z67" s="69">
        <v>18966</v>
      </c>
      <c r="AA67" s="69">
        <v>19511</v>
      </c>
      <c r="AB67" s="69">
        <v>20078</v>
      </c>
      <c r="AC67" s="69">
        <v>20491</v>
      </c>
    </row>
    <row r="68" spans="1:29" s="70" customFormat="1" ht="12.75">
      <c r="A68" s="68" t="s">
        <v>65</v>
      </c>
      <c r="B68" s="70" t="s">
        <v>63</v>
      </c>
      <c r="C68" s="70" t="s">
        <v>29</v>
      </c>
      <c r="D68" s="69">
        <v>2157</v>
      </c>
      <c r="E68" s="69">
        <v>2289</v>
      </c>
      <c r="F68" s="69">
        <v>2356</v>
      </c>
      <c r="G68" s="69">
        <v>2495</v>
      </c>
      <c r="H68" s="69">
        <v>2677</v>
      </c>
      <c r="I68" s="69">
        <v>2812</v>
      </c>
      <c r="J68" s="69">
        <v>2999</v>
      </c>
      <c r="K68" s="69">
        <v>3115</v>
      </c>
      <c r="L68" s="69">
        <v>3315</v>
      </c>
      <c r="M68" s="69">
        <v>3521</v>
      </c>
      <c r="N68" s="69">
        <v>3728</v>
      </c>
      <c r="O68" s="69">
        <v>3961</v>
      </c>
      <c r="P68" s="69">
        <v>4191</v>
      </c>
      <c r="Q68" s="69">
        <v>4456</v>
      </c>
      <c r="R68" s="69">
        <v>4725</v>
      </c>
      <c r="S68" s="69">
        <v>4999</v>
      </c>
      <c r="T68" s="69">
        <v>5271</v>
      </c>
      <c r="U68" s="69">
        <v>5597</v>
      </c>
      <c r="V68" s="69">
        <v>5886</v>
      </c>
      <c r="W68" s="69">
        <v>6201</v>
      </c>
      <c r="X68" s="69">
        <v>6420</v>
      </c>
      <c r="Y68" s="69">
        <v>6722</v>
      </c>
      <c r="Z68" s="69">
        <v>7081</v>
      </c>
      <c r="AA68" s="69">
        <v>7434</v>
      </c>
      <c r="AB68" s="69">
        <v>7706</v>
      </c>
      <c r="AC68" s="69">
        <v>8118</v>
      </c>
    </row>
    <row r="69" spans="1:29" s="169" customFormat="1" ht="12.75">
      <c r="A69" s="168" t="s">
        <v>66</v>
      </c>
      <c r="B69" s="169" t="s">
        <v>61</v>
      </c>
      <c r="C69" s="169" t="s">
        <v>62</v>
      </c>
      <c r="D69" s="170">
        <v>103413</v>
      </c>
      <c r="E69" s="170">
        <v>103007</v>
      </c>
      <c r="F69" s="170">
        <v>102671</v>
      </c>
      <c r="G69" s="170">
        <v>102621</v>
      </c>
      <c r="H69" s="170">
        <v>102743</v>
      </c>
      <c r="I69" s="170">
        <v>103079</v>
      </c>
      <c r="J69" s="170">
        <v>103431</v>
      </c>
      <c r="K69" s="170">
        <v>103903</v>
      </c>
      <c r="L69" s="170">
        <v>104208</v>
      </c>
      <c r="M69" s="170">
        <v>104677</v>
      </c>
      <c r="N69" s="170">
        <v>105550</v>
      </c>
      <c r="O69" s="170">
        <v>106412</v>
      </c>
      <c r="P69" s="170">
        <v>107372</v>
      </c>
      <c r="Q69" s="170">
        <v>108377</v>
      </c>
      <c r="R69" s="170">
        <v>109096</v>
      </c>
      <c r="S69" s="170">
        <v>109817</v>
      </c>
      <c r="T69" s="170">
        <v>110227</v>
      </c>
      <c r="U69" s="170">
        <v>110534</v>
      </c>
      <c r="V69" s="170">
        <v>110744</v>
      </c>
      <c r="W69" s="170">
        <v>110835</v>
      </c>
      <c r="X69" s="170">
        <v>110831</v>
      </c>
      <c r="Y69" s="170">
        <v>110759</v>
      </c>
      <c r="Z69" s="170">
        <v>110652</v>
      </c>
      <c r="AA69" s="170">
        <v>110552</v>
      </c>
      <c r="AB69" s="170">
        <v>110449</v>
      </c>
      <c r="AC69" s="170">
        <v>110333</v>
      </c>
    </row>
    <row r="70" spans="1:29" s="169" customFormat="1" ht="12.75">
      <c r="A70" s="168" t="s">
        <v>66</v>
      </c>
      <c r="B70" s="169" t="s">
        <v>61</v>
      </c>
      <c r="C70" s="169" t="s">
        <v>20</v>
      </c>
      <c r="D70" s="170">
        <v>68271</v>
      </c>
      <c r="E70" s="170">
        <v>69532</v>
      </c>
      <c r="F70" s="170">
        <v>70456</v>
      </c>
      <c r="G70" s="170">
        <v>71013</v>
      </c>
      <c r="H70" s="170">
        <v>70947</v>
      </c>
      <c r="I70" s="170">
        <v>70684</v>
      </c>
      <c r="J70" s="170">
        <v>70289</v>
      </c>
      <c r="K70" s="170">
        <v>69997</v>
      </c>
      <c r="L70" s="170">
        <v>69723</v>
      </c>
      <c r="M70" s="170">
        <v>69106</v>
      </c>
      <c r="N70" s="170">
        <v>68008</v>
      </c>
      <c r="O70" s="170">
        <v>67037</v>
      </c>
      <c r="P70" s="170">
        <v>66210</v>
      </c>
      <c r="Q70" s="170">
        <v>65461</v>
      </c>
      <c r="R70" s="170">
        <v>65146</v>
      </c>
      <c r="S70" s="170">
        <v>64842</v>
      </c>
      <c r="T70" s="170">
        <v>64914</v>
      </c>
      <c r="U70" s="170">
        <v>64930</v>
      </c>
      <c r="V70" s="170">
        <v>65154</v>
      </c>
      <c r="W70" s="170">
        <v>65842</v>
      </c>
      <c r="X70" s="170">
        <v>66548</v>
      </c>
      <c r="Y70" s="170">
        <v>67398</v>
      </c>
      <c r="Z70" s="170">
        <v>68300</v>
      </c>
      <c r="AA70" s="170">
        <v>68900</v>
      </c>
      <c r="AB70" s="170">
        <v>69495</v>
      </c>
      <c r="AC70" s="170">
        <v>69839</v>
      </c>
    </row>
    <row r="71" spans="1:29" s="169" customFormat="1" ht="12.75">
      <c r="A71" s="168" t="s">
        <v>66</v>
      </c>
      <c r="B71" s="169" t="s">
        <v>61</v>
      </c>
      <c r="C71" s="169" t="s">
        <v>21</v>
      </c>
      <c r="D71" s="170">
        <v>40255</v>
      </c>
      <c r="E71" s="170">
        <v>42308</v>
      </c>
      <c r="F71" s="170">
        <v>44016</v>
      </c>
      <c r="G71" s="170">
        <v>45066</v>
      </c>
      <c r="H71" s="170">
        <v>45626</v>
      </c>
      <c r="I71" s="170">
        <v>46006</v>
      </c>
      <c r="J71" s="170">
        <v>46404</v>
      </c>
      <c r="K71" s="170">
        <v>46496</v>
      </c>
      <c r="L71" s="170">
        <v>46707</v>
      </c>
      <c r="M71" s="170">
        <v>46747</v>
      </c>
      <c r="N71" s="170">
        <v>46985</v>
      </c>
      <c r="O71" s="170">
        <v>47090</v>
      </c>
      <c r="P71" s="170">
        <v>47192</v>
      </c>
      <c r="Q71" s="170">
        <v>47058</v>
      </c>
      <c r="R71" s="170">
        <v>46552</v>
      </c>
      <c r="S71" s="170">
        <v>45914</v>
      </c>
      <c r="T71" s="170">
        <v>45241</v>
      </c>
      <c r="U71" s="170">
        <v>44950</v>
      </c>
      <c r="V71" s="170">
        <v>44646</v>
      </c>
      <c r="W71" s="170">
        <v>44121</v>
      </c>
      <c r="X71" s="170">
        <v>43657</v>
      </c>
      <c r="Y71" s="170">
        <v>43230</v>
      </c>
      <c r="Z71" s="170">
        <v>42612</v>
      </c>
      <c r="AA71" s="170">
        <v>42433</v>
      </c>
      <c r="AB71" s="170">
        <v>42627</v>
      </c>
      <c r="AC71" s="170">
        <v>43056</v>
      </c>
    </row>
    <row r="72" spans="1:29" s="169" customFormat="1" ht="12.75">
      <c r="A72" s="168" t="s">
        <v>66</v>
      </c>
      <c r="B72" s="169" t="s">
        <v>61</v>
      </c>
      <c r="C72" s="169" t="s">
        <v>22</v>
      </c>
      <c r="D72" s="170">
        <v>41331</v>
      </c>
      <c r="E72" s="170">
        <v>40047</v>
      </c>
      <c r="F72" s="170">
        <v>39511</v>
      </c>
      <c r="G72" s="170">
        <v>39943</v>
      </c>
      <c r="H72" s="170">
        <v>40978</v>
      </c>
      <c r="I72" s="170">
        <v>42323</v>
      </c>
      <c r="J72" s="170">
        <v>44097</v>
      </c>
      <c r="K72" s="170">
        <v>45641</v>
      </c>
      <c r="L72" s="170">
        <v>46576</v>
      </c>
      <c r="M72" s="170">
        <v>47074</v>
      </c>
      <c r="N72" s="170">
        <v>47419</v>
      </c>
      <c r="O72" s="170">
        <v>47813</v>
      </c>
      <c r="P72" s="170">
        <v>47898</v>
      </c>
      <c r="Q72" s="170">
        <v>48103</v>
      </c>
      <c r="R72" s="170">
        <v>48135</v>
      </c>
      <c r="S72" s="170">
        <v>48365</v>
      </c>
      <c r="T72" s="170">
        <v>48465</v>
      </c>
      <c r="U72" s="170">
        <v>48571</v>
      </c>
      <c r="V72" s="170">
        <v>48440</v>
      </c>
      <c r="W72" s="170">
        <v>47929</v>
      </c>
      <c r="X72" s="170">
        <v>47286</v>
      </c>
      <c r="Y72" s="170">
        <v>46613</v>
      </c>
      <c r="Z72" s="170">
        <v>46325</v>
      </c>
      <c r="AA72" s="170">
        <v>46021</v>
      </c>
      <c r="AB72" s="170">
        <v>45489</v>
      </c>
      <c r="AC72" s="170">
        <v>45035</v>
      </c>
    </row>
    <row r="73" spans="1:29" s="169" customFormat="1" ht="12.75">
      <c r="A73" s="168" t="s">
        <v>66</v>
      </c>
      <c r="B73" s="169" t="s">
        <v>61</v>
      </c>
      <c r="C73" s="169" t="s">
        <v>23</v>
      </c>
      <c r="D73" s="170">
        <v>96471</v>
      </c>
      <c r="E73" s="170">
        <v>96247</v>
      </c>
      <c r="F73" s="170">
        <v>94867</v>
      </c>
      <c r="G73" s="170">
        <v>93236</v>
      </c>
      <c r="H73" s="170">
        <v>91679</v>
      </c>
      <c r="I73" s="170">
        <v>90044</v>
      </c>
      <c r="J73" s="170">
        <v>87690</v>
      </c>
      <c r="K73" s="170">
        <v>85683</v>
      </c>
      <c r="L73" s="170">
        <v>84628</v>
      </c>
      <c r="M73" s="170">
        <v>84644</v>
      </c>
      <c r="N73" s="170">
        <v>84457</v>
      </c>
      <c r="O73" s="170">
        <v>84775</v>
      </c>
      <c r="P73" s="170">
        <v>85701</v>
      </c>
      <c r="Q73" s="170">
        <v>87005</v>
      </c>
      <c r="R73" s="170">
        <v>88516</v>
      </c>
      <c r="S73" s="170">
        <v>90197</v>
      </c>
      <c r="T73" s="170">
        <v>92359</v>
      </c>
      <c r="U73" s="170">
        <v>93987</v>
      </c>
      <c r="V73" s="170">
        <v>95126</v>
      </c>
      <c r="W73" s="170">
        <v>95656</v>
      </c>
      <c r="X73" s="170">
        <v>96236</v>
      </c>
      <c r="Y73" s="170">
        <v>96720</v>
      </c>
      <c r="Z73" s="170">
        <v>96905</v>
      </c>
      <c r="AA73" s="170">
        <v>96973</v>
      </c>
      <c r="AB73" s="170">
        <v>96499</v>
      </c>
      <c r="AC73" s="170">
        <v>96084</v>
      </c>
    </row>
    <row r="74" spans="1:29" s="169" customFormat="1" ht="12.75">
      <c r="A74" s="168" t="s">
        <v>66</v>
      </c>
      <c r="B74" s="169" t="s">
        <v>61</v>
      </c>
      <c r="C74" s="169" t="s">
        <v>24</v>
      </c>
      <c r="D74" s="170">
        <v>81988</v>
      </c>
      <c r="E74" s="170">
        <v>84091</v>
      </c>
      <c r="F74" s="170">
        <v>86370</v>
      </c>
      <c r="G74" s="170">
        <v>88460</v>
      </c>
      <c r="H74" s="170">
        <v>90531</v>
      </c>
      <c r="I74" s="170">
        <v>92147</v>
      </c>
      <c r="J74" s="170">
        <v>93481</v>
      </c>
      <c r="K74" s="170">
        <v>94437</v>
      </c>
      <c r="L74" s="170">
        <v>94859</v>
      </c>
      <c r="M74" s="170">
        <v>95077</v>
      </c>
      <c r="N74" s="170">
        <v>95404</v>
      </c>
      <c r="O74" s="170">
        <v>95028</v>
      </c>
      <c r="P74" s="170">
        <v>93608</v>
      </c>
      <c r="Q74" s="170">
        <v>91948</v>
      </c>
      <c r="R74" s="170">
        <v>90396</v>
      </c>
      <c r="S74" s="170">
        <v>88786</v>
      </c>
      <c r="T74" s="170">
        <v>86483</v>
      </c>
      <c r="U74" s="170">
        <v>84535</v>
      </c>
      <c r="V74" s="170">
        <v>83516</v>
      </c>
      <c r="W74" s="170">
        <v>83570</v>
      </c>
      <c r="X74" s="170">
        <v>83422</v>
      </c>
      <c r="Y74" s="170">
        <v>83773</v>
      </c>
      <c r="Z74" s="170">
        <v>84713</v>
      </c>
      <c r="AA74" s="170">
        <v>86014</v>
      </c>
      <c r="AB74" s="170">
        <v>87521</v>
      </c>
      <c r="AC74" s="170">
        <v>89189</v>
      </c>
    </row>
    <row r="75" spans="1:29" s="169" customFormat="1" ht="12.75">
      <c r="A75" s="168" t="s">
        <v>66</v>
      </c>
      <c r="B75" s="169" t="s">
        <v>61</v>
      </c>
      <c r="C75" s="169" t="s">
        <v>25</v>
      </c>
      <c r="D75" s="170">
        <v>40136</v>
      </c>
      <c r="E75" s="170">
        <v>38258</v>
      </c>
      <c r="F75" s="170">
        <v>37481</v>
      </c>
      <c r="G75" s="170">
        <v>36961</v>
      </c>
      <c r="H75" s="170">
        <v>36838</v>
      </c>
      <c r="I75" s="170">
        <v>36982</v>
      </c>
      <c r="J75" s="170">
        <v>38135</v>
      </c>
      <c r="K75" s="170">
        <v>39330</v>
      </c>
      <c r="L75" s="170">
        <v>40692</v>
      </c>
      <c r="M75" s="170">
        <v>41924</v>
      </c>
      <c r="N75" s="170">
        <v>43077</v>
      </c>
      <c r="O75" s="170">
        <v>43904</v>
      </c>
      <c r="P75" s="170">
        <v>44933</v>
      </c>
      <c r="Q75" s="170">
        <v>45607</v>
      </c>
      <c r="R75" s="170">
        <v>46397</v>
      </c>
      <c r="S75" s="170">
        <v>46831</v>
      </c>
      <c r="T75" s="170">
        <v>47326</v>
      </c>
      <c r="U75" s="170">
        <v>47274</v>
      </c>
      <c r="V75" s="170">
        <v>47039</v>
      </c>
      <c r="W75" s="170">
        <v>46489</v>
      </c>
      <c r="X75" s="170">
        <v>46397</v>
      </c>
      <c r="Y75" s="170">
        <v>45559</v>
      </c>
      <c r="Z75" s="170">
        <v>44259</v>
      </c>
      <c r="AA75" s="170">
        <v>42896</v>
      </c>
      <c r="AB75" s="170">
        <v>41951</v>
      </c>
      <c r="AC75" s="170">
        <v>40500</v>
      </c>
    </row>
    <row r="76" spans="1:29" s="169" customFormat="1" ht="12.75">
      <c r="A76" s="168" t="s">
        <v>66</v>
      </c>
      <c r="B76" s="169" t="s">
        <v>61</v>
      </c>
      <c r="C76" s="169" t="s">
        <v>26</v>
      </c>
      <c r="D76" s="170">
        <v>32009</v>
      </c>
      <c r="E76" s="170">
        <v>34815</v>
      </c>
      <c r="F76" s="170">
        <v>36260</v>
      </c>
      <c r="G76" s="170">
        <v>37343</v>
      </c>
      <c r="H76" s="170">
        <v>38356</v>
      </c>
      <c r="I76" s="170">
        <v>38942</v>
      </c>
      <c r="J76" s="170">
        <v>37115</v>
      </c>
      <c r="K76" s="170">
        <v>36368</v>
      </c>
      <c r="L76" s="170">
        <v>35869</v>
      </c>
      <c r="M76" s="170">
        <v>35766</v>
      </c>
      <c r="N76" s="170">
        <v>35929</v>
      </c>
      <c r="O76" s="170">
        <v>37062</v>
      </c>
      <c r="P76" s="170">
        <v>38240</v>
      </c>
      <c r="Q76" s="170">
        <v>39579</v>
      </c>
      <c r="R76" s="170">
        <v>40788</v>
      </c>
      <c r="S76" s="170">
        <v>41920</v>
      </c>
      <c r="T76" s="170">
        <v>42738</v>
      </c>
      <c r="U76" s="170">
        <v>43749</v>
      </c>
      <c r="V76" s="170">
        <v>44415</v>
      </c>
      <c r="W76" s="170">
        <v>45197</v>
      </c>
      <c r="X76" s="170">
        <v>45629</v>
      </c>
      <c r="Y76" s="170">
        <v>46130</v>
      </c>
      <c r="Z76" s="170">
        <v>46090</v>
      </c>
      <c r="AA76" s="170">
        <v>45879</v>
      </c>
      <c r="AB76" s="170">
        <v>45355</v>
      </c>
      <c r="AC76" s="170">
        <v>45275</v>
      </c>
    </row>
    <row r="77" spans="1:29" s="169" customFormat="1" ht="12.75">
      <c r="A77" s="168" t="s">
        <v>66</v>
      </c>
      <c r="B77" s="169" t="s">
        <v>61</v>
      </c>
      <c r="C77" s="169" t="s">
        <v>27</v>
      </c>
      <c r="D77" s="170">
        <v>52997</v>
      </c>
      <c r="E77" s="170">
        <v>53101</v>
      </c>
      <c r="F77" s="170">
        <v>53862</v>
      </c>
      <c r="G77" s="170">
        <v>54715</v>
      </c>
      <c r="H77" s="170">
        <v>55160</v>
      </c>
      <c r="I77" s="170">
        <v>55919</v>
      </c>
      <c r="J77" s="170">
        <v>58738</v>
      </c>
      <c r="K77" s="170">
        <v>60581</v>
      </c>
      <c r="L77" s="170">
        <v>62177</v>
      </c>
      <c r="M77" s="170">
        <v>63481</v>
      </c>
      <c r="N77" s="170">
        <v>64955</v>
      </c>
      <c r="O77" s="170">
        <v>65803</v>
      </c>
      <c r="P77" s="170">
        <v>66469</v>
      </c>
      <c r="Q77" s="170">
        <v>67054</v>
      </c>
      <c r="R77" s="170">
        <v>67929</v>
      </c>
      <c r="S77" s="170">
        <v>68677</v>
      </c>
      <c r="T77" s="170">
        <v>68245</v>
      </c>
      <c r="U77" s="170">
        <v>68793</v>
      </c>
      <c r="V77" s="170">
        <v>69721</v>
      </c>
      <c r="W77" s="170">
        <v>70852</v>
      </c>
      <c r="X77" s="170">
        <v>72154</v>
      </c>
      <c r="Y77" s="170">
        <v>74021</v>
      </c>
      <c r="Z77" s="170">
        <v>76120</v>
      </c>
      <c r="AA77" s="170">
        <v>78022</v>
      </c>
      <c r="AB77" s="170">
        <v>79907</v>
      </c>
      <c r="AC77" s="170">
        <v>81393</v>
      </c>
    </row>
    <row r="78" spans="1:29" s="169" customFormat="1" ht="12.75">
      <c r="A78" s="168" t="s">
        <v>66</v>
      </c>
      <c r="B78" s="169" t="s">
        <v>61</v>
      </c>
      <c r="C78" s="169" t="s">
        <v>28</v>
      </c>
      <c r="D78" s="170">
        <v>36813</v>
      </c>
      <c r="E78" s="170">
        <v>36888</v>
      </c>
      <c r="F78" s="170">
        <v>36943</v>
      </c>
      <c r="G78" s="170">
        <v>37028</v>
      </c>
      <c r="H78" s="170">
        <v>37349</v>
      </c>
      <c r="I78" s="170">
        <v>37683</v>
      </c>
      <c r="J78" s="170">
        <v>38035</v>
      </c>
      <c r="K78" s="170">
        <v>38631</v>
      </c>
      <c r="L78" s="170">
        <v>39187</v>
      </c>
      <c r="M78" s="170">
        <v>39609</v>
      </c>
      <c r="N78" s="170">
        <v>39827</v>
      </c>
      <c r="O78" s="170">
        <v>40201</v>
      </c>
      <c r="P78" s="170">
        <v>41058</v>
      </c>
      <c r="Q78" s="170">
        <v>41956</v>
      </c>
      <c r="R78" s="170">
        <v>42509</v>
      </c>
      <c r="S78" s="170">
        <v>43308</v>
      </c>
      <c r="T78" s="170">
        <v>45762</v>
      </c>
      <c r="U78" s="170">
        <v>47397</v>
      </c>
      <c r="V78" s="170">
        <v>48820</v>
      </c>
      <c r="W78" s="170">
        <v>49974</v>
      </c>
      <c r="X78" s="170">
        <v>51226</v>
      </c>
      <c r="Y78" s="170">
        <v>51952</v>
      </c>
      <c r="Z78" s="170">
        <v>52577</v>
      </c>
      <c r="AA78" s="170">
        <v>53144</v>
      </c>
      <c r="AB78" s="170">
        <v>53898</v>
      </c>
      <c r="AC78" s="170">
        <v>54582</v>
      </c>
    </row>
    <row r="79" spans="1:29" s="169" customFormat="1" ht="12.75">
      <c r="A79" s="168" t="s">
        <v>66</v>
      </c>
      <c r="B79" s="169" t="s">
        <v>61</v>
      </c>
      <c r="C79" s="169" t="s">
        <v>29</v>
      </c>
      <c r="D79" s="170">
        <v>13143</v>
      </c>
      <c r="E79" s="170">
        <v>13439</v>
      </c>
      <c r="F79" s="170">
        <v>13683</v>
      </c>
      <c r="G79" s="170">
        <v>13977</v>
      </c>
      <c r="H79" s="170">
        <v>14210</v>
      </c>
      <c r="I79" s="170">
        <v>14547</v>
      </c>
      <c r="J79" s="170">
        <v>14788</v>
      </c>
      <c r="K79" s="170">
        <v>14981</v>
      </c>
      <c r="L79" s="170">
        <v>15251</v>
      </c>
      <c r="M79" s="170">
        <v>15659</v>
      </c>
      <c r="N79" s="170">
        <v>16085</v>
      </c>
      <c r="O79" s="170">
        <v>16531</v>
      </c>
      <c r="P79" s="170">
        <v>16935</v>
      </c>
      <c r="Q79" s="170">
        <v>17406</v>
      </c>
      <c r="R79" s="170">
        <v>17981</v>
      </c>
      <c r="S79" s="170">
        <v>18628</v>
      </c>
      <c r="T79" s="170">
        <v>19225</v>
      </c>
      <c r="U79" s="170">
        <v>19915</v>
      </c>
      <c r="V79" s="170">
        <v>20615</v>
      </c>
      <c r="W79" s="170">
        <v>21297</v>
      </c>
      <c r="X79" s="170">
        <v>21822</v>
      </c>
      <c r="Y79" s="170">
        <v>22428</v>
      </c>
      <c r="Z79" s="170">
        <v>23263</v>
      </c>
      <c r="AA79" s="170">
        <v>24126</v>
      </c>
      <c r="AB79" s="170">
        <v>24816</v>
      </c>
      <c r="AC79" s="170">
        <v>25677</v>
      </c>
    </row>
    <row r="80" spans="1:29" s="169" customFormat="1" ht="12.75">
      <c r="A80" s="168" t="s">
        <v>66</v>
      </c>
      <c r="B80" s="169" t="s">
        <v>63</v>
      </c>
      <c r="C80" s="169" t="s">
        <v>62</v>
      </c>
      <c r="D80" s="170">
        <v>108114</v>
      </c>
      <c r="E80" s="170">
        <v>107734</v>
      </c>
      <c r="F80" s="170">
        <v>107351</v>
      </c>
      <c r="G80" s="170">
        <v>107222</v>
      </c>
      <c r="H80" s="170">
        <v>107488</v>
      </c>
      <c r="I80" s="170">
        <v>107745</v>
      </c>
      <c r="J80" s="170">
        <v>108042</v>
      </c>
      <c r="K80" s="170">
        <v>108397</v>
      </c>
      <c r="L80" s="170">
        <v>109084</v>
      </c>
      <c r="M80" s="170">
        <v>109498</v>
      </c>
      <c r="N80" s="170">
        <v>110192</v>
      </c>
      <c r="O80" s="170">
        <v>111185</v>
      </c>
      <c r="P80" s="170">
        <v>112222</v>
      </c>
      <c r="Q80" s="170">
        <v>113132</v>
      </c>
      <c r="R80" s="170">
        <v>113706</v>
      </c>
      <c r="S80" s="170">
        <v>114259</v>
      </c>
      <c r="T80" s="170">
        <v>114581</v>
      </c>
      <c r="U80" s="170">
        <v>114878</v>
      </c>
      <c r="V80" s="170">
        <v>115081</v>
      </c>
      <c r="W80" s="170">
        <v>115162</v>
      </c>
      <c r="X80" s="170">
        <v>115150</v>
      </c>
      <c r="Y80" s="170">
        <v>115061</v>
      </c>
      <c r="Z80" s="170">
        <v>114957</v>
      </c>
      <c r="AA80" s="170">
        <v>114857</v>
      </c>
      <c r="AB80" s="170">
        <v>114755</v>
      </c>
      <c r="AC80" s="170">
        <v>114625</v>
      </c>
    </row>
    <row r="81" spans="1:29" s="169" customFormat="1" ht="12.75">
      <c r="A81" s="168" t="s">
        <v>66</v>
      </c>
      <c r="B81" s="169" t="s">
        <v>63</v>
      </c>
      <c r="C81" s="169" t="s">
        <v>20</v>
      </c>
      <c r="D81" s="170">
        <v>67163</v>
      </c>
      <c r="E81" s="170">
        <v>68557</v>
      </c>
      <c r="F81" s="170">
        <v>70061</v>
      </c>
      <c r="G81" s="170">
        <v>71177</v>
      </c>
      <c r="H81" s="170">
        <v>71283</v>
      </c>
      <c r="I81" s="170">
        <v>71322</v>
      </c>
      <c r="J81" s="170">
        <v>71317</v>
      </c>
      <c r="K81" s="170">
        <v>70932</v>
      </c>
      <c r="L81" s="170">
        <v>70096</v>
      </c>
      <c r="M81" s="170">
        <v>69697</v>
      </c>
      <c r="N81" s="170">
        <v>68725</v>
      </c>
      <c r="O81" s="170">
        <v>67491</v>
      </c>
      <c r="P81" s="170">
        <v>66462</v>
      </c>
      <c r="Q81" s="170">
        <v>65905</v>
      </c>
      <c r="R81" s="170">
        <v>65626</v>
      </c>
      <c r="S81" s="170">
        <v>65397</v>
      </c>
      <c r="T81" s="170">
        <v>65456</v>
      </c>
      <c r="U81" s="170">
        <v>65856</v>
      </c>
      <c r="V81" s="170">
        <v>66055</v>
      </c>
      <c r="W81" s="170">
        <v>66572</v>
      </c>
      <c r="X81" s="170">
        <v>67426</v>
      </c>
      <c r="Y81" s="170">
        <v>68358</v>
      </c>
      <c r="Z81" s="170">
        <v>69172</v>
      </c>
      <c r="AA81" s="170">
        <v>69629</v>
      </c>
      <c r="AB81" s="170">
        <v>70070</v>
      </c>
      <c r="AC81" s="170">
        <v>70333</v>
      </c>
    </row>
    <row r="82" spans="1:29" s="169" customFormat="1" ht="12.75">
      <c r="A82" s="168" t="s">
        <v>66</v>
      </c>
      <c r="B82" s="169" t="s">
        <v>63</v>
      </c>
      <c r="C82" s="169" t="s">
        <v>21</v>
      </c>
      <c r="D82" s="170">
        <v>39011</v>
      </c>
      <c r="E82" s="170">
        <v>40862</v>
      </c>
      <c r="F82" s="170">
        <v>42362</v>
      </c>
      <c r="G82" s="170">
        <v>42925</v>
      </c>
      <c r="H82" s="170">
        <v>43341</v>
      </c>
      <c r="I82" s="170">
        <v>43727</v>
      </c>
      <c r="J82" s="170">
        <v>44004</v>
      </c>
      <c r="K82" s="170">
        <v>44721</v>
      </c>
      <c r="L82" s="170">
        <v>45543</v>
      </c>
      <c r="M82" s="170">
        <v>45649</v>
      </c>
      <c r="N82" s="170">
        <v>46100</v>
      </c>
      <c r="O82" s="170">
        <v>46650</v>
      </c>
      <c r="P82" s="170">
        <v>46711</v>
      </c>
      <c r="Q82" s="170">
        <v>46307</v>
      </c>
      <c r="R82" s="170">
        <v>46092</v>
      </c>
      <c r="S82" s="170">
        <v>45482</v>
      </c>
      <c r="T82" s="170">
        <v>44786</v>
      </c>
      <c r="U82" s="170">
        <v>43981</v>
      </c>
      <c r="V82" s="170">
        <v>43820</v>
      </c>
      <c r="W82" s="170">
        <v>43375</v>
      </c>
      <c r="X82" s="170">
        <v>42704</v>
      </c>
      <c r="Y82" s="170">
        <v>42105</v>
      </c>
      <c r="Z82" s="170">
        <v>41976</v>
      </c>
      <c r="AA82" s="170">
        <v>41892</v>
      </c>
      <c r="AB82" s="170">
        <v>42052</v>
      </c>
      <c r="AC82" s="170">
        <v>42704</v>
      </c>
    </row>
    <row r="83" spans="1:29" s="169" customFormat="1" ht="12.75">
      <c r="A83" s="168" t="s">
        <v>66</v>
      </c>
      <c r="B83" s="169" t="s">
        <v>63</v>
      </c>
      <c r="C83" s="169" t="s">
        <v>22</v>
      </c>
      <c r="D83" s="170">
        <v>38509</v>
      </c>
      <c r="E83" s="170">
        <v>37753</v>
      </c>
      <c r="F83" s="170">
        <v>37269</v>
      </c>
      <c r="G83" s="170">
        <v>37926</v>
      </c>
      <c r="H83" s="170">
        <v>39288</v>
      </c>
      <c r="I83" s="170">
        <v>40580</v>
      </c>
      <c r="J83" s="170">
        <v>42142</v>
      </c>
      <c r="K83" s="170">
        <v>43432</v>
      </c>
      <c r="L83" s="170">
        <v>43808</v>
      </c>
      <c r="M83" s="170">
        <v>44108</v>
      </c>
      <c r="N83" s="170">
        <v>44430</v>
      </c>
      <c r="O83" s="170">
        <v>44675</v>
      </c>
      <c r="P83" s="170">
        <v>45396</v>
      </c>
      <c r="Q83" s="170">
        <v>46197</v>
      </c>
      <c r="R83" s="170">
        <v>46298</v>
      </c>
      <c r="S83" s="170">
        <v>46745</v>
      </c>
      <c r="T83" s="170">
        <v>47297</v>
      </c>
      <c r="U83" s="170">
        <v>47363</v>
      </c>
      <c r="V83" s="170">
        <v>46957</v>
      </c>
      <c r="W83" s="170">
        <v>46744</v>
      </c>
      <c r="X83" s="170">
        <v>46130</v>
      </c>
      <c r="Y83" s="170">
        <v>45438</v>
      </c>
      <c r="Z83" s="170">
        <v>44630</v>
      </c>
      <c r="AA83" s="170">
        <v>44475</v>
      </c>
      <c r="AB83" s="170">
        <v>44029</v>
      </c>
      <c r="AC83" s="170">
        <v>43358</v>
      </c>
    </row>
    <row r="84" spans="1:29" s="169" customFormat="1" ht="12.75">
      <c r="A84" s="168" t="s">
        <v>66</v>
      </c>
      <c r="B84" s="169" t="s">
        <v>63</v>
      </c>
      <c r="C84" s="169" t="s">
        <v>23</v>
      </c>
      <c r="D84" s="170">
        <v>90115</v>
      </c>
      <c r="E84" s="170">
        <v>89627</v>
      </c>
      <c r="F84" s="170">
        <v>88622</v>
      </c>
      <c r="G84" s="170">
        <v>87433</v>
      </c>
      <c r="H84" s="170">
        <v>85675</v>
      </c>
      <c r="I84" s="170">
        <v>84281</v>
      </c>
      <c r="J84" s="170">
        <v>81945</v>
      </c>
      <c r="K84" s="170">
        <v>79882</v>
      </c>
      <c r="L84" s="170">
        <v>79049</v>
      </c>
      <c r="M84" s="170">
        <v>79121</v>
      </c>
      <c r="N84" s="170">
        <v>78960</v>
      </c>
      <c r="O84" s="170">
        <v>79534</v>
      </c>
      <c r="P84" s="170">
        <v>80210</v>
      </c>
      <c r="Q84" s="170">
        <v>81150</v>
      </c>
      <c r="R84" s="170">
        <v>82748</v>
      </c>
      <c r="S84" s="170">
        <v>84308</v>
      </c>
      <c r="T84" s="170">
        <v>86078</v>
      </c>
      <c r="U84" s="170">
        <v>88065</v>
      </c>
      <c r="V84" s="170">
        <v>89230</v>
      </c>
      <c r="W84" s="170">
        <v>89629</v>
      </c>
      <c r="X84" s="170">
        <v>90392</v>
      </c>
      <c r="Y84" s="170">
        <v>91178</v>
      </c>
      <c r="Z84" s="170">
        <v>91956</v>
      </c>
      <c r="AA84" s="170">
        <v>92345</v>
      </c>
      <c r="AB84" s="170">
        <v>92245</v>
      </c>
      <c r="AC84" s="170">
        <v>92089</v>
      </c>
    </row>
    <row r="85" spans="1:29" s="169" customFormat="1" ht="12.75">
      <c r="A85" s="168" t="s">
        <v>66</v>
      </c>
      <c r="B85" s="169" t="s">
        <v>63</v>
      </c>
      <c r="C85" s="169" t="s">
        <v>24</v>
      </c>
      <c r="D85" s="170">
        <v>78699</v>
      </c>
      <c r="E85" s="170">
        <v>80260</v>
      </c>
      <c r="F85" s="170">
        <v>81774</v>
      </c>
      <c r="G85" s="170">
        <v>83020</v>
      </c>
      <c r="H85" s="170">
        <v>84594</v>
      </c>
      <c r="I85" s="170">
        <v>85379</v>
      </c>
      <c r="J85" s="170">
        <v>86635</v>
      </c>
      <c r="K85" s="170">
        <v>87578</v>
      </c>
      <c r="L85" s="170">
        <v>87944</v>
      </c>
      <c r="M85" s="170">
        <v>87932</v>
      </c>
      <c r="N85" s="170">
        <v>87888</v>
      </c>
      <c r="O85" s="170">
        <v>87144</v>
      </c>
      <c r="P85" s="170">
        <v>86005</v>
      </c>
      <c r="Q85" s="170">
        <v>84732</v>
      </c>
      <c r="R85" s="170">
        <v>82967</v>
      </c>
      <c r="S85" s="170">
        <v>81582</v>
      </c>
      <c r="T85" s="170">
        <v>79318</v>
      </c>
      <c r="U85" s="170">
        <v>77331</v>
      </c>
      <c r="V85" s="170">
        <v>76567</v>
      </c>
      <c r="W85" s="170">
        <v>76678</v>
      </c>
      <c r="X85" s="170">
        <v>76564</v>
      </c>
      <c r="Y85" s="170">
        <v>77164</v>
      </c>
      <c r="Z85" s="170">
        <v>77851</v>
      </c>
      <c r="AA85" s="170">
        <v>78800</v>
      </c>
      <c r="AB85" s="170">
        <v>80377</v>
      </c>
      <c r="AC85" s="170">
        <v>81920</v>
      </c>
    </row>
    <row r="86" spans="1:29" s="169" customFormat="1" ht="12.75">
      <c r="A86" s="168" t="s">
        <v>66</v>
      </c>
      <c r="B86" s="169" t="s">
        <v>63</v>
      </c>
      <c r="C86" s="169" t="s">
        <v>25</v>
      </c>
      <c r="D86" s="170">
        <v>37860</v>
      </c>
      <c r="E86" s="170">
        <v>36239</v>
      </c>
      <c r="F86" s="170">
        <v>35470</v>
      </c>
      <c r="G86" s="170">
        <v>35189</v>
      </c>
      <c r="H86" s="170">
        <v>35295</v>
      </c>
      <c r="I86" s="170">
        <v>35856</v>
      </c>
      <c r="J86" s="170">
        <v>36625</v>
      </c>
      <c r="K86" s="170">
        <v>37395</v>
      </c>
      <c r="L86" s="170">
        <v>38293</v>
      </c>
      <c r="M86" s="170">
        <v>39266</v>
      </c>
      <c r="N86" s="170">
        <v>40082</v>
      </c>
      <c r="O86" s="170">
        <v>40724</v>
      </c>
      <c r="P86" s="170">
        <v>41371</v>
      </c>
      <c r="Q86" s="170">
        <v>41637</v>
      </c>
      <c r="R86" s="170">
        <v>42199</v>
      </c>
      <c r="S86" s="170">
        <v>42160</v>
      </c>
      <c r="T86" s="170">
        <v>42759</v>
      </c>
      <c r="U86" s="170">
        <v>43046</v>
      </c>
      <c r="V86" s="170">
        <v>43154</v>
      </c>
      <c r="W86" s="170">
        <v>42620</v>
      </c>
      <c r="X86" s="170">
        <v>42644</v>
      </c>
      <c r="Y86" s="170">
        <v>41380</v>
      </c>
      <c r="Z86" s="170">
        <v>40038</v>
      </c>
      <c r="AA86" s="170">
        <v>38735</v>
      </c>
      <c r="AB86" s="170">
        <v>37600</v>
      </c>
      <c r="AC86" s="170">
        <v>36285</v>
      </c>
    </row>
    <row r="87" spans="1:29" s="169" customFormat="1" ht="12.75">
      <c r="A87" s="168" t="s">
        <v>66</v>
      </c>
      <c r="B87" s="169" t="s">
        <v>63</v>
      </c>
      <c r="C87" s="169" t="s">
        <v>26</v>
      </c>
      <c r="D87" s="170">
        <v>29686</v>
      </c>
      <c r="E87" s="170">
        <v>32415</v>
      </c>
      <c r="F87" s="170">
        <v>33858</v>
      </c>
      <c r="G87" s="170">
        <v>34756</v>
      </c>
      <c r="H87" s="170">
        <v>35300</v>
      </c>
      <c r="I87" s="170">
        <v>35746</v>
      </c>
      <c r="J87" s="170">
        <v>34222</v>
      </c>
      <c r="K87" s="170">
        <v>33524</v>
      </c>
      <c r="L87" s="170">
        <v>33297</v>
      </c>
      <c r="M87" s="170">
        <v>33430</v>
      </c>
      <c r="N87" s="170">
        <v>33991</v>
      </c>
      <c r="O87" s="170">
        <v>34743</v>
      </c>
      <c r="P87" s="170">
        <v>35488</v>
      </c>
      <c r="Q87" s="170">
        <v>36359</v>
      </c>
      <c r="R87" s="170">
        <v>37295</v>
      </c>
      <c r="S87" s="170">
        <v>38091</v>
      </c>
      <c r="T87" s="170">
        <v>38723</v>
      </c>
      <c r="U87" s="170">
        <v>39359</v>
      </c>
      <c r="V87" s="170">
        <v>39632</v>
      </c>
      <c r="W87" s="170">
        <v>40179</v>
      </c>
      <c r="X87" s="170">
        <v>40159</v>
      </c>
      <c r="Y87" s="170">
        <v>40748</v>
      </c>
      <c r="Z87" s="170">
        <v>41043</v>
      </c>
      <c r="AA87" s="170">
        <v>41157</v>
      </c>
      <c r="AB87" s="170">
        <v>40660</v>
      </c>
      <c r="AC87" s="170">
        <v>40697</v>
      </c>
    </row>
    <row r="88" spans="1:29" s="169" customFormat="1" ht="12.75">
      <c r="A88" s="168" t="s">
        <v>66</v>
      </c>
      <c r="B88" s="169" t="s">
        <v>63</v>
      </c>
      <c r="C88" s="169" t="s">
        <v>27</v>
      </c>
      <c r="D88" s="170">
        <v>44949</v>
      </c>
      <c r="E88" s="170">
        <v>45342</v>
      </c>
      <c r="F88" s="170">
        <v>46304</v>
      </c>
      <c r="G88" s="170">
        <v>47305</v>
      </c>
      <c r="H88" s="170">
        <v>48255</v>
      </c>
      <c r="I88" s="170">
        <v>49113</v>
      </c>
      <c r="J88" s="170">
        <v>51811</v>
      </c>
      <c r="K88" s="170">
        <v>53697</v>
      </c>
      <c r="L88" s="170">
        <v>55202</v>
      </c>
      <c r="M88" s="170">
        <v>56442</v>
      </c>
      <c r="N88" s="170">
        <v>57736</v>
      </c>
      <c r="O88" s="170">
        <v>58744</v>
      </c>
      <c r="P88" s="170">
        <v>59444</v>
      </c>
      <c r="Q88" s="170">
        <v>60113</v>
      </c>
      <c r="R88" s="170">
        <v>60816</v>
      </c>
      <c r="S88" s="170">
        <v>61822</v>
      </c>
      <c r="T88" s="170">
        <v>61374</v>
      </c>
      <c r="U88" s="170">
        <v>61598</v>
      </c>
      <c r="V88" s="170">
        <v>62321</v>
      </c>
      <c r="W88" s="170">
        <v>63403</v>
      </c>
      <c r="X88" s="170">
        <v>64714</v>
      </c>
      <c r="Y88" s="170">
        <v>66016</v>
      </c>
      <c r="Z88" s="170">
        <v>67313</v>
      </c>
      <c r="AA88" s="170">
        <v>68386</v>
      </c>
      <c r="AB88" s="170">
        <v>69769</v>
      </c>
      <c r="AC88" s="170">
        <v>70506</v>
      </c>
    </row>
    <row r="89" spans="1:29" s="169" customFormat="1" ht="12.75">
      <c r="A89" s="168" t="s">
        <v>66</v>
      </c>
      <c r="B89" s="169" t="s">
        <v>63</v>
      </c>
      <c r="C89" s="169" t="s">
        <v>28</v>
      </c>
      <c r="D89" s="170">
        <v>24845</v>
      </c>
      <c r="E89" s="170">
        <v>25270</v>
      </c>
      <c r="F89" s="170">
        <v>25704</v>
      </c>
      <c r="G89" s="170">
        <v>26217</v>
      </c>
      <c r="H89" s="170">
        <v>26783</v>
      </c>
      <c r="I89" s="170">
        <v>27489</v>
      </c>
      <c r="J89" s="170">
        <v>28137</v>
      </c>
      <c r="K89" s="170">
        <v>28872</v>
      </c>
      <c r="L89" s="170">
        <v>29635</v>
      </c>
      <c r="M89" s="170">
        <v>30277</v>
      </c>
      <c r="N89" s="170">
        <v>30737</v>
      </c>
      <c r="O89" s="170">
        <v>31342</v>
      </c>
      <c r="P89" s="170">
        <v>32330</v>
      </c>
      <c r="Q89" s="170">
        <v>33333</v>
      </c>
      <c r="R89" s="170">
        <v>34261</v>
      </c>
      <c r="S89" s="170">
        <v>35106</v>
      </c>
      <c r="T89" s="170">
        <v>37399</v>
      </c>
      <c r="U89" s="170">
        <v>39010</v>
      </c>
      <c r="V89" s="170">
        <v>40290</v>
      </c>
      <c r="W89" s="170">
        <v>41315</v>
      </c>
      <c r="X89" s="170">
        <v>42352</v>
      </c>
      <c r="Y89" s="170">
        <v>43163</v>
      </c>
      <c r="Z89" s="170">
        <v>43769</v>
      </c>
      <c r="AA89" s="170">
        <v>44359</v>
      </c>
      <c r="AB89" s="170">
        <v>44966</v>
      </c>
      <c r="AC89" s="170">
        <v>45818</v>
      </c>
    </row>
    <row r="90" spans="1:29" s="169" customFormat="1" ht="12.75">
      <c r="A90" s="168" t="s">
        <v>66</v>
      </c>
      <c r="B90" s="169" t="s">
        <v>63</v>
      </c>
      <c r="C90" s="169" t="s">
        <v>29</v>
      </c>
      <c r="D90" s="170">
        <v>5864</v>
      </c>
      <c r="E90" s="170">
        <v>6155</v>
      </c>
      <c r="F90" s="170">
        <v>6353</v>
      </c>
      <c r="G90" s="170">
        <v>6652</v>
      </c>
      <c r="H90" s="170">
        <v>6948</v>
      </c>
      <c r="I90" s="170">
        <v>7281</v>
      </c>
      <c r="J90" s="170">
        <v>7679</v>
      </c>
      <c r="K90" s="170">
        <v>8019</v>
      </c>
      <c r="L90" s="170">
        <v>8391</v>
      </c>
      <c r="M90" s="170">
        <v>8795</v>
      </c>
      <c r="N90" s="170">
        <v>9273</v>
      </c>
      <c r="O90" s="170">
        <v>9768</v>
      </c>
      <c r="P90" s="170">
        <v>10195</v>
      </c>
      <c r="Q90" s="170">
        <v>10726</v>
      </c>
      <c r="R90" s="170">
        <v>11284</v>
      </c>
      <c r="S90" s="170">
        <v>11936</v>
      </c>
      <c r="T90" s="170">
        <v>12583</v>
      </c>
      <c r="U90" s="170">
        <v>13232</v>
      </c>
      <c r="V90" s="170">
        <v>13903</v>
      </c>
      <c r="W90" s="170">
        <v>14497</v>
      </c>
      <c r="X90" s="170">
        <v>15012</v>
      </c>
      <c r="Y90" s="170">
        <v>15581</v>
      </c>
      <c r="Z90" s="170">
        <v>16313</v>
      </c>
      <c r="AA90" s="170">
        <v>17098</v>
      </c>
      <c r="AB90" s="170">
        <v>17835</v>
      </c>
      <c r="AC90" s="170">
        <v>18562</v>
      </c>
    </row>
    <row r="91" spans="1:29" ht="12.75">
      <c r="A91" s="66" t="s">
        <v>67</v>
      </c>
      <c r="B91" s="66" t="s">
        <v>61</v>
      </c>
      <c r="C91" s="66" t="s">
        <v>62</v>
      </c>
      <c r="D91" s="69">
        <v>39305</v>
      </c>
      <c r="E91" s="69">
        <v>39067</v>
      </c>
      <c r="F91" s="69">
        <v>38866</v>
      </c>
      <c r="G91" s="69">
        <v>38660</v>
      </c>
      <c r="H91" s="69">
        <v>38587</v>
      </c>
      <c r="I91" s="69">
        <v>38619</v>
      </c>
      <c r="J91" s="69">
        <v>38580</v>
      </c>
      <c r="K91" s="69">
        <v>38468</v>
      </c>
      <c r="L91" s="69">
        <v>38438</v>
      </c>
      <c r="M91" s="69">
        <v>38625</v>
      </c>
      <c r="N91" s="69">
        <v>38823</v>
      </c>
      <c r="O91" s="69">
        <v>38916</v>
      </c>
      <c r="P91" s="69">
        <v>39144</v>
      </c>
      <c r="Q91" s="69">
        <v>39261</v>
      </c>
      <c r="R91" s="69">
        <v>39351</v>
      </c>
      <c r="S91" s="69">
        <v>39348</v>
      </c>
      <c r="T91" s="69">
        <v>39368</v>
      </c>
      <c r="U91" s="69">
        <v>39258</v>
      </c>
      <c r="V91" s="69">
        <v>39121</v>
      </c>
      <c r="W91" s="69">
        <v>38952</v>
      </c>
      <c r="X91" s="69">
        <v>38753</v>
      </c>
      <c r="Y91" s="69">
        <v>38522</v>
      </c>
      <c r="Z91" s="69">
        <v>38283</v>
      </c>
      <c r="AA91" s="69">
        <v>38047</v>
      </c>
      <c r="AB91" s="69">
        <v>37807</v>
      </c>
      <c r="AC91" s="69">
        <v>37552</v>
      </c>
    </row>
    <row r="92" spans="1:29" ht="12.75">
      <c r="A92" s="66" t="s">
        <v>67</v>
      </c>
      <c r="B92" s="66" t="s">
        <v>61</v>
      </c>
      <c r="C92" s="66" t="s">
        <v>20</v>
      </c>
      <c r="D92" s="69">
        <v>25699</v>
      </c>
      <c r="E92" s="69">
        <v>25967</v>
      </c>
      <c r="F92" s="69">
        <v>26245</v>
      </c>
      <c r="G92" s="69">
        <v>26222</v>
      </c>
      <c r="H92" s="69">
        <v>25747</v>
      </c>
      <c r="I92" s="69">
        <v>25236</v>
      </c>
      <c r="J92" s="69">
        <v>24792</v>
      </c>
      <c r="K92" s="69">
        <v>24547</v>
      </c>
      <c r="L92" s="69">
        <v>24342</v>
      </c>
      <c r="M92" s="69">
        <v>24081</v>
      </c>
      <c r="N92" s="69">
        <v>23607</v>
      </c>
      <c r="O92" s="69">
        <v>23276</v>
      </c>
      <c r="P92" s="69">
        <v>22830</v>
      </c>
      <c r="Q92" s="69">
        <v>22606</v>
      </c>
      <c r="R92" s="69">
        <v>22472</v>
      </c>
      <c r="S92" s="69">
        <v>22359</v>
      </c>
      <c r="T92" s="69">
        <v>22144</v>
      </c>
      <c r="U92" s="69">
        <v>22114</v>
      </c>
      <c r="V92" s="69">
        <v>22285</v>
      </c>
      <c r="W92" s="69">
        <v>22477</v>
      </c>
      <c r="X92" s="69">
        <v>22587</v>
      </c>
      <c r="Y92" s="69">
        <v>22844</v>
      </c>
      <c r="Z92" s="69">
        <v>23003</v>
      </c>
      <c r="AA92" s="69">
        <v>23135</v>
      </c>
      <c r="AB92" s="69">
        <v>23190</v>
      </c>
      <c r="AC92" s="69">
        <v>23295</v>
      </c>
    </row>
    <row r="93" spans="1:29" ht="12.75">
      <c r="A93" s="66" t="s">
        <v>67</v>
      </c>
      <c r="B93" s="66" t="s">
        <v>61</v>
      </c>
      <c r="C93" s="66" t="s">
        <v>21</v>
      </c>
      <c r="D93" s="69">
        <v>12047</v>
      </c>
      <c r="E93" s="69">
        <v>12593</v>
      </c>
      <c r="F93" s="69">
        <v>13016</v>
      </c>
      <c r="G93" s="69">
        <v>13465</v>
      </c>
      <c r="H93" s="69">
        <v>14131</v>
      </c>
      <c r="I93" s="69">
        <v>14580</v>
      </c>
      <c r="J93" s="69">
        <v>15011</v>
      </c>
      <c r="K93" s="69">
        <v>15323</v>
      </c>
      <c r="L93" s="69">
        <v>15158</v>
      </c>
      <c r="M93" s="69">
        <v>14557</v>
      </c>
      <c r="N93" s="69">
        <v>14213</v>
      </c>
      <c r="O93" s="69">
        <v>13860</v>
      </c>
      <c r="P93" s="69">
        <v>13688</v>
      </c>
      <c r="Q93" s="69">
        <v>13542</v>
      </c>
      <c r="R93" s="69">
        <v>13450</v>
      </c>
      <c r="S93" s="69">
        <v>13218</v>
      </c>
      <c r="T93" s="69">
        <v>13082</v>
      </c>
      <c r="U93" s="69">
        <v>12877</v>
      </c>
      <c r="V93" s="69">
        <v>12589</v>
      </c>
      <c r="W93" s="69">
        <v>12378</v>
      </c>
      <c r="X93" s="69">
        <v>12206</v>
      </c>
      <c r="Y93" s="69">
        <v>11849</v>
      </c>
      <c r="Z93" s="69">
        <v>11681</v>
      </c>
      <c r="AA93" s="69">
        <v>11732</v>
      </c>
      <c r="AB93" s="69">
        <v>11854</v>
      </c>
      <c r="AC93" s="69">
        <v>11841</v>
      </c>
    </row>
    <row r="94" spans="1:29" ht="12.75">
      <c r="A94" s="66" t="s">
        <v>67</v>
      </c>
      <c r="B94" s="66" t="s">
        <v>61</v>
      </c>
      <c r="C94" s="66" t="s">
        <v>22</v>
      </c>
      <c r="D94" s="69">
        <v>12876</v>
      </c>
      <c r="E94" s="69">
        <v>12189</v>
      </c>
      <c r="F94" s="69">
        <v>11703</v>
      </c>
      <c r="G94" s="69">
        <v>11665</v>
      </c>
      <c r="H94" s="69">
        <v>11858</v>
      </c>
      <c r="I94" s="69">
        <v>12300</v>
      </c>
      <c r="J94" s="69">
        <v>12793</v>
      </c>
      <c r="K94" s="69">
        <v>13181</v>
      </c>
      <c r="L94" s="69">
        <v>13599</v>
      </c>
      <c r="M94" s="69">
        <v>14250</v>
      </c>
      <c r="N94" s="69">
        <v>14672</v>
      </c>
      <c r="O94" s="69">
        <v>15093</v>
      </c>
      <c r="P94" s="69">
        <v>15411</v>
      </c>
      <c r="Q94" s="69">
        <v>15246</v>
      </c>
      <c r="R94" s="69">
        <v>14631</v>
      </c>
      <c r="S94" s="69">
        <v>14282</v>
      </c>
      <c r="T94" s="69">
        <v>13932</v>
      </c>
      <c r="U94" s="69">
        <v>13755</v>
      </c>
      <c r="V94" s="69">
        <v>13607</v>
      </c>
      <c r="W94" s="69">
        <v>13517</v>
      </c>
      <c r="X94" s="69">
        <v>13287</v>
      </c>
      <c r="Y94" s="69">
        <v>13150</v>
      </c>
      <c r="Z94" s="69">
        <v>12948</v>
      </c>
      <c r="AA94" s="69">
        <v>12657</v>
      </c>
      <c r="AB94" s="69">
        <v>12455</v>
      </c>
      <c r="AC94" s="69">
        <v>12271</v>
      </c>
    </row>
    <row r="95" spans="1:29" ht="12.75">
      <c r="A95" s="66" t="s">
        <v>67</v>
      </c>
      <c r="B95" s="66" t="s">
        <v>61</v>
      </c>
      <c r="C95" s="66" t="s">
        <v>23</v>
      </c>
      <c r="D95" s="69">
        <v>35082</v>
      </c>
      <c r="E95" s="69">
        <v>34669</v>
      </c>
      <c r="F95" s="69">
        <v>33853</v>
      </c>
      <c r="G95" s="69">
        <v>33005</v>
      </c>
      <c r="H95" s="69">
        <v>31869</v>
      </c>
      <c r="I95" s="69">
        <v>30818</v>
      </c>
      <c r="J95" s="69">
        <v>29686</v>
      </c>
      <c r="K95" s="69">
        <v>28568</v>
      </c>
      <c r="L95" s="69">
        <v>27812</v>
      </c>
      <c r="M95" s="69">
        <v>27384</v>
      </c>
      <c r="N95" s="69">
        <v>26922</v>
      </c>
      <c r="O95" s="69">
        <v>26680</v>
      </c>
      <c r="P95" s="69">
        <v>26572</v>
      </c>
      <c r="Q95" s="69">
        <v>26942</v>
      </c>
      <c r="R95" s="69">
        <v>27775</v>
      </c>
      <c r="S95" s="69">
        <v>28623</v>
      </c>
      <c r="T95" s="69">
        <v>29520</v>
      </c>
      <c r="U95" s="69">
        <v>30232</v>
      </c>
      <c r="V95" s="69">
        <v>30480</v>
      </c>
      <c r="W95" s="69">
        <v>30520</v>
      </c>
      <c r="X95" s="69">
        <v>30586</v>
      </c>
      <c r="Y95" s="69">
        <v>30655</v>
      </c>
      <c r="Z95" s="69">
        <v>30793</v>
      </c>
      <c r="AA95" s="69">
        <v>30481</v>
      </c>
      <c r="AB95" s="69">
        <v>29775</v>
      </c>
      <c r="AC95" s="69">
        <v>29202</v>
      </c>
    </row>
    <row r="96" spans="1:29" ht="12.75">
      <c r="A96" s="66" t="s">
        <v>67</v>
      </c>
      <c r="B96" s="66" t="s">
        <v>61</v>
      </c>
      <c r="C96" s="66" t="s">
        <v>24</v>
      </c>
      <c r="D96" s="69">
        <v>32961</v>
      </c>
      <c r="E96" s="69">
        <v>33607</v>
      </c>
      <c r="F96" s="69">
        <v>34252</v>
      </c>
      <c r="G96" s="69">
        <v>34806</v>
      </c>
      <c r="H96" s="69">
        <v>35471</v>
      </c>
      <c r="I96" s="69">
        <v>35914</v>
      </c>
      <c r="J96" s="69">
        <v>36202</v>
      </c>
      <c r="K96" s="69">
        <v>36405</v>
      </c>
      <c r="L96" s="69">
        <v>36486</v>
      </c>
      <c r="M96" s="69">
        <v>36230</v>
      </c>
      <c r="N96" s="69">
        <v>35997</v>
      </c>
      <c r="O96" s="69">
        <v>35524</v>
      </c>
      <c r="P96" s="69">
        <v>34688</v>
      </c>
      <c r="Q96" s="69">
        <v>33845</v>
      </c>
      <c r="R96" s="69">
        <v>32738</v>
      </c>
      <c r="S96" s="69">
        <v>31704</v>
      </c>
      <c r="T96" s="69">
        <v>30591</v>
      </c>
      <c r="U96" s="69">
        <v>29494</v>
      </c>
      <c r="V96" s="69">
        <v>28762</v>
      </c>
      <c r="W96" s="69">
        <v>28342</v>
      </c>
      <c r="X96" s="69">
        <v>27902</v>
      </c>
      <c r="Y96" s="69">
        <v>27675</v>
      </c>
      <c r="Z96" s="69">
        <v>27570</v>
      </c>
      <c r="AA96" s="69">
        <v>27945</v>
      </c>
      <c r="AB96" s="69">
        <v>28779</v>
      </c>
      <c r="AC96" s="69">
        <v>29629</v>
      </c>
    </row>
    <row r="97" spans="1:29" ht="12.75">
      <c r="A97" s="66" t="s">
        <v>67</v>
      </c>
      <c r="B97" s="66" t="s">
        <v>61</v>
      </c>
      <c r="C97" s="66" t="s">
        <v>25</v>
      </c>
      <c r="D97" s="69">
        <v>17052</v>
      </c>
      <c r="E97" s="69">
        <v>16198</v>
      </c>
      <c r="F97" s="69">
        <v>15950</v>
      </c>
      <c r="G97" s="69">
        <v>15713</v>
      </c>
      <c r="H97" s="69">
        <v>15626</v>
      </c>
      <c r="I97" s="69">
        <v>15782</v>
      </c>
      <c r="J97" s="69">
        <v>16020</v>
      </c>
      <c r="K97" s="69">
        <v>16213</v>
      </c>
      <c r="L97" s="69">
        <v>16526</v>
      </c>
      <c r="M97" s="69">
        <v>16926</v>
      </c>
      <c r="N97" s="69">
        <v>17439</v>
      </c>
      <c r="O97" s="69">
        <v>17798</v>
      </c>
      <c r="P97" s="69">
        <v>18224</v>
      </c>
      <c r="Q97" s="69">
        <v>18460</v>
      </c>
      <c r="R97" s="69">
        <v>18721</v>
      </c>
      <c r="S97" s="69">
        <v>18649</v>
      </c>
      <c r="T97" s="69">
        <v>18588</v>
      </c>
      <c r="U97" s="69">
        <v>18374</v>
      </c>
      <c r="V97" s="69">
        <v>18229</v>
      </c>
      <c r="W97" s="69">
        <v>17736</v>
      </c>
      <c r="X97" s="69">
        <v>17590</v>
      </c>
      <c r="Y97" s="69">
        <v>17200</v>
      </c>
      <c r="Z97" s="69">
        <v>16608</v>
      </c>
      <c r="AA97" s="69">
        <v>15938</v>
      </c>
      <c r="AB97" s="69">
        <v>15358</v>
      </c>
      <c r="AC97" s="69">
        <v>14507</v>
      </c>
    </row>
    <row r="98" spans="1:29" ht="12.75">
      <c r="A98" s="66" t="s">
        <v>67</v>
      </c>
      <c r="B98" s="66" t="s">
        <v>61</v>
      </c>
      <c r="C98" s="66" t="s">
        <v>26</v>
      </c>
      <c r="D98" s="69">
        <v>14203</v>
      </c>
      <c r="E98" s="69">
        <v>15390</v>
      </c>
      <c r="F98" s="69">
        <v>16007</v>
      </c>
      <c r="G98" s="69">
        <v>16530</v>
      </c>
      <c r="H98" s="69">
        <v>16790</v>
      </c>
      <c r="I98" s="69">
        <v>16904</v>
      </c>
      <c r="J98" s="69">
        <v>16079</v>
      </c>
      <c r="K98" s="69">
        <v>15832</v>
      </c>
      <c r="L98" s="69">
        <v>15611</v>
      </c>
      <c r="M98" s="69">
        <v>15534</v>
      </c>
      <c r="N98" s="69">
        <v>15691</v>
      </c>
      <c r="O98" s="69">
        <v>15933</v>
      </c>
      <c r="P98" s="69">
        <v>16127</v>
      </c>
      <c r="Q98" s="69">
        <v>16434</v>
      </c>
      <c r="R98" s="69">
        <v>16827</v>
      </c>
      <c r="S98" s="69">
        <v>17332</v>
      </c>
      <c r="T98" s="69">
        <v>17683</v>
      </c>
      <c r="U98" s="69">
        <v>18109</v>
      </c>
      <c r="V98" s="69">
        <v>18344</v>
      </c>
      <c r="W98" s="69">
        <v>18601</v>
      </c>
      <c r="X98" s="69">
        <v>18536</v>
      </c>
      <c r="Y98" s="69">
        <v>18481</v>
      </c>
      <c r="Z98" s="69">
        <v>18278</v>
      </c>
      <c r="AA98" s="69">
        <v>18146</v>
      </c>
      <c r="AB98" s="69">
        <v>17668</v>
      </c>
      <c r="AC98" s="69">
        <v>17530</v>
      </c>
    </row>
    <row r="99" spans="1:29" ht="12.75">
      <c r="A99" s="66" t="s">
        <v>67</v>
      </c>
      <c r="B99" s="66" t="s">
        <v>61</v>
      </c>
      <c r="C99" s="66" t="s">
        <v>27</v>
      </c>
      <c r="D99" s="69">
        <v>24418</v>
      </c>
      <c r="E99" s="69">
        <v>24506</v>
      </c>
      <c r="F99" s="69">
        <v>24903</v>
      </c>
      <c r="G99" s="69">
        <v>25187</v>
      </c>
      <c r="H99" s="69">
        <v>25490</v>
      </c>
      <c r="I99" s="69">
        <v>25772</v>
      </c>
      <c r="J99" s="69">
        <v>27014</v>
      </c>
      <c r="K99" s="69">
        <v>27774</v>
      </c>
      <c r="L99" s="69">
        <v>28405</v>
      </c>
      <c r="M99" s="69">
        <v>28921</v>
      </c>
      <c r="N99" s="69">
        <v>29387</v>
      </c>
      <c r="O99" s="69">
        <v>29700</v>
      </c>
      <c r="P99" s="69">
        <v>30055</v>
      </c>
      <c r="Q99" s="69">
        <v>30339</v>
      </c>
      <c r="R99" s="69">
        <v>30531</v>
      </c>
      <c r="S99" s="69">
        <v>30801</v>
      </c>
      <c r="T99" s="69">
        <v>30336</v>
      </c>
      <c r="U99" s="69">
        <v>30341</v>
      </c>
      <c r="V99" s="69">
        <v>30481</v>
      </c>
      <c r="W99" s="69">
        <v>30822</v>
      </c>
      <c r="X99" s="69">
        <v>31475</v>
      </c>
      <c r="Y99" s="69">
        <v>32060</v>
      </c>
      <c r="Z99" s="69">
        <v>32672</v>
      </c>
      <c r="AA99" s="69">
        <v>33193</v>
      </c>
      <c r="AB99" s="69">
        <v>33817</v>
      </c>
      <c r="AC99" s="69">
        <v>34233</v>
      </c>
    </row>
    <row r="100" spans="1:29" ht="12.75">
      <c r="A100" s="66" t="s">
        <v>67</v>
      </c>
      <c r="B100" s="66" t="s">
        <v>61</v>
      </c>
      <c r="C100" s="66" t="s">
        <v>28</v>
      </c>
      <c r="D100" s="69">
        <v>17751</v>
      </c>
      <c r="E100" s="69">
        <v>17797</v>
      </c>
      <c r="F100" s="69">
        <v>17699</v>
      </c>
      <c r="G100" s="69">
        <v>17668</v>
      </c>
      <c r="H100" s="69">
        <v>17781</v>
      </c>
      <c r="I100" s="69">
        <v>17884</v>
      </c>
      <c r="J100" s="69">
        <v>18074</v>
      </c>
      <c r="K100" s="69">
        <v>18362</v>
      </c>
      <c r="L100" s="69">
        <v>18593</v>
      </c>
      <c r="M100" s="69">
        <v>18791</v>
      </c>
      <c r="N100" s="69">
        <v>18866</v>
      </c>
      <c r="O100" s="69">
        <v>19106</v>
      </c>
      <c r="P100" s="69">
        <v>19543</v>
      </c>
      <c r="Q100" s="69">
        <v>19884</v>
      </c>
      <c r="R100" s="69">
        <v>20241</v>
      </c>
      <c r="S100" s="69">
        <v>20563</v>
      </c>
      <c r="T100" s="69">
        <v>21686</v>
      </c>
      <c r="U100" s="69">
        <v>22382</v>
      </c>
      <c r="V100" s="69">
        <v>22956</v>
      </c>
      <c r="W100" s="69">
        <v>23424</v>
      </c>
      <c r="X100" s="69">
        <v>23825</v>
      </c>
      <c r="Y100" s="69">
        <v>24113</v>
      </c>
      <c r="Z100" s="69">
        <v>24428</v>
      </c>
      <c r="AA100" s="69">
        <v>24683</v>
      </c>
      <c r="AB100" s="69">
        <v>24868</v>
      </c>
      <c r="AC100" s="69">
        <v>25112</v>
      </c>
    </row>
    <row r="101" spans="1:29" ht="12.75">
      <c r="A101" s="66" t="s">
        <v>67</v>
      </c>
      <c r="B101" s="66" t="s">
        <v>61</v>
      </c>
      <c r="C101" s="66" t="s">
        <v>29</v>
      </c>
      <c r="D101" s="69">
        <v>6115</v>
      </c>
      <c r="E101" s="69">
        <v>6336</v>
      </c>
      <c r="F101" s="69">
        <v>6530</v>
      </c>
      <c r="G101" s="69">
        <v>6770</v>
      </c>
      <c r="H101" s="69">
        <v>6968</v>
      </c>
      <c r="I101" s="69">
        <v>7183</v>
      </c>
      <c r="J101" s="69">
        <v>7341</v>
      </c>
      <c r="K101" s="69">
        <v>7451</v>
      </c>
      <c r="L101" s="69">
        <v>7639</v>
      </c>
      <c r="M101" s="69">
        <v>7840</v>
      </c>
      <c r="N101" s="69">
        <v>8064</v>
      </c>
      <c r="O101" s="69">
        <v>8300</v>
      </c>
      <c r="P101" s="69">
        <v>8443</v>
      </c>
      <c r="Q101" s="69">
        <v>8667</v>
      </c>
      <c r="R101" s="69">
        <v>8950</v>
      </c>
      <c r="S101" s="69">
        <v>9248</v>
      </c>
      <c r="T101" s="69">
        <v>9562</v>
      </c>
      <c r="U101" s="69">
        <v>9896</v>
      </c>
      <c r="V101" s="69">
        <v>10252</v>
      </c>
      <c r="W101" s="69">
        <v>10576</v>
      </c>
      <c r="X101" s="69">
        <v>10836</v>
      </c>
      <c r="Y101" s="69">
        <v>11192</v>
      </c>
      <c r="Z101" s="69">
        <v>11584</v>
      </c>
      <c r="AA101" s="69">
        <v>11962</v>
      </c>
      <c r="AB101" s="69">
        <v>12368</v>
      </c>
      <c r="AC101" s="69">
        <v>12743</v>
      </c>
    </row>
    <row r="102" spans="1:29" ht="12.75">
      <c r="A102" s="66" t="s">
        <v>67</v>
      </c>
      <c r="B102" s="66" t="s">
        <v>63</v>
      </c>
      <c r="C102" s="66" t="s">
        <v>62</v>
      </c>
      <c r="D102" s="69">
        <v>41149</v>
      </c>
      <c r="E102" s="69">
        <v>40816</v>
      </c>
      <c r="F102" s="69">
        <v>40631</v>
      </c>
      <c r="G102" s="69">
        <v>40446</v>
      </c>
      <c r="H102" s="69">
        <v>40287</v>
      </c>
      <c r="I102" s="69">
        <v>40295</v>
      </c>
      <c r="J102" s="69">
        <v>40347</v>
      </c>
      <c r="K102" s="69">
        <v>40253</v>
      </c>
      <c r="L102" s="69">
        <v>40193</v>
      </c>
      <c r="M102" s="69">
        <v>40238</v>
      </c>
      <c r="N102" s="69">
        <v>40418</v>
      </c>
      <c r="O102" s="69">
        <v>40595</v>
      </c>
      <c r="P102" s="69">
        <v>40813</v>
      </c>
      <c r="Q102" s="69">
        <v>40917</v>
      </c>
      <c r="R102" s="69">
        <v>40932</v>
      </c>
      <c r="S102" s="69">
        <v>40887</v>
      </c>
      <c r="T102" s="69">
        <v>40969</v>
      </c>
      <c r="U102" s="69">
        <v>40857</v>
      </c>
      <c r="V102" s="69">
        <v>40710</v>
      </c>
      <c r="W102" s="69">
        <v>40530</v>
      </c>
      <c r="X102" s="69">
        <v>40322</v>
      </c>
      <c r="Y102" s="69">
        <v>40088</v>
      </c>
      <c r="Z102" s="69">
        <v>39842</v>
      </c>
      <c r="AA102" s="69">
        <v>39596</v>
      </c>
      <c r="AB102" s="69">
        <v>39341</v>
      </c>
      <c r="AC102" s="69">
        <v>39076</v>
      </c>
    </row>
    <row r="103" spans="1:29" ht="12.75">
      <c r="A103" s="66" t="s">
        <v>67</v>
      </c>
      <c r="B103" s="66" t="s">
        <v>63</v>
      </c>
      <c r="C103" s="66" t="s">
        <v>20</v>
      </c>
      <c r="D103" s="69">
        <v>26564</v>
      </c>
      <c r="E103" s="69">
        <v>27066</v>
      </c>
      <c r="F103" s="69">
        <v>27352</v>
      </c>
      <c r="G103" s="69">
        <v>27371</v>
      </c>
      <c r="H103" s="69">
        <v>27197</v>
      </c>
      <c r="I103" s="69">
        <v>26773</v>
      </c>
      <c r="J103" s="69">
        <v>26379</v>
      </c>
      <c r="K103" s="69">
        <v>26096</v>
      </c>
      <c r="L103" s="69">
        <v>25913</v>
      </c>
      <c r="M103" s="69">
        <v>25617</v>
      </c>
      <c r="N103" s="69">
        <v>25052</v>
      </c>
      <c r="O103" s="69">
        <v>24659</v>
      </c>
      <c r="P103" s="69">
        <v>24227</v>
      </c>
      <c r="Q103" s="69">
        <v>23917</v>
      </c>
      <c r="R103" s="69">
        <v>23839</v>
      </c>
      <c r="S103" s="69">
        <v>23839</v>
      </c>
      <c r="T103" s="69">
        <v>23583</v>
      </c>
      <c r="U103" s="69">
        <v>23518</v>
      </c>
      <c r="V103" s="69">
        <v>23563</v>
      </c>
      <c r="W103" s="69">
        <v>23741</v>
      </c>
      <c r="X103" s="69">
        <v>23933</v>
      </c>
      <c r="Y103" s="69">
        <v>24175</v>
      </c>
      <c r="Z103" s="69">
        <v>24319</v>
      </c>
      <c r="AA103" s="69">
        <v>24379</v>
      </c>
      <c r="AB103" s="69">
        <v>24398</v>
      </c>
      <c r="AC103" s="69">
        <v>24562</v>
      </c>
    </row>
    <row r="104" spans="1:29" ht="12.75">
      <c r="A104" s="66" t="s">
        <v>67</v>
      </c>
      <c r="B104" s="66" t="s">
        <v>63</v>
      </c>
      <c r="C104" s="66" t="s">
        <v>21</v>
      </c>
      <c r="D104" s="69">
        <v>12552</v>
      </c>
      <c r="E104" s="69">
        <v>13219</v>
      </c>
      <c r="F104" s="69">
        <v>13780</v>
      </c>
      <c r="G104" s="69">
        <v>14192</v>
      </c>
      <c r="H104" s="69">
        <v>14568</v>
      </c>
      <c r="I104" s="69">
        <v>14902</v>
      </c>
      <c r="J104" s="69">
        <v>15313</v>
      </c>
      <c r="K104" s="69">
        <v>15634</v>
      </c>
      <c r="L104" s="69">
        <v>15538</v>
      </c>
      <c r="M104" s="69">
        <v>15336</v>
      </c>
      <c r="N104" s="69">
        <v>15198</v>
      </c>
      <c r="O104" s="69">
        <v>15002</v>
      </c>
      <c r="P104" s="69">
        <v>14831</v>
      </c>
      <c r="Q104" s="69">
        <v>14772</v>
      </c>
      <c r="R104" s="69">
        <v>14550</v>
      </c>
      <c r="S104" s="69">
        <v>14120</v>
      </c>
      <c r="T104" s="69">
        <v>13981</v>
      </c>
      <c r="U104" s="69">
        <v>13802</v>
      </c>
      <c r="V104" s="69">
        <v>13565</v>
      </c>
      <c r="W104" s="69">
        <v>13353</v>
      </c>
      <c r="X104" s="69">
        <v>13197</v>
      </c>
      <c r="Y104" s="69">
        <v>12870</v>
      </c>
      <c r="Z104" s="69">
        <v>12688</v>
      </c>
      <c r="AA104" s="69">
        <v>12676</v>
      </c>
      <c r="AB104" s="69">
        <v>12827</v>
      </c>
      <c r="AC104" s="69">
        <v>12825</v>
      </c>
    </row>
    <row r="105" spans="1:29" ht="12.75">
      <c r="A105" s="66" t="s">
        <v>67</v>
      </c>
      <c r="B105" s="66" t="s">
        <v>63</v>
      </c>
      <c r="C105" s="66" t="s">
        <v>22</v>
      </c>
      <c r="D105" s="69">
        <v>11564</v>
      </c>
      <c r="E105" s="69">
        <v>10961</v>
      </c>
      <c r="F105" s="69">
        <v>10629</v>
      </c>
      <c r="G105" s="69">
        <v>10878</v>
      </c>
      <c r="H105" s="69">
        <v>11384</v>
      </c>
      <c r="I105" s="69">
        <v>12106</v>
      </c>
      <c r="J105" s="69">
        <v>12705</v>
      </c>
      <c r="K105" s="69">
        <v>13225</v>
      </c>
      <c r="L105" s="69">
        <v>13614</v>
      </c>
      <c r="M105" s="69">
        <v>13964</v>
      </c>
      <c r="N105" s="69">
        <v>14263</v>
      </c>
      <c r="O105" s="69">
        <v>14660</v>
      </c>
      <c r="P105" s="69">
        <v>14982</v>
      </c>
      <c r="Q105" s="69">
        <v>14896</v>
      </c>
      <c r="R105" s="69">
        <v>14697</v>
      </c>
      <c r="S105" s="69">
        <v>14562</v>
      </c>
      <c r="T105" s="69">
        <v>14360</v>
      </c>
      <c r="U105" s="69">
        <v>14182</v>
      </c>
      <c r="V105" s="69">
        <v>14126</v>
      </c>
      <c r="W105" s="69">
        <v>13899</v>
      </c>
      <c r="X105" s="69">
        <v>13471</v>
      </c>
      <c r="Y105" s="69">
        <v>13331</v>
      </c>
      <c r="Z105" s="69">
        <v>13149</v>
      </c>
      <c r="AA105" s="69">
        <v>12907</v>
      </c>
      <c r="AB105" s="69">
        <v>12694</v>
      </c>
      <c r="AC105" s="69">
        <v>12537</v>
      </c>
    </row>
    <row r="106" spans="1:29" ht="12.75">
      <c r="A106" s="66" t="s">
        <v>67</v>
      </c>
      <c r="B106" s="66" t="s">
        <v>63</v>
      </c>
      <c r="C106" s="66" t="s">
        <v>23</v>
      </c>
      <c r="D106" s="69">
        <v>31198</v>
      </c>
      <c r="E106" s="69">
        <v>30700</v>
      </c>
      <c r="F106" s="69">
        <v>29904</v>
      </c>
      <c r="G106" s="69">
        <v>28813</v>
      </c>
      <c r="H106" s="69">
        <v>27782</v>
      </c>
      <c r="I106" s="69">
        <v>26751</v>
      </c>
      <c r="J106" s="69">
        <v>25714</v>
      </c>
      <c r="K106" s="69">
        <v>24934</v>
      </c>
      <c r="L106" s="69">
        <v>24480</v>
      </c>
      <c r="M106" s="69">
        <v>24397</v>
      </c>
      <c r="N106" s="69">
        <v>24418</v>
      </c>
      <c r="O106" s="69">
        <v>24327</v>
      </c>
      <c r="P106" s="69">
        <v>24484</v>
      </c>
      <c r="Q106" s="69">
        <v>25097</v>
      </c>
      <c r="R106" s="69">
        <v>25933</v>
      </c>
      <c r="S106" s="69">
        <v>26944</v>
      </c>
      <c r="T106" s="69">
        <v>27939</v>
      </c>
      <c r="U106" s="69">
        <v>28793</v>
      </c>
      <c r="V106" s="69">
        <v>29107</v>
      </c>
      <c r="W106" s="69">
        <v>29265</v>
      </c>
      <c r="X106" s="69">
        <v>29435</v>
      </c>
      <c r="Y106" s="69">
        <v>29635</v>
      </c>
      <c r="Z106" s="69">
        <v>29780</v>
      </c>
      <c r="AA106" s="69">
        <v>29645</v>
      </c>
      <c r="AB106" s="69">
        <v>29214</v>
      </c>
      <c r="AC106" s="69">
        <v>28647</v>
      </c>
    </row>
    <row r="107" spans="1:29" ht="12.75">
      <c r="A107" s="66" t="s">
        <v>67</v>
      </c>
      <c r="B107" s="66" t="s">
        <v>63</v>
      </c>
      <c r="C107" s="66" t="s">
        <v>24</v>
      </c>
      <c r="D107" s="69">
        <v>30615</v>
      </c>
      <c r="E107" s="69">
        <v>31136</v>
      </c>
      <c r="F107" s="69">
        <v>31573</v>
      </c>
      <c r="G107" s="69">
        <v>32086</v>
      </c>
      <c r="H107" s="69">
        <v>32434</v>
      </c>
      <c r="I107" s="69">
        <v>32690</v>
      </c>
      <c r="J107" s="69">
        <v>32811</v>
      </c>
      <c r="K107" s="69">
        <v>32634</v>
      </c>
      <c r="L107" s="69">
        <v>32466</v>
      </c>
      <c r="M107" s="69">
        <v>32073</v>
      </c>
      <c r="N107" s="69">
        <v>31743</v>
      </c>
      <c r="O107" s="69">
        <v>31167</v>
      </c>
      <c r="P107" s="69">
        <v>30339</v>
      </c>
      <c r="Q107" s="69">
        <v>29230</v>
      </c>
      <c r="R107" s="69">
        <v>28198</v>
      </c>
      <c r="S107" s="69">
        <v>27158</v>
      </c>
      <c r="T107" s="69">
        <v>26117</v>
      </c>
      <c r="U107" s="69">
        <v>25352</v>
      </c>
      <c r="V107" s="69">
        <v>24908</v>
      </c>
      <c r="W107" s="69">
        <v>24841</v>
      </c>
      <c r="X107" s="69">
        <v>24877</v>
      </c>
      <c r="Y107" s="69">
        <v>24799</v>
      </c>
      <c r="Z107" s="69">
        <v>24964</v>
      </c>
      <c r="AA107" s="69">
        <v>25573</v>
      </c>
      <c r="AB107" s="69">
        <v>26408</v>
      </c>
      <c r="AC107" s="69">
        <v>27421</v>
      </c>
    </row>
    <row r="108" spans="1:29" ht="12.75">
      <c r="A108" s="66" t="s">
        <v>67</v>
      </c>
      <c r="B108" s="66" t="s">
        <v>63</v>
      </c>
      <c r="C108" s="66" t="s">
        <v>25</v>
      </c>
      <c r="D108" s="69">
        <v>16202</v>
      </c>
      <c r="E108" s="69">
        <v>15341</v>
      </c>
      <c r="F108" s="69">
        <v>14969</v>
      </c>
      <c r="G108" s="69">
        <v>14811</v>
      </c>
      <c r="H108" s="69">
        <v>14702</v>
      </c>
      <c r="I108" s="69">
        <v>14761</v>
      </c>
      <c r="J108" s="69">
        <v>14904</v>
      </c>
      <c r="K108" s="69">
        <v>15043</v>
      </c>
      <c r="L108" s="69">
        <v>15250</v>
      </c>
      <c r="M108" s="69">
        <v>15491</v>
      </c>
      <c r="N108" s="69">
        <v>15705</v>
      </c>
      <c r="O108" s="69">
        <v>16035</v>
      </c>
      <c r="P108" s="69">
        <v>16303</v>
      </c>
      <c r="Q108" s="69">
        <v>16586</v>
      </c>
      <c r="R108" s="69">
        <v>16682</v>
      </c>
      <c r="S108" s="69">
        <v>16723</v>
      </c>
      <c r="T108" s="69">
        <v>16525</v>
      </c>
      <c r="U108" s="69">
        <v>16117</v>
      </c>
      <c r="V108" s="69">
        <v>15689</v>
      </c>
      <c r="W108" s="69">
        <v>15235</v>
      </c>
      <c r="X108" s="69">
        <v>14887</v>
      </c>
      <c r="Y108" s="69">
        <v>14541</v>
      </c>
      <c r="Z108" s="69">
        <v>14155</v>
      </c>
      <c r="AA108" s="69">
        <v>13517</v>
      </c>
      <c r="AB108" s="69">
        <v>12981</v>
      </c>
      <c r="AC108" s="69">
        <v>12332</v>
      </c>
    </row>
    <row r="109" spans="1:29" ht="12.75">
      <c r="A109" s="66" t="s">
        <v>67</v>
      </c>
      <c r="B109" s="66" t="s">
        <v>63</v>
      </c>
      <c r="C109" s="66" t="s">
        <v>26</v>
      </c>
      <c r="D109" s="69">
        <v>13469</v>
      </c>
      <c r="E109" s="69">
        <v>14542</v>
      </c>
      <c r="F109" s="69">
        <v>15128</v>
      </c>
      <c r="G109" s="69">
        <v>15377</v>
      </c>
      <c r="H109" s="69">
        <v>15664</v>
      </c>
      <c r="I109" s="69">
        <v>15669</v>
      </c>
      <c r="J109" s="69">
        <v>14863</v>
      </c>
      <c r="K109" s="69">
        <v>14525</v>
      </c>
      <c r="L109" s="69">
        <v>14385</v>
      </c>
      <c r="M109" s="69">
        <v>14289</v>
      </c>
      <c r="N109" s="69">
        <v>14359</v>
      </c>
      <c r="O109" s="69">
        <v>14504</v>
      </c>
      <c r="P109" s="69">
        <v>14645</v>
      </c>
      <c r="Q109" s="69">
        <v>14853</v>
      </c>
      <c r="R109" s="69">
        <v>15087</v>
      </c>
      <c r="S109" s="69">
        <v>15299</v>
      </c>
      <c r="T109" s="69">
        <v>15623</v>
      </c>
      <c r="U109" s="69">
        <v>15889</v>
      </c>
      <c r="V109" s="69">
        <v>16165</v>
      </c>
      <c r="W109" s="69">
        <v>16265</v>
      </c>
      <c r="X109" s="69">
        <v>16311</v>
      </c>
      <c r="Y109" s="69">
        <v>16123</v>
      </c>
      <c r="Z109" s="69">
        <v>15739</v>
      </c>
      <c r="AA109" s="69">
        <v>15335</v>
      </c>
      <c r="AB109" s="69">
        <v>14900</v>
      </c>
      <c r="AC109" s="69">
        <v>14566</v>
      </c>
    </row>
    <row r="110" spans="1:29" ht="12.75">
      <c r="A110" s="66" t="s">
        <v>67</v>
      </c>
      <c r="B110" s="66" t="s">
        <v>63</v>
      </c>
      <c r="C110" s="66" t="s">
        <v>27</v>
      </c>
      <c r="D110" s="69">
        <v>21101</v>
      </c>
      <c r="E110" s="69">
        <v>21418</v>
      </c>
      <c r="F110" s="69">
        <v>21837</v>
      </c>
      <c r="G110" s="69">
        <v>22401</v>
      </c>
      <c r="H110" s="69">
        <v>22709</v>
      </c>
      <c r="I110" s="69">
        <v>23104</v>
      </c>
      <c r="J110" s="69">
        <v>24279</v>
      </c>
      <c r="K110" s="69">
        <v>25096</v>
      </c>
      <c r="L110" s="69">
        <v>25629</v>
      </c>
      <c r="M110" s="69">
        <v>26100</v>
      </c>
      <c r="N110" s="69">
        <v>26540</v>
      </c>
      <c r="O110" s="69">
        <v>26756</v>
      </c>
      <c r="P110" s="69">
        <v>26997</v>
      </c>
      <c r="Q110" s="69">
        <v>27135</v>
      </c>
      <c r="R110" s="69">
        <v>27335</v>
      </c>
      <c r="S110" s="69">
        <v>27444</v>
      </c>
      <c r="T110" s="69">
        <v>26953</v>
      </c>
      <c r="U110" s="69">
        <v>26846</v>
      </c>
      <c r="V110" s="69">
        <v>26972</v>
      </c>
      <c r="W110" s="69">
        <v>27149</v>
      </c>
      <c r="X110" s="69">
        <v>27447</v>
      </c>
      <c r="Y110" s="69">
        <v>27909</v>
      </c>
      <c r="Z110" s="69">
        <v>28301</v>
      </c>
      <c r="AA110" s="69">
        <v>28775</v>
      </c>
      <c r="AB110" s="69">
        <v>29093</v>
      </c>
      <c r="AC110" s="69">
        <v>29350</v>
      </c>
    </row>
    <row r="111" spans="1:29" ht="12.75">
      <c r="A111" s="66" t="s">
        <v>67</v>
      </c>
      <c r="B111" s="66" t="s">
        <v>63</v>
      </c>
      <c r="C111" s="66" t="s">
        <v>28</v>
      </c>
      <c r="D111" s="69">
        <v>12074</v>
      </c>
      <c r="E111" s="69">
        <v>12211</v>
      </c>
      <c r="F111" s="69">
        <v>12471</v>
      </c>
      <c r="G111" s="69">
        <v>12620</v>
      </c>
      <c r="H111" s="69">
        <v>12974</v>
      </c>
      <c r="I111" s="69">
        <v>13327</v>
      </c>
      <c r="J111" s="69">
        <v>13694</v>
      </c>
      <c r="K111" s="69">
        <v>14054</v>
      </c>
      <c r="L111" s="69">
        <v>14477</v>
      </c>
      <c r="M111" s="69">
        <v>14851</v>
      </c>
      <c r="N111" s="69">
        <v>15057</v>
      </c>
      <c r="O111" s="69">
        <v>15456</v>
      </c>
      <c r="P111" s="69">
        <v>15904</v>
      </c>
      <c r="Q111" s="69">
        <v>16446</v>
      </c>
      <c r="R111" s="69">
        <v>16785</v>
      </c>
      <c r="S111" s="69">
        <v>17186</v>
      </c>
      <c r="T111" s="69">
        <v>18186</v>
      </c>
      <c r="U111" s="69">
        <v>18894</v>
      </c>
      <c r="V111" s="69">
        <v>19362</v>
      </c>
      <c r="W111" s="69">
        <v>19776</v>
      </c>
      <c r="X111" s="69">
        <v>20123</v>
      </c>
      <c r="Y111" s="69">
        <v>20313</v>
      </c>
      <c r="Z111" s="69">
        <v>20544</v>
      </c>
      <c r="AA111" s="69">
        <v>20693</v>
      </c>
      <c r="AB111" s="69">
        <v>20884</v>
      </c>
      <c r="AC111" s="69">
        <v>20999</v>
      </c>
    </row>
    <row r="112" spans="1:29" ht="12.75">
      <c r="A112" s="66" t="s">
        <v>67</v>
      </c>
      <c r="B112" s="66" t="s">
        <v>63</v>
      </c>
      <c r="C112" s="66" t="s">
        <v>29</v>
      </c>
      <c r="D112" s="69">
        <v>2893</v>
      </c>
      <c r="E112" s="69">
        <v>3118</v>
      </c>
      <c r="F112" s="69">
        <v>3276</v>
      </c>
      <c r="G112" s="69">
        <v>3516</v>
      </c>
      <c r="H112" s="69">
        <v>3702</v>
      </c>
      <c r="I112" s="69">
        <v>3893</v>
      </c>
      <c r="J112" s="69">
        <v>4065</v>
      </c>
      <c r="K112" s="69">
        <v>4268</v>
      </c>
      <c r="L112" s="69">
        <v>4474</v>
      </c>
      <c r="M112" s="69">
        <v>4716</v>
      </c>
      <c r="N112" s="69">
        <v>4986</v>
      </c>
      <c r="O112" s="69">
        <v>5237</v>
      </c>
      <c r="P112" s="69">
        <v>5508</v>
      </c>
      <c r="Q112" s="69">
        <v>5761</v>
      </c>
      <c r="R112" s="69">
        <v>6103</v>
      </c>
      <c r="S112" s="69">
        <v>6448</v>
      </c>
      <c r="T112" s="69">
        <v>6782</v>
      </c>
      <c r="U112" s="69">
        <v>7124</v>
      </c>
      <c r="V112" s="69">
        <v>7498</v>
      </c>
      <c r="W112" s="69">
        <v>7849</v>
      </c>
      <c r="X112" s="69">
        <v>8113</v>
      </c>
      <c r="Y112" s="69">
        <v>8469</v>
      </c>
      <c r="Z112" s="69">
        <v>8857</v>
      </c>
      <c r="AA112" s="69">
        <v>9280</v>
      </c>
      <c r="AB112" s="69">
        <v>9624</v>
      </c>
      <c r="AC112" s="69">
        <v>10000</v>
      </c>
    </row>
    <row r="115" ht="12.75">
      <c r="A115" s="71" t="s">
        <v>68</v>
      </c>
    </row>
    <row r="116" ht="12.75">
      <c r="A116" s="72" t="s">
        <v>69</v>
      </c>
    </row>
    <row r="117" ht="12.75">
      <c r="A117" s="70" t="s">
        <v>70</v>
      </c>
    </row>
    <row r="118" ht="12.75">
      <c r="A118" s="70" t="s">
        <v>71</v>
      </c>
    </row>
    <row r="119" ht="12.75">
      <c r="A119" s="70" t="s">
        <v>72</v>
      </c>
    </row>
    <row r="120" ht="12.75">
      <c r="A120" s="73" t="s">
        <v>74</v>
      </c>
    </row>
    <row r="121" ht="12.75">
      <c r="A121" s="73" t="s">
        <v>75</v>
      </c>
    </row>
  </sheetData>
  <sheetProtection/>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48"/>
    <pageSetUpPr fitToPage="1"/>
  </sheetPr>
  <dimension ref="A1:N8"/>
  <sheetViews>
    <sheetView zoomScalePageLayoutView="0" workbookViewId="0" topLeftCell="A1">
      <selection activeCell="F20" sqref="F20"/>
    </sheetView>
  </sheetViews>
  <sheetFormatPr defaultColWidth="9.140625" defaultRowHeight="12.75"/>
  <cols>
    <col min="1" max="1" width="20.8515625" style="0" customWidth="1"/>
  </cols>
  <sheetData>
    <row r="1" spans="1:12" ht="14.25" customHeight="1">
      <c r="A1" s="186" t="s">
        <v>706</v>
      </c>
      <c r="B1" s="187"/>
      <c r="C1" s="188"/>
      <c r="D1" s="188"/>
      <c r="E1" s="189"/>
      <c r="F1" s="189"/>
      <c r="G1" s="189"/>
      <c r="H1" s="190" t="s">
        <v>133</v>
      </c>
      <c r="L1" s="191"/>
    </row>
    <row r="2" ht="13.5" thickBot="1"/>
    <row r="3" spans="1:14" ht="13.5" thickBot="1">
      <c r="A3" s="206" t="s">
        <v>716</v>
      </c>
      <c r="B3" s="204">
        <v>2001</v>
      </c>
      <c r="C3" s="204">
        <v>2002</v>
      </c>
      <c r="D3" s="204">
        <v>2003</v>
      </c>
      <c r="E3" s="204">
        <v>2004</v>
      </c>
      <c r="F3" s="204">
        <v>2005</v>
      </c>
      <c r="G3" s="204">
        <v>2006</v>
      </c>
      <c r="H3" s="204">
        <v>2011</v>
      </c>
      <c r="I3" s="204">
        <v>2016</v>
      </c>
      <c r="J3" s="204">
        <v>2021</v>
      </c>
      <c r="K3" s="204">
        <v>2026</v>
      </c>
      <c r="L3" s="205">
        <v>2031</v>
      </c>
      <c r="M3" s="360" t="s">
        <v>632</v>
      </c>
      <c r="N3" s="361"/>
    </row>
    <row r="4" spans="1:14" ht="12.75">
      <c r="A4" s="215" t="s">
        <v>160</v>
      </c>
      <c r="B4" s="33">
        <v>1747700</v>
      </c>
      <c r="C4" s="33">
        <v>1743640</v>
      </c>
      <c r="D4" s="33">
        <v>1742470</v>
      </c>
      <c r="E4" s="33">
        <v>1744590</v>
      </c>
      <c r="F4" s="33">
        <v>1745160</v>
      </c>
      <c r="G4" s="33">
        <v>1746890</v>
      </c>
      <c r="H4" s="33">
        <f>2a!C4</f>
        <v>1754180</v>
      </c>
      <c r="I4" s="33">
        <f>2a!D4</f>
        <v>1756150</v>
      </c>
      <c r="J4" s="33">
        <f>2a!E4</f>
        <v>1754790</v>
      </c>
      <c r="K4" s="33">
        <f>2a!F4</f>
        <v>1746150</v>
      </c>
      <c r="L4" s="216">
        <f>2a!G4</f>
        <v>1729690</v>
      </c>
      <c r="M4" s="251">
        <f>2a!H4</f>
        <v>-17200</v>
      </c>
      <c r="N4" s="254">
        <f>2a!I4</f>
        <v>-0.009847769726022143</v>
      </c>
    </row>
    <row r="5" spans="1:14" ht="12.75">
      <c r="A5" s="215" t="s">
        <v>674</v>
      </c>
      <c r="B5" s="33">
        <v>435720</v>
      </c>
      <c r="C5" s="33">
        <v>433440</v>
      </c>
      <c r="D5" s="33">
        <v>433140</v>
      </c>
      <c r="E5" s="33">
        <v>434170</v>
      </c>
      <c r="F5" s="33">
        <v>436250</v>
      </c>
      <c r="G5" s="33">
        <v>440020</v>
      </c>
      <c r="H5" s="33">
        <f>2b!C4</f>
        <v>452800</v>
      </c>
      <c r="I5" s="33">
        <f>2b!D4</f>
        <v>458870</v>
      </c>
      <c r="J5" s="33">
        <f>2b!E4</f>
        <v>463320</v>
      </c>
      <c r="K5" s="33">
        <f>2b!F4</f>
        <v>465520</v>
      </c>
      <c r="L5" s="216">
        <f>2b!G4</f>
        <v>464990</v>
      </c>
      <c r="M5" s="252">
        <f>2b!H4</f>
        <v>24970</v>
      </c>
      <c r="N5" s="255">
        <f>2b!I4</f>
        <v>0.05673554169772558</v>
      </c>
    </row>
    <row r="6" spans="1:14" ht="12.75">
      <c r="A6" s="215" t="s">
        <v>158</v>
      </c>
      <c r="B6" s="33">
        <v>1161310</v>
      </c>
      <c r="C6" s="33">
        <v>1162270</v>
      </c>
      <c r="D6" s="33">
        <v>1164110</v>
      </c>
      <c r="E6" s="33">
        <v>1174900</v>
      </c>
      <c r="F6" s="33">
        <v>1181730</v>
      </c>
      <c r="G6" s="33">
        <v>1192300</v>
      </c>
      <c r="H6" s="33">
        <f>2c!C4</f>
        <v>1238090</v>
      </c>
      <c r="I6" s="33">
        <f>2c!D4</f>
        <v>1277490</v>
      </c>
      <c r="J6" s="33">
        <f>2c!E4</f>
        <v>1316700</v>
      </c>
      <c r="K6" s="33">
        <f>2c!F4</f>
        <v>1352840</v>
      </c>
      <c r="L6" s="216">
        <f>2c!G4</f>
        <v>1384190</v>
      </c>
      <c r="M6" s="252">
        <f>2c!H4</f>
        <v>191890</v>
      </c>
      <c r="N6" s="255">
        <f>2c!I4</f>
        <v>0.16094144328133006</v>
      </c>
    </row>
    <row r="7" spans="1:14" ht="13.5" thickBot="1">
      <c r="A7" s="217" t="s">
        <v>67</v>
      </c>
      <c r="B7" s="218">
        <v>463380</v>
      </c>
      <c r="C7" s="218">
        <v>462590</v>
      </c>
      <c r="D7" s="218">
        <v>463000</v>
      </c>
      <c r="E7" s="218">
        <v>464620</v>
      </c>
      <c r="F7" s="218">
        <v>467080</v>
      </c>
      <c r="G7" s="218">
        <v>469880</v>
      </c>
      <c r="H7" s="218">
        <f>2d!C4</f>
        <v>478520</v>
      </c>
      <c r="I7" s="218">
        <f>2d!D4</f>
        <v>484790</v>
      </c>
      <c r="J7" s="218">
        <f>2d!E4</f>
        <v>490400</v>
      </c>
      <c r="K7" s="218">
        <f>2d!F4</f>
        <v>494120</v>
      </c>
      <c r="L7" s="219">
        <f>2d!G4</f>
        <v>495520</v>
      </c>
      <c r="M7" s="253">
        <f>2d!H4</f>
        <v>25640</v>
      </c>
      <c r="N7" s="256">
        <f>2d!I4</f>
        <v>0.05456677513338427</v>
      </c>
    </row>
    <row r="8" ht="12.75">
      <c r="A8" s="12" t="s">
        <v>667</v>
      </c>
    </row>
  </sheetData>
  <sheetProtection/>
  <mergeCells count="1">
    <mergeCell ref="M3:N3"/>
  </mergeCells>
  <hyperlinks>
    <hyperlink ref="H1" location="Contents!A1" display="Back to contents page"/>
  </hyperlinks>
  <printOptions/>
  <pageMargins left="0.75" right="0.75" top="1" bottom="1" header="0.5" footer="0.5"/>
  <pageSetup fitToWidth="2" fitToHeight="1"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sheetPr>
    <tabColor indexed="17"/>
  </sheetPr>
  <dimension ref="A1:L29"/>
  <sheetViews>
    <sheetView zoomScalePageLayoutView="0" workbookViewId="0" topLeftCell="A1">
      <selection activeCell="N27" sqref="N27"/>
    </sheetView>
  </sheetViews>
  <sheetFormatPr defaultColWidth="9.140625" defaultRowHeight="12.75"/>
  <cols>
    <col min="1" max="1" width="16.00390625" style="0" customWidth="1"/>
    <col min="2" max="7" width="10.421875" style="0" bestFit="1" customWidth="1"/>
    <col min="8" max="8" width="8.7109375" style="0" bestFit="1" customWidth="1"/>
    <col min="9" max="9" width="7.57421875" style="0" customWidth="1"/>
    <col min="10" max="12" width="9.57421875" style="0" bestFit="1" customWidth="1"/>
  </cols>
  <sheetData>
    <row r="1" spans="1:10" ht="12.75">
      <c r="A1" s="3" t="s">
        <v>737</v>
      </c>
      <c r="J1" s="2" t="s">
        <v>133</v>
      </c>
    </row>
    <row r="2" spans="1:12" ht="14.25">
      <c r="A2" s="380" t="s">
        <v>18</v>
      </c>
      <c r="B2" s="43"/>
      <c r="C2" s="43"/>
      <c r="D2" s="43"/>
      <c r="E2" s="43"/>
      <c r="F2" s="43"/>
      <c r="G2" s="43"/>
      <c r="H2" s="382" t="s">
        <v>19</v>
      </c>
      <c r="I2" s="383"/>
      <c r="J2" s="368" t="s">
        <v>54</v>
      </c>
      <c r="K2" s="369"/>
      <c r="L2" s="370"/>
    </row>
    <row r="3" spans="1:12" ht="12.75">
      <c r="A3" s="381"/>
      <c r="B3" s="44">
        <v>2006</v>
      </c>
      <c r="C3" s="44">
        <v>2011</v>
      </c>
      <c r="D3" s="44">
        <v>2016</v>
      </c>
      <c r="E3" s="44">
        <v>2021</v>
      </c>
      <c r="F3" s="44">
        <v>2026</v>
      </c>
      <c r="G3" s="44">
        <v>2031</v>
      </c>
      <c r="H3" s="384"/>
      <c r="I3" s="385"/>
      <c r="J3" s="109" t="s">
        <v>3</v>
      </c>
      <c r="K3" s="84" t="s">
        <v>4</v>
      </c>
      <c r="L3" s="85" t="s">
        <v>5</v>
      </c>
    </row>
    <row r="4" spans="1:12" ht="12.75">
      <c r="A4" s="8" t="s">
        <v>20</v>
      </c>
      <c r="B4" s="9">
        <v>36670</v>
      </c>
      <c r="C4" s="9">
        <v>37030</v>
      </c>
      <c r="D4" s="9">
        <v>35540</v>
      </c>
      <c r="E4" s="9">
        <v>34520</v>
      </c>
      <c r="F4" s="9">
        <v>36630</v>
      </c>
      <c r="G4" s="9">
        <v>39430</v>
      </c>
      <c r="H4" s="19">
        <v>2760</v>
      </c>
      <c r="I4" s="20">
        <v>0.07528957141159476</v>
      </c>
      <c r="J4" s="102">
        <v>110.4400332399999</v>
      </c>
      <c r="K4" s="23">
        <v>-113.39404819999982</v>
      </c>
      <c r="L4" s="30">
        <v>259.6627541999997</v>
      </c>
    </row>
    <row r="5" spans="1:12" ht="12.75">
      <c r="A5" s="8" t="s">
        <v>21</v>
      </c>
      <c r="B5" s="9">
        <v>56370</v>
      </c>
      <c r="C5" s="9">
        <v>66220</v>
      </c>
      <c r="D5" s="9">
        <v>66850</v>
      </c>
      <c r="E5" s="9">
        <v>64450</v>
      </c>
      <c r="F5" s="9">
        <v>61070</v>
      </c>
      <c r="G5" s="9">
        <v>61290</v>
      </c>
      <c r="H5" s="19">
        <v>4920</v>
      </c>
      <c r="I5" s="20">
        <v>0.08731203127155335</v>
      </c>
      <c r="J5" s="103">
        <v>196.86782420000003</v>
      </c>
      <c r="K5" s="33">
        <v>1047.6100683000004</v>
      </c>
      <c r="L5" s="31">
        <v>-370.2936718666669</v>
      </c>
    </row>
    <row r="6" spans="1:12" ht="12.75">
      <c r="A6" s="8" t="s">
        <v>22</v>
      </c>
      <c r="B6" s="9">
        <v>66520</v>
      </c>
      <c r="C6" s="9">
        <v>70250</v>
      </c>
      <c r="D6" s="9">
        <v>81560</v>
      </c>
      <c r="E6" s="9">
        <v>81990</v>
      </c>
      <c r="F6" s="9">
        <v>78610</v>
      </c>
      <c r="G6" s="9">
        <v>73900</v>
      </c>
      <c r="H6" s="19">
        <v>7380</v>
      </c>
      <c r="I6" s="20">
        <v>0.11100194173709871</v>
      </c>
      <c r="J6" s="103">
        <v>295.3486619599996</v>
      </c>
      <c r="K6" s="33">
        <v>1504.0392152</v>
      </c>
      <c r="L6" s="31">
        <v>-510.44504020000073</v>
      </c>
    </row>
    <row r="7" spans="1:12" ht="12.75">
      <c r="A7" s="8" t="s">
        <v>23</v>
      </c>
      <c r="B7" s="9">
        <v>166940</v>
      </c>
      <c r="C7" s="9">
        <v>151950</v>
      </c>
      <c r="D7" s="9">
        <v>142330</v>
      </c>
      <c r="E7" s="9">
        <v>156380</v>
      </c>
      <c r="F7" s="9">
        <v>167430</v>
      </c>
      <c r="G7" s="9">
        <v>162750</v>
      </c>
      <c r="H7" s="19">
        <v>-4200</v>
      </c>
      <c r="I7" s="20">
        <v>-0.025141285149937298</v>
      </c>
      <c r="J7" s="103">
        <v>-167.88644639999956</v>
      </c>
      <c r="K7" s="33">
        <v>-2460.9154559999997</v>
      </c>
      <c r="L7" s="31">
        <v>1360.7995600000004</v>
      </c>
    </row>
    <row r="8" spans="1:12" ht="12.75">
      <c r="A8" s="8" t="s">
        <v>24</v>
      </c>
      <c r="B8" s="9">
        <v>148780</v>
      </c>
      <c r="C8" s="9">
        <v>166220</v>
      </c>
      <c r="D8" s="9">
        <v>168280</v>
      </c>
      <c r="E8" s="9">
        <v>150610</v>
      </c>
      <c r="F8" s="9">
        <v>139480</v>
      </c>
      <c r="G8" s="9">
        <v>152450</v>
      </c>
      <c r="H8" s="19">
        <v>3670</v>
      </c>
      <c r="I8" s="20">
        <v>0.024686460185541596</v>
      </c>
      <c r="J8" s="103">
        <v>146.91062400000052</v>
      </c>
      <c r="K8" s="33">
        <v>1950.6318540000007</v>
      </c>
      <c r="L8" s="31">
        <v>-1055.5701959999997</v>
      </c>
    </row>
    <row r="9" spans="1:12" ht="12.75">
      <c r="A9" s="8" t="s">
        <v>25</v>
      </c>
      <c r="B9" s="9">
        <v>65870</v>
      </c>
      <c r="C9" s="9">
        <v>66740</v>
      </c>
      <c r="D9" s="9">
        <v>76200</v>
      </c>
      <c r="E9" s="9">
        <v>81320</v>
      </c>
      <c r="F9" s="9">
        <v>76160</v>
      </c>
      <c r="G9" s="9">
        <v>62910</v>
      </c>
      <c r="H9" s="19">
        <v>-2960</v>
      </c>
      <c r="I9" s="20">
        <v>-0.0449289599771301</v>
      </c>
      <c r="J9" s="103">
        <v>-118.37747811999958</v>
      </c>
      <c r="K9" s="33">
        <v>1032.7154249000014</v>
      </c>
      <c r="L9" s="31">
        <v>-885.7727468000002</v>
      </c>
    </row>
    <row r="10" spans="1:12" ht="12.75">
      <c r="A10" s="8" t="s">
        <v>26</v>
      </c>
      <c r="B10" s="9">
        <v>54450</v>
      </c>
      <c r="C10" s="9">
        <v>61780</v>
      </c>
      <c r="D10" s="9">
        <v>61870</v>
      </c>
      <c r="E10" s="9">
        <v>69830</v>
      </c>
      <c r="F10" s="9">
        <v>73640</v>
      </c>
      <c r="G10" s="9">
        <v>68070</v>
      </c>
      <c r="H10" s="19">
        <v>13620</v>
      </c>
      <c r="I10" s="20">
        <v>0.2501727860915067</v>
      </c>
      <c r="J10" s="103">
        <v>544.8788223599997</v>
      </c>
      <c r="K10" s="33">
        <v>742.2677045999997</v>
      </c>
      <c r="L10" s="31">
        <v>413.2862341999998</v>
      </c>
    </row>
    <row r="11" spans="1:12" ht="12.75">
      <c r="A11" s="8" t="s">
        <v>27</v>
      </c>
      <c r="B11" s="9">
        <v>100590</v>
      </c>
      <c r="C11" s="9">
        <v>99780</v>
      </c>
      <c r="D11" s="9">
        <v>107900</v>
      </c>
      <c r="E11" s="9">
        <v>115310</v>
      </c>
      <c r="F11" s="9">
        <v>123870</v>
      </c>
      <c r="G11" s="9">
        <v>134870</v>
      </c>
      <c r="H11" s="19">
        <v>34280</v>
      </c>
      <c r="I11" s="20">
        <v>0.34078970768266165</v>
      </c>
      <c r="J11" s="103">
        <v>1371.2162472000002</v>
      </c>
      <c r="K11" s="33">
        <v>730.887242</v>
      </c>
      <c r="L11" s="31">
        <v>1798.102250666667</v>
      </c>
    </row>
    <row r="12" spans="1:12" ht="12.75">
      <c r="A12" s="8" t="s">
        <v>28</v>
      </c>
      <c r="B12" s="9">
        <v>68310</v>
      </c>
      <c r="C12" s="9">
        <v>71100</v>
      </c>
      <c r="D12" s="9">
        <v>74120</v>
      </c>
      <c r="E12" s="9">
        <v>76720</v>
      </c>
      <c r="F12" s="9">
        <v>85090</v>
      </c>
      <c r="G12" s="9">
        <v>92210</v>
      </c>
      <c r="H12" s="19">
        <v>23890</v>
      </c>
      <c r="I12" s="20">
        <v>0.3497667643901216</v>
      </c>
      <c r="J12" s="103">
        <v>955.74796516</v>
      </c>
      <c r="K12" s="33">
        <v>581.0743707999994</v>
      </c>
      <c r="L12" s="31">
        <v>1205.5303614000004</v>
      </c>
    </row>
    <row r="13" spans="1:12" ht="12.75">
      <c r="A13" s="8" t="s">
        <v>29</v>
      </c>
      <c r="B13" s="9">
        <v>20930</v>
      </c>
      <c r="C13" s="9">
        <v>24020</v>
      </c>
      <c r="D13" s="9">
        <v>28730</v>
      </c>
      <c r="E13" s="9">
        <v>35290</v>
      </c>
      <c r="F13" s="9">
        <v>42340</v>
      </c>
      <c r="G13" s="9">
        <v>48980</v>
      </c>
      <c r="H13" s="19">
        <v>28050</v>
      </c>
      <c r="I13" s="20">
        <v>1.339953256726971</v>
      </c>
      <c r="J13" s="107">
        <v>1121.9706535599998</v>
      </c>
      <c r="K13" s="62">
        <v>779.6941368</v>
      </c>
      <c r="L13" s="63">
        <v>1350.1549980666666</v>
      </c>
    </row>
    <row r="14" spans="1:12" ht="12.75">
      <c r="A14" s="36" t="s">
        <v>16</v>
      </c>
      <c r="B14" s="37">
        <v>785440</v>
      </c>
      <c r="C14" s="37">
        <v>815080</v>
      </c>
      <c r="D14" s="37">
        <v>843380</v>
      </c>
      <c r="E14" s="37">
        <v>866420</v>
      </c>
      <c r="F14" s="37">
        <v>884320</v>
      </c>
      <c r="G14" s="37">
        <v>896860</v>
      </c>
      <c r="H14" s="75">
        <v>111430</v>
      </c>
      <c r="I14" s="22">
        <v>0.14186761304299375</v>
      </c>
      <c r="J14" s="108">
        <v>4457.116907159998</v>
      </c>
      <c r="K14" s="76">
        <v>5794.6105124</v>
      </c>
      <c r="L14" s="77">
        <v>3565.4545036666636</v>
      </c>
    </row>
    <row r="16" spans="1:7" ht="27" customHeight="1">
      <c r="A16" s="80" t="s">
        <v>18</v>
      </c>
      <c r="B16" s="79">
        <v>2006</v>
      </c>
      <c r="C16" s="81">
        <v>2011</v>
      </c>
      <c r="D16" s="81">
        <v>2016</v>
      </c>
      <c r="E16" s="81">
        <v>2021</v>
      </c>
      <c r="F16" s="81">
        <v>2026</v>
      </c>
      <c r="G16" s="82">
        <v>2031</v>
      </c>
    </row>
    <row r="17" spans="1:12" ht="12.75">
      <c r="A17" s="8" t="s">
        <v>20</v>
      </c>
      <c r="B17" s="38">
        <v>0.046689684577591574</v>
      </c>
      <c r="C17" s="38">
        <v>0.04543237885413474</v>
      </c>
      <c r="D17" s="38">
        <v>0.042137268678604345</v>
      </c>
      <c r="E17" s="38">
        <v>0.03983810105915763</v>
      </c>
      <c r="F17" s="38">
        <v>0.04142372260790085</v>
      </c>
      <c r="G17" s="10">
        <v>0.04396738321090351</v>
      </c>
      <c r="J17" s="83"/>
      <c r="K17" s="83"/>
      <c r="L17" s="83"/>
    </row>
    <row r="18" spans="1:7" ht="12.75">
      <c r="A18" s="8" t="s">
        <v>21</v>
      </c>
      <c r="B18" s="38">
        <v>0.07176784168997075</v>
      </c>
      <c r="C18" s="38">
        <v>0.08124084721996738</v>
      </c>
      <c r="D18" s="38">
        <v>0.07925843718568841</v>
      </c>
      <c r="E18" s="38">
        <v>0.07438233513517195</v>
      </c>
      <c r="F18" s="38">
        <v>0.06905664917054176</v>
      </c>
      <c r="G18" s="10">
        <v>0.06833895351488459</v>
      </c>
    </row>
    <row r="19" spans="1:7" ht="12.75">
      <c r="A19" s="8" t="s">
        <v>22</v>
      </c>
      <c r="B19" s="38">
        <v>0.0846902993593968</v>
      </c>
      <c r="C19" s="38">
        <v>0.08618491895541869</v>
      </c>
      <c r="D19" s="38">
        <v>0.09670492447967687</v>
      </c>
      <c r="E19" s="38">
        <v>0.09463001954113137</v>
      </c>
      <c r="F19" s="38">
        <v>0.08889192064574661</v>
      </c>
      <c r="G19" s="10">
        <v>0.08240104716153578</v>
      </c>
    </row>
    <row r="20" spans="1:7" ht="12.75">
      <c r="A20" s="8" t="s">
        <v>23</v>
      </c>
      <c r="B20" s="38">
        <v>0.2125481841481196</v>
      </c>
      <c r="C20" s="38">
        <v>0.18642143070925807</v>
      </c>
      <c r="D20" s="38">
        <v>0.1687655425939846</v>
      </c>
      <c r="E20" s="38">
        <v>0.18049479047861838</v>
      </c>
      <c r="F20" s="38">
        <v>0.18933055213428363</v>
      </c>
      <c r="G20" s="10">
        <v>0.1814610093810837</v>
      </c>
    </row>
    <row r="21" spans="1:7" ht="12.75">
      <c r="A21" s="8" t="s">
        <v>24</v>
      </c>
      <c r="B21" s="38">
        <v>0.18941903471006954</v>
      </c>
      <c r="C21" s="38">
        <v>0.20392488504251563</v>
      </c>
      <c r="D21" s="38">
        <v>0.19953333966064182</v>
      </c>
      <c r="E21" s="38">
        <v>0.17382932019683872</v>
      </c>
      <c r="F21" s="38">
        <v>0.157728597923446</v>
      </c>
      <c r="G21" s="10">
        <v>0.1699804057421106</v>
      </c>
    </row>
    <row r="22" spans="1:7" ht="12.75">
      <c r="A22" s="8" t="s">
        <v>25</v>
      </c>
      <c r="B22" s="38">
        <v>0.0838633012504527</v>
      </c>
      <c r="C22" s="38">
        <v>0.08188309788770146</v>
      </c>
      <c r="D22" s="38">
        <v>0.09034624996812028</v>
      </c>
      <c r="E22" s="38">
        <v>0.09386064810051546</v>
      </c>
      <c r="F22" s="38">
        <v>0.08612168896292198</v>
      </c>
      <c r="G22" s="10">
        <v>0.07014421762219238</v>
      </c>
    </row>
    <row r="23" spans="1:7" ht="12.75">
      <c r="A23" s="8" t="s">
        <v>26</v>
      </c>
      <c r="B23" s="38">
        <v>0.06932487571694618</v>
      </c>
      <c r="C23" s="38">
        <v>0.07579125576486033</v>
      </c>
      <c r="D23" s="38">
        <v>0.07336286835685428</v>
      </c>
      <c r="E23" s="38">
        <v>0.08059798440826232</v>
      </c>
      <c r="F23" s="38">
        <v>0.08327045082404963</v>
      </c>
      <c r="G23" s="10">
        <v>0.07590028128526911</v>
      </c>
    </row>
    <row r="24" spans="1:7" ht="12.75">
      <c r="A24" s="8" t="s">
        <v>27</v>
      </c>
      <c r="B24" s="38">
        <v>0.1280703854631787</v>
      </c>
      <c r="C24" s="38">
        <v>0.12241538454845967</v>
      </c>
      <c r="D24" s="38">
        <v>0.12793722208919162</v>
      </c>
      <c r="E24" s="38">
        <v>0.13309102103065715</v>
      </c>
      <c r="F24" s="38">
        <v>0.1400783986303354</v>
      </c>
      <c r="G24" s="10">
        <v>0.15038122872262927</v>
      </c>
    </row>
    <row r="25" spans="1:7" ht="12.75">
      <c r="A25" s="8" t="s">
        <v>28</v>
      </c>
      <c r="B25" s="38">
        <v>0.08697492817478017</v>
      </c>
      <c r="C25" s="38">
        <v>0.08723511662643223</v>
      </c>
      <c r="D25" s="38">
        <v>0.08788896870593979</v>
      </c>
      <c r="E25" s="38">
        <v>0.08854671565061246</v>
      </c>
      <c r="F25" s="38">
        <v>0.09621913728886969</v>
      </c>
      <c r="G25" s="10">
        <v>0.10281040117486549</v>
      </c>
    </row>
    <row r="26" spans="1:7" ht="12.75">
      <c r="A26" s="11" t="s">
        <v>29</v>
      </c>
      <c r="B26" s="38">
        <v>0.02665146490949402</v>
      </c>
      <c r="C26" s="38">
        <v>0.029470684391251663</v>
      </c>
      <c r="D26" s="38">
        <v>0.03406517828129803</v>
      </c>
      <c r="E26" s="38">
        <v>0.040729064399034676</v>
      </c>
      <c r="F26" s="38">
        <v>0.04787888181190451</v>
      </c>
      <c r="G26" s="10">
        <v>0.054615072184525666</v>
      </c>
    </row>
    <row r="27" spans="1:12" ht="12.75">
      <c r="A27" s="39" t="s">
        <v>16</v>
      </c>
      <c r="B27" s="40">
        <v>1</v>
      </c>
      <c r="C27" s="41">
        <v>1</v>
      </c>
      <c r="D27" s="41">
        <v>1</v>
      </c>
      <c r="E27" s="41">
        <v>1</v>
      </c>
      <c r="F27" s="41">
        <v>1</v>
      </c>
      <c r="G27" s="42">
        <v>1</v>
      </c>
      <c r="H27" s="27"/>
      <c r="I27" s="27"/>
      <c r="J27" s="27"/>
      <c r="K27" s="27"/>
      <c r="L27" s="27"/>
    </row>
    <row r="28" ht="12.75">
      <c r="A28" s="12" t="s">
        <v>46</v>
      </c>
    </row>
    <row r="29" ht="12.75">
      <c r="A29" s="286" t="s">
        <v>157</v>
      </c>
    </row>
  </sheetData>
  <sheetProtection/>
  <mergeCells count="3">
    <mergeCell ref="A2:A3"/>
    <mergeCell ref="H2:I3"/>
    <mergeCell ref="J2:L2"/>
  </mergeCells>
  <hyperlinks>
    <hyperlink ref="J1" location="Contents!A1" display="Back to contents page"/>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17"/>
  </sheetPr>
  <dimension ref="A1:L40"/>
  <sheetViews>
    <sheetView zoomScalePageLayoutView="0" workbookViewId="0" topLeftCell="A1">
      <selection activeCell="J25" sqref="J25"/>
    </sheetView>
  </sheetViews>
  <sheetFormatPr defaultColWidth="9.140625" defaultRowHeight="12.75"/>
  <cols>
    <col min="1" max="1" width="16.00390625" style="0" customWidth="1"/>
    <col min="2" max="2" width="10.57421875" style="0" bestFit="1" customWidth="1"/>
    <col min="3" max="7" width="10.421875" style="0" bestFit="1" customWidth="1"/>
    <col min="8" max="8" width="8.7109375" style="0" bestFit="1" customWidth="1"/>
    <col min="9" max="9" width="7.57421875" style="0" customWidth="1"/>
    <col min="10" max="12" width="9.57421875" style="0" bestFit="1" customWidth="1"/>
  </cols>
  <sheetData>
    <row r="1" spans="1:10" ht="12.75">
      <c r="A1" s="3" t="s">
        <v>738</v>
      </c>
      <c r="J1" s="2" t="s">
        <v>133</v>
      </c>
    </row>
    <row r="2" spans="1:12" ht="14.25">
      <c r="A2" s="380" t="s">
        <v>18</v>
      </c>
      <c r="B2" s="43"/>
      <c r="C2" s="43"/>
      <c r="D2" s="43"/>
      <c r="E2" s="43"/>
      <c r="F2" s="43"/>
      <c r="G2" s="43"/>
      <c r="H2" s="382" t="s">
        <v>19</v>
      </c>
      <c r="I2" s="383"/>
      <c r="J2" s="368" t="s">
        <v>54</v>
      </c>
      <c r="K2" s="369"/>
      <c r="L2" s="370"/>
    </row>
    <row r="3" spans="1:12" ht="12.75">
      <c r="A3" s="381"/>
      <c r="B3" s="44">
        <v>2006</v>
      </c>
      <c r="C3" s="44">
        <v>2011</v>
      </c>
      <c r="D3" s="44">
        <v>2016</v>
      </c>
      <c r="E3" s="44">
        <v>2021</v>
      </c>
      <c r="F3" s="44">
        <v>2026</v>
      </c>
      <c r="G3" s="44">
        <v>2031</v>
      </c>
      <c r="H3" s="384"/>
      <c r="I3" s="385"/>
      <c r="J3" s="109" t="s">
        <v>3</v>
      </c>
      <c r="K3" s="84" t="s">
        <v>4</v>
      </c>
      <c r="L3" s="85" t="s">
        <v>5</v>
      </c>
    </row>
    <row r="4" spans="1:12" ht="12.75">
      <c r="A4" s="8" t="s">
        <v>20</v>
      </c>
      <c r="B4" s="9">
        <v>10220</v>
      </c>
      <c r="C4" s="9">
        <v>10790</v>
      </c>
      <c r="D4" s="9">
        <v>10530</v>
      </c>
      <c r="E4" s="9">
        <v>10460</v>
      </c>
      <c r="F4" s="9">
        <v>11240</v>
      </c>
      <c r="G4" s="9">
        <v>11950</v>
      </c>
      <c r="H4" s="19">
        <v>1730</v>
      </c>
      <c r="I4" s="20">
        <v>0.16916607228196692</v>
      </c>
      <c r="J4" s="102">
        <v>69.14482592</v>
      </c>
      <c r="K4" s="23">
        <v>31.221273699999983</v>
      </c>
      <c r="L4" s="30">
        <v>94.42719406666669</v>
      </c>
    </row>
    <row r="5" spans="1:12" ht="12.75">
      <c r="A5" s="8" t="s">
        <v>21</v>
      </c>
      <c r="B5" s="9">
        <v>14180</v>
      </c>
      <c r="C5" s="9">
        <v>15250</v>
      </c>
      <c r="D5" s="9">
        <v>15370</v>
      </c>
      <c r="E5" s="9">
        <v>14620</v>
      </c>
      <c r="F5" s="9">
        <v>13730</v>
      </c>
      <c r="G5" s="9">
        <v>13850</v>
      </c>
      <c r="H5" s="19">
        <v>-330</v>
      </c>
      <c r="I5" s="20">
        <v>-0.023071619681804798</v>
      </c>
      <c r="J5" s="103">
        <v>-13.082155360000034</v>
      </c>
      <c r="K5" s="33">
        <v>119.13208729999988</v>
      </c>
      <c r="L5" s="31">
        <v>-101.22498379999998</v>
      </c>
    </row>
    <row r="6" spans="1:12" ht="12.75">
      <c r="A6" s="8" t="s">
        <v>22</v>
      </c>
      <c r="B6" s="9">
        <v>16170</v>
      </c>
      <c r="C6" s="9">
        <v>16470</v>
      </c>
      <c r="D6" s="9">
        <v>17070</v>
      </c>
      <c r="E6" s="9">
        <v>17280</v>
      </c>
      <c r="F6" s="9">
        <v>16410</v>
      </c>
      <c r="G6" s="9">
        <v>15320</v>
      </c>
      <c r="H6" s="19">
        <v>-850</v>
      </c>
      <c r="I6" s="20">
        <v>-0.05252146228581276</v>
      </c>
      <c r="J6" s="103">
        <v>-33.96991991999996</v>
      </c>
      <c r="K6" s="33">
        <v>89.74730180000006</v>
      </c>
      <c r="L6" s="31">
        <v>-116.4480677333333</v>
      </c>
    </row>
    <row r="7" spans="1:12" ht="12.75">
      <c r="A7" s="8" t="s">
        <v>23</v>
      </c>
      <c r="B7" s="9">
        <v>40570</v>
      </c>
      <c r="C7" s="9">
        <v>37920</v>
      </c>
      <c r="D7" s="9">
        <v>34860</v>
      </c>
      <c r="E7" s="9">
        <v>35120</v>
      </c>
      <c r="F7" s="9">
        <v>35720</v>
      </c>
      <c r="G7" s="9">
        <v>34800</v>
      </c>
      <c r="H7" s="19">
        <v>-5760</v>
      </c>
      <c r="I7" s="20">
        <v>-0.14208813017208013</v>
      </c>
      <c r="J7" s="103">
        <v>-230.55264136000014</v>
      </c>
      <c r="K7" s="33">
        <v>-570.9421568999999</v>
      </c>
      <c r="L7" s="31">
        <v>-3.6262976666669906</v>
      </c>
    </row>
    <row r="8" spans="1:12" ht="12.75">
      <c r="A8" s="8" t="s">
        <v>24</v>
      </c>
      <c r="B8" s="9">
        <v>38260</v>
      </c>
      <c r="C8" s="9">
        <v>41960</v>
      </c>
      <c r="D8" s="9">
        <v>43220</v>
      </c>
      <c r="E8" s="9">
        <v>40120</v>
      </c>
      <c r="F8" s="9">
        <v>36950</v>
      </c>
      <c r="G8" s="9">
        <v>37340</v>
      </c>
      <c r="H8" s="19">
        <v>-920</v>
      </c>
      <c r="I8" s="20">
        <v>-0.023977688461147968</v>
      </c>
      <c r="J8" s="103">
        <v>-36.69310232000018</v>
      </c>
      <c r="K8" s="33">
        <v>495.9803474</v>
      </c>
      <c r="L8" s="31">
        <v>-391.808735466667</v>
      </c>
    </row>
    <row r="9" spans="1:12" ht="12.75">
      <c r="A9" s="8" t="s">
        <v>25</v>
      </c>
      <c r="B9" s="9">
        <v>18060</v>
      </c>
      <c r="C9" s="9">
        <v>17900</v>
      </c>
      <c r="D9" s="9">
        <v>19510</v>
      </c>
      <c r="E9" s="9">
        <v>20480</v>
      </c>
      <c r="F9" s="9">
        <v>20020</v>
      </c>
      <c r="G9" s="9">
        <v>17020</v>
      </c>
      <c r="H9" s="19">
        <v>-1040</v>
      </c>
      <c r="I9" s="20">
        <v>-0.057470308660121115</v>
      </c>
      <c r="J9" s="103">
        <v>-41.50900192000001</v>
      </c>
      <c r="K9" s="33">
        <v>145.04279410000018</v>
      </c>
      <c r="L9" s="31">
        <v>-165.87686593333348</v>
      </c>
    </row>
    <row r="10" spans="1:12" ht="12.75">
      <c r="A10" s="8" t="s">
        <v>26</v>
      </c>
      <c r="B10" s="9">
        <v>13660</v>
      </c>
      <c r="C10" s="9">
        <v>17770</v>
      </c>
      <c r="D10" s="9">
        <v>17420</v>
      </c>
      <c r="E10" s="9">
        <v>18810</v>
      </c>
      <c r="F10" s="9">
        <v>19590</v>
      </c>
      <c r="G10" s="9">
        <v>19000</v>
      </c>
      <c r="H10" s="19">
        <v>5340</v>
      </c>
      <c r="I10" s="20">
        <v>0.39078559477292385</v>
      </c>
      <c r="J10" s="103">
        <v>213.54558691999998</v>
      </c>
      <c r="K10" s="33">
        <v>375.9851059999999</v>
      </c>
      <c r="L10" s="31">
        <v>105.25257420000004</v>
      </c>
    </row>
    <row r="11" spans="1:12" ht="12.75">
      <c r="A11" s="8" t="s">
        <v>27</v>
      </c>
      <c r="B11" s="9">
        <v>23580</v>
      </c>
      <c r="C11" s="9">
        <v>25460</v>
      </c>
      <c r="D11" s="9">
        <v>30870</v>
      </c>
      <c r="E11" s="9">
        <v>34210</v>
      </c>
      <c r="F11" s="9">
        <v>35220</v>
      </c>
      <c r="G11" s="9">
        <v>37090</v>
      </c>
      <c r="H11" s="19">
        <v>13510</v>
      </c>
      <c r="I11" s="20">
        <v>0.5728958139160413</v>
      </c>
      <c r="J11" s="103">
        <v>540.4029117599999</v>
      </c>
      <c r="K11" s="33">
        <v>728.3371084000003</v>
      </c>
      <c r="L11" s="31">
        <v>415.11344733333317</v>
      </c>
    </row>
    <row r="12" spans="1:12" ht="12.75">
      <c r="A12" s="8" t="s">
        <v>28</v>
      </c>
      <c r="B12" s="9">
        <v>17490</v>
      </c>
      <c r="C12" s="9">
        <v>18980</v>
      </c>
      <c r="D12" s="9">
        <v>20870</v>
      </c>
      <c r="E12" s="9">
        <v>23600</v>
      </c>
      <c r="F12" s="9">
        <v>29400</v>
      </c>
      <c r="G12" s="9">
        <v>33080</v>
      </c>
      <c r="H12" s="19">
        <v>15600</v>
      </c>
      <c r="I12" s="20">
        <v>0.8920582090132744</v>
      </c>
      <c r="J12" s="103">
        <v>623.93002104</v>
      </c>
      <c r="K12" s="33">
        <v>338.80588540000025</v>
      </c>
      <c r="L12" s="31">
        <v>814.0127781333332</v>
      </c>
    </row>
    <row r="13" spans="1:12" ht="12.75">
      <c r="A13" s="8" t="s">
        <v>29</v>
      </c>
      <c r="B13" s="9">
        <v>5850</v>
      </c>
      <c r="C13" s="9">
        <v>7050</v>
      </c>
      <c r="D13" s="9">
        <v>8520</v>
      </c>
      <c r="E13" s="9">
        <v>10630</v>
      </c>
      <c r="F13" s="9">
        <v>13100</v>
      </c>
      <c r="G13" s="9">
        <v>16200</v>
      </c>
      <c r="H13" s="19">
        <v>10350</v>
      </c>
      <c r="I13" s="20">
        <v>1.768410017216553</v>
      </c>
      <c r="J13" s="103">
        <v>413.864844064</v>
      </c>
      <c r="K13" s="33">
        <v>267.04225456999995</v>
      </c>
      <c r="L13" s="31">
        <v>511.74657039333334</v>
      </c>
    </row>
    <row r="14" spans="1:12" ht="12.75">
      <c r="A14" s="36" t="s">
        <v>16</v>
      </c>
      <c r="B14" s="37">
        <v>198020</v>
      </c>
      <c r="C14" s="37">
        <v>209560</v>
      </c>
      <c r="D14" s="37">
        <v>218230</v>
      </c>
      <c r="E14" s="37">
        <v>225330</v>
      </c>
      <c r="F14" s="37">
        <v>231380</v>
      </c>
      <c r="G14" s="37">
        <v>235650</v>
      </c>
      <c r="H14" s="75">
        <v>37630</v>
      </c>
      <c r="I14" s="86">
        <v>0.19001361914528403</v>
      </c>
      <c r="J14" s="108">
        <v>1505.0813688240003</v>
      </c>
      <c r="K14" s="76">
        <v>2020.3520017700066</v>
      </c>
      <c r="L14" s="77">
        <v>1161.5676135266626</v>
      </c>
    </row>
    <row r="16" spans="1:7" ht="27" customHeight="1">
      <c r="A16" s="80" t="s">
        <v>18</v>
      </c>
      <c r="B16" s="79">
        <v>2006</v>
      </c>
      <c r="C16" s="81">
        <v>2011</v>
      </c>
      <c r="D16" s="81">
        <v>2016</v>
      </c>
      <c r="E16" s="81">
        <v>2021</v>
      </c>
      <c r="F16" s="81">
        <v>2026</v>
      </c>
      <c r="G16" s="82">
        <v>2031</v>
      </c>
    </row>
    <row r="17" spans="1:12" ht="12.75">
      <c r="A17" s="8" t="s">
        <v>20</v>
      </c>
      <c r="B17" s="38">
        <v>0.051602551016436224</v>
      </c>
      <c r="C17" s="38">
        <v>0.051504962825485945</v>
      </c>
      <c r="D17" s="38">
        <v>0.04825584040116046</v>
      </c>
      <c r="E17" s="38">
        <v>0.04641548151216257</v>
      </c>
      <c r="F17" s="38">
        <v>0.04856878763923311</v>
      </c>
      <c r="G17" s="10">
        <v>0.050698539009116056</v>
      </c>
      <c r="J17" s="83"/>
      <c r="K17" s="83"/>
      <c r="L17" s="83"/>
    </row>
    <row r="18" spans="1:7" ht="12.75">
      <c r="A18" s="8" t="s">
        <v>21</v>
      </c>
      <c r="B18" s="38">
        <v>0.07158564930908311</v>
      </c>
      <c r="C18" s="38">
        <v>0.07278101864665701</v>
      </c>
      <c r="D18" s="38">
        <v>0.07041731547534281</v>
      </c>
      <c r="E18" s="38">
        <v>0.06490125084200091</v>
      </c>
      <c r="F18" s="38">
        <v>0.059350791516216174</v>
      </c>
      <c r="G18" s="10">
        <v>0.058767438715347106</v>
      </c>
    </row>
    <row r="19" spans="1:7" ht="12.75">
      <c r="A19" s="8" t="s">
        <v>22</v>
      </c>
      <c r="B19" s="38">
        <v>0.08165494003780852</v>
      </c>
      <c r="C19" s="38">
        <v>0.07858615574449744</v>
      </c>
      <c r="D19" s="38">
        <v>0.07820785766461932</v>
      </c>
      <c r="E19" s="38">
        <v>0.07667900847213072</v>
      </c>
      <c r="F19" s="38">
        <v>0.07093655298479515</v>
      </c>
      <c r="G19" s="10">
        <v>0.0650129561035865</v>
      </c>
    </row>
    <row r="20" spans="1:7" ht="12.75">
      <c r="A20" s="8" t="s">
        <v>23</v>
      </c>
      <c r="B20" s="38">
        <v>0.20485051175083294</v>
      </c>
      <c r="C20" s="38">
        <v>0.18095797664775784</v>
      </c>
      <c r="D20" s="38">
        <v>0.15972249181417522</v>
      </c>
      <c r="E20" s="38">
        <v>0.15586231790426544</v>
      </c>
      <c r="F20" s="38">
        <v>0.1543655890324429</v>
      </c>
      <c r="G20" s="10">
        <v>0.14768207921652995</v>
      </c>
    </row>
    <row r="21" spans="1:7" ht="12.75">
      <c r="A21" s="8" t="s">
        <v>24</v>
      </c>
      <c r="B21" s="38">
        <v>0.1931976631304443</v>
      </c>
      <c r="C21" s="38">
        <v>0.20024839396604155</v>
      </c>
      <c r="D21" s="38">
        <v>0.19803910702205274</v>
      </c>
      <c r="E21" s="38">
        <v>0.178047955238639</v>
      </c>
      <c r="F21" s="38">
        <v>0.15967574959164316</v>
      </c>
      <c r="G21" s="10">
        <v>0.15845636278340738</v>
      </c>
    </row>
    <row r="22" spans="1:7" ht="12.75">
      <c r="A22" s="8" t="s">
        <v>25</v>
      </c>
      <c r="B22" s="38">
        <v>0.09118502290306973</v>
      </c>
      <c r="C22" s="38">
        <v>0.08543688866900602</v>
      </c>
      <c r="D22" s="38">
        <v>0.08938949959387299</v>
      </c>
      <c r="E22" s="38">
        <v>0.09086996593415927</v>
      </c>
      <c r="F22" s="38">
        <v>0.08654453127955798</v>
      </c>
      <c r="G22" s="10">
        <v>0.07222151924057725</v>
      </c>
    </row>
    <row r="23" spans="1:7" ht="12.75">
      <c r="A23" s="8" t="s">
        <v>26</v>
      </c>
      <c r="B23" s="38">
        <v>0.06898851628048831</v>
      </c>
      <c r="C23" s="38">
        <v>0.08477713140813116</v>
      </c>
      <c r="D23" s="38">
        <v>0.0798306543260947</v>
      </c>
      <c r="E23" s="38">
        <v>0.08349572087542917</v>
      </c>
      <c r="F23" s="38">
        <v>0.08465950850671085</v>
      </c>
      <c r="G23" s="10">
        <v>0.08062784585320494</v>
      </c>
    </row>
    <row r="24" spans="1:7" ht="12.75">
      <c r="A24" s="8" t="s">
        <v>27</v>
      </c>
      <c r="B24" s="38">
        <v>0.1190876654769666</v>
      </c>
      <c r="C24" s="38">
        <v>0.12149495834132856</v>
      </c>
      <c r="D24" s="38">
        <v>0.14143776708066708</v>
      </c>
      <c r="E24" s="38">
        <v>0.15184048495653238</v>
      </c>
      <c r="F24" s="38">
        <v>0.15222398789384972</v>
      </c>
      <c r="G24" s="10">
        <v>0.15740365278532698</v>
      </c>
    </row>
    <row r="25" spans="1:7" ht="12.75">
      <c r="A25" s="8" t="s">
        <v>28</v>
      </c>
      <c r="B25" s="38">
        <v>0.08830136940320077</v>
      </c>
      <c r="C25" s="38">
        <v>0.09058723708214363</v>
      </c>
      <c r="D25" s="38">
        <v>0.09565181257509113</v>
      </c>
      <c r="E25" s="38">
        <v>0.10471652840238747</v>
      </c>
      <c r="F25" s="38">
        <v>0.1270581388041085</v>
      </c>
      <c r="G25" s="10">
        <v>0.1403944695745894</v>
      </c>
    </row>
    <row r="26" spans="1:7" ht="12.75">
      <c r="A26" s="11" t="s">
        <v>29</v>
      </c>
      <c r="B26" s="38">
        <v>0.02954611069166965</v>
      </c>
      <c r="C26" s="38">
        <v>0.033625276668950876</v>
      </c>
      <c r="D26" s="38">
        <v>0.03904765404692344</v>
      </c>
      <c r="E26" s="38">
        <v>0.04717128586229292</v>
      </c>
      <c r="F26" s="38">
        <v>0.056616362751442516</v>
      </c>
      <c r="G26" s="10">
        <v>0.06873513671831451</v>
      </c>
    </row>
    <row r="27" spans="1:12" s="87" customFormat="1" ht="12.75">
      <c r="A27" s="39" t="s">
        <v>16</v>
      </c>
      <c r="B27" s="40">
        <v>1</v>
      </c>
      <c r="C27" s="41">
        <v>1</v>
      </c>
      <c r="D27" s="41">
        <v>1</v>
      </c>
      <c r="E27" s="41">
        <v>1</v>
      </c>
      <c r="F27" s="41">
        <v>1</v>
      </c>
      <c r="G27" s="42">
        <v>1</v>
      </c>
      <c r="H27" s="27"/>
      <c r="I27" s="27"/>
      <c r="J27" s="27"/>
      <c r="K27" s="27"/>
      <c r="L27" s="27"/>
    </row>
    <row r="28" ht="12.75">
      <c r="A28" s="12" t="s">
        <v>46</v>
      </c>
    </row>
    <row r="29" ht="12.75">
      <c r="A29" s="286" t="s">
        <v>157</v>
      </c>
    </row>
    <row r="31" spans="1:2" ht="12.75">
      <c r="A31" s="166"/>
      <c r="B31" s="176"/>
    </row>
    <row r="32" spans="1:2" ht="12.75">
      <c r="A32" s="166"/>
      <c r="B32" s="176"/>
    </row>
    <row r="33" spans="1:2" ht="12.75">
      <c r="A33" s="166"/>
      <c r="B33" s="176"/>
    </row>
    <row r="34" spans="1:2" ht="12.75">
      <c r="A34" s="166"/>
      <c r="B34" s="176"/>
    </row>
    <row r="35" spans="1:2" ht="12.75">
      <c r="A35" s="166"/>
      <c r="B35" s="176"/>
    </row>
    <row r="36" spans="1:2" ht="12.75">
      <c r="A36" s="166"/>
      <c r="B36" s="176"/>
    </row>
    <row r="37" spans="1:2" ht="12.75">
      <c r="A37" s="166"/>
      <c r="B37" s="176"/>
    </row>
    <row r="38" spans="1:2" ht="12.75">
      <c r="A38" s="166"/>
      <c r="B38" s="176"/>
    </row>
    <row r="39" spans="1:2" ht="12.75">
      <c r="A39" s="166"/>
      <c r="B39" s="176"/>
    </row>
    <row r="40" spans="1:2" ht="12.75">
      <c r="A40" s="177"/>
      <c r="B40" s="178"/>
    </row>
  </sheetData>
  <sheetProtection/>
  <mergeCells count="3">
    <mergeCell ref="A2:A3"/>
    <mergeCell ref="H2:I3"/>
    <mergeCell ref="J2:L2"/>
  </mergeCells>
  <hyperlinks>
    <hyperlink ref="J1" location="Contents!A1" display="Back to contents page"/>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17"/>
  </sheetPr>
  <dimension ref="A1:L31"/>
  <sheetViews>
    <sheetView zoomScalePageLayoutView="0" workbookViewId="0" topLeftCell="A1">
      <selection activeCell="A1" sqref="A1"/>
    </sheetView>
  </sheetViews>
  <sheetFormatPr defaultColWidth="9.140625" defaultRowHeight="12.75"/>
  <cols>
    <col min="1" max="1" width="16.00390625" style="0" customWidth="1"/>
    <col min="2" max="2" width="10.57421875" style="0" bestFit="1" customWidth="1"/>
    <col min="3" max="7" width="10.421875" style="0" bestFit="1" customWidth="1"/>
    <col min="8" max="8" width="8.7109375" style="0" bestFit="1" customWidth="1"/>
    <col min="9" max="9" width="7.57421875" style="0" customWidth="1"/>
    <col min="10" max="12" width="9.57421875" style="0" bestFit="1" customWidth="1"/>
  </cols>
  <sheetData>
    <row r="1" spans="1:10" ht="12.75">
      <c r="A1" s="3" t="s">
        <v>739</v>
      </c>
      <c r="J1" s="2" t="s">
        <v>133</v>
      </c>
    </row>
    <row r="2" spans="1:12" ht="14.25">
      <c r="A2" s="380" t="s">
        <v>18</v>
      </c>
      <c r="B2" s="43"/>
      <c r="C2" s="43"/>
      <c r="D2" s="43"/>
      <c r="E2" s="43"/>
      <c r="F2" s="43"/>
      <c r="G2" s="43"/>
      <c r="H2" s="382" t="s">
        <v>19</v>
      </c>
      <c r="I2" s="383"/>
      <c r="J2" s="368" t="s">
        <v>54</v>
      </c>
      <c r="K2" s="369"/>
      <c r="L2" s="370"/>
    </row>
    <row r="3" spans="1:12" ht="12.75">
      <c r="A3" s="381"/>
      <c r="B3" s="44">
        <v>2006</v>
      </c>
      <c r="C3" s="44">
        <v>2011</v>
      </c>
      <c r="D3" s="44">
        <v>2016</v>
      </c>
      <c r="E3" s="44">
        <v>2021</v>
      </c>
      <c r="F3" s="44">
        <v>2026</v>
      </c>
      <c r="G3" s="44">
        <v>2031</v>
      </c>
      <c r="H3" s="384"/>
      <c r="I3" s="385"/>
      <c r="J3" s="109" t="s">
        <v>3</v>
      </c>
      <c r="K3" s="84" t="s">
        <v>4</v>
      </c>
      <c r="L3" s="85" t="s">
        <v>5</v>
      </c>
    </row>
    <row r="4" spans="1:12" ht="12.75">
      <c r="A4" s="8" t="s">
        <v>20</v>
      </c>
      <c r="B4" s="9">
        <v>29210</v>
      </c>
      <c r="C4" s="9">
        <v>32440</v>
      </c>
      <c r="D4" s="9">
        <v>33220</v>
      </c>
      <c r="E4" s="9">
        <v>33340</v>
      </c>
      <c r="F4" s="9">
        <v>36070</v>
      </c>
      <c r="G4" s="9">
        <v>39700</v>
      </c>
      <c r="H4" s="19">
        <v>10490</v>
      </c>
      <c r="I4" s="20">
        <v>0.3592101661523534</v>
      </c>
      <c r="J4" s="102">
        <v>419.6335365600002</v>
      </c>
      <c r="K4" s="23">
        <v>401.87302930000004</v>
      </c>
      <c r="L4" s="30">
        <v>431.4738747333337</v>
      </c>
    </row>
    <row r="5" spans="1:12" ht="12.75">
      <c r="A5" s="8" t="s">
        <v>21</v>
      </c>
      <c r="B5" s="9">
        <v>39410</v>
      </c>
      <c r="C5" s="9">
        <v>45730</v>
      </c>
      <c r="D5" s="9">
        <v>49080</v>
      </c>
      <c r="E5" s="9">
        <v>49590</v>
      </c>
      <c r="F5" s="9">
        <v>47960</v>
      </c>
      <c r="G5" s="9">
        <v>48630</v>
      </c>
      <c r="H5" s="19">
        <v>9220</v>
      </c>
      <c r="I5" s="20">
        <v>0.2339442046803518</v>
      </c>
      <c r="J5" s="103">
        <v>368.7994775599998</v>
      </c>
      <c r="K5" s="33">
        <v>966.8278948</v>
      </c>
      <c r="L5" s="31">
        <v>-29.88613393333362</v>
      </c>
    </row>
    <row r="6" spans="1:12" ht="12.75">
      <c r="A6" s="8" t="s">
        <v>22</v>
      </c>
      <c r="B6" s="9">
        <v>45690</v>
      </c>
      <c r="C6" s="9">
        <v>48430</v>
      </c>
      <c r="D6" s="9">
        <v>55260</v>
      </c>
      <c r="E6" s="9">
        <v>59160</v>
      </c>
      <c r="F6" s="9">
        <v>59830</v>
      </c>
      <c r="G6" s="9">
        <v>58050</v>
      </c>
      <c r="H6" s="19">
        <v>12360</v>
      </c>
      <c r="I6" s="20">
        <v>0.2704063161104038</v>
      </c>
      <c r="J6" s="103">
        <v>494.20188888000007</v>
      </c>
      <c r="K6" s="33">
        <v>956.7018307999999</v>
      </c>
      <c r="L6" s="31">
        <v>185.8685942666668</v>
      </c>
    </row>
    <row r="7" spans="1:12" ht="12.75">
      <c r="A7" s="8" t="s">
        <v>23</v>
      </c>
      <c r="B7" s="9">
        <v>110770</v>
      </c>
      <c r="C7" s="9">
        <v>106230</v>
      </c>
      <c r="D7" s="9">
        <v>101970</v>
      </c>
      <c r="E7" s="9">
        <v>111440</v>
      </c>
      <c r="F7" s="9">
        <v>122510</v>
      </c>
      <c r="G7" s="9">
        <v>127030</v>
      </c>
      <c r="H7" s="19">
        <v>16260</v>
      </c>
      <c r="I7" s="20">
        <v>0.14676149791318052</v>
      </c>
      <c r="J7" s="103">
        <v>650.3000900000002</v>
      </c>
      <c r="K7" s="33">
        <v>-880.9644750000007</v>
      </c>
      <c r="L7" s="31">
        <v>1671.1431333333342</v>
      </c>
    </row>
    <row r="8" spans="1:12" ht="12.75">
      <c r="A8" s="8" t="s">
        <v>24</v>
      </c>
      <c r="B8" s="9">
        <v>95380</v>
      </c>
      <c r="C8" s="9">
        <v>107960</v>
      </c>
      <c r="D8" s="9">
        <v>114280</v>
      </c>
      <c r="E8" s="9">
        <v>108820</v>
      </c>
      <c r="F8" s="9">
        <v>104540</v>
      </c>
      <c r="G8" s="9">
        <v>114310</v>
      </c>
      <c r="H8" s="19">
        <v>18930</v>
      </c>
      <c r="I8" s="20">
        <v>0.1984600087036212</v>
      </c>
      <c r="J8" s="103">
        <v>757.17984512</v>
      </c>
      <c r="K8" s="33">
        <v>1890.1968517999994</v>
      </c>
      <c r="L8" s="31">
        <v>1.8351740000003096</v>
      </c>
    </row>
    <row r="9" spans="1:12" ht="12.75">
      <c r="A9" s="8" t="s">
        <v>25</v>
      </c>
      <c r="B9" s="9">
        <v>46530</v>
      </c>
      <c r="C9" s="9">
        <v>43800</v>
      </c>
      <c r="D9" s="9">
        <v>50500</v>
      </c>
      <c r="E9" s="9">
        <v>54640</v>
      </c>
      <c r="F9" s="9">
        <v>55260</v>
      </c>
      <c r="G9" s="9">
        <v>48100</v>
      </c>
      <c r="H9" s="19">
        <v>1570</v>
      </c>
      <c r="I9" s="20">
        <v>0.03372048422135478</v>
      </c>
      <c r="J9" s="103">
        <v>62.7612786800001</v>
      </c>
      <c r="K9" s="33">
        <v>396.70761039999996</v>
      </c>
      <c r="L9" s="31">
        <v>-159.86960913333314</v>
      </c>
    </row>
    <row r="10" spans="1:12" ht="12.75">
      <c r="A10" s="8" t="s">
        <v>26</v>
      </c>
      <c r="B10" s="9">
        <v>37310</v>
      </c>
      <c r="C10" s="9">
        <v>44990</v>
      </c>
      <c r="D10" s="9">
        <v>41890</v>
      </c>
      <c r="E10" s="9">
        <v>47750</v>
      </c>
      <c r="F10" s="9">
        <v>51010</v>
      </c>
      <c r="G10" s="9">
        <v>50970</v>
      </c>
      <c r="H10" s="19">
        <v>13660</v>
      </c>
      <c r="I10" s="20">
        <v>0.36605421297531227</v>
      </c>
      <c r="J10" s="103">
        <v>546.36270288</v>
      </c>
      <c r="K10" s="33">
        <v>457.8060139000001</v>
      </c>
      <c r="L10" s="31">
        <v>605.4004955333332</v>
      </c>
    </row>
    <row r="11" spans="1:12" ht="12.75">
      <c r="A11" s="8" t="s">
        <v>27</v>
      </c>
      <c r="B11" s="9">
        <v>64830</v>
      </c>
      <c r="C11" s="9">
        <v>68760</v>
      </c>
      <c r="D11" s="9">
        <v>79490</v>
      </c>
      <c r="E11" s="9">
        <v>83630</v>
      </c>
      <c r="F11" s="9">
        <v>86750</v>
      </c>
      <c r="G11" s="9">
        <v>95300</v>
      </c>
      <c r="H11" s="19">
        <v>30460</v>
      </c>
      <c r="I11" s="20">
        <v>0.4698483704567832</v>
      </c>
      <c r="J11" s="103">
        <v>1218.49058764</v>
      </c>
      <c r="K11" s="33">
        <v>1465.9456726999997</v>
      </c>
      <c r="L11" s="31">
        <v>1053.5205309333337</v>
      </c>
    </row>
    <row r="12" spans="1:12" ht="12.75">
      <c r="A12" s="8" t="s">
        <v>28</v>
      </c>
      <c r="B12" s="9">
        <v>47010</v>
      </c>
      <c r="C12" s="9">
        <v>49190</v>
      </c>
      <c r="D12" s="9">
        <v>52770</v>
      </c>
      <c r="E12" s="9">
        <v>58080</v>
      </c>
      <c r="F12" s="9">
        <v>68620</v>
      </c>
      <c r="G12" s="9">
        <v>72940</v>
      </c>
      <c r="H12" s="19">
        <v>25920</v>
      </c>
      <c r="I12" s="20">
        <v>0.5514494967856097</v>
      </c>
      <c r="J12" s="103">
        <v>1036.9705893599998</v>
      </c>
      <c r="K12" s="33">
        <v>575.7521968000001</v>
      </c>
      <c r="L12" s="31">
        <v>1344.449517733333</v>
      </c>
    </row>
    <row r="13" spans="1:12" ht="12.75">
      <c r="A13" s="8" t="s">
        <v>29</v>
      </c>
      <c r="B13" s="9">
        <v>16130</v>
      </c>
      <c r="C13" s="9">
        <v>18660</v>
      </c>
      <c r="D13" s="9">
        <v>21840</v>
      </c>
      <c r="E13" s="9">
        <v>26530</v>
      </c>
      <c r="F13" s="9">
        <v>32210</v>
      </c>
      <c r="G13" s="9">
        <v>38970</v>
      </c>
      <c r="H13" s="19">
        <v>22850</v>
      </c>
      <c r="I13" s="20">
        <v>1.4165867892929993</v>
      </c>
      <c r="J13" s="107">
        <v>913.8608797200001</v>
      </c>
      <c r="K13" s="62">
        <v>571.6559589999999</v>
      </c>
      <c r="L13" s="63">
        <v>1141.9974935333335</v>
      </c>
    </row>
    <row r="14" spans="1:12" ht="12.75">
      <c r="A14" s="36" t="s">
        <v>16</v>
      </c>
      <c r="B14" s="37">
        <v>532280</v>
      </c>
      <c r="C14" s="37">
        <v>566200</v>
      </c>
      <c r="D14" s="37">
        <v>600310</v>
      </c>
      <c r="E14" s="37">
        <v>632980</v>
      </c>
      <c r="F14" s="37">
        <v>664760</v>
      </c>
      <c r="G14" s="37">
        <v>694000</v>
      </c>
      <c r="H14" s="75">
        <v>161710</v>
      </c>
      <c r="I14" s="86">
        <v>0.30381267003697754</v>
      </c>
      <c r="J14" s="110">
        <v>6468.560876399995</v>
      </c>
      <c r="K14" s="89">
        <v>6802.502584499994</v>
      </c>
      <c r="L14" s="90">
        <v>6245.933070999997</v>
      </c>
    </row>
    <row r="16" spans="1:7" ht="27" customHeight="1">
      <c r="A16" s="80" t="s">
        <v>18</v>
      </c>
      <c r="B16" s="79">
        <v>2006</v>
      </c>
      <c r="C16" s="81">
        <v>2011</v>
      </c>
      <c r="D16" s="81">
        <v>2016</v>
      </c>
      <c r="E16" s="81">
        <v>2021</v>
      </c>
      <c r="F16" s="81">
        <v>2026</v>
      </c>
      <c r="G16" s="82">
        <v>2031</v>
      </c>
    </row>
    <row r="17" spans="1:12" ht="12.75">
      <c r="A17" s="8" t="s">
        <v>20</v>
      </c>
      <c r="B17" s="38">
        <v>0.0548680823291332</v>
      </c>
      <c r="C17" s="38">
        <v>0.057302019810301474</v>
      </c>
      <c r="D17" s="38">
        <v>0.05534505086741903</v>
      </c>
      <c r="E17" s="38">
        <v>0.05266432658704993</v>
      </c>
      <c r="F17" s="38">
        <v>0.05426061368164373</v>
      </c>
      <c r="G17" s="10">
        <v>0.057199363844904996</v>
      </c>
      <c r="J17" s="83"/>
      <c r="K17" s="83"/>
      <c r="L17" s="83"/>
    </row>
    <row r="18" spans="1:7" ht="12.75">
      <c r="A18" s="8" t="s">
        <v>21</v>
      </c>
      <c r="B18" s="38">
        <v>0.07404167205945528</v>
      </c>
      <c r="C18" s="38">
        <v>0.08076489870794828</v>
      </c>
      <c r="D18" s="38">
        <v>0.08175704425023388</v>
      </c>
      <c r="E18" s="38">
        <v>0.07834755716246732</v>
      </c>
      <c r="F18" s="38">
        <v>0.07215127812948721</v>
      </c>
      <c r="G18" s="10">
        <v>0.07007394102100327</v>
      </c>
    </row>
    <row r="19" spans="1:7" ht="12.75">
      <c r="A19" s="8" t="s">
        <v>22</v>
      </c>
      <c r="B19" s="38">
        <v>0.08583922366412908</v>
      </c>
      <c r="C19" s="38">
        <v>0.08553764187389525</v>
      </c>
      <c r="D19" s="38">
        <v>0.0920490506542066</v>
      </c>
      <c r="E19" s="38">
        <v>0.09346233428923847</v>
      </c>
      <c r="F19" s="38">
        <v>0.09000079549074175</v>
      </c>
      <c r="G19" s="10">
        <v>0.08363984675024705</v>
      </c>
    </row>
    <row r="20" spans="1:7" ht="12.75">
      <c r="A20" s="8" t="s">
        <v>23</v>
      </c>
      <c r="B20" s="38">
        <v>0.20811332607520533</v>
      </c>
      <c r="C20" s="38">
        <v>0.18761796542870723</v>
      </c>
      <c r="D20" s="38">
        <v>0.16985530583607936</v>
      </c>
      <c r="E20" s="38">
        <v>0.17605914634405243</v>
      </c>
      <c r="F20" s="38">
        <v>0.18428738075326045</v>
      </c>
      <c r="G20" s="10">
        <v>0.1830449688289408</v>
      </c>
    </row>
    <row r="21" spans="1:7" ht="12.75">
      <c r="A21" s="8" t="s">
        <v>24</v>
      </c>
      <c r="B21" s="38">
        <v>0.179194324717888</v>
      </c>
      <c r="C21" s="38">
        <v>0.19066941817043154</v>
      </c>
      <c r="D21" s="38">
        <v>0.1903757192839604</v>
      </c>
      <c r="E21" s="38">
        <v>0.17192219060067032</v>
      </c>
      <c r="F21" s="38">
        <v>0.15725446433024634</v>
      </c>
      <c r="G21" s="10">
        <v>0.16471479139326725</v>
      </c>
    </row>
    <row r="22" spans="1:7" ht="12.75">
      <c r="A22" s="8" t="s">
        <v>25</v>
      </c>
      <c r="B22" s="38">
        <v>0.0874170592576655</v>
      </c>
      <c r="C22" s="38">
        <v>0.07736568446256292</v>
      </c>
      <c r="D22" s="38">
        <v>0.08411962734708822</v>
      </c>
      <c r="E22" s="38">
        <v>0.08631806111432001</v>
      </c>
      <c r="F22" s="38">
        <v>0.08313289597628527</v>
      </c>
      <c r="G22" s="10">
        <v>0.0693081198716055</v>
      </c>
    </row>
    <row r="23" spans="1:7" ht="12.75">
      <c r="A23" s="8" t="s">
        <v>26</v>
      </c>
      <c r="B23" s="38">
        <v>0.0701025550357536</v>
      </c>
      <c r="C23" s="38">
        <v>0.07946704229473213</v>
      </c>
      <c r="D23" s="38">
        <v>0.06978493760944302</v>
      </c>
      <c r="E23" s="38">
        <v>0.07543219281211472</v>
      </c>
      <c r="F23" s="38">
        <v>0.07674130135052014</v>
      </c>
      <c r="G23" s="10">
        <v>0.07344911799653622</v>
      </c>
    </row>
    <row r="24" spans="1:7" ht="12.75">
      <c r="A24" s="8" t="s">
        <v>27</v>
      </c>
      <c r="B24" s="38">
        <v>0.12180431271634075</v>
      </c>
      <c r="C24" s="38">
        <v>0.12144081586650371</v>
      </c>
      <c r="D24" s="38">
        <v>0.13242173798816645</v>
      </c>
      <c r="E24" s="38">
        <v>0.1321258553350391</v>
      </c>
      <c r="F24" s="38">
        <v>0.13049282045914976</v>
      </c>
      <c r="G24" s="10">
        <v>0.13731563948956277</v>
      </c>
    </row>
    <row r="25" spans="1:7" ht="12.75">
      <c r="A25" s="8" t="s">
        <v>28</v>
      </c>
      <c r="B25" s="38">
        <v>0.08831996862402411</v>
      </c>
      <c r="C25" s="38">
        <v>0.0868732164871778</v>
      </c>
      <c r="D25" s="38">
        <v>0.08790277182159427</v>
      </c>
      <c r="E25" s="38">
        <v>0.09176040898295836</v>
      </c>
      <c r="F25" s="38">
        <v>0.10322310645602951</v>
      </c>
      <c r="G25" s="10">
        <v>0.10509482997582537</v>
      </c>
    </row>
    <row r="26" spans="1:7" ht="12.75">
      <c r="A26" s="11" t="s">
        <v>29</v>
      </c>
      <c r="B26" s="38">
        <v>0.03029947552040504</v>
      </c>
      <c r="C26" s="38">
        <v>0.03296129689773969</v>
      </c>
      <c r="D26" s="38">
        <v>0.03638875434180878</v>
      </c>
      <c r="E26" s="38">
        <v>0.04190792677208952</v>
      </c>
      <c r="F26" s="38">
        <v>0.04845534337263583</v>
      </c>
      <c r="G26" s="10">
        <v>0.056159380828106856</v>
      </c>
    </row>
    <row r="27" spans="1:12" s="88" customFormat="1" ht="12.75">
      <c r="A27" s="39" t="s">
        <v>16</v>
      </c>
      <c r="B27" s="40">
        <v>1</v>
      </c>
      <c r="C27" s="41">
        <v>1</v>
      </c>
      <c r="D27" s="41">
        <v>1</v>
      </c>
      <c r="E27" s="41">
        <v>1</v>
      </c>
      <c r="F27" s="41">
        <v>1</v>
      </c>
      <c r="G27" s="42">
        <v>1</v>
      </c>
      <c r="H27" s="27"/>
      <c r="I27" s="27"/>
      <c r="J27" s="27"/>
      <c r="K27" s="27"/>
      <c r="L27" s="27"/>
    </row>
    <row r="28" ht="12.75">
      <c r="A28" s="12" t="s">
        <v>46</v>
      </c>
    </row>
    <row r="29" ht="12.75">
      <c r="A29" s="286" t="s">
        <v>157</v>
      </c>
    </row>
    <row r="30" ht="12.75">
      <c r="A30" s="347" t="s">
        <v>758</v>
      </c>
    </row>
    <row r="31" ht="12.75">
      <c r="A31" s="348" t="s">
        <v>763</v>
      </c>
    </row>
  </sheetData>
  <sheetProtection/>
  <mergeCells count="3">
    <mergeCell ref="A2:A3"/>
    <mergeCell ref="H2:I3"/>
    <mergeCell ref="J2:L2"/>
  </mergeCells>
  <hyperlinks>
    <hyperlink ref="J1" location="Contents!A1" display="Back to contents page"/>
    <hyperlink ref="A31"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23.xml><?xml version="1.0" encoding="utf-8"?>
<worksheet xmlns="http://schemas.openxmlformats.org/spreadsheetml/2006/main" xmlns:r="http://schemas.openxmlformats.org/officeDocument/2006/relationships">
  <sheetPr>
    <tabColor indexed="17"/>
  </sheetPr>
  <dimension ref="A1:L31"/>
  <sheetViews>
    <sheetView zoomScalePageLayoutView="0" workbookViewId="0" topLeftCell="A1">
      <selection activeCell="A1" sqref="A1"/>
    </sheetView>
  </sheetViews>
  <sheetFormatPr defaultColWidth="9.140625" defaultRowHeight="12.75"/>
  <cols>
    <col min="1" max="1" width="16.00390625" style="0" customWidth="1"/>
    <col min="2" max="2" width="10.57421875" style="0" bestFit="1" customWidth="1"/>
    <col min="3" max="7" width="10.421875" style="0" bestFit="1" customWidth="1"/>
    <col min="8" max="8" width="8.7109375" style="0" bestFit="1" customWidth="1"/>
    <col min="9" max="9" width="7.57421875" style="0" customWidth="1"/>
    <col min="10" max="12" width="9.57421875" style="0" bestFit="1" customWidth="1"/>
  </cols>
  <sheetData>
    <row r="1" spans="1:10" ht="12.75">
      <c r="A1" s="3" t="s">
        <v>740</v>
      </c>
      <c r="J1" s="2" t="s">
        <v>133</v>
      </c>
    </row>
    <row r="2" spans="1:12" ht="14.25">
      <c r="A2" s="380" t="s">
        <v>18</v>
      </c>
      <c r="B2" s="43"/>
      <c r="C2" s="43"/>
      <c r="D2" s="43"/>
      <c r="E2" s="43"/>
      <c r="F2" s="43"/>
      <c r="G2" s="43"/>
      <c r="H2" s="382" t="s">
        <v>19</v>
      </c>
      <c r="I2" s="383"/>
      <c r="J2" s="368" t="s">
        <v>54</v>
      </c>
      <c r="K2" s="369"/>
      <c r="L2" s="370"/>
    </row>
    <row r="3" spans="1:12" ht="12.75">
      <c r="A3" s="381"/>
      <c r="B3" s="44">
        <v>2006</v>
      </c>
      <c r="C3" s="44">
        <v>2011</v>
      </c>
      <c r="D3" s="44">
        <v>2016</v>
      </c>
      <c r="E3" s="44">
        <v>2021</v>
      </c>
      <c r="F3" s="44">
        <v>2026</v>
      </c>
      <c r="G3" s="44">
        <v>2031</v>
      </c>
      <c r="H3" s="384"/>
      <c r="I3" s="385"/>
      <c r="J3" s="109" t="s">
        <v>3</v>
      </c>
      <c r="K3" s="84" t="s">
        <v>4</v>
      </c>
      <c r="L3" s="85" t="s">
        <v>5</v>
      </c>
    </row>
    <row r="4" spans="1:12" ht="12.75">
      <c r="A4" s="8" t="s">
        <v>20</v>
      </c>
      <c r="B4" s="9">
        <v>11360</v>
      </c>
      <c r="C4" s="9">
        <v>12220</v>
      </c>
      <c r="D4" s="9">
        <v>12190</v>
      </c>
      <c r="E4" s="9">
        <v>12250</v>
      </c>
      <c r="F4" s="9">
        <v>13040</v>
      </c>
      <c r="G4" s="9">
        <v>14100</v>
      </c>
      <c r="H4" s="19">
        <v>2740</v>
      </c>
      <c r="I4" s="20">
        <v>0.24133342697049553</v>
      </c>
      <c r="J4" s="102">
        <v>109.66979632000002</v>
      </c>
      <c r="K4" s="23">
        <v>82.99442680000011</v>
      </c>
      <c r="L4" s="30">
        <v>127.45337599999996</v>
      </c>
    </row>
    <row r="5" spans="1:12" ht="12.75">
      <c r="A5" s="8" t="s">
        <v>21</v>
      </c>
      <c r="B5" s="9">
        <v>12430</v>
      </c>
      <c r="C5" s="9">
        <v>15250</v>
      </c>
      <c r="D5" s="9">
        <v>15730</v>
      </c>
      <c r="E5" s="9">
        <v>15090</v>
      </c>
      <c r="F5" s="9">
        <v>14420</v>
      </c>
      <c r="G5" s="9">
        <v>14380</v>
      </c>
      <c r="H5" s="19">
        <v>1950</v>
      </c>
      <c r="I5" s="20">
        <v>0.15695040829228823</v>
      </c>
      <c r="J5" s="103">
        <v>78.03929044000004</v>
      </c>
      <c r="K5" s="33">
        <v>329.92078469999996</v>
      </c>
      <c r="L5" s="31">
        <v>-89.88170573333325</v>
      </c>
    </row>
    <row r="6" spans="1:12" ht="12.75">
      <c r="A6" s="8" t="s">
        <v>22</v>
      </c>
      <c r="B6" s="9">
        <v>13890</v>
      </c>
      <c r="C6" s="9">
        <v>14310</v>
      </c>
      <c r="D6" s="9">
        <v>17350</v>
      </c>
      <c r="E6" s="9">
        <v>17790</v>
      </c>
      <c r="F6" s="9">
        <v>16920</v>
      </c>
      <c r="G6" s="9">
        <v>16080</v>
      </c>
      <c r="H6" s="19">
        <v>2180</v>
      </c>
      <c r="I6" s="20">
        <v>0.15728531712033503</v>
      </c>
      <c r="J6" s="103">
        <v>87.39504556</v>
      </c>
      <c r="K6" s="33">
        <v>346.1949709999999</v>
      </c>
      <c r="L6" s="31">
        <v>-85.1382380666666</v>
      </c>
    </row>
    <row r="7" spans="1:12" ht="12.75">
      <c r="A7" s="8" t="s">
        <v>23</v>
      </c>
      <c r="B7" s="9">
        <v>39370</v>
      </c>
      <c r="C7" s="9">
        <v>35060</v>
      </c>
      <c r="D7" s="9">
        <v>32090</v>
      </c>
      <c r="E7" s="9">
        <v>35610</v>
      </c>
      <c r="F7" s="9">
        <v>39380</v>
      </c>
      <c r="G7" s="9">
        <v>38880</v>
      </c>
      <c r="H7" s="19">
        <v>-490</v>
      </c>
      <c r="I7" s="20">
        <v>-0.012571371036909725</v>
      </c>
      <c r="J7" s="103">
        <v>-19.799709880000155</v>
      </c>
      <c r="K7" s="33">
        <v>-728.1982314000004</v>
      </c>
      <c r="L7" s="31">
        <v>452.46597113333337</v>
      </c>
    </row>
    <row r="8" spans="1:12" ht="12.75">
      <c r="A8" s="8" t="s">
        <v>24</v>
      </c>
      <c r="B8" s="9">
        <v>38190</v>
      </c>
      <c r="C8" s="9">
        <v>42270</v>
      </c>
      <c r="D8" s="9">
        <v>42780</v>
      </c>
      <c r="E8" s="9">
        <v>38010</v>
      </c>
      <c r="F8" s="9">
        <v>34840</v>
      </c>
      <c r="G8" s="9">
        <v>38500</v>
      </c>
      <c r="H8" s="19">
        <v>320</v>
      </c>
      <c r="I8" s="20">
        <v>0.008261002509000121</v>
      </c>
      <c r="J8" s="103">
        <v>12.617939320000005</v>
      </c>
      <c r="K8" s="33">
        <v>459.18347979999965</v>
      </c>
      <c r="L8" s="31">
        <v>-285.0924209999997</v>
      </c>
    </row>
    <row r="9" spans="1:12" ht="12.75">
      <c r="A9" s="8" t="s">
        <v>25</v>
      </c>
      <c r="B9" s="9">
        <v>19290</v>
      </c>
      <c r="C9" s="9">
        <v>17680</v>
      </c>
      <c r="D9" s="9">
        <v>19200</v>
      </c>
      <c r="E9" s="9">
        <v>20510</v>
      </c>
      <c r="F9" s="9">
        <v>18840</v>
      </c>
      <c r="G9" s="9">
        <v>15570</v>
      </c>
      <c r="H9" s="19">
        <v>-3720</v>
      </c>
      <c r="I9" s="20">
        <v>-0.19275120971486423</v>
      </c>
      <c r="J9" s="103">
        <v>-148.75022248000002</v>
      </c>
      <c r="K9" s="33">
        <v>-8.969871100000091</v>
      </c>
      <c r="L9" s="31">
        <v>-241.93712339999996</v>
      </c>
    </row>
    <row r="10" spans="1:12" ht="12.75">
      <c r="A10" s="8" t="s">
        <v>26</v>
      </c>
      <c r="B10" s="9">
        <v>16670</v>
      </c>
      <c r="C10" s="9">
        <v>19460</v>
      </c>
      <c r="D10" s="9">
        <v>17800</v>
      </c>
      <c r="E10" s="9">
        <v>19210</v>
      </c>
      <c r="F10" s="9">
        <v>20370</v>
      </c>
      <c r="G10" s="9">
        <v>18640</v>
      </c>
      <c r="H10" s="19">
        <v>1970</v>
      </c>
      <c r="I10" s="20">
        <v>0.11803463289507235</v>
      </c>
      <c r="J10" s="103">
        <v>78.70060387999997</v>
      </c>
      <c r="K10" s="33">
        <v>113.03847800000003</v>
      </c>
      <c r="L10" s="31">
        <v>55.808687799999944</v>
      </c>
    </row>
    <row r="11" spans="1:12" ht="12.75">
      <c r="A11" s="8" t="s">
        <v>27</v>
      </c>
      <c r="B11" s="9">
        <v>30400</v>
      </c>
      <c r="C11" s="9">
        <v>32290</v>
      </c>
      <c r="D11" s="9">
        <v>36610</v>
      </c>
      <c r="E11" s="9">
        <v>37780</v>
      </c>
      <c r="F11" s="9">
        <v>37890</v>
      </c>
      <c r="G11" s="9">
        <v>40550</v>
      </c>
      <c r="H11" s="19">
        <v>10150</v>
      </c>
      <c r="I11" s="20">
        <v>0.33379541492944764</v>
      </c>
      <c r="J11" s="103">
        <v>405.93296552</v>
      </c>
      <c r="K11" s="33">
        <v>620.3952994999996</v>
      </c>
      <c r="L11" s="31">
        <v>262.9580762000003</v>
      </c>
    </row>
    <row r="12" spans="1:12" ht="12.75">
      <c r="A12" s="8" t="s">
        <v>28</v>
      </c>
      <c r="B12" s="9">
        <v>22810</v>
      </c>
      <c r="C12" s="9">
        <v>23560</v>
      </c>
      <c r="D12" s="9">
        <v>25290</v>
      </c>
      <c r="E12" s="9">
        <v>27790</v>
      </c>
      <c r="F12" s="9">
        <v>31980</v>
      </c>
      <c r="G12" s="9">
        <v>33170</v>
      </c>
      <c r="H12" s="19">
        <v>10360</v>
      </c>
      <c r="I12" s="20">
        <v>0.4541720882755626</v>
      </c>
      <c r="J12" s="103">
        <v>414.38584908000007</v>
      </c>
      <c r="K12" s="33">
        <v>247.50677209999995</v>
      </c>
      <c r="L12" s="31">
        <v>525.6385670666667</v>
      </c>
    </row>
    <row r="13" spans="1:12" ht="12.75">
      <c r="A13" s="8" t="s">
        <v>29</v>
      </c>
      <c r="B13" s="9">
        <v>7720</v>
      </c>
      <c r="C13" s="9">
        <v>9580</v>
      </c>
      <c r="D13" s="9">
        <v>11390</v>
      </c>
      <c r="E13" s="9">
        <v>13820</v>
      </c>
      <c r="F13" s="9">
        <v>16820</v>
      </c>
      <c r="G13" s="9">
        <v>20340</v>
      </c>
      <c r="H13" s="19">
        <v>12630</v>
      </c>
      <c r="I13" s="20">
        <v>1.636652481671434</v>
      </c>
      <c r="J13" s="107">
        <v>505.12326927999993</v>
      </c>
      <c r="K13" s="62">
        <v>367.4911536999999</v>
      </c>
      <c r="L13" s="63">
        <v>596.878013</v>
      </c>
    </row>
    <row r="14" spans="1:12" ht="12.75">
      <c r="A14" s="36" t="s">
        <v>16</v>
      </c>
      <c r="B14" s="37">
        <v>212130</v>
      </c>
      <c r="C14" s="37">
        <v>221680</v>
      </c>
      <c r="D14" s="37">
        <v>230430</v>
      </c>
      <c r="E14" s="37">
        <v>237860</v>
      </c>
      <c r="F14" s="37">
        <v>244500</v>
      </c>
      <c r="G14" s="37">
        <v>250220</v>
      </c>
      <c r="H14" s="75">
        <v>38080</v>
      </c>
      <c r="I14" s="86">
        <v>0.17952356904775973</v>
      </c>
      <c r="J14" s="110">
        <v>1523.3148270399997</v>
      </c>
      <c r="K14" s="89">
        <v>1829.5572631000018</v>
      </c>
      <c r="L14" s="90">
        <v>1319.1532029999983</v>
      </c>
    </row>
    <row r="16" spans="1:7" ht="27" customHeight="1">
      <c r="A16" s="80" t="s">
        <v>18</v>
      </c>
      <c r="B16" s="79">
        <v>2006</v>
      </c>
      <c r="C16" s="81">
        <v>2011</v>
      </c>
      <c r="D16" s="81">
        <v>2016</v>
      </c>
      <c r="E16" s="81">
        <v>2021</v>
      </c>
      <c r="F16" s="81">
        <v>2026</v>
      </c>
      <c r="G16" s="82">
        <v>2031</v>
      </c>
    </row>
    <row r="17" spans="1:12" ht="12.75">
      <c r="A17" s="8" t="s">
        <v>20</v>
      </c>
      <c r="B17" s="38">
        <v>0.05355516496101719</v>
      </c>
      <c r="C17" s="38">
        <v>0.05513412024565404</v>
      </c>
      <c r="D17" s="38">
        <v>0.052904732811884424</v>
      </c>
      <c r="E17" s="38">
        <v>0.051505063149933625</v>
      </c>
      <c r="F17" s="38">
        <v>0.0533323156010454</v>
      </c>
      <c r="G17" s="10">
        <v>0.056361583776320334</v>
      </c>
      <c r="J17" s="83"/>
      <c r="K17" s="83"/>
      <c r="L17" s="83"/>
    </row>
    <row r="18" spans="1:7" ht="12.75">
      <c r="A18" s="8" t="s">
        <v>21</v>
      </c>
      <c r="B18" s="38">
        <v>0.05859798289101564</v>
      </c>
      <c r="C18" s="38">
        <v>0.06878538259733294</v>
      </c>
      <c r="D18" s="38">
        <v>0.06826312254520257</v>
      </c>
      <c r="E18" s="38">
        <v>0.06345037486531299</v>
      </c>
      <c r="F18" s="38">
        <v>0.05899678496448798</v>
      </c>
      <c r="G18" s="10">
        <v>0.05747656257992078</v>
      </c>
    </row>
    <row r="19" spans="1:7" ht="12.75">
      <c r="A19" s="8" t="s">
        <v>22</v>
      </c>
      <c r="B19" s="38">
        <v>0.0654832815885113</v>
      </c>
      <c r="C19" s="38">
        <v>0.06456452156562974</v>
      </c>
      <c r="D19" s="38">
        <v>0.07530799946896716</v>
      </c>
      <c r="E19" s="38">
        <v>0.07477211897200477</v>
      </c>
      <c r="F19" s="38">
        <v>0.06921119544679809</v>
      </c>
      <c r="G19" s="10">
        <v>0.06424868674766769</v>
      </c>
    </row>
    <row r="20" spans="1:7" ht="12.75">
      <c r="A20" s="8" t="s">
        <v>23</v>
      </c>
      <c r="B20" s="38">
        <v>0.18561282753692046</v>
      </c>
      <c r="C20" s="38">
        <v>0.15816789679065715</v>
      </c>
      <c r="D20" s="38">
        <v>0.1392736265002386</v>
      </c>
      <c r="E20" s="38">
        <v>0.14968862083431717</v>
      </c>
      <c r="F20" s="38">
        <v>0.16106764174040994</v>
      </c>
      <c r="G20" s="10">
        <v>0.1553842794007983</v>
      </c>
    </row>
    <row r="21" spans="1:7" ht="12.75">
      <c r="A21" s="8" t="s">
        <v>24</v>
      </c>
      <c r="B21" s="38">
        <v>0.1800062087265527</v>
      </c>
      <c r="C21" s="38">
        <v>0.19068633155892642</v>
      </c>
      <c r="D21" s="38">
        <v>0.1856414396308617</v>
      </c>
      <c r="E21" s="38">
        <v>0.15981500931117848</v>
      </c>
      <c r="F21" s="38">
        <v>0.1424804848092142</v>
      </c>
      <c r="G21" s="10">
        <v>0.15386995667666017</v>
      </c>
    </row>
    <row r="22" spans="1:7" ht="12.75">
      <c r="A22" s="8" t="s">
        <v>25</v>
      </c>
      <c r="B22" s="38">
        <v>0.09094782470224003</v>
      </c>
      <c r="C22" s="38">
        <v>0.07973749123757398</v>
      </c>
      <c r="D22" s="38">
        <v>0.08333747788833525</v>
      </c>
      <c r="E22" s="38">
        <v>0.08620657241461077</v>
      </c>
      <c r="F22" s="38">
        <v>0.07706699170801745</v>
      </c>
      <c r="G22" s="10">
        <v>0.06224336960830591</v>
      </c>
    </row>
    <row r="23" spans="1:7" ht="12.75">
      <c r="A23" s="8" t="s">
        <v>26</v>
      </c>
      <c r="B23" s="38">
        <v>0.07857789954712051</v>
      </c>
      <c r="C23" s="38">
        <v>0.08777440402990706</v>
      </c>
      <c r="D23" s="38">
        <v>0.07724454533616186</v>
      </c>
      <c r="E23" s="38">
        <v>0.08077875073740674</v>
      </c>
      <c r="F23" s="38">
        <v>0.08329890169099377</v>
      </c>
      <c r="G23" s="10">
        <v>0.07448160882851636</v>
      </c>
    </row>
    <row r="24" spans="1:7" ht="12.75">
      <c r="A24" s="8" t="s">
        <v>27</v>
      </c>
      <c r="B24" s="38">
        <v>0.14331965666406846</v>
      </c>
      <c r="C24" s="38">
        <v>0.1456635163301125</v>
      </c>
      <c r="D24" s="38">
        <v>0.158863900986737</v>
      </c>
      <c r="E24" s="38">
        <v>0.15883769559962235</v>
      </c>
      <c r="F24" s="38">
        <v>0.1549703855171622</v>
      </c>
      <c r="G24" s="10">
        <v>0.16206467250342582</v>
      </c>
    </row>
    <row r="25" spans="1:7" ht="12.75">
      <c r="A25" s="8" t="s">
        <v>28</v>
      </c>
      <c r="B25" s="38">
        <v>0.107526690738233</v>
      </c>
      <c r="C25" s="38">
        <v>0.10627935817024085</v>
      </c>
      <c r="D25" s="38">
        <v>0.1097304338196863</v>
      </c>
      <c r="E25" s="38">
        <v>0.11683257208230893</v>
      </c>
      <c r="F25" s="38">
        <v>0.1307781351129413</v>
      </c>
      <c r="G25" s="10">
        <v>0.13256395761757403</v>
      </c>
    </row>
    <row r="26" spans="1:7" ht="12.75">
      <c r="A26" s="11" t="s">
        <v>29</v>
      </c>
      <c r="B26" s="38">
        <v>0.03637246264432065</v>
      </c>
      <c r="C26" s="38">
        <v>0.043206977473965284</v>
      </c>
      <c r="D26" s="38">
        <v>0.049432721011924946</v>
      </c>
      <c r="E26" s="38">
        <v>0.05811322203330423</v>
      </c>
      <c r="F26" s="38">
        <v>0.06879716340892955</v>
      </c>
      <c r="G26" s="10">
        <v>0.08130532226081058</v>
      </c>
    </row>
    <row r="27" spans="1:12" s="88" customFormat="1" ht="12.75">
      <c r="A27" s="39" t="s">
        <v>16</v>
      </c>
      <c r="B27" s="40">
        <v>1</v>
      </c>
      <c r="C27" s="41">
        <v>1</v>
      </c>
      <c r="D27" s="41">
        <v>1</v>
      </c>
      <c r="E27" s="41">
        <v>1</v>
      </c>
      <c r="F27" s="41">
        <v>1</v>
      </c>
      <c r="G27" s="42">
        <v>1</v>
      </c>
      <c r="H27" s="27"/>
      <c r="I27" s="27"/>
      <c r="J27" s="27"/>
      <c r="K27" s="27"/>
      <c r="L27" s="27"/>
    </row>
    <row r="28" ht="12.75">
      <c r="A28" s="12" t="s">
        <v>46</v>
      </c>
    </row>
    <row r="29" ht="12.75">
      <c r="A29" s="286" t="s">
        <v>157</v>
      </c>
    </row>
    <row r="30" ht="12.75">
      <c r="A30" s="347" t="s">
        <v>758</v>
      </c>
    </row>
    <row r="31" ht="12.75">
      <c r="A31" s="348" t="s">
        <v>763</v>
      </c>
    </row>
  </sheetData>
  <sheetProtection/>
  <mergeCells count="3">
    <mergeCell ref="A2:A3"/>
    <mergeCell ref="H2:I3"/>
    <mergeCell ref="J2:L2"/>
  </mergeCells>
  <hyperlinks>
    <hyperlink ref="J1" location="Contents!A1" display="Back to contents page"/>
    <hyperlink ref="A31"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24.xml><?xml version="1.0" encoding="utf-8"?>
<worksheet xmlns="http://schemas.openxmlformats.org/spreadsheetml/2006/main" xmlns:r="http://schemas.openxmlformats.org/officeDocument/2006/relationships">
  <sheetPr>
    <tabColor indexed="50"/>
  </sheetPr>
  <dimension ref="A1:N54"/>
  <sheetViews>
    <sheetView zoomScalePageLayoutView="0" workbookViewId="0" topLeftCell="A1">
      <selection activeCell="P1" sqref="P1"/>
    </sheetView>
  </sheetViews>
  <sheetFormatPr defaultColWidth="9.140625" defaultRowHeight="12.75"/>
  <cols>
    <col min="1" max="1" width="11.57421875" style="0" customWidth="1"/>
    <col min="3" max="8" width="8.7109375" style="0" bestFit="1" customWidth="1"/>
    <col min="9" max="9" width="9.421875" style="0" bestFit="1" customWidth="1"/>
    <col min="10" max="10" width="6.140625" style="0" customWidth="1"/>
    <col min="11" max="12" width="11.140625" style="0" bestFit="1" customWidth="1"/>
    <col min="13" max="13" width="11.140625" style="0" customWidth="1"/>
  </cols>
  <sheetData>
    <row r="1" ht="12.75">
      <c r="A1" s="3" t="s">
        <v>741</v>
      </c>
    </row>
    <row r="2" spans="1:14" ht="14.25">
      <c r="A2" s="386" t="s">
        <v>2</v>
      </c>
      <c r="B2" s="388" t="s">
        <v>30</v>
      </c>
      <c r="C2" s="4"/>
      <c r="D2" s="4"/>
      <c r="E2" s="4"/>
      <c r="F2" s="4"/>
      <c r="G2" s="4"/>
      <c r="H2" s="4"/>
      <c r="I2" s="389" t="s">
        <v>31</v>
      </c>
      <c r="J2" s="388"/>
      <c r="K2" s="368" t="s">
        <v>54</v>
      </c>
      <c r="L2" s="369"/>
      <c r="M2" s="370"/>
      <c r="N2" s="2" t="s">
        <v>133</v>
      </c>
    </row>
    <row r="3" spans="1:13" ht="12.75">
      <c r="A3" s="387"/>
      <c r="B3" s="379"/>
      <c r="C3" s="45">
        <v>2006</v>
      </c>
      <c r="D3" s="45">
        <v>2011</v>
      </c>
      <c r="E3" s="45">
        <v>2016</v>
      </c>
      <c r="F3" s="45">
        <v>2021</v>
      </c>
      <c r="G3" s="45">
        <v>2026</v>
      </c>
      <c r="H3" s="45">
        <v>2031</v>
      </c>
      <c r="I3" s="378"/>
      <c r="J3" s="379"/>
      <c r="K3" s="101" t="s">
        <v>3</v>
      </c>
      <c r="L3" s="94" t="s">
        <v>4</v>
      </c>
      <c r="M3" s="48" t="s">
        <v>5</v>
      </c>
    </row>
    <row r="4" spans="1:13" ht="12.75">
      <c r="A4" s="47" t="s">
        <v>759</v>
      </c>
      <c r="B4" s="7" t="s">
        <v>20</v>
      </c>
      <c r="C4" s="33">
        <v>5940</v>
      </c>
      <c r="D4" s="33">
        <v>6070</v>
      </c>
      <c r="E4" s="33">
        <v>5900</v>
      </c>
      <c r="F4" s="33">
        <v>5750</v>
      </c>
      <c r="G4" s="33">
        <v>6110</v>
      </c>
      <c r="H4" s="33">
        <v>6590</v>
      </c>
      <c r="I4" s="277">
        <v>640</v>
      </c>
      <c r="J4" s="279">
        <v>0.10844058524770672</v>
      </c>
      <c r="K4" s="102">
        <v>25.78048821199998</v>
      </c>
      <c r="L4" s="23">
        <v>-4.7502005800000004</v>
      </c>
      <c r="M4" s="30">
        <v>46.13428073999997</v>
      </c>
    </row>
    <row r="5" spans="1:13" ht="12.75">
      <c r="A5" s="181" t="s">
        <v>110</v>
      </c>
      <c r="B5" s="7" t="s">
        <v>21</v>
      </c>
      <c r="C5" s="33">
        <v>11320</v>
      </c>
      <c r="D5" s="33">
        <v>14370</v>
      </c>
      <c r="E5" s="33">
        <v>15390</v>
      </c>
      <c r="F5" s="33">
        <v>15490</v>
      </c>
      <c r="G5" s="33">
        <v>15180</v>
      </c>
      <c r="H5" s="33">
        <v>15640</v>
      </c>
      <c r="I5" s="277">
        <v>4320</v>
      </c>
      <c r="J5" s="279">
        <v>0.38114144298360775</v>
      </c>
      <c r="K5" s="103">
        <v>172.63993772</v>
      </c>
      <c r="L5" s="33">
        <v>406.2723222999999</v>
      </c>
      <c r="M5" s="31">
        <v>16.885014666666756</v>
      </c>
    </row>
    <row r="6" spans="1:13" ht="12.75">
      <c r="A6" s="49"/>
      <c r="B6" s="7" t="s">
        <v>22</v>
      </c>
      <c r="C6" s="33">
        <v>13320</v>
      </c>
      <c r="D6" s="33">
        <v>15510</v>
      </c>
      <c r="E6" s="33">
        <v>19520</v>
      </c>
      <c r="F6" s="33">
        <v>21040</v>
      </c>
      <c r="G6" s="33">
        <v>21160</v>
      </c>
      <c r="H6" s="33">
        <v>20680</v>
      </c>
      <c r="I6" s="277">
        <v>7360</v>
      </c>
      <c r="J6" s="279">
        <v>0.5520352618709612</v>
      </c>
      <c r="K6" s="103">
        <v>294.23363824</v>
      </c>
      <c r="L6" s="33">
        <v>619.6697156999999</v>
      </c>
      <c r="M6" s="31">
        <v>77.27625326666676</v>
      </c>
    </row>
    <row r="7" spans="1:13" ht="12.75">
      <c r="A7" s="49"/>
      <c r="B7" s="7" t="s">
        <v>23</v>
      </c>
      <c r="C7" s="33">
        <v>27300</v>
      </c>
      <c r="D7" s="33">
        <v>27660</v>
      </c>
      <c r="E7" s="33">
        <v>28120</v>
      </c>
      <c r="F7" s="33">
        <v>33010</v>
      </c>
      <c r="G7" s="33">
        <v>37550</v>
      </c>
      <c r="H7" s="33">
        <v>38360</v>
      </c>
      <c r="I7" s="277">
        <v>11060</v>
      </c>
      <c r="J7" s="279">
        <v>0.40525721796934816</v>
      </c>
      <c r="K7" s="103">
        <v>442.5043273999999</v>
      </c>
      <c r="L7" s="33">
        <v>82.65055140000004</v>
      </c>
      <c r="M7" s="31">
        <v>682.4068447333332</v>
      </c>
    </row>
    <row r="8" spans="1:13" ht="12.75">
      <c r="A8" s="49"/>
      <c r="B8" s="7" t="s">
        <v>24</v>
      </c>
      <c r="C8" s="33">
        <v>23870</v>
      </c>
      <c r="D8" s="33">
        <v>29580</v>
      </c>
      <c r="E8" s="33">
        <v>32690</v>
      </c>
      <c r="F8" s="33">
        <v>31530</v>
      </c>
      <c r="G8" s="33">
        <v>31070</v>
      </c>
      <c r="H8" s="33">
        <v>35610</v>
      </c>
      <c r="I8" s="277">
        <v>11730</v>
      </c>
      <c r="J8" s="279">
        <v>0.4914294999655518</v>
      </c>
      <c r="K8" s="103">
        <v>469.28195716000005</v>
      </c>
      <c r="L8" s="33">
        <v>881.428729</v>
      </c>
      <c r="M8" s="31">
        <v>194.5174426</v>
      </c>
    </row>
    <row r="9" spans="1:13" ht="12.75">
      <c r="A9" s="49"/>
      <c r="B9" s="7" t="s">
        <v>25</v>
      </c>
      <c r="C9" s="33">
        <v>10070</v>
      </c>
      <c r="D9" s="33">
        <v>11220</v>
      </c>
      <c r="E9" s="33">
        <v>13830</v>
      </c>
      <c r="F9" s="33">
        <v>15850</v>
      </c>
      <c r="G9" s="33">
        <v>15800</v>
      </c>
      <c r="H9" s="33">
        <v>13910</v>
      </c>
      <c r="I9" s="277">
        <v>3840</v>
      </c>
      <c r="J9" s="279">
        <v>0.38147720656658274</v>
      </c>
      <c r="K9" s="103">
        <v>153.58826284000003</v>
      </c>
      <c r="L9" s="33">
        <v>376.8801966000001</v>
      </c>
      <c r="M9" s="31">
        <v>4.726973666666648</v>
      </c>
    </row>
    <row r="10" spans="1:13" ht="12.75">
      <c r="A10" s="49"/>
      <c r="B10" s="7" t="s">
        <v>26</v>
      </c>
      <c r="C10" s="33">
        <v>8250</v>
      </c>
      <c r="D10" s="33">
        <v>10140</v>
      </c>
      <c r="E10" s="33">
        <v>10990</v>
      </c>
      <c r="F10" s="33">
        <v>13260</v>
      </c>
      <c r="G10" s="33">
        <v>14900</v>
      </c>
      <c r="H10" s="33">
        <v>14560</v>
      </c>
      <c r="I10" s="277">
        <v>6320</v>
      </c>
      <c r="J10" s="279">
        <v>0.7656763004858559</v>
      </c>
      <c r="K10" s="103">
        <v>252.60886938000004</v>
      </c>
      <c r="L10" s="33">
        <v>274.05547395000013</v>
      </c>
      <c r="M10" s="31">
        <v>238.31113299999998</v>
      </c>
    </row>
    <row r="11" spans="1:13" ht="12.75">
      <c r="A11" s="49"/>
      <c r="B11" s="7" t="s">
        <v>27</v>
      </c>
      <c r="C11" s="33">
        <v>14350</v>
      </c>
      <c r="D11" s="33">
        <v>14910</v>
      </c>
      <c r="E11" s="33">
        <v>16860</v>
      </c>
      <c r="F11" s="33">
        <v>18880</v>
      </c>
      <c r="G11" s="33">
        <v>21210</v>
      </c>
      <c r="H11" s="33">
        <v>24100</v>
      </c>
      <c r="I11" s="277">
        <v>9740</v>
      </c>
      <c r="J11" s="279">
        <v>0.6788679994978358</v>
      </c>
      <c r="K11" s="103">
        <v>389.7633204000001</v>
      </c>
      <c r="L11" s="33">
        <v>250.67436770000023</v>
      </c>
      <c r="M11" s="31">
        <v>482.48928886666664</v>
      </c>
    </row>
    <row r="12" spans="1:13" ht="12.75">
      <c r="A12" s="49"/>
      <c r="B12" s="7" t="s">
        <v>28</v>
      </c>
      <c r="C12" s="33">
        <v>10480</v>
      </c>
      <c r="D12" s="33">
        <v>11400</v>
      </c>
      <c r="E12" s="33">
        <v>12410</v>
      </c>
      <c r="F12" s="33">
        <v>13410</v>
      </c>
      <c r="G12" s="33">
        <v>15490</v>
      </c>
      <c r="H12" s="33">
        <v>17430</v>
      </c>
      <c r="I12" s="277">
        <v>6950</v>
      </c>
      <c r="J12" s="279">
        <v>0.6629149104742128</v>
      </c>
      <c r="K12" s="103">
        <v>277.9418531200001</v>
      </c>
      <c r="L12" s="33">
        <v>193.2616903</v>
      </c>
      <c r="M12" s="31">
        <v>334.39529500000015</v>
      </c>
    </row>
    <row r="13" spans="1:13" ht="12.75">
      <c r="A13" s="49"/>
      <c r="B13" s="7" t="s">
        <v>29</v>
      </c>
      <c r="C13" s="33">
        <v>3240</v>
      </c>
      <c r="D13" s="33">
        <v>3920</v>
      </c>
      <c r="E13" s="33">
        <v>4910</v>
      </c>
      <c r="F13" s="33">
        <v>6290</v>
      </c>
      <c r="G13" s="33">
        <v>7840</v>
      </c>
      <c r="H13" s="33">
        <v>9390</v>
      </c>
      <c r="I13" s="277">
        <v>6150</v>
      </c>
      <c r="J13" s="279">
        <v>1.8991747127286018</v>
      </c>
      <c r="K13" s="103">
        <v>246.15920596000004</v>
      </c>
      <c r="L13" s="33">
        <v>167.13242269999995</v>
      </c>
      <c r="M13" s="31">
        <v>298.8437281333334</v>
      </c>
    </row>
    <row r="14" spans="1:13" ht="12.75">
      <c r="A14" s="47"/>
      <c r="B14" s="48" t="s">
        <v>33</v>
      </c>
      <c r="C14" s="50">
        <v>128150</v>
      </c>
      <c r="D14" s="50">
        <v>144770</v>
      </c>
      <c r="E14" s="50">
        <v>160620</v>
      </c>
      <c r="F14" s="50">
        <v>174510</v>
      </c>
      <c r="G14" s="50">
        <v>186320</v>
      </c>
      <c r="H14" s="50">
        <v>196260</v>
      </c>
      <c r="I14" s="278">
        <v>68110</v>
      </c>
      <c r="J14" s="280">
        <v>0.5314973640641156</v>
      </c>
      <c r="K14" s="104">
        <v>2724.5018604</v>
      </c>
      <c r="L14" s="91">
        <v>3247.2752690000007</v>
      </c>
      <c r="M14" s="93">
        <v>2375.986254666666</v>
      </c>
    </row>
    <row r="15" spans="1:13" ht="25.5" customHeight="1">
      <c r="A15" s="47" t="s">
        <v>759</v>
      </c>
      <c r="B15" s="7" t="s">
        <v>20</v>
      </c>
      <c r="C15" s="33">
        <v>7030</v>
      </c>
      <c r="D15" s="33">
        <v>7700</v>
      </c>
      <c r="E15" s="33">
        <v>7910</v>
      </c>
      <c r="F15" s="33">
        <v>8090</v>
      </c>
      <c r="G15" s="33">
        <v>8940</v>
      </c>
      <c r="H15" s="33">
        <v>9980</v>
      </c>
      <c r="I15" s="277">
        <v>2950</v>
      </c>
      <c r="J15" s="279">
        <v>0.41963015647226176</v>
      </c>
      <c r="K15" s="103">
        <v>117.83801734000004</v>
      </c>
      <c r="L15" s="33">
        <v>87.53046263000006</v>
      </c>
      <c r="M15" s="31">
        <v>138.04305381333336</v>
      </c>
    </row>
    <row r="16" spans="1:13" ht="12.75">
      <c r="A16" s="181" t="s">
        <v>109</v>
      </c>
      <c r="B16" s="7" t="s">
        <v>21</v>
      </c>
      <c r="C16" s="33">
        <v>10100</v>
      </c>
      <c r="D16" s="33">
        <v>13380</v>
      </c>
      <c r="E16" s="33">
        <v>14900</v>
      </c>
      <c r="F16" s="33">
        <v>15400</v>
      </c>
      <c r="G16" s="33">
        <v>15380</v>
      </c>
      <c r="H16" s="33">
        <v>16110</v>
      </c>
      <c r="I16" s="277">
        <v>6010</v>
      </c>
      <c r="J16" s="279">
        <v>0.595049504950495</v>
      </c>
      <c r="K16" s="103">
        <v>240.35530936000004</v>
      </c>
      <c r="L16" s="33">
        <v>480.73032320000004</v>
      </c>
      <c r="M16" s="31">
        <v>80.10530013333337</v>
      </c>
    </row>
    <row r="17" spans="1:13" ht="12.75">
      <c r="A17" s="49"/>
      <c r="B17" s="7" t="s">
        <v>22</v>
      </c>
      <c r="C17" s="33">
        <v>8710</v>
      </c>
      <c r="D17" s="33">
        <v>10210</v>
      </c>
      <c r="E17" s="33">
        <v>13000</v>
      </c>
      <c r="F17" s="33">
        <v>14300</v>
      </c>
      <c r="G17" s="33">
        <v>14520</v>
      </c>
      <c r="H17" s="33">
        <v>14270</v>
      </c>
      <c r="I17" s="277">
        <v>5560</v>
      </c>
      <c r="J17" s="279">
        <v>0.6383467278989667</v>
      </c>
      <c r="K17" s="103">
        <v>222.29416087599995</v>
      </c>
      <c r="L17" s="33">
        <v>428.31174028999993</v>
      </c>
      <c r="M17" s="31">
        <v>84.9491079333333</v>
      </c>
    </row>
    <row r="18" spans="1:13" ht="12.75">
      <c r="A18" s="49"/>
      <c r="B18" s="7" t="s">
        <v>23</v>
      </c>
      <c r="C18" s="33">
        <v>16430</v>
      </c>
      <c r="D18" s="33">
        <v>16840</v>
      </c>
      <c r="E18" s="33">
        <v>17250</v>
      </c>
      <c r="F18" s="33">
        <v>20380</v>
      </c>
      <c r="G18" s="33">
        <v>23460</v>
      </c>
      <c r="H18" s="33">
        <v>24260</v>
      </c>
      <c r="I18" s="277">
        <v>7830</v>
      </c>
      <c r="J18" s="279">
        <v>0.4765672550213025</v>
      </c>
      <c r="K18" s="103">
        <v>313.21145244</v>
      </c>
      <c r="L18" s="33">
        <v>81.66260449999973</v>
      </c>
      <c r="M18" s="31">
        <v>467.57735106666684</v>
      </c>
    </row>
    <row r="19" spans="1:13" ht="12.75">
      <c r="A19" s="49"/>
      <c r="B19" s="7" t="s">
        <v>24</v>
      </c>
      <c r="C19" s="33">
        <v>18720</v>
      </c>
      <c r="D19" s="33">
        <v>22770</v>
      </c>
      <c r="E19" s="33">
        <v>24800</v>
      </c>
      <c r="F19" s="33">
        <v>23630</v>
      </c>
      <c r="G19" s="33">
        <v>23050</v>
      </c>
      <c r="H19" s="33">
        <v>26240</v>
      </c>
      <c r="I19" s="277">
        <v>7510</v>
      </c>
      <c r="J19" s="279">
        <v>0.4011752136752137</v>
      </c>
      <c r="K19" s="103">
        <v>300.59977476</v>
      </c>
      <c r="L19" s="33">
        <v>607.3005321</v>
      </c>
      <c r="M19" s="31">
        <v>96.13260319999996</v>
      </c>
    </row>
    <row r="20" spans="1:13" ht="12.75">
      <c r="A20" s="49"/>
      <c r="B20" s="7" t="s">
        <v>25</v>
      </c>
      <c r="C20" s="33">
        <v>12140</v>
      </c>
      <c r="D20" s="33">
        <v>13070</v>
      </c>
      <c r="E20" s="33">
        <v>15690</v>
      </c>
      <c r="F20" s="33">
        <v>17560</v>
      </c>
      <c r="G20" s="33">
        <v>17150</v>
      </c>
      <c r="H20" s="33">
        <v>14760</v>
      </c>
      <c r="I20" s="277">
        <v>2620</v>
      </c>
      <c r="J20" s="279">
        <v>0.2158154859967051</v>
      </c>
      <c r="K20" s="103">
        <v>104.89304000000004</v>
      </c>
      <c r="L20" s="33">
        <v>354.9593477</v>
      </c>
      <c r="M20" s="31">
        <v>-61.81783179999996</v>
      </c>
    </row>
    <row r="21" spans="1:13" ht="12.75">
      <c r="A21" s="49"/>
      <c r="B21" s="7" t="s">
        <v>26</v>
      </c>
      <c r="C21" s="33">
        <v>12130</v>
      </c>
      <c r="D21" s="33">
        <v>13840</v>
      </c>
      <c r="E21" s="33">
        <v>13910</v>
      </c>
      <c r="F21" s="33">
        <v>15630</v>
      </c>
      <c r="G21" s="33">
        <v>16490</v>
      </c>
      <c r="H21" s="33">
        <v>15230</v>
      </c>
      <c r="I21" s="277">
        <v>3110</v>
      </c>
      <c r="J21" s="279">
        <v>0.2563891178895301</v>
      </c>
      <c r="K21" s="103">
        <v>124.32420603999999</v>
      </c>
      <c r="L21" s="33">
        <v>178.29555579999996</v>
      </c>
      <c r="M21" s="31">
        <v>88.3433062</v>
      </c>
    </row>
    <row r="22" spans="1:13" ht="12.75">
      <c r="A22" s="49"/>
      <c r="B22" s="7" t="s">
        <v>27</v>
      </c>
      <c r="C22" s="33">
        <v>32370</v>
      </c>
      <c r="D22" s="33">
        <v>31640</v>
      </c>
      <c r="E22" s="33">
        <v>33710</v>
      </c>
      <c r="F22" s="33">
        <v>35470</v>
      </c>
      <c r="G22" s="33">
        <v>37450</v>
      </c>
      <c r="H22" s="33">
        <v>40020</v>
      </c>
      <c r="I22" s="277">
        <v>7650</v>
      </c>
      <c r="J22" s="279">
        <v>0.23632993512511585</v>
      </c>
      <c r="K22" s="103">
        <v>305.8935830799999</v>
      </c>
      <c r="L22" s="33">
        <v>133.37213869999977</v>
      </c>
      <c r="M22" s="31">
        <v>420.9078793333334</v>
      </c>
    </row>
    <row r="23" spans="1:13" ht="12.75">
      <c r="A23" s="49"/>
      <c r="B23" s="7" t="s">
        <v>28</v>
      </c>
      <c r="C23" s="33">
        <v>32040</v>
      </c>
      <c r="D23" s="33">
        <v>32660</v>
      </c>
      <c r="E23" s="33">
        <v>33280</v>
      </c>
      <c r="F23" s="33">
        <v>33610</v>
      </c>
      <c r="G23" s="33">
        <v>36380</v>
      </c>
      <c r="H23" s="33">
        <v>38470</v>
      </c>
      <c r="I23" s="277">
        <v>6420</v>
      </c>
      <c r="J23" s="279">
        <v>0.20037453183520598</v>
      </c>
      <c r="K23" s="103">
        <v>256.9276641600001</v>
      </c>
      <c r="L23" s="33">
        <v>123.30177609999991</v>
      </c>
      <c r="M23" s="31">
        <v>346.0115895333336</v>
      </c>
    </row>
    <row r="24" spans="1:13" ht="12.75">
      <c r="A24" s="49"/>
      <c r="B24" s="7" t="s">
        <v>29</v>
      </c>
      <c r="C24" s="33">
        <v>12860</v>
      </c>
      <c r="D24" s="33">
        <v>14810</v>
      </c>
      <c r="E24" s="33">
        <v>17730</v>
      </c>
      <c r="F24" s="33">
        <v>21760</v>
      </c>
      <c r="G24" s="33">
        <v>26060</v>
      </c>
      <c r="H24" s="33">
        <v>30060</v>
      </c>
      <c r="I24" s="277">
        <v>17190</v>
      </c>
      <c r="J24" s="279">
        <v>1.3367029548989113</v>
      </c>
      <c r="K24" s="103">
        <v>687.68638492</v>
      </c>
      <c r="L24" s="33">
        <v>486.3948616999998</v>
      </c>
      <c r="M24" s="31">
        <v>821.8807337333334</v>
      </c>
    </row>
    <row r="25" spans="1:13" ht="12.75">
      <c r="A25" s="47"/>
      <c r="B25" s="48" t="s">
        <v>33</v>
      </c>
      <c r="C25" s="50">
        <v>162550</v>
      </c>
      <c r="D25" s="50">
        <v>176930</v>
      </c>
      <c r="E25" s="50">
        <v>192160</v>
      </c>
      <c r="F25" s="50">
        <v>205840</v>
      </c>
      <c r="G25" s="50">
        <v>218880</v>
      </c>
      <c r="H25" s="50">
        <v>229400</v>
      </c>
      <c r="I25" s="278">
        <v>66850</v>
      </c>
      <c r="J25" s="280">
        <v>0.41125807443863427</v>
      </c>
      <c r="K25" s="104">
        <v>2674.0235927999997</v>
      </c>
      <c r="L25" s="91">
        <v>2961.859343000001</v>
      </c>
      <c r="M25" s="93">
        <v>2482.1330926666656</v>
      </c>
    </row>
    <row r="26" spans="1:13" ht="25.5" customHeight="1">
      <c r="A26" s="52" t="s">
        <v>663</v>
      </c>
      <c r="B26" s="7" t="s">
        <v>20</v>
      </c>
      <c r="C26" s="33">
        <v>7200</v>
      </c>
      <c r="D26" s="33">
        <v>6930</v>
      </c>
      <c r="E26" s="33">
        <v>6430</v>
      </c>
      <c r="F26" s="33">
        <v>6060</v>
      </c>
      <c r="G26" s="33">
        <v>6230</v>
      </c>
      <c r="H26" s="33">
        <v>6510</v>
      </c>
      <c r="I26" s="277">
        <v>-690</v>
      </c>
      <c r="J26" s="279">
        <v>-0.09583333333333334</v>
      </c>
      <c r="K26" s="103">
        <v>-27.433696546799982</v>
      </c>
      <c r="L26" s="33">
        <v>-76.748301911</v>
      </c>
      <c r="M26" s="31">
        <v>5.44270702933336</v>
      </c>
    </row>
    <row r="27" spans="1:13" ht="12.75">
      <c r="A27" s="181" t="s">
        <v>664</v>
      </c>
      <c r="B27" s="7" t="s">
        <v>21</v>
      </c>
      <c r="C27" s="33">
        <v>10200</v>
      </c>
      <c r="D27" s="33">
        <v>12120</v>
      </c>
      <c r="E27" s="33">
        <v>12190</v>
      </c>
      <c r="F27" s="33">
        <v>11840</v>
      </c>
      <c r="G27" s="33">
        <v>11300</v>
      </c>
      <c r="H27" s="33">
        <v>11360</v>
      </c>
      <c r="I27" s="277">
        <v>1160</v>
      </c>
      <c r="J27" s="279">
        <v>0.11372549019607843</v>
      </c>
      <c r="K27" s="103">
        <v>46.58288274000006</v>
      </c>
      <c r="L27" s="33">
        <v>198.99121673000008</v>
      </c>
      <c r="M27" s="31">
        <v>-55.022673253333295</v>
      </c>
    </row>
    <row r="28" spans="1:13" ht="12.75">
      <c r="A28" s="49"/>
      <c r="B28" s="7" t="s">
        <v>22</v>
      </c>
      <c r="C28" s="33">
        <v>12680</v>
      </c>
      <c r="D28" s="33">
        <v>14110</v>
      </c>
      <c r="E28" s="33">
        <v>16880</v>
      </c>
      <c r="F28" s="33">
        <v>17270</v>
      </c>
      <c r="G28" s="33">
        <v>16940</v>
      </c>
      <c r="H28" s="33">
        <v>16270</v>
      </c>
      <c r="I28" s="277">
        <v>3590</v>
      </c>
      <c r="J28" s="279">
        <v>0.2831230283911672</v>
      </c>
      <c r="K28" s="103">
        <v>143.65776376000002</v>
      </c>
      <c r="L28" s="33">
        <v>419.7272131599999</v>
      </c>
      <c r="M28" s="31">
        <v>-40.388535839999896</v>
      </c>
    </row>
    <row r="29" spans="1:13" ht="12.75">
      <c r="A29" s="49"/>
      <c r="B29" s="7" t="s">
        <v>23</v>
      </c>
      <c r="C29" s="33">
        <v>25460</v>
      </c>
      <c r="D29" s="33">
        <v>26140</v>
      </c>
      <c r="E29" s="33">
        <v>26980</v>
      </c>
      <c r="F29" s="33">
        <v>31960</v>
      </c>
      <c r="G29" s="33">
        <v>36410</v>
      </c>
      <c r="H29" s="33">
        <v>37390</v>
      </c>
      <c r="I29" s="277">
        <v>11930</v>
      </c>
      <c r="J29" s="279">
        <v>0.4685781618224666</v>
      </c>
      <c r="K29" s="103">
        <v>477.12732255999987</v>
      </c>
      <c r="L29" s="33">
        <v>152.3573621999996</v>
      </c>
      <c r="M29" s="31">
        <v>693.6406294666667</v>
      </c>
    </row>
    <row r="30" spans="1:13" ht="12.75">
      <c r="A30" s="49"/>
      <c r="B30" s="7" t="s">
        <v>36</v>
      </c>
      <c r="C30" s="33">
        <v>9510</v>
      </c>
      <c r="D30" s="33">
        <v>12190</v>
      </c>
      <c r="E30" s="33">
        <v>14230</v>
      </c>
      <c r="F30" s="33">
        <v>14990</v>
      </c>
      <c r="G30" s="33">
        <v>15880</v>
      </c>
      <c r="H30" s="33">
        <v>18260</v>
      </c>
      <c r="I30" s="277">
        <v>8750</v>
      </c>
      <c r="J30" s="279">
        <v>0.9200841219768665</v>
      </c>
      <c r="K30" s="103">
        <v>349.96047109600005</v>
      </c>
      <c r="L30" s="33">
        <v>472.00866684929986</v>
      </c>
      <c r="M30" s="31">
        <v>268.5950072604668</v>
      </c>
    </row>
    <row r="31" spans="1:13" ht="12.75">
      <c r="A31" s="47"/>
      <c r="B31" s="48" t="s">
        <v>33</v>
      </c>
      <c r="C31" s="50">
        <v>65040</v>
      </c>
      <c r="D31" s="50">
        <v>71490</v>
      </c>
      <c r="E31" s="50">
        <v>76710</v>
      </c>
      <c r="F31" s="50">
        <v>82120</v>
      </c>
      <c r="G31" s="50">
        <v>86780</v>
      </c>
      <c r="H31" s="50">
        <v>89790</v>
      </c>
      <c r="I31" s="278">
        <v>24750</v>
      </c>
      <c r="J31" s="280">
        <v>0.3805350553505535</v>
      </c>
      <c r="K31" s="105">
        <v>989.8947436000002</v>
      </c>
      <c r="L31" s="50">
        <v>1166.3361570000002</v>
      </c>
      <c r="M31" s="51">
        <v>872.267134666667</v>
      </c>
    </row>
    <row r="32" spans="1:13" ht="25.5" customHeight="1">
      <c r="A32" s="47" t="s">
        <v>37</v>
      </c>
      <c r="B32" s="7" t="s">
        <v>20</v>
      </c>
      <c r="C32" s="33">
        <v>13280</v>
      </c>
      <c r="D32" s="33">
        <v>13800</v>
      </c>
      <c r="E32" s="33">
        <v>13390</v>
      </c>
      <c r="F32" s="33">
        <v>13140</v>
      </c>
      <c r="G32" s="33">
        <v>14110</v>
      </c>
      <c r="H32" s="33">
        <v>15310</v>
      </c>
      <c r="I32" s="277">
        <v>2040</v>
      </c>
      <c r="J32" s="279">
        <v>0.1536144578313253</v>
      </c>
      <c r="K32" s="103">
        <v>81.426316172</v>
      </c>
      <c r="L32" s="33">
        <v>10.806302870000035</v>
      </c>
      <c r="M32" s="31">
        <v>128.50632503999998</v>
      </c>
    </row>
    <row r="33" spans="1:13" ht="12.75">
      <c r="A33" s="49"/>
      <c r="B33" s="7" t="s">
        <v>21</v>
      </c>
      <c r="C33" s="33">
        <v>16200</v>
      </c>
      <c r="D33" s="33">
        <v>18690</v>
      </c>
      <c r="E33" s="33">
        <v>18690</v>
      </c>
      <c r="F33" s="33">
        <v>17580</v>
      </c>
      <c r="G33" s="33">
        <v>16220</v>
      </c>
      <c r="H33" s="33">
        <v>15900</v>
      </c>
      <c r="I33" s="277">
        <v>-300</v>
      </c>
      <c r="J33" s="279">
        <v>-0.018518518518518517</v>
      </c>
      <c r="K33" s="103">
        <v>-12.101195320000043</v>
      </c>
      <c r="L33" s="33">
        <v>248.38612469</v>
      </c>
      <c r="M33" s="31">
        <v>-185.75940866000008</v>
      </c>
    </row>
    <row r="34" spans="1:13" ht="12.75">
      <c r="A34" s="49"/>
      <c r="B34" s="7" t="s">
        <v>22</v>
      </c>
      <c r="C34" s="33">
        <v>12260</v>
      </c>
      <c r="D34" s="33">
        <v>12990</v>
      </c>
      <c r="E34" s="33">
        <v>15210</v>
      </c>
      <c r="F34" s="33">
        <v>15420</v>
      </c>
      <c r="G34" s="33">
        <v>14770</v>
      </c>
      <c r="H34" s="33">
        <v>13860</v>
      </c>
      <c r="I34" s="277">
        <v>1600</v>
      </c>
      <c r="J34" s="279">
        <v>0.13050570962479607</v>
      </c>
      <c r="K34" s="103">
        <v>63.83109597400006</v>
      </c>
      <c r="L34" s="33">
        <v>295.40100531200005</v>
      </c>
      <c r="M34" s="31">
        <v>-90.54884358466661</v>
      </c>
    </row>
    <row r="35" spans="1:13" ht="12.75">
      <c r="A35" s="49"/>
      <c r="B35" s="7" t="s">
        <v>23</v>
      </c>
      <c r="C35" s="33">
        <v>25190</v>
      </c>
      <c r="D35" s="33">
        <v>21750</v>
      </c>
      <c r="E35" s="33">
        <v>19500</v>
      </c>
      <c r="F35" s="33">
        <v>20590</v>
      </c>
      <c r="G35" s="33">
        <v>21140</v>
      </c>
      <c r="H35" s="33">
        <v>19730</v>
      </c>
      <c r="I35" s="277">
        <v>-5460</v>
      </c>
      <c r="J35" s="279">
        <v>-0.2167526796347757</v>
      </c>
      <c r="K35" s="103">
        <v>-218.4561799560001</v>
      </c>
      <c r="L35" s="33">
        <v>-568.59885703</v>
      </c>
      <c r="M35" s="31">
        <v>14.97227142666646</v>
      </c>
    </row>
    <row r="36" spans="1:13" ht="12.75">
      <c r="A36" s="49"/>
      <c r="B36" s="7" t="s">
        <v>24</v>
      </c>
      <c r="C36" s="33">
        <v>59400</v>
      </c>
      <c r="D36" s="33">
        <v>61150</v>
      </c>
      <c r="E36" s="33">
        <v>57260</v>
      </c>
      <c r="F36" s="33">
        <v>47610</v>
      </c>
      <c r="G36" s="33">
        <v>41170</v>
      </c>
      <c r="H36" s="33">
        <v>42260</v>
      </c>
      <c r="I36" s="277">
        <v>-17140</v>
      </c>
      <c r="J36" s="279">
        <v>-0.28855218855218856</v>
      </c>
      <c r="K36" s="103">
        <v>-685.6389348799997</v>
      </c>
      <c r="L36" s="33">
        <v>-213.9980150999996</v>
      </c>
      <c r="M36" s="31">
        <v>-1000.0662147333331</v>
      </c>
    </row>
    <row r="37" spans="1:13" ht="12.75">
      <c r="A37" s="49"/>
      <c r="B37" s="7" t="s">
        <v>25</v>
      </c>
      <c r="C37" s="33">
        <v>38560</v>
      </c>
      <c r="D37" s="33">
        <v>37650</v>
      </c>
      <c r="E37" s="33">
        <v>41570</v>
      </c>
      <c r="F37" s="33">
        <v>42840</v>
      </c>
      <c r="G37" s="33">
        <v>38800</v>
      </c>
      <c r="H37" s="33">
        <v>30850</v>
      </c>
      <c r="I37" s="277">
        <v>-7710</v>
      </c>
      <c r="J37" s="279">
        <v>-0.199948132780083</v>
      </c>
      <c r="K37" s="103">
        <v>-308.44080475200013</v>
      </c>
      <c r="L37" s="33">
        <v>300.14168300000017</v>
      </c>
      <c r="M37" s="31">
        <v>-714.1624632533336</v>
      </c>
    </row>
    <row r="38" spans="1:13" ht="12.75">
      <c r="A38" s="49"/>
      <c r="B38" s="7" t="s">
        <v>26</v>
      </c>
      <c r="C38" s="33">
        <v>32210</v>
      </c>
      <c r="D38" s="33">
        <v>35840</v>
      </c>
      <c r="E38" s="33">
        <v>35130</v>
      </c>
      <c r="F38" s="33">
        <v>38950</v>
      </c>
      <c r="G38" s="33">
        <v>40210</v>
      </c>
      <c r="H38" s="33">
        <v>36430</v>
      </c>
      <c r="I38" s="277">
        <v>4220</v>
      </c>
      <c r="J38" s="279">
        <v>0.13101521266687363</v>
      </c>
      <c r="K38" s="103">
        <v>168.990690932</v>
      </c>
      <c r="L38" s="33">
        <v>292.79582696</v>
      </c>
      <c r="M38" s="31">
        <v>86.45393358000001</v>
      </c>
    </row>
    <row r="39" spans="1:13" ht="12.75">
      <c r="A39" s="49"/>
      <c r="B39" s="7" t="s">
        <v>27</v>
      </c>
      <c r="C39" s="33">
        <v>52370</v>
      </c>
      <c r="D39" s="33">
        <v>51860</v>
      </c>
      <c r="E39" s="33">
        <v>55900</v>
      </c>
      <c r="F39" s="33">
        <v>59430</v>
      </c>
      <c r="G39" s="33">
        <v>63530</v>
      </c>
      <c r="H39" s="33">
        <v>68850</v>
      </c>
      <c r="I39" s="277">
        <v>16490</v>
      </c>
      <c r="J39" s="279">
        <v>0.3148749283941188</v>
      </c>
      <c r="K39" s="103">
        <v>659.4892421359999</v>
      </c>
      <c r="L39" s="33">
        <v>353.32773661999965</v>
      </c>
      <c r="M39" s="31">
        <v>863.5969124800001</v>
      </c>
    </row>
    <row r="40" spans="1:13" ht="12.75">
      <c r="A40" s="49"/>
      <c r="B40" s="7" t="s">
        <v>28</v>
      </c>
      <c r="C40" s="33">
        <v>25270</v>
      </c>
      <c r="D40" s="33">
        <v>26480</v>
      </c>
      <c r="E40" s="33">
        <v>27790</v>
      </c>
      <c r="F40" s="33">
        <v>28960</v>
      </c>
      <c r="G40" s="33">
        <v>32330</v>
      </c>
      <c r="H40" s="33">
        <v>35220</v>
      </c>
      <c r="I40" s="277">
        <v>9950</v>
      </c>
      <c r="J40" s="279">
        <v>0.39374752671151564</v>
      </c>
      <c r="K40" s="103">
        <v>398.1645597960001</v>
      </c>
      <c r="L40" s="33">
        <v>252.27633706000015</v>
      </c>
      <c r="M40" s="31">
        <v>495.4233749533334</v>
      </c>
    </row>
    <row r="41" spans="1:13" ht="12.75">
      <c r="A41" s="49"/>
      <c r="B41" s="7" t="s">
        <v>29</v>
      </c>
      <c r="C41" s="33">
        <v>4570</v>
      </c>
      <c r="D41" s="33">
        <v>4980</v>
      </c>
      <c r="E41" s="33">
        <v>5670</v>
      </c>
      <c r="F41" s="33">
        <v>6670</v>
      </c>
      <c r="G41" s="33">
        <v>7700</v>
      </c>
      <c r="H41" s="33">
        <v>8590</v>
      </c>
      <c r="I41" s="277">
        <v>4010</v>
      </c>
      <c r="J41" s="279">
        <v>0.8774617067833698</v>
      </c>
      <c r="K41" s="103">
        <v>160.57358507004</v>
      </c>
      <c r="L41" s="33">
        <v>109.67249675300009</v>
      </c>
      <c r="M41" s="31">
        <v>194.5076439480666</v>
      </c>
    </row>
    <row r="42" spans="1:13" ht="12.75">
      <c r="A42" s="47"/>
      <c r="B42" s="48" t="s">
        <v>33</v>
      </c>
      <c r="C42" s="50">
        <v>279310</v>
      </c>
      <c r="D42" s="50">
        <v>285170</v>
      </c>
      <c r="E42" s="50">
        <v>290110</v>
      </c>
      <c r="F42" s="50">
        <v>291180</v>
      </c>
      <c r="G42" s="50">
        <v>289980</v>
      </c>
      <c r="H42" s="50">
        <v>287000</v>
      </c>
      <c r="I42" s="278">
        <v>7700</v>
      </c>
      <c r="J42" s="280">
        <v>0.027567935269055887</v>
      </c>
      <c r="K42" s="104">
        <v>307.83837531999916</v>
      </c>
      <c r="L42" s="91">
        <v>1080.2106415999995</v>
      </c>
      <c r="M42" s="93">
        <v>-207.0764688666677</v>
      </c>
    </row>
    <row r="43" spans="1:13" ht="25.5" customHeight="1">
      <c r="A43" s="52" t="s">
        <v>665</v>
      </c>
      <c r="B43" s="7" t="s">
        <v>20</v>
      </c>
      <c r="C43" s="33">
        <v>3220</v>
      </c>
      <c r="D43" s="33">
        <v>2520</v>
      </c>
      <c r="E43" s="33">
        <v>1910</v>
      </c>
      <c r="F43" s="33">
        <v>1470</v>
      </c>
      <c r="G43" s="33">
        <v>1230</v>
      </c>
      <c r="H43" s="33">
        <v>1040</v>
      </c>
      <c r="I43" s="277">
        <v>-2180</v>
      </c>
      <c r="J43" s="279">
        <v>-0.6770186335403726</v>
      </c>
      <c r="K43" s="103">
        <v>-87.171091932</v>
      </c>
      <c r="L43" s="33">
        <v>-130.23231121999999</v>
      </c>
      <c r="M43" s="31">
        <v>-58.46361240666667</v>
      </c>
    </row>
    <row r="44" spans="1:13" ht="12.75">
      <c r="A44" s="181" t="s">
        <v>666</v>
      </c>
      <c r="B44" s="7" t="s">
        <v>21</v>
      </c>
      <c r="C44" s="33">
        <v>8550</v>
      </c>
      <c r="D44" s="33">
        <v>7660</v>
      </c>
      <c r="E44" s="33">
        <v>5680</v>
      </c>
      <c r="F44" s="33">
        <v>4140</v>
      </c>
      <c r="G44" s="33">
        <v>2990</v>
      </c>
      <c r="H44" s="33">
        <v>2280</v>
      </c>
      <c r="I44" s="277">
        <v>-6270</v>
      </c>
      <c r="J44" s="279">
        <v>-0.7333333333333333</v>
      </c>
      <c r="K44" s="103">
        <v>-250.60911021599998</v>
      </c>
      <c r="L44" s="33">
        <v>-286.76991854</v>
      </c>
      <c r="M44" s="31">
        <v>-226.50190466666666</v>
      </c>
    </row>
    <row r="45" spans="1:13" ht="12.75">
      <c r="A45" s="49"/>
      <c r="B45" s="7" t="s">
        <v>22</v>
      </c>
      <c r="C45" s="33">
        <v>19540</v>
      </c>
      <c r="D45" s="33">
        <v>17430</v>
      </c>
      <c r="E45" s="33">
        <v>16950</v>
      </c>
      <c r="F45" s="33">
        <v>13970</v>
      </c>
      <c r="G45" s="33">
        <v>11200</v>
      </c>
      <c r="H45" s="33">
        <v>8820</v>
      </c>
      <c r="I45" s="277">
        <v>-10720</v>
      </c>
      <c r="J45" s="279">
        <v>-0.548618219037871</v>
      </c>
      <c r="K45" s="103">
        <v>-428.6679969400001</v>
      </c>
      <c r="L45" s="33">
        <v>-259.0704593000002</v>
      </c>
      <c r="M45" s="31">
        <v>-541.7330220333333</v>
      </c>
    </row>
    <row r="46" spans="1:13" ht="12.75">
      <c r="A46" s="49"/>
      <c r="B46" s="7" t="s">
        <v>23</v>
      </c>
      <c r="C46" s="33">
        <v>72560</v>
      </c>
      <c r="D46" s="33">
        <v>59560</v>
      </c>
      <c r="E46" s="33">
        <v>50470</v>
      </c>
      <c r="F46" s="33">
        <v>50450</v>
      </c>
      <c r="G46" s="33">
        <v>48870</v>
      </c>
      <c r="H46" s="33">
        <v>43010</v>
      </c>
      <c r="I46" s="277">
        <v>-29560</v>
      </c>
      <c r="J46" s="279">
        <v>-0.4073869900771775</v>
      </c>
      <c r="K46" s="103">
        <v>-1182.27336888</v>
      </c>
      <c r="L46" s="33">
        <v>-2208.9871168</v>
      </c>
      <c r="M46" s="31">
        <v>-497.79753693333333</v>
      </c>
    </row>
    <row r="47" spans="1:13" ht="12.75">
      <c r="A47" s="49"/>
      <c r="B47" s="7" t="s">
        <v>24</v>
      </c>
      <c r="C47" s="33">
        <v>39570</v>
      </c>
      <c r="D47" s="33">
        <v>43400</v>
      </c>
      <c r="E47" s="33">
        <v>42920</v>
      </c>
      <c r="F47" s="33">
        <v>37320</v>
      </c>
      <c r="G47" s="33">
        <v>33570</v>
      </c>
      <c r="H47" s="33">
        <v>35960</v>
      </c>
      <c r="I47" s="277">
        <v>-3610</v>
      </c>
      <c r="J47" s="279">
        <v>-0.09123073035127621</v>
      </c>
      <c r="K47" s="103">
        <v>-144.38577331999986</v>
      </c>
      <c r="L47" s="33">
        <v>334.9517358999998</v>
      </c>
      <c r="M47" s="31">
        <v>-463.94411279999963</v>
      </c>
    </row>
    <row r="48" spans="1:13" ht="12.75">
      <c r="A48" s="49"/>
      <c r="B48" s="7" t="s">
        <v>39</v>
      </c>
      <c r="C48" s="33">
        <v>6950</v>
      </c>
      <c r="D48" s="33">
        <v>6150</v>
      </c>
      <c r="E48" s="33">
        <v>5840</v>
      </c>
      <c r="F48" s="33">
        <v>5420</v>
      </c>
      <c r="G48" s="33">
        <v>4500</v>
      </c>
      <c r="H48" s="33">
        <v>3300</v>
      </c>
      <c r="I48" s="277">
        <v>-3650</v>
      </c>
      <c r="J48" s="279">
        <v>-0.5251798561151079</v>
      </c>
      <c r="K48" s="103">
        <v>-146.03432315908</v>
      </c>
      <c r="L48" s="33">
        <v>-110.96282617369988</v>
      </c>
      <c r="M48" s="31">
        <v>-169.4153211493334</v>
      </c>
    </row>
    <row r="49" spans="1:13" ht="12.75">
      <c r="A49" s="47"/>
      <c r="B49" s="48" t="s">
        <v>40</v>
      </c>
      <c r="C49" s="50">
        <v>150380</v>
      </c>
      <c r="D49" s="50">
        <v>136710</v>
      </c>
      <c r="E49" s="50">
        <v>123770</v>
      </c>
      <c r="F49" s="50">
        <v>112770</v>
      </c>
      <c r="G49" s="50">
        <v>102370</v>
      </c>
      <c r="H49" s="50">
        <v>94410</v>
      </c>
      <c r="I49" s="92">
        <v>-55980</v>
      </c>
      <c r="J49" s="261">
        <v>-0.37225694906237533</v>
      </c>
      <c r="K49" s="104">
        <v>-2239.1416645599993</v>
      </c>
      <c r="L49" s="91">
        <v>-2661.070895999999</v>
      </c>
      <c r="M49" s="93">
        <v>-1957.8555102666664</v>
      </c>
    </row>
    <row r="50" spans="1:13" ht="25.5" customHeight="1">
      <c r="A50" s="97" t="s">
        <v>16</v>
      </c>
      <c r="B50" s="98" t="s">
        <v>33</v>
      </c>
      <c r="C50" s="99">
        <v>785440</v>
      </c>
      <c r="D50" s="99">
        <v>815080</v>
      </c>
      <c r="E50" s="99">
        <v>843380</v>
      </c>
      <c r="F50" s="99">
        <v>866420</v>
      </c>
      <c r="G50" s="99">
        <v>884320</v>
      </c>
      <c r="H50" s="99">
        <v>896860</v>
      </c>
      <c r="I50" s="75">
        <v>111430</v>
      </c>
      <c r="J50" s="276">
        <v>0.14186952536158076</v>
      </c>
      <c r="K50" s="106">
        <v>4457.116907560001</v>
      </c>
      <c r="L50" s="99">
        <v>5794.610514599993</v>
      </c>
      <c r="M50" s="100">
        <v>3565.4545028666735</v>
      </c>
    </row>
    <row r="51" ht="12.75">
      <c r="A51" s="12" t="s">
        <v>46</v>
      </c>
    </row>
    <row r="52" ht="12.75">
      <c r="A52" s="286" t="s">
        <v>157</v>
      </c>
    </row>
    <row r="53" ht="12.75">
      <c r="A53" s="347"/>
    </row>
    <row r="54" s="64" customFormat="1" ht="12.75">
      <c r="A54" s="348"/>
    </row>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64" customFormat="1" ht="12.75"/>
    <row r="76" s="64" customFormat="1" ht="12.75"/>
    <row r="77" s="64" customFormat="1" ht="12.75"/>
    <row r="78" s="64" customFormat="1" ht="12.75"/>
    <row r="79" s="64" customFormat="1" ht="12.75"/>
    <row r="80" s="64" customFormat="1" ht="12.75"/>
    <row r="81" s="64" customFormat="1" ht="12.75"/>
    <row r="82" s="64" customFormat="1" ht="12.75"/>
    <row r="83" s="64" customFormat="1" ht="12.75"/>
    <row r="84" s="64" customFormat="1" ht="12.75"/>
    <row r="85" s="64" customFormat="1" ht="12.75"/>
    <row r="86" s="64" customFormat="1" ht="12.75"/>
    <row r="87" s="64" customFormat="1" ht="12.75"/>
    <row r="88" s="64" customFormat="1" ht="12.75"/>
    <row r="89" s="64" customFormat="1" ht="12.75"/>
    <row r="90" s="64" customFormat="1" ht="12.75"/>
    <row r="91" s="64" customFormat="1" ht="12.75"/>
    <row r="92" s="64" customFormat="1" ht="12.75"/>
    <row r="93" s="64" customFormat="1" ht="12.75"/>
    <row r="94" s="64" customFormat="1" ht="12.75"/>
    <row r="95" s="64" customFormat="1" ht="12.75"/>
    <row r="96" s="64" customFormat="1" ht="12.75"/>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row r="108" s="64" customFormat="1" ht="12.75"/>
    <row r="109" s="64" customFormat="1" ht="12.75"/>
  </sheetData>
  <sheetProtection/>
  <mergeCells count="4">
    <mergeCell ref="K2:M2"/>
    <mergeCell ref="A2:A3"/>
    <mergeCell ref="B2:B3"/>
    <mergeCell ref="I2:J3"/>
  </mergeCells>
  <hyperlinks>
    <hyperlink ref="N2" location="Contents!A1" display="Back to contents page"/>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50"/>
  </sheetPr>
  <dimension ref="A1:N52"/>
  <sheetViews>
    <sheetView zoomScalePageLayoutView="0" workbookViewId="0" topLeftCell="A1">
      <selection activeCell="O1" sqref="O1"/>
    </sheetView>
  </sheetViews>
  <sheetFormatPr defaultColWidth="9.140625" defaultRowHeight="12.75"/>
  <cols>
    <col min="1" max="1" width="12.421875" style="0" customWidth="1"/>
    <col min="3" max="8" width="10.421875" style="0" bestFit="1" customWidth="1"/>
    <col min="9" max="9" width="9.421875" style="0" bestFit="1" customWidth="1"/>
    <col min="10" max="10" width="6.140625" style="0" customWidth="1"/>
    <col min="11" max="13" width="11.140625" style="0" bestFit="1" customWidth="1"/>
  </cols>
  <sheetData>
    <row r="1" ht="12.75">
      <c r="A1" s="3" t="s">
        <v>742</v>
      </c>
    </row>
    <row r="2" spans="1:14" ht="14.25">
      <c r="A2" s="386" t="s">
        <v>2</v>
      </c>
      <c r="B2" s="388" t="s">
        <v>30</v>
      </c>
      <c r="C2" s="4"/>
      <c r="D2" s="4"/>
      <c r="E2" s="4"/>
      <c r="F2" s="4"/>
      <c r="G2" s="4"/>
      <c r="H2" s="4"/>
      <c r="I2" s="389" t="s">
        <v>31</v>
      </c>
      <c r="J2" s="388"/>
      <c r="K2" s="368" t="s">
        <v>54</v>
      </c>
      <c r="L2" s="369"/>
      <c r="M2" s="370"/>
      <c r="N2" s="2" t="s">
        <v>133</v>
      </c>
    </row>
    <row r="3" spans="1:13" ht="12.75">
      <c r="A3" s="387"/>
      <c r="B3" s="379"/>
      <c r="C3" s="45">
        <v>2006</v>
      </c>
      <c r="D3" s="45">
        <v>2011</v>
      </c>
      <c r="E3" s="45">
        <v>2016</v>
      </c>
      <c r="F3" s="45">
        <v>2021</v>
      </c>
      <c r="G3" s="45">
        <v>2026</v>
      </c>
      <c r="H3" s="45">
        <v>2031</v>
      </c>
      <c r="I3" s="378"/>
      <c r="J3" s="379"/>
      <c r="K3" s="101" t="s">
        <v>3</v>
      </c>
      <c r="L3" s="94" t="s">
        <v>4</v>
      </c>
      <c r="M3" s="48" t="s">
        <v>5</v>
      </c>
    </row>
    <row r="4" spans="1:13" ht="12.75">
      <c r="A4" s="47" t="s">
        <v>759</v>
      </c>
      <c r="B4" s="7" t="s">
        <v>20</v>
      </c>
      <c r="C4" s="33">
        <v>1970</v>
      </c>
      <c r="D4" s="33">
        <v>2050</v>
      </c>
      <c r="E4" s="33">
        <v>1990</v>
      </c>
      <c r="F4" s="33">
        <v>1970</v>
      </c>
      <c r="G4" s="33">
        <v>2110</v>
      </c>
      <c r="H4" s="33">
        <v>2230</v>
      </c>
      <c r="I4" s="277">
        <v>260</v>
      </c>
      <c r="J4" s="279">
        <v>0.13142051621001877</v>
      </c>
      <c r="K4" s="102">
        <v>10.358373680000005</v>
      </c>
      <c r="L4" s="23">
        <v>2.101370880000013</v>
      </c>
      <c r="M4" s="30">
        <v>15.863042213333332</v>
      </c>
    </row>
    <row r="5" spans="1:13" ht="12.75">
      <c r="A5" s="181" t="s">
        <v>110</v>
      </c>
      <c r="B5" s="7" t="s">
        <v>21</v>
      </c>
      <c r="C5" s="33">
        <v>3720</v>
      </c>
      <c r="D5" s="33">
        <v>4290</v>
      </c>
      <c r="E5" s="33">
        <v>4440</v>
      </c>
      <c r="F5" s="33">
        <v>4380</v>
      </c>
      <c r="G5" s="33">
        <v>4280</v>
      </c>
      <c r="H5" s="33">
        <v>4450</v>
      </c>
      <c r="I5" s="277">
        <v>730</v>
      </c>
      <c r="J5" s="279">
        <v>0.194932357066553</v>
      </c>
      <c r="K5" s="103">
        <v>29.025757267999996</v>
      </c>
      <c r="L5" s="33">
        <v>71.56325139999994</v>
      </c>
      <c r="M5" s="31">
        <v>0.6674278466666995</v>
      </c>
    </row>
    <row r="6" spans="1:13" ht="12.75">
      <c r="A6" s="49"/>
      <c r="B6" s="7" t="s">
        <v>22</v>
      </c>
      <c r="C6" s="33">
        <v>3500</v>
      </c>
      <c r="D6" s="33">
        <v>3990</v>
      </c>
      <c r="E6" s="33">
        <v>4430</v>
      </c>
      <c r="F6" s="33">
        <v>4670</v>
      </c>
      <c r="G6" s="33">
        <v>4630</v>
      </c>
      <c r="H6" s="33">
        <v>4510</v>
      </c>
      <c r="I6" s="277">
        <v>1010</v>
      </c>
      <c r="J6" s="279">
        <v>0.2878647720052936</v>
      </c>
      <c r="K6" s="103">
        <v>40.338687396000005</v>
      </c>
      <c r="L6" s="33">
        <v>92.76291817999996</v>
      </c>
      <c r="M6" s="31">
        <v>5.389200206666707</v>
      </c>
    </row>
    <row r="7" spans="1:13" ht="12.75">
      <c r="A7" s="49"/>
      <c r="B7" s="7" t="s">
        <v>23</v>
      </c>
      <c r="C7" s="33">
        <v>6560</v>
      </c>
      <c r="D7" s="33">
        <v>6860</v>
      </c>
      <c r="E7" s="33">
        <v>6960</v>
      </c>
      <c r="F7" s="33">
        <v>7540</v>
      </c>
      <c r="G7" s="33">
        <v>7960</v>
      </c>
      <c r="H7" s="33">
        <v>7970</v>
      </c>
      <c r="I7" s="277">
        <v>1400</v>
      </c>
      <c r="J7" s="279">
        <v>0.21394250878973725</v>
      </c>
      <c r="K7" s="103">
        <v>56.17494780000001</v>
      </c>
      <c r="L7" s="33">
        <v>39.519536169999995</v>
      </c>
      <c r="M7" s="31">
        <v>67.27855555333335</v>
      </c>
    </row>
    <row r="8" spans="1:13" ht="12.75">
      <c r="A8" s="49"/>
      <c r="B8" s="7" t="s">
        <v>24</v>
      </c>
      <c r="C8" s="33">
        <v>5860</v>
      </c>
      <c r="D8" s="33">
        <v>7000</v>
      </c>
      <c r="E8" s="33">
        <v>7730</v>
      </c>
      <c r="F8" s="33">
        <v>7690</v>
      </c>
      <c r="G8" s="33">
        <v>7590</v>
      </c>
      <c r="H8" s="33">
        <v>8010</v>
      </c>
      <c r="I8" s="277">
        <v>2160</v>
      </c>
      <c r="J8" s="279">
        <v>0.36813345290798244</v>
      </c>
      <c r="K8" s="103">
        <v>86.25022964399999</v>
      </c>
      <c r="L8" s="33">
        <v>187.55085438999996</v>
      </c>
      <c r="M8" s="31">
        <v>18.716479813333354</v>
      </c>
    </row>
    <row r="9" spans="1:13" ht="12.75">
      <c r="A9" s="49"/>
      <c r="B9" s="7" t="s">
        <v>25</v>
      </c>
      <c r="C9" s="33">
        <v>2540</v>
      </c>
      <c r="D9" s="33">
        <v>2750</v>
      </c>
      <c r="E9" s="33">
        <v>3240</v>
      </c>
      <c r="F9" s="33">
        <v>3620</v>
      </c>
      <c r="G9" s="33">
        <v>3760</v>
      </c>
      <c r="H9" s="33">
        <v>3390</v>
      </c>
      <c r="I9" s="277">
        <v>840</v>
      </c>
      <c r="J9" s="279">
        <v>0.3320290228378528</v>
      </c>
      <c r="K9" s="103">
        <v>33.77061748</v>
      </c>
      <c r="L9" s="33">
        <v>69.86442425999999</v>
      </c>
      <c r="M9" s="31">
        <v>9.708079626666677</v>
      </c>
    </row>
    <row r="10" spans="1:13" ht="12.75">
      <c r="A10" s="49"/>
      <c r="B10" s="7" t="s">
        <v>26</v>
      </c>
      <c r="C10" s="33">
        <v>1980</v>
      </c>
      <c r="D10" s="33">
        <v>2740</v>
      </c>
      <c r="E10" s="33">
        <v>2860</v>
      </c>
      <c r="F10" s="33">
        <v>3270</v>
      </c>
      <c r="G10" s="33">
        <v>3570</v>
      </c>
      <c r="H10" s="33">
        <v>3640</v>
      </c>
      <c r="I10" s="277">
        <v>1660</v>
      </c>
      <c r="J10" s="279">
        <v>0.8411122685935837</v>
      </c>
      <c r="K10" s="103">
        <v>66.519616304</v>
      </c>
      <c r="L10" s="33">
        <v>88.51687693999997</v>
      </c>
      <c r="M10" s="31">
        <v>51.854775880000005</v>
      </c>
    </row>
    <row r="11" spans="1:13" ht="12.75">
      <c r="A11" s="49"/>
      <c r="B11" s="7" t="s">
        <v>27</v>
      </c>
      <c r="C11" s="33">
        <v>3130</v>
      </c>
      <c r="D11" s="33">
        <v>3460</v>
      </c>
      <c r="E11" s="33">
        <v>4260</v>
      </c>
      <c r="F11" s="33">
        <v>4800</v>
      </c>
      <c r="G11" s="33">
        <v>5020</v>
      </c>
      <c r="H11" s="33">
        <v>5350</v>
      </c>
      <c r="I11" s="277">
        <v>2220</v>
      </c>
      <c r="J11" s="279">
        <v>0.7086126548787165</v>
      </c>
      <c r="K11" s="103">
        <v>88.72722420000002</v>
      </c>
      <c r="L11" s="33">
        <v>112.964948</v>
      </c>
      <c r="M11" s="31">
        <v>72.5687416666667</v>
      </c>
    </row>
    <row r="12" spans="1:13" ht="12.75">
      <c r="A12" s="49"/>
      <c r="B12" s="7" t="s">
        <v>28</v>
      </c>
      <c r="C12" s="33">
        <v>2530</v>
      </c>
      <c r="D12" s="33">
        <v>2810</v>
      </c>
      <c r="E12" s="33">
        <v>3170</v>
      </c>
      <c r="F12" s="33">
        <v>3680</v>
      </c>
      <c r="G12" s="33">
        <v>4690</v>
      </c>
      <c r="H12" s="33">
        <v>5390</v>
      </c>
      <c r="I12" s="277">
        <v>2860</v>
      </c>
      <c r="J12" s="279">
        <v>1.126609044492139</v>
      </c>
      <c r="K12" s="103">
        <v>114.2032542</v>
      </c>
      <c r="L12" s="33">
        <v>63.376009870000004</v>
      </c>
      <c r="M12" s="31">
        <v>148.08808375333334</v>
      </c>
    </row>
    <row r="13" spans="1:13" ht="12.75">
      <c r="A13" s="49"/>
      <c r="B13" s="7" t="s">
        <v>29</v>
      </c>
      <c r="C13" s="33">
        <v>1030</v>
      </c>
      <c r="D13" s="33">
        <v>1310</v>
      </c>
      <c r="E13" s="33">
        <v>1670</v>
      </c>
      <c r="F13" s="33">
        <v>2180</v>
      </c>
      <c r="G13" s="33">
        <v>2790</v>
      </c>
      <c r="H13" s="33">
        <v>3580</v>
      </c>
      <c r="I13" s="277">
        <v>2550</v>
      </c>
      <c r="J13" s="279">
        <v>2.4722608375128425</v>
      </c>
      <c r="K13" s="103">
        <v>101.85039023200001</v>
      </c>
      <c r="L13" s="33">
        <v>63.66791089000001</v>
      </c>
      <c r="M13" s="31">
        <v>127.30537646</v>
      </c>
    </row>
    <row r="14" spans="1:13" ht="12.75">
      <c r="A14" s="47"/>
      <c r="B14" s="48" t="s">
        <v>33</v>
      </c>
      <c r="C14" s="50">
        <v>32830</v>
      </c>
      <c r="D14" s="50">
        <v>37260</v>
      </c>
      <c r="E14" s="50">
        <v>40750</v>
      </c>
      <c r="F14" s="50">
        <v>43800</v>
      </c>
      <c r="G14" s="50">
        <v>46400</v>
      </c>
      <c r="H14" s="50">
        <v>48510</v>
      </c>
      <c r="I14" s="278">
        <v>15680</v>
      </c>
      <c r="J14" s="280">
        <v>0.477595248844313</v>
      </c>
      <c r="K14" s="104">
        <v>627.2190982</v>
      </c>
      <c r="L14" s="91">
        <v>791.8881008999997</v>
      </c>
      <c r="M14" s="93">
        <v>517.4397630666668</v>
      </c>
    </row>
    <row r="15" spans="1:13" ht="25.5" customHeight="1">
      <c r="A15" s="47" t="s">
        <v>760</v>
      </c>
      <c r="B15" s="7" t="s">
        <v>20</v>
      </c>
      <c r="C15" s="33">
        <v>2050</v>
      </c>
      <c r="D15" s="33">
        <v>2250</v>
      </c>
      <c r="E15" s="33">
        <v>2290</v>
      </c>
      <c r="F15" s="33">
        <v>2370</v>
      </c>
      <c r="G15" s="33">
        <v>2620</v>
      </c>
      <c r="H15" s="33">
        <v>2850</v>
      </c>
      <c r="I15" s="277">
        <v>800</v>
      </c>
      <c r="J15" s="279">
        <v>0.3902439024390244</v>
      </c>
      <c r="K15" s="103">
        <v>32.12981393600001</v>
      </c>
      <c r="L15" s="33">
        <v>23.821223610000015</v>
      </c>
      <c r="M15" s="31">
        <v>37.66887415333334</v>
      </c>
    </row>
    <row r="16" spans="1:13" ht="12.75">
      <c r="A16" s="181" t="s">
        <v>761</v>
      </c>
      <c r="B16" s="7" t="s">
        <v>21</v>
      </c>
      <c r="C16" s="33">
        <v>2470</v>
      </c>
      <c r="D16" s="33">
        <v>2860</v>
      </c>
      <c r="E16" s="33">
        <v>3000</v>
      </c>
      <c r="F16" s="33">
        <v>3010</v>
      </c>
      <c r="G16" s="33">
        <v>2970</v>
      </c>
      <c r="H16" s="33">
        <v>3120</v>
      </c>
      <c r="I16" s="277">
        <v>650</v>
      </c>
      <c r="J16" s="279">
        <v>0.2631578947368421</v>
      </c>
      <c r="K16" s="103">
        <v>26.153507864</v>
      </c>
      <c r="L16" s="33">
        <v>53.66873323</v>
      </c>
      <c r="M16" s="31">
        <v>7.810024286666673</v>
      </c>
    </row>
    <row r="17" spans="1:13" ht="12.75">
      <c r="A17" s="49"/>
      <c r="B17" s="7" t="s">
        <v>22</v>
      </c>
      <c r="C17" s="33">
        <v>1880</v>
      </c>
      <c r="D17" s="33">
        <v>2160</v>
      </c>
      <c r="E17" s="33">
        <v>2370</v>
      </c>
      <c r="F17" s="33">
        <v>2410</v>
      </c>
      <c r="G17" s="33">
        <v>2350</v>
      </c>
      <c r="H17" s="33">
        <v>2280</v>
      </c>
      <c r="I17" s="277">
        <v>390</v>
      </c>
      <c r="J17" s="279">
        <v>0.2074468085106383</v>
      </c>
      <c r="K17" s="103">
        <v>15.717092195999994</v>
      </c>
      <c r="L17" s="33">
        <v>48.297089989999996</v>
      </c>
      <c r="M17" s="31">
        <v>-6.00290633333334</v>
      </c>
    </row>
    <row r="18" spans="1:13" ht="12.75">
      <c r="A18" s="49"/>
      <c r="B18" s="7" t="s">
        <v>23</v>
      </c>
      <c r="C18" s="33">
        <v>3290</v>
      </c>
      <c r="D18" s="33">
        <v>3480</v>
      </c>
      <c r="E18" s="33">
        <v>3560</v>
      </c>
      <c r="F18" s="33">
        <v>3870</v>
      </c>
      <c r="G18" s="33">
        <v>4070</v>
      </c>
      <c r="H18" s="33">
        <v>4040</v>
      </c>
      <c r="I18" s="277">
        <v>750</v>
      </c>
      <c r="J18" s="279">
        <v>0.22796352583586627</v>
      </c>
      <c r="K18" s="103">
        <v>29.947316092</v>
      </c>
      <c r="L18" s="33">
        <v>27.020804879999968</v>
      </c>
      <c r="M18" s="31">
        <v>31.89832356666669</v>
      </c>
    </row>
    <row r="19" spans="1:13" ht="12.75">
      <c r="A19" s="49"/>
      <c r="B19" s="7" t="s">
        <v>24</v>
      </c>
      <c r="C19" s="33">
        <v>3880</v>
      </c>
      <c r="D19" s="33">
        <v>4510</v>
      </c>
      <c r="E19" s="33">
        <v>4880</v>
      </c>
      <c r="F19" s="33">
        <v>4760</v>
      </c>
      <c r="G19" s="33">
        <v>4610</v>
      </c>
      <c r="H19" s="33">
        <v>4820</v>
      </c>
      <c r="I19" s="277">
        <v>940</v>
      </c>
      <c r="J19" s="279">
        <v>0.2422680412371134</v>
      </c>
      <c r="K19" s="103">
        <v>37.480171216</v>
      </c>
      <c r="L19" s="33">
        <v>99.7983549</v>
      </c>
      <c r="M19" s="31">
        <v>-4.065284573333338</v>
      </c>
    </row>
    <row r="20" spans="1:13" ht="12.75">
      <c r="A20" s="49"/>
      <c r="B20" s="7" t="s">
        <v>25</v>
      </c>
      <c r="C20" s="33">
        <v>2560</v>
      </c>
      <c r="D20" s="33">
        <v>2560</v>
      </c>
      <c r="E20" s="33">
        <v>2810</v>
      </c>
      <c r="F20" s="33">
        <v>2950</v>
      </c>
      <c r="G20" s="33">
        <v>2890</v>
      </c>
      <c r="H20" s="33">
        <v>2500</v>
      </c>
      <c r="I20" s="277">
        <v>-50</v>
      </c>
      <c r="J20" s="279">
        <v>-0.01953125</v>
      </c>
      <c r="K20" s="103">
        <v>-2.078427960000008</v>
      </c>
      <c r="L20" s="33">
        <v>25.273411450000005</v>
      </c>
      <c r="M20" s="31">
        <v>-20.31298756666668</v>
      </c>
    </row>
    <row r="21" spans="1:13" ht="12.75">
      <c r="A21" s="49"/>
      <c r="B21" s="7" t="s">
        <v>26</v>
      </c>
      <c r="C21" s="33">
        <v>2250</v>
      </c>
      <c r="D21" s="33">
        <v>2670</v>
      </c>
      <c r="E21" s="33">
        <v>2380</v>
      </c>
      <c r="F21" s="33">
        <v>2330</v>
      </c>
      <c r="G21" s="33">
        <v>2180</v>
      </c>
      <c r="H21" s="33">
        <v>1920</v>
      </c>
      <c r="I21" s="277">
        <v>-330</v>
      </c>
      <c r="J21" s="279">
        <v>-0.14666666666666667</v>
      </c>
      <c r="K21" s="103">
        <v>-13.243121704000005</v>
      </c>
      <c r="L21" s="33">
        <v>13.420456130000002</v>
      </c>
      <c r="M21" s="31">
        <v>-31.018840260000008</v>
      </c>
    </row>
    <row r="22" spans="1:13" ht="12.75">
      <c r="A22" s="49"/>
      <c r="B22" s="7" t="s">
        <v>27</v>
      </c>
      <c r="C22" s="33">
        <v>6640</v>
      </c>
      <c r="D22" s="33">
        <v>6660</v>
      </c>
      <c r="E22" s="33">
        <v>7480</v>
      </c>
      <c r="F22" s="33">
        <v>7670</v>
      </c>
      <c r="G22" s="33">
        <v>7270</v>
      </c>
      <c r="H22" s="33">
        <v>7040</v>
      </c>
      <c r="I22" s="277">
        <v>400</v>
      </c>
      <c r="J22" s="279">
        <v>0.060240963855421686</v>
      </c>
      <c r="K22" s="103">
        <v>15.851848264000001</v>
      </c>
      <c r="L22" s="33">
        <v>83.76018920000006</v>
      </c>
      <c r="M22" s="31">
        <v>-29.420379026666705</v>
      </c>
    </row>
    <row r="23" spans="1:13" ht="12.75">
      <c r="A23" s="49"/>
      <c r="B23" s="7" t="s">
        <v>28</v>
      </c>
      <c r="C23" s="33">
        <v>8400</v>
      </c>
      <c r="D23" s="33">
        <v>8940</v>
      </c>
      <c r="E23" s="33">
        <v>9630</v>
      </c>
      <c r="F23" s="33">
        <v>10660</v>
      </c>
      <c r="G23" s="33">
        <v>12990</v>
      </c>
      <c r="H23" s="33">
        <v>14310</v>
      </c>
      <c r="I23" s="277">
        <v>5900</v>
      </c>
      <c r="J23" s="279">
        <v>0.7023809523809523</v>
      </c>
      <c r="K23" s="103">
        <v>236.122763032</v>
      </c>
      <c r="L23" s="33">
        <v>122.69775935000015</v>
      </c>
      <c r="M23" s="31">
        <v>311.7394321533332</v>
      </c>
    </row>
    <row r="24" spans="1:13" ht="12.75">
      <c r="A24" s="49"/>
      <c r="B24" s="7" t="s">
        <v>29</v>
      </c>
      <c r="C24" s="33">
        <v>3710</v>
      </c>
      <c r="D24" s="33">
        <v>4500</v>
      </c>
      <c r="E24" s="33">
        <v>5460</v>
      </c>
      <c r="F24" s="33">
        <v>6850</v>
      </c>
      <c r="G24" s="33">
        <v>8490</v>
      </c>
      <c r="H24" s="33">
        <v>10570</v>
      </c>
      <c r="I24" s="277">
        <v>6860</v>
      </c>
      <c r="J24" s="279">
        <v>1.849056603773585</v>
      </c>
      <c r="K24" s="103">
        <v>274.34926084399996</v>
      </c>
      <c r="L24" s="33">
        <v>174.82878057</v>
      </c>
      <c r="M24" s="31">
        <v>340.6962476933333</v>
      </c>
    </row>
    <row r="25" spans="1:13" ht="12.75">
      <c r="A25" s="47"/>
      <c r="B25" s="48" t="s">
        <v>33</v>
      </c>
      <c r="C25" s="50">
        <v>37140</v>
      </c>
      <c r="D25" s="50">
        <v>40590</v>
      </c>
      <c r="E25" s="50">
        <v>43870</v>
      </c>
      <c r="F25" s="50">
        <v>46870</v>
      </c>
      <c r="G25" s="50">
        <v>50440</v>
      </c>
      <c r="H25" s="50">
        <v>53450</v>
      </c>
      <c r="I25" s="278">
        <v>16310</v>
      </c>
      <c r="J25" s="280">
        <v>0.43914916532040926</v>
      </c>
      <c r="K25" s="104">
        <v>652.4302237600001</v>
      </c>
      <c r="L25" s="91">
        <v>672.5868033999999</v>
      </c>
      <c r="M25" s="93">
        <v>638.9925040000002</v>
      </c>
    </row>
    <row r="26" spans="1:13" ht="25.5" customHeight="1">
      <c r="A26" s="52" t="s">
        <v>663</v>
      </c>
      <c r="B26" s="7" t="s">
        <v>20</v>
      </c>
      <c r="C26" s="33">
        <v>1120</v>
      </c>
      <c r="D26" s="33">
        <v>1190</v>
      </c>
      <c r="E26" s="33">
        <v>1170</v>
      </c>
      <c r="F26" s="33">
        <v>1140</v>
      </c>
      <c r="G26" s="33">
        <v>1200</v>
      </c>
      <c r="H26" s="33">
        <v>1260</v>
      </c>
      <c r="I26" s="277">
        <v>140</v>
      </c>
      <c r="J26" s="279">
        <v>0.125</v>
      </c>
      <c r="K26" s="103">
        <v>5.490066459600002</v>
      </c>
      <c r="L26" s="33">
        <v>4.5787082629999984</v>
      </c>
      <c r="M26" s="31">
        <v>6.097638590666672</v>
      </c>
    </row>
    <row r="27" spans="1:13" ht="12.75">
      <c r="A27" s="181" t="s">
        <v>664</v>
      </c>
      <c r="B27" s="7" t="s">
        <v>21</v>
      </c>
      <c r="C27" s="33">
        <v>1280</v>
      </c>
      <c r="D27" s="33">
        <v>1370</v>
      </c>
      <c r="E27" s="33">
        <v>1450</v>
      </c>
      <c r="F27" s="33">
        <v>1430</v>
      </c>
      <c r="G27" s="33">
        <v>1360</v>
      </c>
      <c r="H27" s="33">
        <v>1370</v>
      </c>
      <c r="I27" s="277">
        <v>90</v>
      </c>
      <c r="J27" s="279">
        <v>0.0703125</v>
      </c>
      <c r="K27" s="103">
        <v>3.659292507200007</v>
      </c>
      <c r="L27" s="33">
        <v>16.75451651000001</v>
      </c>
      <c r="M27" s="31">
        <v>-5.070856827999993</v>
      </c>
    </row>
    <row r="28" spans="1:13" ht="12.75">
      <c r="A28" s="49"/>
      <c r="B28" s="7" t="s">
        <v>22</v>
      </c>
      <c r="C28" s="33">
        <v>1860</v>
      </c>
      <c r="D28" s="33">
        <v>1980</v>
      </c>
      <c r="E28" s="33">
        <v>2130</v>
      </c>
      <c r="F28" s="33">
        <v>2280</v>
      </c>
      <c r="G28" s="33">
        <v>2280</v>
      </c>
      <c r="H28" s="33">
        <v>2220</v>
      </c>
      <c r="I28" s="277">
        <v>360</v>
      </c>
      <c r="J28" s="279">
        <v>0.1935483870967742</v>
      </c>
      <c r="K28" s="103">
        <v>14.30859979839999</v>
      </c>
      <c r="L28" s="33">
        <v>26.839059055999996</v>
      </c>
      <c r="M28" s="31">
        <v>5.954960293333321</v>
      </c>
    </row>
    <row r="29" spans="1:13" ht="12.75">
      <c r="A29" s="49"/>
      <c r="B29" s="7" t="s">
        <v>23</v>
      </c>
      <c r="C29" s="33">
        <v>4910</v>
      </c>
      <c r="D29" s="33">
        <v>5160</v>
      </c>
      <c r="E29" s="33">
        <v>5270</v>
      </c>
      <c r="F29" s="33">
        <v>5700</v>
      </c>
      <c r="G29" s="33">
        <v>6090</v>
      </c>
      <c r="H29" s="33">
        <v>6240</v>
      </c>
      <c r="I29" s="277">
        <v>1330</v>
      </c>
      <c r="J29" s="279">
        <v>0.2708757637474542</v>
      </c>
      <c r="K29" s="103">
        <v>53.143649339999975</v>
      </c>
      <c r="L29" s="33">
        <v>36.181397259999905</v>
      </c>
      <c r="M29" s="31">
        <v>64.45181739333336</v>
      </c>
    </row>
    <row r="30" spans="1:13" ht="12.75">
      <c r="A30" s="49"/>
      <c r="B30" s="7" t="s">
        <v>36</v>
      </c>
      <c r="C30" s="33">
        <v>2050</v>
      </c>
      <c r="D30" s="33">
        <v>2480</v>
      </c>
      <c r="E30" s="33">
        <v>2840</v>
      </c>
      <c r="F30" s="33">
        <v>2980</v>
      </c>
      <c r="G30" s="33">
        <v>3070</v>
      </c>
      <c r="H30" s="33">
        <v>3290</v>
      </c>
      <c r="I30" s="277">
        <v>1240</v>
      </c>
      <c r="J30" s="279">
        <v>0.6048780487804878</v>
      </c>
      <c r="K30" s="103">
        <v>49.59476275625602</v>
      </c>
      <c r="L30" s="33">
        <v>79.28671495581004</v>
      </c>
      <c r="M30" s="31">
        <v>29.80012795655333</v>
      </c>
    </row>
    <row r="31" spans="1:13" ht="12.75">
      <c r="A31" s="47"/>
      <c r="B31" s="48" t="s">
        <v>33</v>
      </c>
      <c r="C31" s="50">
        <v>11220</v>
      </c>
      <c r="D31" s="50">
        <v>12190</v>
      </c>
      <c r="E31" s="50">
        <v>12850</v>
      </c>
      <c r="F31" s="50">
        <v>13530</v>
      </c>
      <c r="G31" s="50">
        <v>14000</v>
      </c>
      <c r="H31" s="50">
        <v>14370</v>
      </c>
      <c r="I31" s="278">
        <v>3150</v>
      </c>
      <c r="J31" s="280">
        <v>0.2807486631016043</v>
      </c>
      <c r="K31" s="105">
        <v>126.19637085599999</v>
      </c>
      <c r="L31" s="50">
        <v>163.6403960399999</v>
      </c>
      <c r="M31" s="51">
        <v>101.23368740000005</v>
      </c>
    </row>
    <row r="32" spans="1:13" ht="25.5" customHeight="1">
      <c r="A32" s="47" t="s">
        <v>37</v>
      </c>
      <c r="B32" s="7" t="s">
        <v>20</v>
      </c>
      <c r="C32" s="33">
        <v>4390</v>
      </c>
      <c r="D32" s="33">
        <v>4730</v>
      </c>
      <c r="E32" s="33">
        <v>4660</v>
      </c>
      <c r="F32" s="33">
        <v>4660</v>
      </c>
      <c r="G32" s="33">
        <v>5060</v>
      </c>
      <c r="H32" s="33">
        <v>5400</v>
      </c>
      <c r="I32" s="277">
        <v>1010</v>
      </c>
      <c r="J32" s="279">
        <v>0.23006833712984054</v>
      </c>
      <c r="K32" s="103">
        <v>40.39021100400001</v>
      </c>
      <c r="L32" s="33">
        <v>26.52257552000001</v>
      </c>
      <c r="M32" s="31">
        <v>49.63530132666668</v>
      </c>
    </row>
    <row r="33" spans="1:13" ht="12.75">
      <c r="A33" s="49"/>
      <c r="B33" s="7" t="s">
        <v>21</v>
      </c>
      <c r="C33" s="33">
        <v>4600</v>
      </c>
      <c r="D33" s="33">
        <v>4940</v>
      </c>
      <c r="E33" s="33">
        <v>4980</v>
      </c>
      <c r="F33" s="33">
        <v>4670</v>
      </c>
      <c r="G33" s="33">
        <v>4290</v>
      </c>
      <c r="H33" s="33">
        <v>4250</v>
      </c>
      <c r="I33" s="277">
        <v>-340</v>
      </c>
      <c r="J33" s="279">
        <v>-0.07391304347826087</v>
      </c>
      <c r="K33" s="103">
        <v>-13.78447539599998</v>
      </c>
      <c r="L33" s="33">
        <v>37.92747581200001</v>
      </c>
      <c r="M33" s="31">
        <v>-48.25910953466664</v>
      </c>
    </row>
    <row r="34" spans="1:13" ht="12.75">
      <c r="A34" s="49"/>
      <c r="B34" s="7" t="s">
        <v>22</v>
      </c>
      <c r="C34" s="33">
        <v>3590</v>
      </c>
      <c r="D34" s="33">
        <v>3780</v>
      </c>
      <c r="E34" s="33">
        <v>4060</v>
      </c>
      <c r="F34" s="33">
        <v>4270</v>
      </c>
      <c r="G34" s="33">
        <v>4150</v>
      </c>
      <c r="H34" s="33">
        <v>3930</v>
      </c>
      <c r="I34" s="277">
        <v>340</v>
      </c>
      <c r="J34" s="279">
        <v>0.0947075208913649</v>
      </c>
      <c r="K34" s="103">
        <v>13.689638822999987</v>
      </c>
      <c r="L34" s="33">
        <v>46.68948330799994</v>
      </c>
      <c r="M34" s="31">
        <v>-8.310257500333318</v>
      </c>
    </row>
    <row r="35" spans="1:13" ht="12.75">
      <c r="A35" s="49"/>
      <c r="B35" s="7" t="s">
        <v>23</v>
      </c>
      <c r="C35" s="33">
        <v>6330</v>
      </c>
      <c r="D35" s="33">
        <v>5600</v>
      </c>
      <c r="E35" s="33">
        <v>4910</v>
      </c>
      <c r="F35" s="33">
        <v>4810</v>
      </c>
      <c r="G35" s="33">
        <v>4860</v>
      </c>
      <c r="H35" s="33">
        <v>4760</v>
      </c>
      <c r="I35" s="277">
        <v>-1560</v>
      </c>
      <c r="J35" s="279">
        <v>-0.24644549763033174</v>
      </c>
      <c r="K35" s="103">
        <v>-62.5676844036</v>
      </c>
      <c r="L35" s="33">
        <v>-141.38583682300003</v>
      </c>
      <c r="M35" s="31">
        <v>-10.022249457333297</v>
      </c>
    </row>
    <row r="36" spans="1:13" ht="12.75">
      <c r="A36" s="49"/>
      <c r="B36" s="7" t="s">
        <v>24</v>
      </c>
      <c r="C36" s="33">
        <v>16990</v>
      </c>
      <c r="D36" s="33">
        <v>17330</v>
      </c>
      <c r="E36" s="33">
        <v>16660</v>
      </c>
      <c r="F36" s="33">
        <v>14450</v>
      </c>
      <c r="G36" s="33">
        <v>12470</v>
      </c>
      <c r="H36" s="33">
        <v>11990</v>
      </c>
      <c r="I36" s="277">
        <v>-5010</v>
      </c>
      <c r="J36" s="279">
        <v>-0.29487934078869926</v>
      </c>
      <c r="K36" s="103">
        <v>-200.26135485199987</v>
      </c>
      <c r="L36" s="33">
        <v>-33.12385308999983</v>
      </c>
      <c r="M36" s="31">
        <v>-311.68635602666654</v>
      </c>
    </row>
    <row r="37" spans="1:13" ht="12.75">
      <c r="A37" s="49"/>
      <c r="B37" s="7" t="s">
        <v>25</v>
      </c>
      <c r="C37" s="33">
        <v>11730</v>
      </c>
      <c r="D37" s="33">
        <v>11390</v>
      </c>
      <c r="E37" s="33">
        <v>12170</v>
      </c>
      <c r="F37" s="33">
        <v>12580</v>
      </c>
      <c r="G37" s="33">
        <v>12100</v>
      </c>
      <c r="H37" s="33">
        <v>10090</v>
      </c>
      <c r="I37" s="277">
        <v>-1640</v>
      </c>
      <c r="J37" s="279">
        <v>-0.13981244671781756</v>
      </c>
      <c r="K37" s="103">
        <v>-65.54550104400005</v>
      </c>
      <c r="L37" s="33">
        <v>44.11145851999991</v>
      </c>
      <c r="M37" s="31">
        <v>-138.65014075333335</v>
      </c>
    </row>
    <row r="38" spans="1:13" ht="12.75">
      <c r="A38" s="49"/>
      <c r="B38" s="7" t="s">
        <v>26</v>
      </c>
      <c r="C38" s="33">
        <v>9070</v>
      </c>
      <c r="D38" s="33">
        <v>11920</v>
      </c>
      <c r="E38" s="33">
        <v>11790</v>
      </c>
      <c r="F38" s="33">
        <v>12830</v>
      </c>
      <c r="G38" s="33">
        <v>13470</v>
      </c>
      <c r="H38" s="33">
        <v>13120</v>
      </c>
      <c r="I38" s="277">
        <v>4050</v>
      </c>
      <c r="J38" s="279">
        <v>0.44652701212789414</v>
      </c>
      <c r="K38" s="103">
        <v>161.899163424</v>
      </c>
      <c r="L38" s="33">
        <v>271.9008162</v>
      </c>
      <c r="M38" s="31">
        <v>88.56472824</v>
      </c>
    </row>
    <row r="39" spans="1:13" ht="12.75">
      <c r="A39" s="49"/>
      <c r="B39" s="7" t="s">
        <v>27</v>
      </c>
      <c r="C39" s="33">
        <v>13620</v>
      </c>
      <c r="D39" s="33">
        <v>15160</v>
      </c>
      <c r="E39" s="33">
        <v>18940</v>
      </c>
      <c r="F39" s="33">
        <v>21570</v>
      </c>
      <c r="G39" s="33">
        <v>22770</v>
      </c>
      <c r="H39" s="33">
        <v>24560</v>
      </c>
      <c r="I39" s="277">
        <v>10940</v>
      </c>
      <c r="J39" s="279">
        <v>0.8032305433186491</v>
      </c>
      <c r="K39" s="103">
        <v>437.755050912</v>
      </c>
      <c r="L39" s="33">
        <v>532.5033514499999</v>
      </c>
      <c r="M39" s="31">
        <v>374.58951722000006</v>
      </c>
    </row>
    <row r="40" spans="1:13" ht="12.75">
      <c r="A40" s="49"/>
      <c r="B40" s="7" t="s">
        <v>28</v>
      </c>
      <c r="C40" s="33">
        <v>6470</v>
      </c>
      <c r="D40" s="33">
        <v>7150</v>
      </c>
      <c r="E40" s="33">
        <v>7980</v>
      </c>
      <c r="F40" s="33">
        <v>9150</v>
      </c>
      <c r="G40" s="33">
        <v>11580</v>
      </c>
      <c r="H40" s="33">
        <v>13210</v>
      </c>
      <c r="I40" s="277">
        <v>6740</v>
      </c>
      <c r="J40" s="279">
        <v>1.0417310664605872</v>
      </c>
      <c r="K40" s="103">
        <v>269.7692996624</v>
      </c>
      <c r="L40" s="33">
        <v>151.415532756</v>
      </c>
      <c r="M40" s="31">
        <v>348.6718109333333</v>
      </c>
    </row>
    <row r="41" spans="1:13" ht="12.75">
      <c r="A41" s="49"/>
      <c r="B41" s="7" t="s">
        <v>29</v>
      </c>
      <c r="C41" s="33">
        <v>1060</v>
      </c>
      <c r="D41" s="33">
        <v>1180</v>
      </c>
      <c r="E41" s="33">
        <v>1310</v>
      </c>
      <c r="F41" s="33">
        <v>1500</v>
      </c>
      <c r="G41" s="33">
        <v>1680</v>
      </c>
      <c r="H41" s="33">
        <v>1870</v>
      </c>
      <c r="I41" s="277">
        <v>810</v>
      </c>
      <c r="J41" s="279">
        <v>0.7641509433962265</v>
      </c>
      <c r="K41" s="103">
        <v>32.5690311816</v>
      </c>
      <c r="L41" s="33">
        <v>25.200845053000013</v>
      </c>
      <c r="M41" s="31">
        <v>37.48115526733333</v>
      </c>
    </row>
    <row r="42" spans="1:13" ht="12.75">
      <c r="A42" s="47"/>
      <c r="B42" s="48" t="s">
        <v>33</v>
      </c>
      <c r="C42" s="50">
        <v>77840</v>
      </c>
      <c r="D42" s="50">
        <v>83180</v>
      </c>
      <c r="E42" s="50">
        <v>87460</v>
      </c>
      <c r="F42" s="50">
        <v>90480</v>
      </c>
      <c r="G42" s="50">
        <v>92430</v>
      </c>
      <c r="H42" s="50">
        <v>93190</v>
      </c>
      <c r="I42" s="278">
        <v>15350</v>
      </c>
      <c r="J42" s="280">
        <v>0.1971993833504625</v>
      </c>
      <c r="K42" s="104">
        <v>613.91337932</v>
      </c>
      <c r="L42" s="91">
        <v>961.7618486000007</v>
      </c>
      <c r="M42" s="93">
        <v>382.01439979999947</v>
      </c>
    </row>
    <row r="43" spans="1:13" ht="25.5" customHeight="1">
      <c r="A43" s="52" t="s">
        <v>665</v>
      </c>
      <c r="B43" s="7" t="s">
        <v>20</v>
      </c>
      <c r="C43" s="33">
        <v>690</v>
      </c>
      <c r="D43" s="33">
        <v>570</v>
      </c>
      <c r="E43" s="33">
        <v>430</v>
      </c>
      <c r="F43" s="33">
        <v>320</v>
      </c>
      <c r="G43" s="33">
        <v>260</v>
      </c>
      <c r="H43" s="33">
        <v>200</v>
      </c>
      <c r="I43" s="277">
        <v>-480</v>
      </c>
      <c r="J43" s="279">
        <v>-0.6956521739130435</v>
      </c>
      <c r="K43" s="103">
        <v>-19.223639132</v>
      </c>
      <c r="L43" s="33">
        <v>-25.802604537999997</v>
      </c>
      <c r="M43" s="31">
        <v>-14.837662194666665</v>
      </c>
    </row>
    <row r="44" spans="1:13" ht="12.75">
      <c r="A44" s="181" t="s">
        <v>666</v>
      </c>
      <c r="B44" s="7" t="s">
        <v>21</v>
      </c>
      <c r="C44" s="33">
        <v>2110</v>
      </c>
      <c r="D44" s="33">
        <v>1790</v>
      </c>
      <c r="E44" s="33">
        <v>1500</v>
      </c>
      <c r="F44" s="33">
        <v>1140</v>
      </c>
      <c r="G44" s="33">
        <v>840</v>
      </c>
      <c r="H44" s="33">
        <v>650</v>
      </c>
      <c r="I44" s="277">
        <v>-1450</v>
      </c>
      <c r="J44" s="279">
        <v>-0.6872037914691943</v>
      </c>
      <c r="K44" s="103">
        <v>-58.136237602399994</v>
      </c>
      <c r="L44" s="33">
        <v>-60.78188964000001</v>
      </c>
      <c r="M44" s="31">
        <v>-56.37246957733332</v>
      </c>
    </row>
    <row r="45" spans="1:13" ht="12.75">
      <c r="A45" s="49"/>
      <c r="B45" s="7" t="s">
        <v>22</v>
      </c>
      <c r="C45" s="33">
        <v>5330</v>
      </c>
      <c r="D45" s="33">
        <v>4560</v>
      </c>
      <c r="E45" s="33">
        <v>4080</v>
      </c>
      <c r="F45" s="33">
        <v>3650</v>
      </c>
      <c r="G45" s="33">
        <v>2990</v>
      </c>
      <c r="H45" s="33">
        <v>2380</v>
      </c>
      <c r="I45" s="277">
        <v>-2950</v>
      </c>
      <c r="J45" s="279">
        <v>-0.5534709193245778</v>
      </c>
      <c r="K45" s="103">
        <v>-118.02393813199998</v>
      </c>
      <c r="L45" s="33">
        <v>-124.84124867999999</v>
      </c>
      <c r="M45" s="31">
        <v>-113.47906443333332</v>
      </c>
    </row>
    <row r="46" spans="1:13" ht="12.75">
      <c r="A46" s="49"/>
      <c r="B46" s="7" t="s">
        <v>23</v>
      </c>
      <c r="C46" s="33">
        <v>19470</v>
      </c>
      <c r="D46" s="33">
        <v>16820</v>
      </c>
      <c r="E46" s="33">
        <v>14150</v>
      </c>
      <c r="F46" s="33">
        <v>13210</v>
      </c>
      <c r="G46" s="33">
        <v>12740</v>
      </c>
      <c r="H46" s="33">
        <v>11790</v>
      </c>
      <c r="I46" s="277">
        <v>-7680</v>
      </c>
      <c r="J46" s="279">
        <v>-0.39445300462249616</v>
      </c>
      <c r="K46" s="103">
        <v>-307.2508702</v>
      </c>
      <c r="L46" s="33">
        <v>-532.2780584</v>
      </c>
      <c r="M46" s="31">
        <v>-157.2327447333333</v>
      </c>
    </row>
    <row r="47" spans="1:13" ht="12.75">
      <c r="A47" s="49"/>
      <c r="B47" s="7" t="s">
        <v>24</v>
      </c>
      <c r="C47" s="33">
        <v>9810</v>
      </c>
      <c r="D47" s="33">
        <v>11020</v>
      </c>
      <c r="E47" s="33">
        <v>11570</v>
      </c>
      <c r="F47" s="33">
        <v>10780</v>
      </c>
      <c r="G47" s="33">
        <v>9840</v>
      </c>
      <c r="H47" s="33">
        <v>9930</v>
      </c>
      <c r="I47" s="277">
        <v>120</v>
      </c>
      <c r="J47" s="279">
        <v>0.012232415902140673</v>
      </c>
      <c r="K47" s="103">
        <v>4.870392632000002</v>
      </c>
      <c r="L47" s="33">
        <v>175.61468048999996</v>
      </c>
      <c r="M47" s="31">
        <v>-108.95913260666663</v>
      </c>
    </row>
    <row r="48" spans="1:13" ht="12.75">
      <c r="A48" s="49"/>
      <c r="B48" s="7" t="s">
        <v>39</v>
      </c>
      <c r="C48" s="33">
        <v>1590</v>
      </c>
      <c r="D48" s="33">
        <v>1570</v>
      </c>
      <c r="E48" s="33">
        <v>1570</v>
      </c>
      <c r="F48" s="33">
        <v>1550</v>
      </c>
      <c r="G48" s="33">
        <v>1440</v>
      </c>
      <c r="H48" s="33">
        <v>1160</v>
      </c>
      <c r="I48" s="277">
        <v>-420</v>
      </c>
      <c r="J48" s="279">
        <v>-0.2641509433962264</v>
      </c>
      <c r="K48" s="103">
        <v>-16.913410837560015</v>
      </c>
      <c r="L48" s="33">
        <v>-1.4360265141000128</v>
      </c>
      <c r="M48" s="31">
        <v>-27.231667053200013</v>
      </c>
    </row>
    <row r="49" spans="1:13" ht="12.75">
      <c r="A49" s="47"/>
      <c r="B49" s="48" t="s">
        <v>40</v>
      </c>
      <c r="C49" s="50">
        <v>38990</v>
      </c>
      <c r="D49" s="50">
        <v>36340</v>
      </c>
      <c r="E49" s="50">
        <v>33300</v>
      </c>
      <c r="F49" s="50">
        <v>30650</v>
      </c>
      <c r="G49" s="50">
        <v>28100</v>
      </c>
      <c r="H49" s="50">
        <v>26130</v>
      </c>
      <c r="I49" s="92">
        <v>-12870</v>
      </c>
      <c r="J49" s="261">
        <v>-0.33008463708643243</v>
      </c>
      <c r="K49" s="104">
        <v>-514.6777032800002</v>
      </c>
      <c r="L49" s="91">
        <v>-569.5251473000004</v>
      </c>
      <c r="M49" s="93">
        <v>-478.11274059999994</v>
      </c>
    </row>
    <row r="50" spans="1:13" ht="25.5" customHeight="1">
      <c r="A50" s="97" t="s">
        <v>16</v>
      </c>
      <c r="B50" s="98" t="s">
        <v>33</v>
      </c>
      <c r="C50" s="99">
        <v>198020</v>
      </c>
      <c r="D50" s="99">
        <v>209560</v>
      </c>
      <c r="E50" s="99">
        <v>218230</v>
      </c>
      <c r="F50" s="99">
        <v>225330</v>
      </c>
      <c r="G50" s="99">
        <v>231380</v>
      </c>
      <c r="H50" s="99">
        <v>235650</v>
      </c>
      <c r="I50" s="75">
        <v>37630</v>
      </c>
      <c r="J50" s="276">
        <v>0.19003130996869003</v>
      </c>
      <c r="K50" s="106">
        <v>1505.081368855998</v>
      </c>
      <c r="L50" s="99">
        <v>2020.3520016399968</v>
      </c>
      <c r="M50" s="100">
        <v>1161.5676136666657</v>
      </c>
    </row>
    <row r="51" ht="12.75">
      <c r="A51" s="12" t="s">
        <v>46</v>
      </c>
    </row>
    <row r="52" ht="12.75">
      <c r="A52" s="286" t="s">
        <v>157</v>
      </c>
    </row>
    <row r="54" s="64" customFormat="1" ht="12.75"/>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64" customFormat="1" ht="12.75"/>
    <row r="76" s="64" customFormat="1" ht="12.75"/>
    <row r="77" s="64" customFormat="1" ht="12.75"/>
    <row r="78" s="64" customFormat="1" ht="12.75"/>
    <row r="79" s="64" customFormat="1" ht="12.75"/>
    <row r="80" s="64" customFormat="1" ht="12.75"/>
    <row r="81" s="64" customFormat="1" ht="12.75"/>
    <row r="82" s="64" customFormat="1" ht="12.75"/>
    <row r="83" s="64" customFormat="1" ht="12.75"/>
    <row r="84" s="64" customFormat="1" ht="12.75"/>
    <row r="85" s="64" customFormat="1" ht="12.75"/>
    <row r="86" s="64" customFormat="1" ht="12.75"/>
    <row r="87" s="64" customFormat="1" ht="12.75"/>
    <row r="88" s="64" customFormat="1" ht="12.75"/>
    <row r="89" s="64" customFormat="1" ht="12.75"/>
    <row r="90" s="64" customFormat="1" ht="12.75"/>
    <row r="91" s="64" customFormat="1" ht="12.75"/>
    <row r="92" s="64" customFormat="1" ht="12.75"/>
    <row r="93" s="64" customFormat="1" ht="12.75"/>
    <row r="94" s="64" customFormat="1" ht="12.75"/>
    <row r="95" s="64" customFormat="1" ht="12.75"/>
    <row r="96" s="64" customFormat="1" ht="12.75"/>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row r="108" s="64" customFormat="1" ht="12.75"/>
    <row r="109" s="64" customFormat="1" ht="12.75"/>
    <row r="110" s="64" customFormat="1" ht="12.75"/>
  </sheetData>
  <sheetProtection/>
  <mergeCells count="4">
    <mergeCell ref="K2:M2"/>
    <mergeCell ref="A2:A3"/>
    <mergeCell ref="B2:B3"/>
    <mergeCell ref="I2:J3"/>
  </mergeCells>
  <hyperlinks>
    <hyperlink ref="N2" location="Contents!A1" display="Back to contents page"/>
  </hyperlink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50"/>
  </sheetPr>
  <dimension ref="A1:N54"/>
  <sheetViews>
    <sheetView zoomScalePageLayoutView="0" workbookViewId="0" topLeftCell="A1">
      <selection activeCell="A1" sqref="A1"/>
    </sheetView>
  </sheetViews>
  <sheetFormatPr defaultColWidth="9.140625" defaultRowHeight="12.75"/>
  <cols>
    <col min="1" max="1" width="13.140625" style="0" customWidth="1"/>
    <col min="3" max="8" width="8.7109375" style="0" bestFit="1" customWidth="1"/>
    <col min="9" max="9" width="9.421875" style="0" bestFit="1" customWidth="1"/>
    <col min="10" max="10" width="6.140625" style="0" customWidth="1"/>
    <col min="11" max="12" width="11.140625" style="0" bestFit="1" customWidth="1"/>
    <col min="13" max="13" width="11.140625" style="0" customWidth="1"/>
  </cols>
  <sheetData>
    <row r="1" ht="12.75">
      <c r="A1" s="3" t="s">
        <v>743</v>
      </c>
    </row>
    <row r="2" spans="1:14" ht="14.25">
      <c r="A2" s="386" t="s">
        <v>2</v>
      </c>
      <c r="B2" s="388" t="s">
        <v>30</v>
      </c>
      <c r="C2" s="4"/>
      <c r="D2" s="4"/>
      <c r="E2" s="4"/>
      <c r="F2" s="4"/>
      <c r="G2" s="4"/>
      <c r="H2" s="4"/>
      <c r="I2" s="389" t="s">
        <v>31</v>
      </c>
      <c r="J2" s="388"/>
      <c r="K2" s="368" t="s">
        <v>54</v>
      </c>
      <c r="L2" s="369"/>
      <c r="M2" s="370"/>
      <c r="N2" s="2" t="s">
        <v>133</v>
      </c>
    </row>
    <row r="3" spans="1:13" ht="12.75">
      <c r="A3" s="387"/>
      <c r="B3" s="379"/>
      <c r="C3" s="45">
        <v>2006</v>
      </c>
      <c r="D3" s="45">
        <v>2011</v>
      </c>
      <c r="E3" s="45">
        <v>2016</v>
      </c>
      <c r="F3" s="45">
        <v>2021</v>
      </c>
      <c r="G3" s="45">
        <v>2026</v>
      </c>
      <c r="H3" s="45">
        <v>2031</v>
      </c>
      <c r="I3" s="378"/>
      <c r="J3" s="379"/>
      <c r="K3" s="101" t="s">
        <v>3</v>
      </c>
      <c r="L3" s="94" t="s">
        <v>4</v>
      </c>
      <c r="M3" s="48" t="s">
        <v>5</v>
      </c>
    </row>
    <row r="4" spans="1:13" ht="12.75">
      <c r="A4" s="47" t="s">
        <v>759</v>
      </c>
      <c r="B4" s="7" t="s">
        <v>20</v>
      </c>
      <c r="C4" s="33">
        <v>3860</v>
      </c>
      <c r="D4" s="33">
        <v>4190</v>
      </c>
      <c r="E4" s="33">
        <v>4190</v>
      </c>
      <c r="F4" s="33">
        <v>4130</v>
      </c>
      <c r="G4" s="33">
        <v>4370</v>
      </c>
      <c r="H4" s="33">
        <v>4710</v>
      </c>
      <c r="I4" s="277">
        <v>850</v>
      </c>
      <c r="J4" s="279">
        <v>0.21985777070587362</v>
      </c>
      <c r="K4" s="102">
        <v>33.976062699999986</v>
      </c>
      <c r="L4" s="23">
        <v>32.53045999000001</v>
      </c>
      <c r="M4" s="30">
        <v>34.93979783999997</v>
      </c>
    </row>
    <row r="5" spans="1:13" ht="12.75">
      <c r="A5" s="181" t="s">
        <v>110</v>
      </c>
      <c r="B5" s="7" t="s">
        <v>21</v>
      </c>
      <c r="C5" s="33">
        <v>7540</v>
      </c>
      <c r="D5" s="33">
        <v>9260</v>
      </c>
      <c r="E5" s="33">
        <v>10440</v>
      </c>
      <c r="F5" s="33">
        <v>10980</v>
      </c>
      <c r="G5" s="33">
        <v>10970</v>
      </c>
      <c r="H5" s="33">
        <v>11410</v>
      </c>
      <c r="I5" s="277">
        <v>3860</v>
      </c>
      <c r="J5" s="279">
        <v>0.5120248170100079</v>
      </c>
      <c r="K5" s="103">
        <v>154.514617896</v>
      </c>
      <c r="L5" s="33">
        <v>290.01004174</v>
      </c>
      <c r="M5" s="31">
        <v>64.18433533333337</v>
      </c>
    </row>
    <row r="6" spans="1:13" ht="12.75">
      <c r="A6" s="49"/>
      <c r="B6" s="7" t="s">
        <v>22</v>
      </c>
      <c r="C6" s="33">
        <v>8710</v>
      </c>
      <c r="D6" s="33">
        <v>10210</v>
      </c>
      <c r="E6" s="33">
        <v>12560</v>
      </c>
      <c r="F6" s="33">
        <v>14220</v>
      </c>
      <c r="G6" s="33">
        <v>15160</v>
      </c>
      <c r="H6" s="33">
        <v>15330</v>
      </c>
      <c r="I6" s="277">
        <v>6620</v>
      </c>
      <c r="J6" s="279">
        <v>0.7596120083754249</v>
      </c>
      <c r="K6" s="103">
        <v>264.75220506799997</v>
      </c>
      <c r="L6" s="33">
        <v>384.96805477</v>
      </c>
      <c r="M6" s="31">
        <v>184.60830526666663</v>
      </c>
    </row>
    <row r="7" spans="1:13" ht="12.75">
      <c r="A7" s="49"/>
      <c r="B7" s="7" t="s">
        <v>23</v>
      </c>
      <c r="C7" s="33">
        <v>17400</v>
      </c>
      <c r="D7" s="33">
        <v>18640</v>
      </c>
      <c r="E7" s="33">
        <v>19730</v>
      </c>
      <c r="F7" s="33">
        <v>23320</v>
      </c>
      <c r="G7" s="33">
        <v>27160</v>
      </c>
      <c r="H7" s="33">
        <v>29550</v>
      </c>
      <c r="I7" s="277">
        <v>12140</v>
      </c>
      <c r="J7" s="279">
        <v>0.6976241408201672</v>
      </c>
      <c r="K7" s="103">
        <v>485.65095988</v>
      </c>
      <c r="L7" s="33">
        <v>232.51771999999983</v>
      </c>
      <c r="M7" s="31">
        <v>654.4064531333335</v>
      </c>
    </row>
    <row r="8" spans="1:13" ht="12.75">
      <c r="A8" s="49"/>
      <c r="B8" s="7" t="s">
        <v>24</v>
      </c>
      <c r="C8" s="33">
        <v>13650</v>
      </c>
      <c r="D8" s="33">
        <v>17010</v>
      </c>
      <c r="E8" s="33">
        <v>19560</v>
      </c>
      <c r="F8" s="33">
        <v>20020</v>
      </c>
      <c r="G8" s="33">
        <v>20420</v>
      </c>
      <c r="H8" s="33">
        <v>23420</v>
      </c>
      <c r="I8" s="277">
        <v>9780</v>
      </c>
      <c r="J8" s="279">
        <v>0.716352410366047</v>
      </c>
      <c r="K8" s="103">
        <v>391.03141776000007</v>
      </c>
      <c r="L8" s="33">
        <v>591.7914409000001</v>
      </c>
      <c r="M8" s="31">
        <v>257.1914023333333</v>
      </c>
    </row>
    <row r="9" spans="1:13" ht="12.75">
      <c r="A9" s="49"/>
      <c r="B9" s="7" t="s">
        <v>25</v>
      </c>
      <c r="C9" s="33">
        <v>6490</v>
      </c>
      <c r="D9" s="33">
        <v>6650</v>
      </c>
      <c r="E9" s="33">
        <v>8260</v>
      </c>
      <c r="F9" s="33">
        <v>9550</v>
      </c>
      <c r="G9" s="33">
        <v>10280</v>
      </c>
      <c r="H9" s="33">
        <v>9500</v>
      </c>
      <c r="I9" s="277">
        <v>3000</v>
      </c>
      <c r="J9" s="279">
        <v>0.4625436226967036</v>
      </c>
      <c r="K9" s="103">
        <v>120.12452998799999</v>
      </c>
      <c r="L9" s="33">
        <v>176.90150543</v>
      </c>
      <c r="M9" s="31">
        <v>82.27321302666665</v>
      </c>
    </row>
    <row r="10" spans="1:13" ht="12.75">
      <c r="A10" s="49"/>
      <c r="B10" s="7" t="s">
        <v>26</v>
      </c>
      <c r="C10" s="33">
        <v>5090</v>
      </c>
      <c r="D10" s="33">
        <v>6620</v>
      </c>
      <c r="E10" s="33">
        <v>6550</v>
      </c>
      <c r="F10" s="33">
        <v>7900</v>
      </c>
      <c r="G10" s="33">
        <v>8910</v>
      </c>
      <c r="H10" s="33">
        <v>9400</v>
      </c>
      <c r="I10" s="277">
        <v>4310</v>
      </c>
      <c r="J10" s="279">
        <v>0.8471450731183887</v>
      </c>
      <c r="K10" s="103">
        <v>172.49099813599997</v>
      </c>
      <c r="L10" s="33">
        <v>146.09929509000003</v>
      </c>
      <c r="M10" s="31">
        <v>190.08546683333327</v>
      </c>
    </row>
    <row r="11" spans="1:13" ht="12.75">
      <c r="A11" s="49"/>
      <c r="B11" s="7" t="s">
        <v>27</v>
      </c>
      <c r="C11" s="33">
        <v>8850</v>
      </c>
      <c r="D11" s="33">
        <v>9870</v>
      </c>
      <c r="E11" s="33">
        <v>11960</v>
      </c>
      <c r="F11" s="33">
        <v>13120</v>
      </c>
      <c r="G11" s="33">
        <v>14110</v>
      </c>
      <c r="H11" s="33">
        <v>16070</v>
      </c>
      <c r="I11" s="277">
        <v>7220</v>
      </c>
      <c r="J11" s="279">
        <v>0.8163797501148574</v>
      </c>
      <c r="K11" s="103">
        <v>288.92551889199996</v>
      </c>
      <c r="L11" s="33">
        <v>311.20654823000007</v>
      </c>
      <c r="M11" s="31">
        <v>274.07149933333324</v>
      </c>
    </row>
    <row r="12" spans="1:13" ht="12.75">
      <c r="A12" s="49"/>
      <c r="B12" s="7" t="s">
        <v>28</v>
      </c>
      <c r="C12" s="33">
        <v>7040</v>
      </c>
      <c r="D12" s="33">
        <v>7570</v>
      </c>
      <c r="E12" s="33">
        <v>8330</v>
      </c>
      <c r="F12" s="33">
        <v>9400</v>
      </c>
      <c r="G12" s="33">
        <v>11360</v>
      </c>
      <c r="H12" s="33">
        <v>12320</v>
      </c>
      <c r="I12" s="277">
        <v>5280</v>
      </c>
      <c r="J12" s="279">
        <v>0.7501595313511229</v>
      </c>
      <c r="K12" s="103">
        <v>211.21268302399997</v>
      </c>
      <c r="L12" s="33">
        <v>128.76977405999997</v>
      </c>
      <c r="M12" s="31">
        <v>266.1746223333333</v>
      </c>
    </row>
    <row r="13" spans="1:13" ht="12.75">
      <c r="A13" s="49"/>
      <c r="B13" s="7" t="s">
        <v>29</v>
      </c>
      <c r="C13" s="33">
        <v>2580</v>
      </c>
      <c r="D13" s="33">
        <v>3130</v>
      </c>
      <c r="E13" s="33">
        <v>3830</v>
      </c>
      <c r="F13" s="33">
        <v>4840</v>
      </c>
      <c r="G13" s="33">
        <v>6100</v>
      </c>
      <c r="H13" s="33">
        <v>7640</v>
      </c>
      <c r="I13" s="277">
        <v>5060</v>
      </c>
      <c r="J13" s="279">
        <v>1.9626675902626125</v>
      </c>
      <c r="K13" s="103">
        <v>202.54798039599999</v>
      </c>
      <c r="L13" s="33">
        <v>124.64540569</v>
      </c>
      <c r="M13" s="31">
        <v>254.4830302</v>
      </c>
    </row>
    <row r="14" spans="1:13" ht="12.75">
      <c r="A14" s="47"/>
      <c r="B14" s="48" t="s">
        <v>33</v>
      </c>
      <c r="C14" s="50">
        <v>81220</v>
      </c>
      <c r="D14" s="50">
        <v>93160</v>
      </c>
      <c r="E14" s="50">
        <v>105420</v>
      </c>
      <c r="F14" s="50">
        <v>117470</v>
      </c>
      <c r="G14" s="50">
        <v>128850</v>
      </c>
      <c r="H14" s="50">
        <v>139350</v>
      </c>
      <c r="I14" s="278">
        <v>58130</v>
      </c>
      <c r="J14" s="280">
        <v>0.7157086707982125</v>
      </c>
      <c r="K14" s="104">
        <v>2325.2269736</v>
      </c>
      <c r="L14" s="91">
        <v>2419.4402459999997</v>
      </c>
      <c r="M14" s="93">
        <v>2262.418125333333</v>
      </c>
    </row>
    <row r="15" spans="1:13" ht="25.5" customHeight="1">
      <c r="A15" s="47" t="s">
        <v>759</v>
      </c>
      <c r="B15" s="7" t="s">
        <v>20</v>
      </c>
      <c r="C15" s="33">
        <v>4440</v>
      </c>
      <c r="D15" s="33">
        <v>5100</v>
      </c>
      <c r="E15" s="33">
        <v>5350</v>
      </c>
      <c r="F15" s="33">
        <v>5500</v>
      </c>
      <c r="G15" s="33">
        <v>6040</v>
      </c>
      <c r="H15" s="33">
        <v>6740</v>
      </c>
      <c r="I15" s="277">
        <v>2310</v>
      </c>
      <c r="J15" s="279">
        <v>0.5202702702702703</v>
      </c>
      <c r="K15" s="103">
        <v>92.22975741999998</v>
      </c>
      <c r="L15" s="33">
        <v>91.19051240999997</v>
      </c>
      <c r="M15" s="31">
        <v>92.92258742666667</v>
      </c>
    </row>
    <row r="16" spans="1:13" ht="12.75">
      <c r="A16" s="181" t="s">
        <v>109</v>
      </c>
      <c r="B16" s="7" t="s">
        <v>21</v>
      </c>
      <c r="C16" s="33">
        <v>6560</v>
      </c>
      <c r="D16" s="33">
        <v>8220</v>
      </c>
      <c r="E16" s="33">
        <v>9440</v>
      </c>
      <c r="F16" s="33">
        <v>10110</v>
      </c>
      <c r="G16" s="33">
        <v>10250</v>
      </c>
      <c r="H16" s="33">
        <v>10770</v>
      </c>
      <c r="I16" s="277">
        <v>4210</v>
      </c>
      <c r="J16" s="279">
        <v>0.6417682926829268</v>
      </c>
      <c r="K16" s="103">
        <v>168.523195332</v>
      </c>
      <c r="L16" s="33">
        <v>287.59016182999994</v>
      </c>
      <c r="M16" s="31">
        <v>89.1452176666667</v>
      </c>
    </row>
    <row r="17" spans="1:13" ht="12.75">
      <c r="A17" s="49"/>
      <c r="B17" s="7" t="s">
        <v>22</v>
      </c>
      <c r="C17" s="33">
        <v>6040</v>
      </c>
      <c r="D17" s="33">
        <v>7110</v>
      </c>
      <c r="E17" s="33">
        <v>8760</v>
      </c>
      <c r="F17" s="33">
        <v>9890</v>
      </c>
      <c r="G17" s="33">
        <v>10570</v>
      </c>
      <c r="H17" s="33">
        <v>10700</v>
      </c>
      <c r="I17" s="277">
        <v>4660</v>
      </c>
      <c r="J17" s="279">
        <v>0.7715231788079471</v>
      </c>
      <c r="K17" s="103">
        <v>186.59314515599996</v>
      </c>
      <c r="L17" s="33">
        <v>272.88976955</v>
      </c>
      <c r="M17" s="31">
        <v>129.0620622266666</v>
      </c>
    </row>
    <row r="18" spans="1:13" ht="12.75">
      <c r="A18" s="49"/>
      <c r="B18" s="7" t="s">
        <v>23</v>
      </c>
      <c r="C18" s="33">
        <v>10820</v>
      </c>
      <c r="D18" s="33">
        <v>11520</v>
      </c>
      <c r="E18" s="33">
        <v>12140</v>
      </c>
      <c r="F18" s="33">
        <v>14250</v>
      </c>
      <c r="G18" s="33">
        <v>16530</v>
      </c>
      <c r="H18" s="33">
        <v>18000</v>
      </c>
      <c r="I18" s="277">
        <v>7190</v>
      </c>
      <c r="J18" s="279">
        <v>0.6645101663585952</v>
      </c>
      <c r="K18" s="103">
        <v>287.42028128</v>
      </c>
      <c r="L18" s="33">
        <v>132.59131510000006</v>
      </c>
      <c r="M18" s="31">
        <v>390.6395920666666</v>
      </c>
    </row>
    <row r="19" spans="1:13" ht="12.75">
      <c r="A19" s="49"/>
      <c r="B19" s="7" t="s">
        <v>24</v>
      </c>
      <c r="C19" s="33">
        <v>12450</v>
      </c>
      <c r="D19" s="33">
        <v>15200</v>
      </c>
      <c r="E19" s="33">
        <v>17170</v>
      </c>
      <c r="F19" s="33">
        <v>17290</v>
      </c>
      <c r="G19" s="33">
        <v>17380</v>
      </c>
      <c r="H19" s="33">
        <v>19710</v>
      </c>
      <c r="I19" s="277">
        <v>7260</v>
      </c>
      <c r="J19" s="279">
        <v>0.5831325301204819</v>
      </c>
      <c r="K19" s="103">
        <v>290.4998136800001</v>
      </c>
      <c r="L19" s="33">
        <v>471.6280158000001</v>
      </c>
      <c r="M19" s="31">
        <v>169.74767893333336</v>
      </c>
    </row>
    <row r="20" spans="1:13" ht="12.75">
      <c r="A20" s="49"/>
      <c r="B20" s="7" t="s">
        <v>25</v>
      </c>
      <c r="C20" s="33">
        <v>7970</v>
      </c>
      <c r="D20" s="33">
        <v>7760</v>
      </c>
      <c r="E20" s="33">
        <v>9190</v>
      </c>
      <c r="F20" s="33">
        <v>10220</v>
      </c>
      <c r="G20" s="33">
        <v>10620</v>
      </c>
      <c r="H20" s="33">
        <v>9510</v>
      </c>
      <c r="I20" s="277">
        <v>1540</v>
      </c>
      <c r="J20" s="279">
        <v>0.1932245922208281</v>
      </c>
      <c r="K20" s="103">
        <v>61.636985007999975</v>
      </c>
      <c r="L20" s="33">
        <v>121.83196196999998</v>
      </c>
      <c r="M20" s="31">
        <v>21.50700036666664</v>
      </c>
    </row>
    <row r="21" spans="1:13" ht="12.75">
      <c r="A21" s="49"/>
      <c r="B21" s="7" t="s">
        <v>26</v>
      </c>
      <c r="C21" s="33">
        <v>7700</v>
      </c>
      <c r="D21" s="33">
        <v>9150</v>
      </c>
      <c r="E21" s="33">
        <v>8300</v>
      </c>
      <c r="F21" s="33">
        <v>9170</v>
      </c>
      <c r="G21" s="33">
        <v>9510</v>
      </c>
      <c r="H21" s="33">
        <v>9240</v>
      </c>
      <c r="I21" s="277">
        <v>1540</v>
      </c>
      <c r="J21" s="279">
        <v>0.2</v>
      </c>
      <c r="K21" s="103">
        <v>61.54080198</v>
      </c>
      <c r="L21" s="33">
        <v>60.49330316999995</v>
      </c>
      <c r="M21" s="31">
        <v>62.23913452000003</v>
      </c>
    </row>
    <row r="22" spans="1:13" ht="12.75">
      <c r="A22" s="49"/>
      <c r="B22" s="7" t="s">
        <v>27</v>
      </c>
      <c r="C22" s="33">
        <v>19340</v>
      </c>
      <c r="D22" s="33">
        <v>19810</v>
      </c>
      <c r="E22" s="33">
        <v>22110</v>
      </c>
      <c r="F22" s="33">
        <v>22330</v>
      </c>
      <c r="G22" s="33">
        <v>22110</v>
      </c>
      <c r="H22" s="33">
        <v>23210</v>
      </c>
      <c r="I22" s="277">
        <v>3870</v>
      </c>
      <c r="J22" s="279">
        <v>0.20010341261633918</v>
      </c>
      <c r="K22" s="103">
        <v>154.79174675999994</v>
      </c>
      <c r="L22" s="33">
        <v>276.85231910000005</v>
      </c>
      <c r="M22" s="31">
        <v>73.41803186666657</v>
      </c>
    </row>
    <row r="23" spans="1:13" ht="12.75">
      <c r="A23" s="49"/>
      <c r="B23" s="7" t="s">
        <v>28</v>
      </c>
      <c r="C23" s="33">
        <v>21460</v>
      </c>
      <c r="D23" s="33">
        <v>21730</v>
      </c>
      <c r="E23" s="33">
        <v>22590</v>
      </c>
      <c r="F23" s="33">
        <v>24080</v>
      </c>
      <c r="G23" s="33">
        <v>27450</v>
      </c>
      <c r="H23" s="33">
        <v>28100</v>
      </c>
      <c r="I23" s="277">
        <v>6650</v>
      </c>
      <c r="J23" s="279">
        <v>0.30987884436160296</v>
      </c>
      <c r="K23" s="103">
        <v>265.8631936000001</v>
      </c>
      <c r="L23" s="33">
        <v>112.97724390000003</v>
      </c>
      <c r="M23" s="31">
        <v>367.7871600666668</v>
      </c>
    </row>
    <row r="24" spans="1:13" ht="12.75">
      <c r="A24" s="49"/>
      <c r="B24" s="7" t="s">
        <v>29</v>
      </c>
      <c r="C24" s="33">
        <v>10020</v>
      </c>
      <c r="D24" s="33">
        <v>11520</v>
      </c>
      <c r="E24" s="33">
        <v>13400</v>
      </c>
      <c r="F24" s="33">
        <v>16160</v>
      </c>
      <c r="G24" s="33">
        <v>19500</v>
      </c>
      <c r="H24" s="33">
        <v>23440</v>
      </c>
      <c r="I24" s="277">
        <v>13420</v>
      </c>
      <c r="J24" s="279">
        <v>1.3393213572854292</v>
      </c>
      <c r="K24" s="103">
        <v>536.75570644</v>
      </c>
      <c r="L24" s="33">
        <v>337.5936048</v>
      </c>
      <c r="M24" s="31">
        <v>669.5304408666667</v>
      </c>
    </row>
    <row r="25" spans="1:13" ht="12.75">
      <c r="A25" s="47"/>
      <c r="B25" s="48" t="s">
        <v>33</v>
      </c>
      <c r="C25" s="50">
        <v>106780</v>
      </c>
      <c r="D25" s="50">
        <v>117120</v>
      </c>
      <c r="E25" s="50">
        <v>128440</v>
      </c>
      <c r="F25" s="50">
        <v>139000</v>
      </c>
      <c r="G25" s="50">
        <v>149960</v>
      </c>
      <c r="H25" s="50">
        <v>159430</v>
      </c>
      <c r="I25" s="278">
        <v>52650</v>
      </c>
      <c r="J25" s="280">
        <v>0.49306986327027535</v>
      </c>
      <c r="K25" s="104">
        <v>2105.8546267999996</v>
      </c>
      <c r="L25" s="91">
        <v>2165.6382079999994</v>
      </c>
      <c r="M25" s="93">
        <v>2065.9989059999994</v>
      </c>
    </row>
    <row r="26" spans="1:13" ht="25.5" customHeight="1">
      <c r="A26" s="52" t="s">
        <v>663</v>
      </c>
      <c r="B26" s="7" t="s">
        <v>20</v>
      </c>
      <c r="C26" s="33">
        <v>3600</v>
      </c>
      <c r="D26" s="33">
        <v>3960</v>
      </c>
      <c r="E26" s="33">
        <v>3930</v>
      </c>
      <c r="F26" s="33">
        <v>3840</v>
      </c>
      <c r="G26" s="33">
        <v>4030</v>
      </c>
      <c r="H26" s="33">
        <v>4320</v>
      </c>
      <c r="I26" s="277">
        <v>720</v>
      </c>
      <c r="J26" s="279">
        <v>0.2</v>
      </c>
      <c r="K26" s="103">
        <v>28.705403770400007</v>
      </c>
      <c r="L26" s="33">
        <v>32.66818355599999</v>
      </c>
      <c r="M26" s="31">
        <v>26.063550580000022</v>
      </c>
    </row>
    <row r="27" spans="1:13" ht="12.75">
      <c r="A27" s="181" t="s">
        <v>664</v>
      </c>
      <c r="B27" s="7" t="s">
        <v>21</v>
      </c>
      <c r="C27" s="33">
        <v>4410</v>
      </c>
      <c r="D27" s="33">
        <v>5190</v>
      </c>
      <c r="E27" s="33">
        <v>5910</v>
      </c>
      <c r="F27" s="33">
        <v>6050</v>
      </c>
      <c r="G27" s="33">
        <v>5890</v>
      </c>
      <c r="H27" s="33">
        <v>5960</v>
      </c>
      <c r="I27" s="277">
        <v>1560</v>
      </c>
      <c r="J27" s="279">
        <v>0.35374149659863946</v>
      </c>
      <c r="K27" s="103">
        <v>62.266844984000016</v>
      </c>
      <c r="L27" s="33">
        <v>150.04692974000008</v>
      </c>
      <c r="M27" s="31">
        <v>3.7467884799999713</v>
      </c>
    </row>
    <row r="28" spans="1:13" ht="12.75">
      <c r="A28" s="49"/>
      <c r="B28" s="7" t="s">
        <v>22</v>
      </c>
      <c r="C28" s="33">
        <v>5950</v>
      </c>
      <c r="D28" s="33">
        <v>6370</v>
      </c>
      <c r="E28" s="33">
        <v>7540</v>
      </c>
      <c r="F28" s="33">
        <v>8700</v>
      </c>
      <c r="G28" s="33">
        <v>9120</v>
      </c>
      <c r="H28" s="33">
        <v>9080</v>
      </c>
      <c r="I28" s="277">
        <v>3130</v>
      </c>
      <c r="J28" s="279">
        <v>0.5260504201680672</v>
      </c>
      <c r="K28" s="103">
        <v>125.22007311599998</v>
      </c>
      <c r="L28" s="33">
        <v>158.98798104999997</v>
      </c>
      <c r="M28" s="31">
        <v>102.70813449333333</v>
      </c>
    </row>
    <row r="29" spans="1:13" ht="12.75">
      <c r="A29" s="49"/>
      <c r="B29" s="7" t="s">
        <v>23</v>
      </c>
      <c r="C29" s="33">
        <v>14310</v>
      </c>
      <c r="D29" s="33">
        <v>15270</v>
      </c>
      <c r="E29" s="33">
        <v>15820</v>
      </c>
      <c r="F29" s="33">
        <v>18410</v>
      </c>
      <c r="G29" s="33">
        <v>21770</v>
      </c>
      <c r="H29" s="33">
        <v>24170</v>
      </c>
      <c r="I29" s="277">
        <v>9860</v>
      </c>
      <c r="J29" s="279">
        <v>0.6890286512928022</v>
      </c>
      <c r="K29" s="103">
        <v>394.30572871199996</v>
      </c>
      <c r="L29" s="33">
        <v>150.97973693999992</v>
      </c>
      <c r="M29" s="31">
        <v>556.52305656</v>
      </c>
    </row>
    <row r="30" spans="1:13" ht="12.75">
      <c r="A30" s="49"/>
      <c r="B30" s="7" t="s">
        <v>36</v>
      </c>
      <c r="C30" s="33">
        <v>5970</v>
      </c>
      <c r="D30" s="33">
        <v>7590</v>
      </c>
      <c r="E30" s="33">
        <v>9100</v>
      </c>
      <c r="F30" s="33">
        <v>10050</v>
      </c>
      <c r="G30" s="33">
        <v>11010</v>
      </c>
      <c r="H30" s="33">
        <v>12670</v>
      </c>
      <c r="I30" s="277">
        <v>6700</v>
      </c>
      <c r="J30" s="279">
        <v>1.1222780569514237</v>
      </c>
      <c r="K30" s="103">
        <v>267.807407724704</v>
      </c>
      <c r="L30" s="33">
        <v>312.8616708883598</v>
      </c>
      <c r="M30" s="31">
        <v>237.77123228226677</v>
      </c>
    </row>
    <row r="31" spans="1:13" ht="12.75">
      <c r="A31" s="47"/>
      <c r="B31" s="48" t="s">
        <v>33</v>
      </c>
      <c r="C31" s="50">
        <v>34250</v>
      </c>
      <c r="D31" s="50">
        <v>38370</v>
      </c>
      <c r="E31" s="50">
        <v>42300</v>
      </c>
      <c r="F31" s="50">
        <v>47060</v>
      </c>
      <c r="G31" s="50">
        <v>51810</v>
      </c>
      <c r="H31" s="50">
        <v>56200</v>
      </c>
      <c r="I31" s="278">
        <v>21960</v>
      </c>
      <c r="J31" s="280">
        <v>0.6411678832116788</v>
      </c>
      <c r="K31" s="105">
        <v>878.3054583200001</v>
      </c>
      <c r="L31" s="50">
        <v>805.5445022</v>
      </c>
      <c r="M31" s="51">
        <v>926.8127624000001</v>
      </c>
    </row>
    <row r="32" spans="1:13" ht="25.5" customHeight="1">
      <c r="A32" s="47" t="s">
        <v>37</v>
      </c>
      <c r="B32" s="7" t="s">
        <v>20</v>
      </c>
      <c r="C32" s="33">
        <v>14470</v>
      </c>
      <c r="D32" s="33">
        <v>16480</v>
      </c>
      <c r="E32" s="33">
        <v>17380</v>
      </c>
      <c r="F32" s="33">
        <v>17830</v>
      </c>
      <c r="G32" s="33">
        <v>19750</v>
      </c>
      <c r="H32" s="33">
        <v>22150</v>
      </c>
      <c r="I32" s="277">
        <v>7680</v>
      </c>
      <c r="J32" s="279">
        <v>0.5307532826537664</v>
      </c>
      <c r="K32" s="103">
        <v>307.349767952</v>
      </c>
      <c r="L32" s="33">
        <v>291.53050747000015</v>
      </c>
      <c r="M32" s="31">
        <v>317.8959416066665</v>
      </c>
    </row>
    <row r="33" spans="1:13" ht="12.75">
      <c r="A33" s="49"/>
      <c r="B33" s="7" t="s">
        <v>21</v>
      </c>
      <c r="C33" s="33">
        <v>14940</v>
      </c>
      <c r="D33" s="33">
        <v>17550</v>
      </c>
      <c r="E33" s="33">
        <v>18490</v>
      </c>
      <c r="F33" s="33">
        <v>18620</v>
      </c>
      <c r="G33" s="33">
        <v>17920</v>
      </c>
      <c r="H33" s="33">
        <v>18140</v>
      </c>
      <c r="I33" s="277">
        <v>3200</v>
      </c>
      <c r="J33" s="279">
        <v>0.214190093708166</v>
      </c>
      <c r="K33" s="103">
        <v>127.90448795600008</v>
      </c>
      <c r="L33" s="33">
        <v>354.6347588500001</v>
      </c>
      <c r="M33" s="31">
        <v>-23.24902597333324</v>
      </c>
    </row>
    <row r="34" spans="1:13" ht="12.75">
      <c r="A34" s="49"/>
      <c r="B34" s="7" t="s">
        <v>22</v>
      </c>
      <c r="C34" s="33">
        <v>10770</v>
      </c>
      <c r="D34" s="33">
        <v>11980</v>
      </c>
      <c r="E34" s="33">
        <v>13970</v>
      </c>
      <c r="F34" s="33">
        <v>14850</v>
      </c>
      <c r="G34" s="33">
        <v>15130</v>
      </c>
      <c r="H34" s="33">
        <v>14770</v>
      </c>
      <c r="I34" s="277">
        <v>4000</v>
      </c>
      <c r="J34" s="279">
        <v>0.3714020427112349</v>
      </c>
      <c r="K34" s="103">
        <v>159.9928208248</v>
      </c>
      <c r="L34" s="33">
        <v>320.01486411200005</v>
      </c>
      <c r="M34" s="31">
        <v>53.31145863333332</v>
      </c>
    </row>
    <row r="35" spans="1:13" ht="12.75">
      <c r="A35" s="49"/>
      <c r="B35" s="7" t="s">
        <v>23</v>
      </c>
      <c r="C35" s="33">
        <v>18390</v>
      </c>
      <c r="D35" s="33">
        <v>16600</v>
      </c>
      <c r="E35" s="33">
        <v>15200</v>
      </c>
      <c r="F35" s="33">
        <v>16000</v>
      </c>
      <c r="G35" s="33">
        <v>16880</v>
      </c>
      <c r="H35" s="33">
        <v>16830</v>
      </c>
      <c r="I35" s="277">
        <v>-1560</v>
      </c>
      <c r="J35" s="279">
        <v>-0.08482871125611746</v>
      </c>
      <c r="K35" s="103">
        <v>-62.5994306664</v>
      </c>
      <c r="L35" s="33">
        <v>-319.5092837199998</v>
      </c>
      <c r="M35" s="31">
        <v>108.67380470266653</v>
      </c>
    </row>
    <row r="36" spans="1:13" ht="12.75">
      <c r="A36" s="49"/>
      <c r="B36" s="7" t="s">
        <v>24</v>
      </c>
      <c r="C36" s="33">
        <v>41220</v>
      </c>
      <c r="D36" s="33">
        <v>43380</v>
      </c>
      <c r="E36" s="33">
        <v>42790</v>
      </c>
      <c r="F36" s="33">
        <v>37940</v>
      </c>
      <c r="G36" s="33">
        <v>33980</v>
      </c>
      <c r="H36" s="33">
        <v>35150</v>
      </c>
      <c r="I36" s="277">
        <v>-6070</v>
      </c>
      <c r="J36" s="279">
        <v>-0.1472586123241145</v>
      </c>
      <c r="K36" s="103">
        <v>-242.97705648400006</v>
      </c>
      <c r="L36" s="33">
        <v>156.99024720000017</v>
      </c>
      <c r="M36" s="31">
        <v>-509.6219256066669</v>
      </c>
    </row>
    <row r="37" spans="1:13" ht="12.75">
      <c r="A37" s="49"/>
      <c r="B37" s="7" t="s">
        <v>25</v>
      </c>
      <c r="C37" s="33">
        <v>28830</v>
      </c>
      <c r="D37" s="33">
        <v>26440</v>
      </c>
      <c r="E37" s="33">
        <v>29740</v>
      </c>
      <c r="F37" s="33">
        <v>31370</v>
      </c>
      <c r="G37" s="33">
        <v>30930</v>
      </c>
      <c r="H37" s="33">
        <v>26190</v>
      </c>
      <c r="I37" s="277">
        <v>-2640</v>
      </c>
      <c r="J37" s="279">
        <v>-0.09157127991675339</v>
      </c>
      <c r="K37" s="103">
        <v>-105.57036624400003</v>
      </c>
      <c r="L37" s="33">
        <v>90.56587844999994</v>
      </c>
      <c r="M37" s="31">
        <v>-236.32786270666668</v>
      </c>
    </row>
    <row r="38" spans="1:13" ht="12.75">
      <c r="A38" s="49"/>
      <c r="B38" s="7" t="s">
        <v>26</v>
      </c>
      <c r="C38" s="33">
        <v>23320</v>
      </c>
      <c r="D38" s="33">
        <v>27810</v>
      </c>
      <c r="E38" s="33">
        <v>25780</v>
      </c>
      <c r="F38" s="33">
        <v>29300</v>
      </c>
      <c r="G38" s="33">
        <v>31160</v>
      </c>
      <c r="H38" s="33">
        <v>30930</v>
      </c>
      <c r="I38" s="277">
        <v>7620</v>
      </c>
      <c r="J38" s="279">
        <v>0.32675814751286447</v>
      </c>
      <c r="K38" s="103">
        <v>304.62382780400003</v>
      </c>
      <c r="L38" s="33">
        <v>245.93061558000008</v>
      </c>
      <c r="M38" s="31">
        <v>343.7526359533333</v>
      </c>
    </row>
    <row r="39" spans="1:13" ht="12.75">
      <c r="A39" s="49"/>
      <c r="B39" s="7" t="s">
        <v>27</v>
      </c>
      <c r="C39" s="33">
        <v>35760</v>
      </c>
      <c r="D39" s="33">
        <v>38130</v>
      </c>
      <c r="E39" s="33">
        <v>44310</v>
      </c>
      <c r="F39" s="33">
        <v>46980</v>
      </c>
      <c r="G39" s="33">
        <v>49240</v>
      </c>
      <c r="H39" s="33">
        <v>54570</v>
      </c>
      <c r="I39" s="277">
        <v>18810</v>
      </c>
      <c r="J39" s="279">
        <v>0.5260067114093959</v>
      </c>
      <c r="K39" s="103">
        <v>752.291304436</v>
      </c>
      <c r="L39" s="33">
        <v>854.99562849</v>
      </c>
      <c r="M39" s="31">
        <v>683.8217550666668</v>
      </c>
    </row>
    <row r="40" spans="1:13" ht="12.75">
      <c r="A40" s="49"/>
      <c r="B40" s="7" t="s">
        <v>28</v>
      </c>
      <c r="C40" s="33">
        <v>18070</v>
      </c>
      <c r="D40" s="33">
        <v>19360</v>
      </c>
      <c r="E40" s="33">
        <v>21220</v>
      </c>
      <c r="F40" s="33">
        <v>23810</v>
      </c>
      <c r="G40" s="33">
        <v>28740</v>
      </c>
      <c r="H40" s="33">
        <v>31260</v>
      </c>
      <c r="I40" s="277">
        <v>13190</v>
      </c>
      <c r="J40" s="279">
        <v>0.7299391256225789</v>
      </c>
      <c r="K40" s="103">
        <v>527.6446067879999</v>
      </c>
      <c r="L40" s="33">
        <v>314.5946217699999</v>
      </c>
      <c r="M40" s="31">
        <v>669.6779301333333</v>
      </c>
    </row>
    <row r="41" spans="1:13" ht="12.75">
      <c r="A41" s="49"/>
      <c r="B41" s="7" t="s">
        <v>29</v>
      </c>
      <c r="C41" s="33">
        <v>3300</v>
      </c>
      <c r="D41" s="33">
        <v>3710</v>
      </c>
      <c r="E41" s="33">
        <v>4230</v>
      </c>
      <c r="F41" s="33">
        <v>5000</v>
      </c>
      <c r="G41" s="33">
        <v>5900</v>
      </c>
      <c r="H41" s="33">
        <v>6940</v>
      </c>
      <c r="I41" s="277">
        <v>3640</v>
      </c>
      <c r="J41" s="279">
        <v>1.103030303030303</v>
      </c>
      <c r="K41" s="103">
        <v>145.46137044472</v>
      </c>
      <c r="L41" s="33">
        <v>92.25107921399999</v>
      </c>
      <c r="M41" s="31">
        <v>180.93489793186666</v>
      </c>
    </row>
    <row r="42" spans="1:13" ht="12.75">
      <c r="A42" s="47"/>
      <c r="B42" s="48" t="s">
        <v>33</v>
      </c>
      <c r="C42" s="50">
        <v>209080</v>
      </c>
      <c r="D42" s="50">
        <v>221450</v>
      </c>
      <c r="E42" s="50">
        <v>233100</v>
      </c>
      <c r="F42" s="50">
        <v>241690</v>
      </c>
      <c r="G42" s="50">
        <v>249640</v>
      </c>
      <c r="H42" s="50">
        <v>256930</v>
      </c>
      <c r="I42" s="278">
        <v>47850</v>
      </c>
      <c r="J42" s="280">
        <v>0.22885976659651808</v>
      </c>
      <c r="K42" s="104">
        <v>1914.1213326400007</v>
      </c>
      <c r="L42" s="91">
        <v>2401.998917399999</v>
      </c>
      <c r="M42" s="93">
        <v>1588.8696094666686</v>
      </c>
    </row>
    <row r="43" spans="1:13" ht="25.5" customHeight="1">
      <c r="A43" s="52" t="s">
        <v>665</v>
      </c>
      <c r="B43" s="7" t="s">
        <v>20</v>
      </c>
      <c r="C43" s="33">
        <v>2830</v>
      </c>
      <c r="D43" s="33">
        <v>2720</v>
      </c>
      <c r="E43" s="33">
        <v>2370</v>
      </c>
      <c r="F43" s="33">
        <v>2040</v>
      </c>
      <c r="G43" s="33">
        <v>1880</v>
      </c>
      <c r="H43" s="33">
        <v>1770</v>
      </c>
      <c r="I43" s="277">
        <v>-1070</v>
      </c>
      <c r="J43" s="279">
        <v>-0.37809187279151946</v>
      </c>
      <c r="K43" s="103">
        <v>-42.627455308</v>
      </c>
      <c r="L43" s="33">
        <v>-46.04663408000001</v>
      </c>
      <c r="M43" s="31">
        <v>-40.34800279333332</v>
      </c>
    </row>
    <row r="44" spans="1:13" ht="12.75">
      <c r="A44" s="181" t="s">
        <v>666</v>
      </c>
      <c r="B44" s="7" t="s">
        <v>21</v>
      </c>
      <c r="C44" s="33">
        <v>5960</v>
      </c>
      <c r="D44" s="33">
        <v>5510</v>
      </c>
      <c r="E44" s="33">
        <v>4800</v>
      </c>
      <c r="F44" s="33">
        <v>3830</v>
      </c>
      <c r="G44" s="33">
        <v>2930</v>
      </c>
      <c r="H44" s="33">
        <v>2350</v>
      </c>
      <c r="I44" s="277">
        <v>-3610</v>
      </c>
      <c r="J44" s="279">
        <v>-0.6057046979865772</v>
      </c>
      <c r="K44" s="103">
        <v>-144.40966862000002</v>
      </c>
      <c r="L44" s="33">
        <v>-115.45399734000003</v>
      </c>
      <c r="M44" s="31">
        <v>-163.71344947333333</v>
      </c>
    </row>
    <row r="45" spans="1:13" ht="12.75">
      <c r="A45" s="49"/>
      <c r="B45" s="7" t="s">
        <v>22</v>
      </c>
      <c r="C45" s="33">
        <v>14220</v>
      </c>
      <c r="D45" s="33">
        <v>12770</v>
      </c>
      <c r="E45" s="33">
        <v>12420</v>
      </c>
      <c r="F45" s="33">
        <v>11490</v>
      </c>
      <c r="G45" s="33">
        <v>9860</v>
      </c>
      <c r="H45" s="33">
        <v>8160</v>
      </c>
      <c r="I45" s="277">
        <v>-6060</v>
      </c>
      <c r="J45" s="279">
        <v>-0.42616033755274263</v>
      </c>
      <c r="K45" s="103">
        <v>-242.356355216</v>
      </c>
      <c r="L45" s="33">
        <v>-180.1588387</v>
      </c>
      <c r="M45" s="31">
        <v>-283.8213662266667</v>
      </c>
    </row>
    <row r="46" spans="1:13" ht="12.75">
      <c r="A46" s="49"/>
      <c r="B46" s="7" t="s">
        <v>23</v>
      </c>
      <c r="C46" s="33">
        <v>49850</v>
      </c>
      <c r="D46" s="33">
        <v>44190</v>
      </c>
      <c r="E46" s="33">
        <v>39070</v>
      </c>
      <c r="F46" s="33">
        <v>39470</v>
      </c>
      <c r="G46" s="33">
        <v>40170</v>
      </c>
      <c r="H46" s="33">
        <v>38490</v>
      </c>
      <c r="I46" s="277">
        <v>-11360</v>
      </c>
      <c r="J46" s="279">
        <v>-0.22788365095285856</v>
      </c>
      <c r="K46" s="103">
        <v>-454.47744943999976</v>
      </c>
      <c r="L46" s="33">
        <v>-1077.5439634999996</v>
      </c>
      <c r="M46" s="31">
        <v>-39.099773399999926</v>
      </c>
    </row>
    <row r="47" spans="1:13" ht="12.75">
      <c r="A47" s="49"/>
      <c r="B47" s="7" t="s">
        <v>24</v>
      </c>
      <c r="C47" s="33">
        <v>23710</v>
      </c>
      <c r="D47" s="33">
        <v>26850</v>
      </c>
      <c r="E47" s="33">
        <v>28310</v>
      </c>
      <c r="F47" s="33">
        <v>26860</v>
      </c>
      <c r="G47" s="33">
        <v>25820</v>
      </c>
      <c r="H47" s="33">
        <v>28070</v>
      </c>
      <c r="I47" s="277">
        <v>4360</v>
      </c>
      <c r="J47" s="279">
        <v>0.1838886545761282</v>
      </c>
      <c r="K47" s="103">
        <v>174.51763344000005</v>
      </c>
      <c r="L47" s="33">
        <v>459.8985295999999</v>
      </c>
      <c r="M47" s="31">
        <v>-15.736297333333157</v>
      </c>
    </row>
    <row r="48" spans="1:13" ht="12.75">
      <c r="A48" s="49"/>
      <c r="B48" s="7" t="s">
        <v>39</v>
      </c>
      <c r="C48" s="33">
        <v>4380</v>
      </c>
      <c r="D48" s="33">
        <v>4070</v>
      </c>
      <c r="E48" s="33">
        <v>4070</v>
      </c>
      <c r="F48" s="33">
        <v>4070</v>
      </c>
      <c r="G48" s="33">
        <v>3830</v>
      </c>
      <c r="H48" s="33">
        <v>3240</v>
      </c>
      <c r="I48" s="277">
        <v>-1140</v>
      </c>
      <c r="J48" s="279">
        <v>-0.2602739726027397</v>
      </c>
      <c r="K48" s="103">
        <v>-45.59422025779999</v>
      </c>
      <c r="L48" s="33">
        <v>-30.81438478969999</v>
      </c>
      <c r="M48" s="31">
        <v>-55.44744390319999</v>
      </c>
    </row>
    <row r="49" spans="1:13" ht="12.75">
      <c r="A49" s="47"/>
      <c r="B49" s="48" t="s">
        <v>40</v>
      </c>
      <c r="C49" s="50">
        <v>100950</v>
      </c>
      <c r="D49" s="50">
        <v>96110</v>
      </c>
      <c r="E49" s="50">
        <v>91050</v>
      </c>
      <c r="F49" s="50">
        <v>87760</v>
      </c>
      <c r="G49" s="50">
        <v>84510</v>
      </c>
      <c r="H49" s="50">
        <v>82080</v>
      </c>
      <c r="I49" s="92">
        <v>-18870</v>
      </c>
      <c r="J49" s="261">
        <v>-0.18692421991084696</v>
      </c>
      <c r="K49" s="104">
        <v>-754.9475154799998</v>
      </c>
      <c r="L49" s="91">
        <v>-990.119288799999</v>
      </c>
      <c r="M49" s="93">
        <v>-598.1663332666668</v>
      </c>
    </row>
    <row r="50" spans="1:13" ht="25.5" customHeight="1">
      <c r="A50" s="97" t="s">
        <v>16</v>
      </c>
      <c r="B50" s="98" t="s">
        <v>33</v>
      </c>
      <c r="C50" s="99">
        <v>532280</v>
      </c>
      <c r="D50" s="99">
        <v>566200</v>
      </c>
      <c r="E50" s="99">
        <v>600310</v>
      </c>
      <c r="F50" s="99">
        <v>632980</v>
      </c>
      <c r="G50" s="99">
        <v>664760</v>
      </c>
      <c r="H50" s="99">
        <v>694000</v>
      </c>
      <c r="I50" s="75">
        <v>161710</v>
      </c>
      <c r="J50" s="276">
        <v>0.3038062673780717</v>
      </c>
      <c r="K50" s="106">
        <v>6468.560875880001</v>
      </c>
      <c r="L50" s="99">
        <v>6802.502584799996</v>
      </c>
      <c r="M50" s="100">
        <v>6245.933069933338</v>
      </c>
    </row>
    <row r="51" ht="12.75">
      <c r="A51" s="12" t="s">
        <v>46</v>
      </c>
    </row>
    <row r="52" ht="12.75">
      <c r="A52" s="286" t="s">
        <v>157</v>
      </c>
    </row>
    <row r="53" ht="12.75">
      <c r="A53" s="347" t="s">
        <v>758</v>
      </c>
    </row>
    <row r="54" s="64" customFormat="1" ht="12.75">
      <c r="A54" s="348" t="s">
        <v>763</v>
      </c>
    </row>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64" customFormat="1" ht="12.75"/>
    <row r="76" s="64" customFormat="1" ht="12.75"/>
    <row r="77" s="64" customFormat="1" ht="12.75"/>
    <row r="78" s="64" customFormat="1" ht="12.75"/>
    <row r="79" s="64" customFormat="1" ht="12.75"/>
    <row r="80" s="64" customFormat="1" ht="12.75"/>
    <row r="81" s="64" customFormat="1" ht="12.75"/>
    <row r="82" s="64" customFormat="1" ht="12.75"/>
    <row r="83" s="64" customFormat="1" ht="12.75"/>
    <row r="84" s="64" customFormat="1" ht="12.75"/>
    <row r="85" s="64" customFormat="1" ht="12.75"/>
    <row r="86" s="64" customFormat="1" ht="12.75"/>
    <row r="87" s="64" customFormat="1" ht="12.75"/>
    <row r="88" s="64" customFormat="1" ht="12.75"/>
    <row r="89" s="64" customFormat="1" ht="12.75"/>
    <row r="90" s="64" customFormat="1" ht="12.75"/>
    <row r="91" s="64" customFormat="1" ht="12.75"/>
    <row r="92" s="64" customFormat="1" ht="12.75"/>
    <row r="93" s="64" customFormat="1" ht="12.75"/>
    <row r="94" s="64" customFormat="1" ht="12.75"/>
    <row r="95" s="64" customFormat="1" ht="12.75"/>
    <row r="96" s="64" customFormat="1" ht="12.75"/>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row r="108" s="64" customFormat="1" ht="12.75"/>
    <row r="109" s="64" customFormat="1" ht="12.75"/>
  </sheetData>
  <sheetProtection/>
  <mergeCells count="4">
    <mergeCell ref="K2:M2"/>
    <mergeCell ref="A2:A3"/>
    <mergeCell ref="B2:B3"/>
    <mergeCell ref="I2:J3"/>
  </mergeCells>
  <hyperlinks>
    <hyperlink ref="N2" location="Contents!A1" display="Back to contents page"/>
    <hyperlink ref="A54"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27.xml><?xml version="1.0" encoding="utf-8"?>
<worksheet xmlns="http://schemas.openxmlformats.org/spreadsheetml/2006/main" xmlns:r="http://schemas.openxmlformats.org/officeDocument/2006/relationships">
  <sheetPr>
    <tabColor indexed="50"/>
  </sheetPr>
  <dimension ref="A1:N54"/>
  <sheetViews>
    <sheetView zoomScalePageLayoutView="0" workbookViewId="0" topLeftCell="A1">
      <selection activeCell="A1" sqref="A1"/>
    </sheetView>
  </sheetViews>
  <sheetFormatPr defaultColWidth="9.140625" defaultRowHeight="12.75"/>
  <cols>
    <col min="1" max="1" width="13.140625" style="0" customWidth="1"/>
    <col min="3" max="8" width="8.7109375" style="0" bestFit="1" customWidth="1"/>
    <col min="9" max="9" width="9.421875" style="0" bestFit="1" customWidth="1"/>
    <col min="10" max="10" width="6.140625" style="0" customWidth="1"/>
    <col min="11" max="12" width="11.140625" style="0" bestFit="1" customWidth="1"/>
    <col min="13" max="13" width="11.140625" style="0" customWidth="1"/>
  </cols>
  <sheetData>
    <row r="1" ht="12.75">
      <c r="A1" s="3" t="s">
        <v>744</v>
      </c>
    </row>
    <row r="2" spans="1:14" ht="14.25">
      <c r="A2" s="386" t="s">
        <v>2</v>
      </c>
      <c r="B2" s="388" t="s">
        <v>30</v>
      </c>
      <c r="C2" s="4"/>
      <c r="D2" s="4"/>
      <c r="E2" s="4"/>
      <c r="F2" s="4"/>
      <c r="G2" s="4"/>
      <c r="H2" s="4"/>
      <c r="I2" s="389" t="s">
        <v>31</v>
      </c>
      <c r="J2" s="388"/>
      <c r="K2" s="368" t="s">
        <v>54</v>
      </c>
      <c r="L2" s="369"/>
      <c r="M2" s="370"/>
      <c r="N2" s="2" t="s">
        <v>133</v>
      </c>
    </row>
    <row r="3" spans="1:13" ht="12.75">
      <c r="A3" s="387"/>
      <c r="B3" s="379"/>
      <c r="C3" s="45">
        <v>2006</v>
      </c>
      <c r="D3" s="45">
        <v>2011</v>
      </c>
      <c r="E3" s="45">
        <v>2016</v>
      </c>
      <c r="F3" s="45">
        <v>2021</v>
      </c>
      <c r="G3" s="45">
        <v>2026</v>
      </c>
      <c r="H3" s="45">
        <v>2031</v>
      </c>
      <c r="I3" s="378"/>
      <c r="J3" s="379"/>
      <c r="K3" s="101" t="s">
        <v>3</v>
      </c>
      <c r="L3" s="94" t="s">
        <v>4</v>
      </c>
      <c r="M3" s="48" t="s">
        <v>5</v>
      </c>
    </row>
    <row r="4" spans="1:13" ht="12.75">
      <c r="A4" s="47" t="s">
        <v>759</v>
      </c>
      <c r="B4" s="7" t="s">
        <v>20</v>
      </c>
      <c r="C4" s="33">
        <v>1790</v>
      </c>
      <c r="D4" s="33">
        <v>1910</v>
      </c>
      <c r="E4" s="33">
        <v>1890</v>
      </c>
      <c r="F4" s="33">
        <v>1910</v>
      </c>
      <c r="G4" s="33">
        <v>2020</v>
      </c>
      <c r="H4" s="33">
        <v>2200</v>
      </c>
      <c r="I4" s="277">
        <v>400</v>
      </c>
      <c r="J4" s="279">
        <v>0.22440140983470291</v>
      </c>
      <c r="K4" s="102">
        <v>16.092978219999996</v>
      </c>
      <c r="L4" s="23">
        <v>10.188286430000016</v>
      </c>
      <c r="M4" s="30">
        <v>20.029439413333314</v>
      </c>
    </row>
    <row r="5" spans="1:13" ht="12.75">
      <c r="A5" s="181" t="s">
        <v>110</v>
      </c>
      <c r="B5" s="7" t="s">
        <v>21</v>
      </c>
      <c r="C5" s="33">
        <v>2510</v>
      </c>
      <c r="D5" s="33">
        <v>3320</v>
      </c>
      <c r="E5" s="33">
        <v>3680</v>
      </c>
      <c r="F5" s="33">
        <v>3740</v>
      </c>
      <c r="G5" s="33">
        <v>3730</v>
      </c>
      <c r="H5" s="33">
        <v>3850</v>
      </c>
      <c r="I5" s="277">
        <v>1340</v>
      </c>
      <c r="J5" s="279">
        <v>0.5363809366593241</v>
      </c>
      <c r="K5" s="103">
        <v>53.77373834800001</v>
      </c>
      <c r="L5" s="33">
        <v>117.74348541000003</v>
      </c>
      <c r="M5" s="31">
        <v>11.127240306666652</v>
      </c>
    </row>
    <row r="6" spans="1:13" ht="12.75">
      <c r="A6" s="49"/>
      <c r="B6" s="7" t="s">
        <v>22</v>
      </c>
      <c r="C6" s="33">
        <v>2540</v>
      </c>
      <c r="D6" s="33">
        <v>2880</v>
      </c>
      <c r="E6" s="33">
        <v>3780</v>
      </c>
      <c r="F6" s="33">
        <v>4210</v>
      </c>
      <c r="G6" s="33">
        <v>4240</v>
      </c>
      <c r="H6" s="33">
        <v>4210</v>
      </c>
      <c r="I6" s="277">
        <v>1670</v>
      </c>
      <c r="J6" s="279">
        <v>0.6600679872901218</v>
      </c>
      <c r="K6" s="103">
        <v>66.96020778400002</v>
      </c>
      <c r="L6" s="33">
        <v>123.94540167999999</v>
      </c>
      <c r="M6" s="31">
        <v>28.97007852000003</v>
      </c>
    </row>
    <row r="7" spans="1:13" ht="12.75">
      <c r="A7" s="49"/>
      <c r="B7" s="7" t="s">
        <v>23</v>
      </c>
      <c r="C7" s="33">
        <v>6070</v>
      </c>
      <c r="D7" s="33">
        <v>5970</v>
      </c>
      <c r="E7" s="33">
        <v>5940</v>
      </c>
      <c r="F7" s="33">
        <v>7090</v>
      </c>
      <c r="G7" s="33">
        <v>8390</v>
      </c>
      <c r="H7" s="33">
        <v>8790</v>
      </c>
      <c r="I7" s="277">
        <v>2720</v>
      </c>
      <c r="J7" s="279">
        <v>0.44839565557207056</v>
      </c>
      <c r="K7" s="103">
        <v>108.82138575199996</v>
      </c>
      <c r="L7" s="33">
        <v>-12.504180859999996</v>
      </c>
      <c r="M7" s="31">
        <v>189.7050968266666</v>
      </c>
    </row>
    <row r="8" spans="1:13" ht="12.75">
      <c r="A8" s="49"/>
      <c r="B8" s="7" t="s">
        <v>24</v>
      </c>
      <c r="C8" s="33">
        <v>5370</v>
      </c>
      <c r="D8" s="33">
        <v>6570</v>
      </c>
      <c r="E8" s="33">
        <v>7190</v>
      </c>
      <c r="F8" s="33">
        <v>6770</v>
      </c>
      <c r="G8" s="33">
        <v>6530</v>
      </c>
      <c r="H8" s="33">
        <v>7590</v>
      </c>
      <c r="I8" s="277">
        <v>2230</v>
      </c>
      <c r="J8" s="279">
        <v>0.4149433842904906</v>
      </c>
      <c r="K8" s="103">
        <v>89.04769809600002</v>
      </c>
      <c r="L8" s="33">
        <v>182.46906127000003</v>
      </c>
      <c r="M8" s="31">
        <v>26.766789313333355</v>
      </c>
    </row>
    <row r="9" spans="1:13" ht="12.75">
      <c r="A9" s="49"/>
      <c r="B9" s="7" t="s">
        <v>25</v>
      </c>
      <c r="C9" s="33">
        <v>2830</v>
      </c>
      <c r="D9" s="33">
        <v>2840</v>
      </c>
      <c r="E9" s="33">
        <v>3380</v>
      </c>
      <c r="F9" s="33">
        <v>3860</v>
      </c>
      <c r="G9" s="33">
        <v>3760</v>
      </c>
      <c r="H9" s="33">
        <v>3210</v>
      </c>
      <c r="I9" s="277">
        <v>390</v>
      </c>
      <c r="J9" s="279">
        <v>0.13624940539977398</v>
      </c>
      <c r="K9" s="103">
        <v>15.41071618</v>
      </c>
      <c r="L9" s="33">
        <v>54.852256709999985</v>
      </c>
      <c r="M9" s="31">
        <v>-10.883644173333323</v>
      </c>
    </row>
    <row r="10" spans="1:13" ht="12.75">
      <c r="A10" s="49"/>
      <c r="B10" s="7" t="s">
        <v>26</v>
      </c>
      <c r="C10" s="33">
        <v>2160</v>
      </c>
      <c r="D10" s="33">
        <v>2710</v>
      </c>
      <c r="E10" s="33">
        <v>2620</v>
      </c>
      <c r="F10" s="33">
        <v>3010</v>
      </c>
      <c r="G10" s="33">
        <v>3350</v>
      </c>
      <c r="H10" s="33">
        <v>3210</v>
      </c>
      <c r="I10" s="277">
        <v>1050</v>
      </c>
      <c r="J10" s="279">
        <v>0.4885298423842303</v>
      </c>
      <c r="K10" s="103">
        <v>42.15948847600001</v>
      </c>
      <c r="L10" s="33">
        <v>46.654114269999994</v>
      </c>
      <c r="M10" s="31">
        <v>39.16307128000002</v>
      </c>
    </row>
    <row r="11" spans="1:13" ht="12.75">
      <c r="A11" s="49"/>
      <c r="B11" s="7" t="s">
        <v>27</v>
      </c>
      <c r="C11" s="33">
        <v>3980</v>
      </c>
      <c r="D11" s="33">
        <v>4450</v>
      </c>
      <c r="E11" s="33">
        <v>5300</v>
      </c>
      <c r="F11" s="33">
        <v>5700</v>
      </c>
      <c r="G11" s="33">
        <v>5950</v>
      </c>
      <c r="H11" s="33">
        <v>6610</v>
      </c>
      <c r="I11" s="277">
        <v>2630</v>
      </c>
      <c r="J11" s="279">
        <v>0.6599277687206763</v>
      </c>
      <c r="K11" s="103">
        <v>105.10520305200002</v>
      </c>
      <c r="L11" s="33">
        <v>131.41865713</v>
      </c>
      <c r="M11" s="31">
        <v>87.56290033333335</v>
      </c>
    </row>
    <row r="12" spans="1:13" ht="12.75">
      <c r="A12" s="49"/>
      <c r="B12" s="7" t="s">
        <v>28</v>
      </c>
      <c r="C12" s="33">
        <v>3120</v>
      </c>
      <c r="D12" s="33">
        <v>3230</v>
      </c>
      <c r="E12" s="33">
        <v>3470</v>
      </c>
      <c r="F12" s="33">
        <v>3790</v>
      </c>
      <c r="G12" s="33">
        <v>4360</v>
      </c>
      <c r="H12" s="33">
        <v>4510</v>
      </c>
      <c r="I12" s="277">
        <v>1390</v>
      </c>
      <c r="J12" s="279">
        <v>0.4444705054389706</v>
      </c>
      <c r="K12" s="103">
        <v>55.52490243600001</v>
      </c>
      <c r="L12" s="33">
        <v>34.19523380999999</v>
      </c>
      <c r="M12" s="31">
        <v>69.74468152000003</v>
      </c>
    </row>
    <row r="13" spans="1:13" ht="12.75">
      <c r="A13" s="49"/>
      <c r="B13" s="7" t="s">
        <v>29</v>
      </c>
      <c r="C13" s="33">
        <v>1360</v>
      </c>
      <c r="D13" s="33">
        <v>1810</v>
      </c>
      <c r="E13" s="33">
        <v>2300</v>
      </c>
      <c r="F13" s="33">
        <v>2950</v>
      </c>
      <c r="G13" s="33">
        <v>3770</v>
      </c>
      <c r="H13" s="33">
        <v>4760</v>
      </c>
      <c r="I13" s="277">
        <v>3400</v>
      </c>
      <c r="J13" s="279">
        <v>2.4922928709368333</v>
      </c>
      <c r="K13" s="103">
        <v>135.8605547</v>
      </c>
      <c r="L13" s="33">
        <v>93.36453104</v>
      </c>
      <c r="M13" s="31">
        <v>164.19123713999997</v>
      </c>
    </row>
    <row r="14" spans="1:13" ht="12.75">
      <c r="A14" s="47"/>
      <c r="B14" s="48" t="s">
        <v>33</v>
      </c>
      <c r="C14" s="50">
        <v>31720</v>
      </c>
      <c r="D14" s="50">
        <v>35680</v>
      </c>
      <c r="E14" s="50">
        <v>39540</v>
      </c>
      <c r="F14" s="50">
        <v>43030</v>
      </c>
      <c r="G14" s="50">
        <v>46100</v>
      </c>
      <c r="H14" s="50">
        <v>48940</v>
      </c>
      <c r="I14" s="278">
        <v>17220</v>
      </c>
      <c r="J14" s="280">
        <v>0.5428351315841378</v>
      </c>
      <c r="K14" s="104">
        <v>688.75687304</v>
      </c>
      <c r="L14" s="91">
        <v>782.3268468000002</v>
      </c>
      <c r="M14" s="93">
        <v>626.376890533333</v>
      </c>
    </row>
    <row r="15" spans="1:13" ht="25.5" customHeight="1">
      <c r="A15" s="47" t="s">
        <v>759</v>
      </c>
      <c r="B15" s="7" t="s">
        <v>20</v>
      </c>
      <c r="C15" s="33">
        <v>1770</v>
      </c>
      <c r="D15" s="33">
        <v>1910</v>
      </c>
      <c r="E15" s="33">
        <v>1920</v>
      </c>
      <c r="F15" s="33">
        <v>1950</v>
      </c>
      <c r="G15" s="33">
        <v>2080</v>
      </c>
      <c r="H15" s="33">
        <v>2260</v>
      </c>
      <c r="I15" s="277">
        <v>490</v>
      </c>
      <c r="J15" s="279">
        <v>0.2768361581920904</v>
      </c>
      <c r="K15" s="103">
        <v>19.48149829599999</v>
      </c>
      <c r="L15" s="33">
        <v>14.697271969999997</v>
      </c>
      <c r="M15" s="31">
        <v>22.67098251333332</v>
      </c>
    </row>
    <row r="16" spans="1:13" ht="12.75">
      <c r="A16" s="181" t="s">
        <v>109</v>
      </c>
      <c r="B16" s="7" t="s">
        <v>21</v>
      </c>
      <c r="C16" s="33">
        <v>1830</v>
      </c>
      <c r="D16" s="33">
        <v>2500</v>
      </c>
      <c r="E16" s="33">
        <v>2830</v>
      </c>
      <c r="F16" s="33">
        <v>2910</v>
      </c>
      <c r="G16" s="33">
        <v>2920</v>
      </c>
      <c r="H16" s="33">
        <v>3050</v>
      </c>
      <c r="I16" s="277">
        <v>1220</v>
      </c>
      <c r="J16" s="279">
        <v>0.6666666666666666</v>
      </c>
      <c r="K16" s="103">
        <v>48.625532111999995</v>
      </c>
      <c r="L16" s="33">
        <v>99.90798520000001</v>
      </c>
      <c r="M16" s="31">
        <v>14.437230053333314</v>
      </c>
    </row>
    <row r="17" spans="1:13" ht="12.75">
      <c r="A17" s="49"/>
      <c r="B17" s="7" t="s">
        <v>22</v>
      </c>
      <c r="C17" s="33">
        <v>1490</v>
      </c>
      <c r="D17" s="33">
        <v>1710</v>
      </c>
      <c r="E17" s="33">
        <v>2260</v>
      </c>
      <c r="F17" s="33">
        <v>2570</v>
      </c>
      <c r="G17" s="33">
        <v>2620</v>
      </c>
      <c r="H17" s="33">
        <v>2620</v>
      </c>
      <c r="I17" s="277">
        <v>1130</v>
      </c>
      <c r="J17" s="279">
        <v>0.7583892617449665</v>
      </c>
      <c r="K17" s="103">
        <v>45.39895246000001</v>
      </c>
      <c r="L17" s="33">
        <v>77.06025562000002</v>
      </c>
      <c r="M17" s="31">
        <v>24.29141702</v>
      </c>
    </row>
    <row r="18" spans="1:13" ht="12.75">
      <c r="A18" s="49"/>
      <c r="B18" s="7" t="s">
        <v>23</v>
      </c>
      <c r="C18" s="33">
        <v>3130</v>
      </c>
      <c r="D18" s="33">
        <v>3040</v>
      </c>
      <c r="E18" s="33">
        <v>2960</v>
      </c>
      <c r="F18" s="33">
        <v>3480</v>
      </c>
      <c r="G18" s="33">
        <v>4140</v>
      </c>
      <c r="H18" s="33">
        <v>4370</v>
      </c>
      <c r="I18" s="277">
        <v>1230</v>
      </c>
      <c r="J18" s="279">
        <v>0.3929712460063898</v>
      </c>
      <c r="K18" s="103">
        <v>49.345601564000006</v>
      </c>
      <c r="L18" s="33">
        <v>-17.516993420000016</v>
      </c>
      <c r="M18" s="31">
        <v>93.92066488666669</v>
      </c>
    </row>
    <row r="19" spans="1:13" ht="12.75">
      <c r="A19" s="49"/>
      <c r="B19" s="7" t="s">
        <v>24</v>
      </c>
      <c r="C19" s="33">
        <v>4670</v>
      </c>
      <c r="D19" s="33">
        <v>5550</v>
      </c>
      <c r="E19" s="33">
        <v>5940</v>
      </c>
      <c r="F19" s="33">
        <v>5510</v>
      </c>
      <c r="G19" s="33">
        <v>5260</v>
      </c>
      <c r="H19" s="33">
        <v>6050</v>
      </c>
      <c r="I19" s="277">
        <v>1380</v>
      </c>
      <c r="J19" s="279">
        <v>0.2955032119914347</v>
      </c>
      <c r="K19" s="103">
        <v>55.098401832000015</v>
      </c>
      <c r="L19" s="33">
        <v>127.26494866000003</v>
      </c>
      <c r="M19" s="31">
        <v>6.987370613333344</v>
      </c>
    </row>
    <row r="20" spans="1:13" ht="12.75">
      <c r="A20" s="49"/>
      <c r="B20" s="7" t="s">
        <v>25</v>
      </c>
      <c r="C20" s="33">
        <v>2790</v>
      </c>
      <c r="D20" s="33">
        <v>2510</v>
      </c>
      <c r="E20" s="33">
        <v>2670</v>
      </c>
      <c r="F20" s="33">
        <v>2800</v>
      </c>
      <c r="G20" s="33">
        <v>2510</v>
      </c>
      <c r="H20" s="33">
        <v>2010</v>
      </c>
      <c r="I20" s="277">
        <v>-790</v>
      </c>
      <c r="J20" s="279">
        <v>-0.2831541218637993</v>
      </c>
      <c r="K20" s="103">
        <v>-31.453008668000003</v>
      </c>
      <c r="L20" s="33">
        <v>-11.841669760000013</v>
      </c>
      <c r="M20" s="31">
        <v>-44.52723460666666</v>
      </c>
    </row>
    <row r="21" spans="1:13" ht="12.75">
      <c r="A21" s="49"/>
      <c r="B21" s="7" t="s">
        <v>26</v>
      </c>
      <c r="C21" s="33">
        <v>3320</v>
      </c>
      <c r="D21" s="33">
        <v>3770</v>
      </c>
      <c r="E21" s="33">
        <v>3320</v>
      </c>
      <c r="F21" s="33">
        <v>3480</v>
      </c>
      <c r="G21" s="33">
        <v>3520</v>
      </c>
      <c r="H21" s="33">
        <v>3050</v>
      </c>
      <c r="I21" s="277">
        <v>-260</v>
      </c>
      <c r="J21" s="279">
        <v>-0.0783132530120482</v>
      </c>
      <c r="K21" s="103">
        <v>-10.49784296400001</v>
      </c>
      <c r="L21" s="33">
        <v>0.0548088099999859</v>
      </c>
      <c r="M21" s="31">
        <v>-17.532944146666676</v>
      </c>
    </row>
    <row r="22" spans="1:13" ht="12.75">
      <c r="A22" s="49"/>
      <c r="B22" s="7" t="s">
        <v>27</v>
      </c>
      <c r="C22" s="33">
        <v>8990</v>
      </c>
      <c r="D22" s="33">
        <v>9200</v>
      </c>
      <c r="E22" s="33">
        <v>10030</v>
      </c>
      <c r="F22" s="33">
        <v>9900</v>
      </c>
      <c r="G22" s="33">
        <v>9470</v>
      </c>
      <c r="H22" s="33">
        <v>9660</v>
      </c>
      <c r="I22" s="277">
        <v>670</v>
      </c>
      <c r="J22" s="279">
        <v>0.07452725250278086</v>
      </c>
      <c r="K22" s="103">
        <v>26.846294135999997</v>
      </c>
      <c r="L22" s="33">
        <v>103.40743536999999</v>
      </c>
      <c r="M22" s="31">
        <v>-24.19446668666666</v>
      </c>
    </row>
    <row r="23" spans="1:13" ht="12.75">
      <c r="A23" s="49"/>
      <c r="B23" s="7" t="s">
        <v>28</v>
      </c>
      <c r="C23" s="33">
        <v>10390</v>
      </c>
      <c r="D23" s="33">
        <v>10400</v>
      </c>
      <c r="E23" s="33">
        <v>10810</v>
      </c>
      <c r="F23" s="33">
        <v>11520</v>
      </c>
      <c r="G23" s="33">
        <v>12830</v>
      </c>
      <c r="H23" s="33">
        <v>12860</v>
      </c>
      <c r="I23" s="277">
        <v>2460</v>
      </c>
      <c r="J23" s="279">
        <v>0.23676612127045235</v>
      </c>
      <c r="K23" s="103">
        <v>98.57528015999996</v>
      </c>
      <c r="L23" s="33">
        <v>41.71269059999995</v>
      </c>
      <c r="M23" s="31">
        <v>136.48367319999997</v>
      </c>
    </row>
    <row r="24" spans="1:13" ht="12.75">
      <c r="A24" s="49"/>
      <c r="B24" s="7" t="s">
        <v>29</v>
      </c>
      <c r="C24" s="33">
        <v>4720</v>
      </c>
      <c r="D24" s="33">
        <v>5850</v>
      </c>
      <c r="E24" s="33">
        <v>6920</v>
      </c>
      <c r="F24" s="33">
        <v>8350</v>
      </c>
      <c r="G24" s="33">
        <v>10100</v>
      </c>
      <c r="H24" s="33">
        <v>12150</v>
      </c>
      <c r="I24" s="277">
        <v>7420</v>
      </c>
      <c r="J24" s="279">
        <v>1.5720338983050848</v>
      </c>
      <c r="K24" s="103">
        <v>296.854958192</v>
      </c>
      <c r="L24" s="33">
        <v>219.56753426000006</v>
      </c>
      <c r="M24" s="31">
        <v>348.37990748</v>
      </c>
    </row>
    <row r="25" spans="1:13" ht="12.75">
      <c r="A25" s="47"/>
      <c r="B25" s="48" t="s">
        <v>33</v>
      </c>
      <c r="C25" s="50">
        <v>43120</v>
      </c>
      <c r="D25" s="50">
        <v>46430</v>
      </c>
      <c r="E25" s="50">
        <v>49660</v>
      </c>
      <c r="F25" s="50">
        <v>52470</v>
      </c>
      <c r="G25" s="50">
        <v>55460</v>
      </c>
      <c r="H25" s="50">
        <v>58070</v>
      </c>
      <c r="I25" s="278">
        <v>14960</v>
      </c>
      <c r="J25" s="280">
        <v>0.3469387755102041</v>
      </c>
      <c r="K25" s="104">
        <v>598.27566716</v>
      </c>
      <c r="L25" s="91">
        <v>654.3142673999995</v>
      </c>
      <c r="M25" s="93">
        <v>560.9166003333337</v>
      </c>
    </row>
    <row r="26" spans="1:13" ht="25.5" customHeight="1">
      <c r="A26" s="52" t="s">
        <v>663</v>
      </c>
      <c r="B26" s="7" t="s">
        <v>20</v>
      </c>
      <c r="C26" s="33">
        <v>1530</v>
      </c>
      <c r="D26" s="33">
        <v>1550</v>
      </c>
      <c r="E26" s="33">
        <v>1480</v>
      </c>
      <c r="F26" s="33">
        <v>1440</v>
      </c>
      <c r="G26" s="33">
        <v>1490</v>
      </c>
      <c r="H26" s="33">
        <v>1560</v>
      </c>
      <c r="I26" s="277">
        <v>40</v>
      </c>
      <c r="J26" s="279">
        <v>0.026143790849673203</v>
      </c>
      <c r="K26" s="103">
        <v>1.4098653796000054</v>
      </c>
      <c r="L26" s="33">
        <v>-4.433991065999999</v>
      </c>
      <c r="M26" s="31">
        <v>5.305769676666674</v>
      </c>
    </row>
    <row r="27" spans="1:13" ht="12.75">
      <c r="A27" s="181" t="s">
        <v>664</v>
      </c>
      <c r="B27" s="7" t="s">
        <v>21</v>
      </c>
      <c r="C27" s="33">
        <v>2080</v>
      </c>
      <c r="D27" s="33">
        <v>2600</v>
      </c>
      <c r="E27" s="33">
        <v>2700</v>
      </c>
      <c r="F27" s="33">
        <v>2640</v>
      </c>
      <c r="G27" s="33">
        <v>2580</v>
      </c>
      <c r="H27" s="33">
        <v>2620</v>
      </c>
      <c r="I27" s="277">
        <v>540</v>
      </c>
      <c r="J27" s="279">
        <v>0.25961538461538464</v>
      </c>
      <c r="K27" s="103">
        <v>21.71400549239999</v>
      </c>
      <c r="L27" s="33">
        <v>62.03480747999997</v>
      </c>
      <c r="M27" s="31">
        <v>-5.166529165999994</v>
      </c>
    </row>
    <row r="28" spans="1:13" ht="12.75">
      <c r="A28" s="49"/>
      <c r="B28" s="7" t="s">
        <v>22</v>
      </c>
      <c r="C28" s="33">
        <v>2370</v>
      </c>
      <c r="D28" s="33">
        <v>2680</v>
      </c>
      <c r="E28" s="33">
        <v>3340</v>
      </c>
      <c r="F28" s="33">
        <v>3490</v>
      </c>
      <c r="G28" s="33">
        <v>3420</v>
      </c>
      <c r="H28" s="33">
        <v>3330</v>
      </c>
      <c r="I28" s="277">
        <v>960</v>
      </c>
      <c r="J28" s="279">
        <v>0.4050632911392405</v>
      </c>
      <c r="K28" s="103">
        <v>38.44974248799999</v>
      </c>
      <c r="L28" s="33">
        <v>97.04183726000001</v>
      </c>
      <c r="M28" s="31">
        <v>-0.6116540266666864</v>
      </c>
    </row>
    <row r="29" spans="1:13" ht="12.75">
      <c r="A29" s="49"/>
      <c r="B29" s="7" t="s">
        <v>23</v>
      </c>
      <c r="C29" s="33">
        <v>5350</v>
      </c>
      <c r="D29" s="33">
        <v>5350</v>
      </c>
      <c r="E29" s="33">
        <v>5430</v>
      </c>
      <c r="F29" s="33">
        <v>6550</v>
      </c>
      <c r="G29" s="33">
        <v>7690</v>
      </c>
      <c r="H29" s="33">
        <v>7980</v>
      </c>
      <c r="I29" s="277">
        <v>2630</v>
      </c>
      <c r="J29" s="279">
        <v>0.491588785046729</v>
      </c>
      <c r="K29" s="103">
        <v>105.21551257599997</v>
      </c>
      <c r="L29" s="33">
        <v>8.078604739999992</v>
      </c>
      <c r="M29" s="31">
        <v>169.97345113333327</v>
      </c>
    </row>
    <row r="30" spans="1:13" ht="12.75">
      <c r="A30" s="49"/>
      <c r="B30" s="7" t="s">
        <v>36</v>
      </c>
      <c r="C30" s="33">
        <v>1910</v>
      </c>
      <c r="D30" s="33">
        <v>2390</v>
      </c>
      <c r="E30" s="33">
        <v>2740</v>
      </c>
      <c r="F30" s="33">
        <v>2780</v>
      </c>
      <c r="G30" s="33">
        <v>2810</v>
      </c>
      <c r="H30" s="33">
        <v>3250</v>
      </c>
      <c r="I30" s="277">
        <v>1340</v>
      </c>
      <c r="J30" s="279">
        <v>0.7015706806282722</v>
      </c>
      <c r="K30" s="103">
        <v>53.58190015673594</v>
      </c>
      <c r="L30" s="33">
        <v>82.83764800385998</v>
      </c>
      <c r="M30" s="31">
        <v>34.078068258653246</v>
      </c>
    </row>
    <row r="31" spans="1:13" ht="12.75">
      <c r="A31" s="47"/>
      <c r="B31" s="48" t="s">
        <v>33</v>
      </c>
      <c r="C31" s="50">
        <v>13240</v>
      </c>
      <c r="D31" s="50">
        <v>14560</v>
      </c>
      <c r="E31" s="50">
        <v>15700</v>
      </c>
      <c r="F31" s="50">
        <v>16900</v>
      </c>
      <c r="G31" s="50">
        <v>17980</v>
      </c>
      <c r="H31" s="50">
        <v>18750</v>
      </c>
      <c r="I31" s="278">
        <v>5510</v>
      </c>
      <c r="J31" s="280">
        <v>0.4161631419939577</v>
      </c>
      <c r="K31" s="105">
        <v>220.37102607600005</v>
      </c>
      <c r="L31" s="50">
        <v>245.55890640999988</v>
      </c>
      <c r="M31" s="51">
        <v>203.57910585333352</v>
      </c>
    </row>
    <row r="32" spans="1:13" ht="25.5" customHeight="1">
      <c r="A32" s="47" t="s">
        <v>37</v>
      </c>
      <c r="B32" s="7" t="s">
        <v>20</v>
      </c>
      <c r="C32" s="33">
        <v>5240</v>
      </c>
      <c r="D32" s="33">
        <v>5950</v>
      </c>
      <c r="E32" s="33">
        <v>6130</v>
      </c>
      <c r="F32" s="33">
        <v>6310</v>
      </c>
      <c r="G32" s="33">
        <v>6860</v>
      </c>
      <c r="H32" s="33">
        <v>7540</v>
      </c>
      <c r="I32" s="277">
        <v>2290</v>
      </c>
      <c r="J32" s="279">
        <v>0.43702290076335876</v>
      </c>
      <c r="K32" s="103">
        <v>91.72280439200003</v>
      </c>
      <c r="L32" s="33">
        <v>88.9001314000001</v>
      </c>
      <c r="M32" s="31">
        <v>93.60458638666665</v>
      </c>
    </row>
    <row r="33" spans="1:13" ht="12.75">
      <c r="A33" s="49"/>
      <c r="B33" s="7" t="s">
        <v>21</v>
      </c>
      <c r="C33" s="33">
        <v>3540</v>
      </c>
      <c r="D33" s="33">
        <v>4350</v>
      </c>
      <c r="E33" s="33">
        <v>4530</v>
      </c>
      <c r="F33" s="33">
        <v>4290</v>
      </c>
      <c r="G33" s="33">
        <v>4030</v>
      </c>
      <c r="H33" s="33">
        <v>3920</v>
      </c>
      <c r="I33" s="277">
        <v>390</v>
      </c>
      <c r="J33" s="279">
        <v>0.11016949152542373</v>
      </c>
      <c r="K33" s="103">
        <v>15.456079890799993</v>
      </c>
      <c r="L33" s="33">
        <v>99.77833997799999</v>
      </c>
      <c r="M33" s="31">
        <v>-40.758760167333335</v>
      </c>
    </row>
    <row r="34" spans="1:13" ht="12.75">
      <c r="A34" s="49"/>
      <c r="B34" s="7" t="s">
        <v>22</v>
      </c>
      <c r="C34" s="33">
        <v>2580</v>
      </c>
      <c r="D34" s="33">
        <v>2690</v>
      </c>
      <c r="E34" s="33">
        <v>3390</v>
      </c>
      <c r="F34" s="33">
        <v>3580</v>
      </c>
      <c r="G34" s="33">
        <v>3450</v>
      </c>
      <c r="H34" s="33">
        <v>3300</v>
      </c>
      <c r="I34" s="277">
        <v>720</v>
      </c>
      <c r="J34" s="279">
        <v>0.27906976744186046</v>
      </c>
      <c r="K34" s="103">
        <v>28.743985522800013</v>
      </c>
      <c r="L34" s="33">
        <v>80.68580131399999</v>
      </c>
      <c r="M34" s="31">
        <v>-5.8838916713333065</v>
      </c>
    </row>
    <row r="35" spans="1:13" ht="12.75">
      <c r="A35" s="49"/>
      <c r="B35" s="7" t="s">
        <v>23</v>
      </c>
      <c r="C35" s="33">
        <v>6020</v>
      </c>
      <c r="D35" s="33">
        <v>4970</v>
      </c>
      <c r="E35" s="33">
        <v>4230</v>
      </c>
      <c r="F35" s="33">
        <v>4420</v>
      </c>
      <c r="G35" s="33">
        <v>4730</v>
      </c>
      <c r="H35" s="33">
        <v>4580</v>
      </c>
      <c r="I35" s="277">
        <v>-1440</v>
      </c>
      <c r="J35" s="279">
        <v>-0.23920265780730898</v>
      </c>
      <c r="K35" s="103">
        <v>-57.56144335759996</v>
      </c>
      <c r="L35" s="33">
        <v>-178.41993919099997</v>
      </c>
      <c r="M35" s="31">
        <v>23.01088719800003</v>
      </c>
    </row>
    <row r="36" spans="1:13" ht="12.75">
      <c r="A36" s="49"/>
      <c r="B36" s="7" t="s">
        <v>24</v>
      </c>
      <c r="C36" s="33">
        <v>17060</v>
      </c>
      <c r="D36" s="33">
        <v>17770</v>
      </c>
      <c r="E36" s="33">
        <v>16990</v>
      </c>
      <c r="F36" s="33">
        <v>14420</v>
      </c>
      <c r="G36" s="33">
        <v>12700</v>
      </c>
      <c r="H36" s="33">
        <v>13470</v>
      </c>
      <c r="I36" s="277">
        <v>-3590</v>
      </c>
      <c r="J36" s="279">
        <v>-0.2104337631887456</v>
      </c>
      <c r="K36" s="103">
        <v>-143.75571348799988</v>
      </c>
      <c r="L36" s="33">
        <v>-6.9123315099997855</v>
      </c>
      <c r="M36" s="31">
        <v>-234.98463480666663</v>
      </c>
    </row>
    <row r="37" spans="1:13" ht="12.75">
      <c r="A37" s="49"/>
      <c r="B37" s="7" t="s">
        <v>25</v>
      </c>
      <c r="C37" s="33">
        <v>12330</v>
      </c>
      <c r="D37" s="33">
        <v>11130</v>
      </c>
      <c r="E37" s="33">
        <v>11890</v>
      </c>
      <c r="F37" s="33">
        <v>12550</v>
      </c>
      <c r="G37" s="33">
        <v>11420</v>
      </c>
      <c r="H37" s="33">
        <v>9440</v>
      </c>
      <c r="I37" s="277">
        <v>-2880</v>
      </c>
      <c r="J37" s="279">
        <v>-0.23357664233576642</v>
      </c>
      <c r="K37" s="103">
        <v>-115.30037443039997</v>
      </c>
      <c r="L37" s="33">
        <v>-43.22538684999999</v>
      </c>
      <c r="M37" s="31">
        <v>-163.35036615066662</v>
      </c>
    </row>
    <row r="38" spans="1:13" ht="12.75">
      <c r="A38" s="49"/>
      <c r="B38" s="7" t="s">
        <v>26</v>
      </c>
      <c r="C38" s="33">
        <v>10750</v>
      </c>
      <c r="D38" s="33">
        <v>12500</v>
      </c>
      <c r="E38" s="33">
        <v>11460</v>
      </c>
      <c r="F38" s="33">
        <v>12330</v>
      </c>
      <c r="G38" s="33">
        <v>13110</v>
      </c>
      <c r="H38" s="33">
        <v>12050</v>
      </c>
      <c r="I38" s="277">
        <v>1300</v>
      </c>
      <c r="J38" s="279">
        <v>0.12093023255813953</v>
      </c>
      <c r="K38" s="103">
        <v>52.11178542400005</v>
      </c>
      <c r="L38" s="33">
        <v>71.09136804000009</v>
      </c>
      <c r="M38" s="31">
        <v>39.458730346666684</v>
      </c>
    </row>
    <row r="39" spans="1:13" ht="12.75">
      <c r="A39" s="49"/>
      <c r="B39" s="7" t="s">
        <v>27</v>
      </c>
      <c r="C39" s="33">
        <v>17150</v>
      </c>
      <c r="D39" s="33">
        <v>18370</v>
      </c>
      <c r="E39" s="33">
        <v>21010</v>
      </c>
      <c r="F39" s="33">
        <v>21920</v>
      </c>
      <c r="G39" s="33">
        <v>22230</v>
      </c>
      <c r="H39" s="33">
        <v>24030</v>
      </c>
      <c r="I39" s="277">
        <v>6880</v>
      </c>
      <c r="J39" s="279">
        <v>0.40116618075801747</v>
      </c>
      <c r="K39" s="103">
        <v>275.30017336799995</v>
      </c>
      <c r="L39" s="33">
        <v>385.87301144000014</v>
      </c>
      <c r="M39" s="31">
        <v>201.58494798666652</v>
      </c>
    </row>
    <row r="40" spans="1:13" ht="12.75">
      <c r="A40" s="49"/>
      <c r="B40" s="7" t="s">
        <v>28</v>
      </c>
      <c r="C40" s="33">
        <v>9200</v>
      </c>
      <c r="D40" s="33">
        <v>9830</v>
      </c>
      <c r="E40" s="33">
        <v>10900</v>
      </c>
      <c r="F40" s="33">
        <v>12350</v>
      </c>
      <c r="G40" s="33">
        <v>14630</v>
      </c>
      <c r="H40" s="33">
        <v>15630</v>
      </c>
      <c r="I40" s="277">
        <v>6430</v>
      </c>
      <c r="J40" s="279">
        <v>0.6989130434782609</v>
      </c>
      <c r="K40" s="103">
        <v>257.26571807999994</v>
      </c>
      <c r="L40" s="33">
        <v>169.78568583100005</v>
      </c>
      <c r="M40" s="31">
        <v>315.58573957933316</v>
      </c>
    </row>
    <row r="41" spans="1:13" ht="12.75">
      <c r="A41" s="49"/>
      <c r="B41" s="7" t="s">
        <v>29</v>
      </c>
      <c r="C41" s="33">
        <v>1590</v>
      </c>
      <c r="D41" s="33">
        <v>1860</v>
      </c>
      <c r="E41" s="33">
        <v>2090</v>
      </c>
      <c r="F41" s="33">
        <v>2410</v>
      </c>
      <c r="G41" s="33">
        <v>2810</v>
      </c>
      <c r="H41" s="33">
        <v>3260</v>
      </c>
      <c r="I41" s="277">
        <v>1670</v>
      </c>
      <c r="J41" s="279">
        <v>1.050314465408805</v>
      </c>
      <c r="K41" s="103">
        <v>66.91808084252</v>
      </c>
      <c r="L41" s="33">
        <v>50.60034740629999</v>
      </c>
      <c r="M41" s="31">
        <v>77.7965698</v>
      </c>
    </row>
    <row r="42" spans="1:13" ht="12.75">
      <c r="A42" s="47"/>
      <c r="B42" s="48" t="s">
        <v>33</v>
      </c>
      <c r="C42" s="50">
        <v>85450</v>
      </c>
      <c r="D42" s="50">
        <v>89430</v>
      </c>
      <c r="E42" s="50">
        <v>92630</v>
      </c>
      <c r="F42" s="50">
        <v>94580</v>
      </c>
      <c r="G42" s="50">
        <v>95960</v>
      </c>
      <c r="H42" s="50">
        <v>97230</v>
      </c>
      <c r="I42" s="278">
        <v>11770</v>
      </c>
      <c r="J42" s="280">
        <v>0.1377413692217671</v>
      </c>
      <c r="K42" s="104">
        <v>470.9010963199998</v>
      </c>
      <c r="L42" s="91">
        <v>718.1570279999985</v>
      </c>
      <c r="M42" s="93">
        <v>306.06380853333394</v>
      </c>
    </row>
    <row r="43" spans="1:13" ht="25.5" customHeight="1">
      <c r="A43" s="52" t="s">
        <v>665</v>
      </c>
      <c r="B43" s="7" t="s">
        <v>20</v>
      </c>
      <c r="C43" s="33">
        <v>1020</v>
      </c>
      <c r="D43" s="33">
        <v>900</v>
      </c>
      <c r="E43" s="33">
        <v>760</v>
      </c>
      <c r="F43" s="33">
        <v>650</v>
      </c>
      <c r="G43" s="33">
        <v>580</v>
      </c>
      <c r="H43" s="33">
        <v>550</v>
      </c>
      <c r="I43" s="277">
        <v>-480</v>
      </c>
      <c r="J43" s="279">
        <v>-0.47058823529411764</v>
      </c>
      <c r="K43" s="103">
        <v>-19.037349966799997</v>
      </c>
      <c r="L43" s="33">
        <v>-26.357272014</v>
      </c>
      <c r="M43" s="31">
        <v>-14.15740193533333</v>
      </c>
    </row>
    <row r="44" spans="1:13" ht="12.75">
      <c r="A44" s="181" t="s">
        <v>666</v>
      </c>
      <c r="B44" s="7" t="s">
        <v>21</v>
      </c>
      <c r="C44" s="33">
        <v>2470</v>
      </c>
      <c r="D44" s="33">
        <v>2480</v>
      </c>
      <c r="E44" s="33">
        <v>1980</v>
      </c>
      <c r="F44" s="33">
        <v>1510</v>
      </c>
      <c r="G44" s="33">
        <v>1170</v>
      </c>
      <c r="H44" s="33">
        <v>940</v>
      </c>
      <c r="I44" s="277">
        <v>-1540</v>
      </c>
      <c r="J44" s="279">
        <v>-0.6234817813765182</v>
      </c>
      <c r="K44" s="103">
        <v>-61.5300654352</v>
      </c>
      <c r="L44" s="33">
        <v>-49.54383344</v>
      </c>
      <c r="M44" s="31">
        <v>-69.52088676533334</v>
      </c>
    </row>
    <row r="45" spans="1:13" ht="12.75">
      <c r="A45" s="49"/>
      <c r="B45" s="7" t="s">
        <v>22</v>
      </c>
      <c r="C45" s="33">
        <v>4910</v>
      </c>
      <c r="D45" s="33">
        <v>4360</v>
      </c>
      <c r="E45" s="33">
        <v>4590</v>
      </c>
      <c r="F45" s="33">
        <v>3930</v>
      </c>
      <c r="G45" s="33">
        <v>3200</v>
      </c>
      <c r="H45" s="33">
        <v>2610</v>
      </c>
      <c r="I45" s="277">
        <v>-2300</v>
      </c>
      <c r="J45" s="279">
        <v>-0.4684317718940937</v>
      </c>
      <c r="K45" s="103">
        <v>-92.15784270400002</v>
      </c>
      <c r="L45" s="33">
        <v>-32.53832487999998</v>
      </c>
      <c r="M45" s="31">
        <v>-131.90418792000003</v>
      </c>
    </row>
    <row r="46" spans="1:13" ht="12.75">
      <c r="A46" s="49"/>
      <c r="B46" s="7" t="s">
        <v>23</v>
      </c>
      <c r="C46" s="33">
        <v>18810</v>
      </c>
      <c r="D46" s="33">
        <v>15730</v>
      </c>
      <c r="E46" s="33">
        <v>13530</v>
      </c>
      <c r="F46" s="33">
        <v>14060</v>
      </c>
      <c r="G46" s="33">
        <v>14440</v>
      </c>
      <c r="H46" s="33">
        <v>13170</v>
      </c>
      <c r="I46" s="277">
        <v>-5640</v>
      </c>
      <c r="J46" s="279">
        <v>-0.29984051036682613</v>
      </c>
      <c r="K46" s="103">
        <v>-225.62076643999993</v>
      </c>
      <c r="L46" s="33">
        <v>-527.8357225999998</v>
      </c>
      <c r="M46" s="31">
        <v>-24.144129000000007</v>
      </c>
    </row>
    <row r="47" spans="1:13" ht="12.75">
      <c r="A47" s="49"/>
      <c r="B47" s="7" t="s">
        <v>24</v>
      </c>
      <c r="C47" s="33">
        <v>9530</v>
      </c>
      <c r="D47" s="33">
        <v>10410</v>
      </c>
      <c r="E47" s="33">
        <v>10420</v>
      </c>
      <c r="F47" s="33">
        <v>9150</v>
      </c>
      <c r="G47" s="33">
        <v>8230</v>
      </c>
      <c r="H47" s="33">
        <v>8880</v>
      </c>
      <c r="I47" s="277">
        <v>-650</v>
      </c>
      <c r="J47" s="279">
        <v>-0.06820566631689402</v>
      </c>
      <c r="K47" s="103">
        <v>-26.04494819200001</v>
      </c>
      <c r="L47" s="33">
        <v>88.81650316999985</v>
      </c>
      <c r="M47" s="31">
        <v>-102.61924909999992</v>
      </c>
    </row>
    <row r="48" spans="1:13" ht="12.75">
      <c r="A48" s="49"/>
      <c r="B48" s="7" t="s">
        <v>39</v>
      </c>
      <c r="C48" s="33">
        <v>1860</v>
      </c>
      <c r="D48" s="33">
        <v>1690</v>
      </c>
      <c r="E48" s="33">
        <v>1620</v>
      </c>
      <c r="F48" s="33">
        <v>1580</v>
      </c>
      <c r="G48" s="33">
        <v>1380</v>
      </c>
      <c r="H48" s="33">
        <v>1090</v>
      </c>
      <c r="I48" s="277">
        <v>-760</v>
      </c>
      <c r="J48" s="279">
        <v>-0.40860215053763443</v>
      </c>
      <c r="K48" s="103">
        <v>-30.59886287211999</v>
      </c>
      <c r="L48" s="33">
        <v>-23.341135819199984</v>
      </c>
      <c r="M48" s="31">
        <v>-35.437347574066656</v>
      </c>
    </row>
    <row r="49" spans="1:13" ht="12.75">
      <c r="A49" s="47"/>
      <c r="B49" s="48" t="s">
        <v>40</v>
      </c>
      <c r="C49" s="50">
        <v>38600</v>
      </c>
      <c r="D49" s="50">
        <v>35570</v>
      </c>
      <c r="E49" s="50">
        <v>32890</v>
      </c>
      <c r="F49" s="50">
        <v>30880</v>
      </c>
      <c r="G49" s="50">
        <v>29000</v>
      </c>
      <c r="H49" s="50">
        <v>27230</v>
      </c>
      <c r="I49" s="92">
        <v>-11370</v>
      </c>
      <c r="J49" s="261">
        <v>-0.294559585492228</v>
      </c>
      <c r="K49" s="104">
        <v>-454.9898356000001</v>
      </c>
      <c r="L49" s="91">
        <v>-570.7997857000003</v>
      </c>
      <c r="M49" s="93">
        <v>-377.7832022</v>
      </c>
    </row>
    <row r="50" spans="1:13" ht="25.5" customHeight="1">
      <c r="A50" s="97" t="s">
        <v>16</v>
      </c>
      <c r="B50" s="98" t="s">
        <v>33</v>
      </c>
      <c r="C50" s="99">
        <v>212130</v>
      </c>
      <c r="D50" s="99">
        <v>221680</v>
      </c>
      <c r="E50" s="99">
        <v>230430</v>
      </c>
      <c r="F50" s="99">
        <v>237860</v>
      </c>
      <c r="G50" s="99">
        <v>244500</v>
      </c>
      <c r="H50" s="99">
        <v>250220</v>
      </c>
      <c r="I50" s="75">
        <v>38080</v>
      </c>
      <c r="J50" s="276">
        <v>0.1795125630509593</v>
      </c>
      <c r="K50" s="106">
        <v>1523.3148269960004</v>
      </c>
      <c r="L50" s="99">
        <v>1829.5572629099945</v>
      </c>
      <c r="M50" s="100">
        <v>1319.1532030533378</v>
      </c>
    </row>
    <row r="51" ht="12.75">
      <c r="A51" s="12" t="s">
        <v>46</v>
      </c>
    </row>
    <row r="52" ht="12.75">
      <c r="A52" s="286" t="s">
        <v>157</v>
      </c>
    </row>
    <row r="53" ht="12.75">
      <c r="A53" s="347" t="s">
        <v>758</v>
      </c>
    </row>
    <row r="54" s="64" customFormat="1" ht="12.75">
      <c r="A54" s="348" t="s">
        <v>763</v>
      </c>
    </row>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64" customFormat="1" ht="12.75"/>
    <row r="76" s="64" customFormat="1" ht="12.75"/>
    <row r="77" s="64" customFormat="1" ht="12.75"/>
    <row r="78" s="64" customFormat="1" ht="12.75"/>
    <row r="79" s="64" customFormat="1" ht="12.75"/>
    <row r="80" s="64" customFormat="1" ht="12.75"/>
    <row r="81" s="64" customFormat="1" ht="12.75"/>
    <row r="82" s="64" customFormat="1" ht="12.75"/>
    <row r="83" s="64" customFormat="1" ht="12.75"/>
    <row r="84" s="64" customFormat="1" ht="12.75"/>
    <row r="85" s="64" customFormat="1" ht="12.75"/>
    <row r="86" s="64" customFormat="1" ht="12.75"/>
    <row r="87" s="64" customFormat="1" ht="12.75"/>
    <row r="88" s="64" customFormat="1" ht="12.75"/>
    <row r="89" s="64" customFormat="1" ht="12.75"/>
    <row r="90" s="64" customFormat="1" ht="12.75"/>
    <row r="91" s="64" customFormat="1" ht="12.75"/>
    <row r="92" s="64" customFormat="1" ht="12.75"/>
    <row r="93" s="64" customFormat="1" ht="12.75"/>
    <row r="94" s="64" customFormat="1" ht="12.75"/>
    <row r="95" s="64" customFormat="1" ht="12.75"/>
    <row r="96" s="64" customFormat="1" ht="12.75"/>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row r="108" s="64" customFormat="1" ht="12.75"/>
    <row r="109" s="64" customFormat="1" ht="12.75"/>
  </sheetData>
  <sheetProtection/>
  <mergeCells count="4">
    <mergeCell ref="K2:M2"/>
    <mergeCell ref="A2:A3"/>
    <mergeCell ref="B2:B3"/>
    <mergeCell ref="I2:J3"/>
  </mergeCells>
  <hyperlinks>
    <hyperlink ref="N2" location="Contents!A1" display="Back to contents page"/>
    <hyperlink ref="A54"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28.xml><?xml version="1.0" encoding="utf-8"?>
<worksheet xmlns="http://schemas.openxmlformats.org/spreadsheetml/2006/main" xmlns:r="http://schemas.openxmlformats.org/officeDocument/2006/relationships">
  <sheetPr>
    <tabColor indexed="17"/>
  </sheetPr>
  <dimension ref="A1:I40"/>
  <sheetViews>
    <sheetView zoomScalePageLayoutView="0" workbookViewId="0" topLeftCell="A1">
      <selection activeCell="H3" sqref="H3"/>
    </sheetView>
  </sheetViews>
  <sheetFormatPr defaultColWidth="9.140625" defaultRowHeight="12.75"/>
  <cols>
    <col min="1" max="1" width="10.421875" style="87" customWidth="1"/>
    <col min="2" max="16384" width="9.140625" style="87" customWidth="1"/>
  </cols>
  <sheetData>
    <row r="1" ht="12.75">
      <c r="A1" s="3" t="s">
        <v>745</v>
      </c>
    </row>
    <row r="2" spans="1:9" s="3" customFormat="1" ht="12.75">
      <c r="A2" s="59" t="s">
        <v>30</v>
      </c>
      <c r="B2" s="60">
        <v>2006</v>
      </c>
      <c r="C2" s="60">
        <v>2011</v>
      </c>
      <c r="D2" s="60">
        <v>2016</v>
      </c>
      <c r="E2" s="60">
        <v>2021</v>
      </c>
      <c r="F2" s="60">
        <v>2026</v>
      </c>
      <c r="G2" s="61">
        <v>2031</v>
      </c>
      <c r="H2" s="2" t="s">
        <v>133</v>
      </c>
      <c r="I2" s="87"/>
    </row>
    <row r="3" spans="1:7" ht="12.75">
      <c r="A3" s="54" t="s">
        <v>41</v>
      </c>
      <c r="B3" s="116"/>
      <c r="C3" s="116"/>
      <c r="D3" s="116"/>
      <c r="E3" s="116"/>
      <c r="F3" s="116"/>
      <c r="G3" s="117"/>
    </row>
    <row r="4" spans="1:8" ht="12.75">
      <c r="A4" s="118" t="s">
        <v>20</v>
      </c>
      <c r="B4" s="119">
        <v>0.05342483351580689</v>
      </c>
      <c r="C4" s="119">
        <v>0.05644260512532179</v>
      </c>
      <c r="D4" s="119">
        <v>0.05984953557398516</v>
      </c>
      <c r="E4" s="119">
        <v>0.0632936380730261</v>
      </c>
      <c r="F4" s="119">
        <v>0.06683309951227513</v>
      </c>
      <c r="G4" s="120">
        <v>0.07008927707194076</v>
      </c>
      <c r="H4" s="149"/>
    </row>
    <row r="5" spans="1:8" ht="12.75">
      <c r="A5" s="118" t="s">
        <v>21</v>
      </c>
      <c r="B5" s="119">
        <v>0.19473896388587938</v>
      </c>
      <c r="C5" s="119">
        <v>0.2180590031262805</v>
      </c>
      <c r="D5" s="119">
        <v>0.23681163594668636</v>
      </c>
      <c r="E5" s="119">
        <v>0.25872573779611746</v>
      </c>
      <c r="F5" s="119">
        <v>0.2771988349315944</v>
      </c>
      <c r="G5" s="120">
        <v>0.29639499031591715</v>
      </c>
      <c r="H5" s="149"/>
    </row>
    <row r="6" spans="1:8" ht="12.75">
      <c r="A6" s="118" t="s">
        <v>22</v>
      </c>
      <c r="B6" s="119">
        <v>0.24453932158194164</v>
      </c>
      <c r="C6" s="119">
        <v>0.2694391893924917</v>
      </c>
      <c r="D6" s="119">
        <v>0.3019355779135411</v>
      </c>
      <c r="E6" s="119">
        <v>0.33002955945734</v>
      </c>
      <c r="F6" s="119">
        <v>0.3604967952307954</v>
      </c>
      <c r="G6" s="120">
        <v>0.38559820612309587</v>
      </c>
      <c r="H6" s="149"/>
    </row>
    <row r="7" spans="1:8" ht="12.75">
      <c r="A7" s="118" t="s">
        <v>23</v>
      </c>
      <c r="B7" s="119">
        <v>0.21020579518257843</v>
      </c>
      <c r="C7" s="119">
        <v>0.24172176983377905</v>
      </c>
      <c r="D7" s="119">
        <v>0.2646888633651439</v>
      </c>
      <c r="E7" s="119">
        <v>0.28479597820384495</v>
      </c>
      <c r="F7" s="119">
        <v>0.3077655776812426</v>
      </c>
      <c r="G7" s="120">
        <v>0.33012352116179</v>
      </c>
      <c r="H7" s="149"/>
    </row>
    <row r="8" spans="1:8" ht="12.75">
      <c r="A8" s="118" t="s">
        <v>24</v>
      </c>
      <c r="B8" s="119">
        <v>0.20414135081448542</v>
      </c>
      <c r="C8" s="119">
        <v>0.23728910062817396</v>
      </c>
      <c r="D8" s="119">
        <v>0.26856511733436306</v>
      </c>
      <c r="E8" s="119">
        <v>0.296208327984668</v>
      </c>
      <c r="F8" s="119">
        <v>0.3142755976349916</v>
      </c>
      <c r="G8" s="120">
        <v>0.32848090484713177</v>
      </c>
      <c r="H8" s="149"/>
    </row>
    <row r="9" spans="1:8" ht="12.75">
      <c r="A9" s="118" t="s">
        <v>25</v>
      </c>
      <c r="B9" s="119">
        <v>0.19202844604700856</v>
      </c>
      <c r="C9" s="119">
        <v>0.21596778477210143</v>
      </c>
      <c r="D9" s="119">
        <v>0.24133286222175704</v>
      </c>
      <c r="E9" s="119">
        <v>0.2673238498836307</v>
      </c>
      <c r="F9" s="119">
        <v>0.28819721386756153</v>
      </c>
      <c r="G9" s="120">
        <v>0.30878882545357644</v>
      </c>
      <c r="H9" s="149"/>
    </row>
    <row r="10" spans="1:8" ht="12.75">
      <c r="A10" s="118" t="s">
        <v>26</v>
      </c>
      <c r="B10" s="119">
        <v>0.19746463237089706</v>
      </c>
      <c r="C10" s="119">
        <v>0.2108985727386151</v>
      </c>
      <c r="D10" s="119">
        <v>0.22917441747309586</v>
      </c>
      <c r="E10" s="119">
        <v>0.24945140002633112</v>
      </c>
      <c r="F10" s="119">
        <v>0.270202161870047</v>
      </c>
      <c r="G10" s="120">
        <v>0.28535557879886353</v>
      </c>
      <c r="H10" s="149"/>
    </row>
    <row r="11" spans="1:8" ht="12.75">
      <c r="A11" s="118" t="s">
        <v>27</v>
      </c>
      <c r="B11" s="119">
        <v>0.21829976859667533</v>
      </c>
      <c r="C11" s="119">
        <v>0.22132583137575174</v>
      </c>
      <c r="D11" s="119">
        <v>0.22449099597890926</v>
      </c>
      <c r="E11" s="119">
        <v>0.2325965737906902</v>
      </c>
      <c r="F11" s="119">
        <v>0.24459043059238592</v>
      </c>
      <c r="G11" s="120">
        <v>0.2579674252513034</v>
      </c>
      <c r="H11" s="149"/>
    </row>
    <row r="12" spans="1:8" ht="12.75">
      <c r="A12" s="118" t="s">
        <v>28</v>
      </c>
      <c r="B12" s="119">
        <v>0.30007177779050126</v>
      </c>
      <c r="C12" s="119">
        <v>0.3019332097905801</v>
      </c>
      <c r="D12" s="119">
        <v>0.3010725171702963</v>
      </c>
      <c r="E12" s="119">
        <v>0.2995551869054531</v>
      </c>
      <c r="F12" s="119">
        <v>0.29939712868570545</v>
      </c>
      <c r="G12" s="120">
        <v>0.3059781904644876</v>
      </c>
      <c r="H12" s="149"/>
    </row>
    <row r="13" spans="1:8" ht="12.75">
      <c r="A13" s="118" t="s">
        <v>29</v>
      </c>
      <c r="B13" s="119">
        <v>0.41231001426390124</v>
      </c>
      <c r="C13" s="119">
        <v>0.39353948347057643</v>
      </c>
      <c r="D13" s="119">
        <v>0.38568265638790733</v>
      </c>
      <c r="E13" s="119">
        <v>0.3823976681710359</v>
      </c>
      <c r="F13" s="119">
        <v>0.3846377517056889</v>
      </c>
      <c r="G13" s="120">
        <v>0.38851631724979324</v>
      </c>
      <c r="H13" s="149"/>
    </row>
    <row r="14" spans="1:8" ht="12.75">
      <c r="A14" s="54" t="s">
        <v>33</v>
      </c>
      <c r="B14" s="121">
        <v>0.19030024488395816</v>
      </c>
      <c r="C14" s="121">
        <v>0.21127921447928932</v>
      </c>
      <c r="D14" s="121">
        <v>0.23263702800914762</v>
      </c>
      <c r="E14" s="121">
        <v>0.2522931996773172</v>
      </c>
      <c r="F14" s="121">
        <v>0.2682366686966061</v>
      </c>
      <c r="G14" s="122">
        <v>0.282146434468591</v>
      </c>
      <c r="H14" s="149"/>
    </row>
    <row r="15" spans="1:8" ht="12.75">
      <c r="A15" s="55" t="s">
        <v>42</v>
      </c>
      <c r="B15" s="123"/>
      <c r="C15" s="123"/>
      <c r="D15" s="123"/>
      <c r="E15" s="123"/>
      <c r="F15" s="123"/>
      <c r="G15" s="124"/>
      <c r="H15" s="149"/>
    </row>
    <row r="16" spans="1:8" ht="12.75">
      <c r="A16" s="118" t="s">
        <v>20</v>
      </c>
      <c r="B16" s="119">
        <v>0.06528771905058005</v>
      </c>
      <c r="C16" s="119">
        <v>0.07461027057627119</v>
      </c>
      <c r="D16" s="119">
        <v>0.08336290908132832</v>
      </c>
      <c r="E16" s="119">
        <v>0.09212349731163215</v>
      </c>
      <c r="F16" s="119">
        <v>0.1007577625</v>
      </c>
      <c r="G16" s="120">
        <v>0.10969371625836659</v>
      </c>
      <c r="H16" s="149"/>
    </row>
    <row r="17" spans="1:8" ht="12.75">
      <c r="A17" s="118" t="s">
        <v>21</v>
      </c>
      <c r="B17" s="119">
        <v>0.1753680562705153</v>
      </c>
      <c r="C17" s="119">
        <v>0.20660491890765384</v>
      </c>
      <c r="D17" s="119">
        <v>0.24356271826129586</v>
      </c>
      <c r="E17" s="119">
        <v>0.2697786231018478</v>
      </c>
      <c r="F17" s="119">
        <v>0.2959057890280744</v>
      </c>
      <c r="G17" s="120">
        <v>0.31909658337790986</v>
      </c>
      <c r="H17" s="149"/>
    </row>
    <row r="18" spans="1:8" ht="12.75">
      <c r="A18" s="118" t="s">
        <v>22</v>
      </c>
      <c r="B18" s="119">
        <v>0.14959122253673443</v>
      </c>
      <c r="C18" s="119">
        <v>0.17843755527203453</v>
      </c>
      <c r="D18" s="119">
        <v>0.20435355737060562</v>
      </c>
      <c r="E18" s="119">
        <v>0.23825322062965615</v>
      </c>
      <c r="F18" s="119">
        <v>0.25981007713360643</v>
      </c>
      <c r="G18" s="120">
        <v>0.28093817605952637</v>
      </c>
      <c r="H18" s="149"/>
    </row>
    <row r="19" spans="1:8" ht="12.75">
      <c r="A19" s="118" t="s">
        <v>23</v>
      </c>
      <c r="B19" s="119">
        <v>0.11486106239733831</v>
      </c>
      <c r="C19" s="119">
        <v>0.13473940154078767</v>
      </c>
      <c r="D19" s="119">
        <v>0.1557512745733634</v>
      </c>
      <c r="E19" s="119">
        <v>0.1762546587348955</v>
      </c>
      <c r="F19" s="119">
        <v>0.1981774087737379</v>
      </c>
      <c r="G19" s="120">
        <v>0.21907805730873764</v>
      </c>
      <c r="H19" s="149"/>
    </row>
    <row r="20" spans="1:8" ht="12.75">
      <c r="A20" s="118" t="s">
        <v>24</v>
      </c>
      <c r="B20" s="119">
        <v>0.14932745452442855</v>
      </c>
      <c r="C20" s="119">
        <v>0.16444424039197564</v>
      </c>
      <c r="D20" s="119">
        <v>0.18068829542241718</v>
      </c>
      <c r="E20" s="119">
        <v>0.1982245042535698</v>
      </c>
      <c r="F20" s="119">
        <v>0.2187303480686573</v>
      </c>
      <c r="G20" s="120">
        <v>0.23779310309764187</v>
      </c>
      <c r="H20" s="149"/>
    </row>
    <row r="21" spans="1:8" ht="12.75">
      <c r="A21" s="118" t="s">
        <v>25</v>
      </c>
      <c r="B21" s="119">
        <v>0.2211051560809457</v>
      </c>
      <c r="C21" s="119">
        <v>0.23564462916426304</v>
      </c>
      <c r="D21" s="119">
        <v>0.24597816950454687</v>
      </c>
      <c r="E21" s="119">
        <v>0.2578349240617842</v>
      </c>
      <c r="F21" s="119">
        <v>0.2730089344700769</v>
      </c>
      <c r="G21" s="120">
        <v>0.29085001919136194</v>
      </c>
      <c r="H21" s="149"/>
    </row>
    <row r="22" spans="1:8" ht="12.75">
      <c r="A22" s="118" t="s">
        <v>26</v>
      </c>
      <c r="B22" s="119">
        <v>0.2632904769173977</v>
      </c>
      <c r="C22" s="119">
        <v>0.2664189850476282</v>
      </c>
      <c r="D22" s="119">
        <v>0.26414465654378666</v>
      </c>
      <c r="E22" s="119">
        <v>0.2571390346410066</v>
      </c>
      <c r="F22" s="119">
        <v>0.25340357230868504</v>
      </c>
      <c r="G22" s="120">
        <v>0.2537590903548226</v>
      </c>
      <c r="H22" s="149"/>
    </row>
    <row r="23" spans="1:8" ht="12.75">
      <c r="A23" s="118" t="s">
        <v>27</v>
      </c>
      <c r="B23" s="119">
        <v>0.3888719329953873</v>
      </c>
      <c r="C23" s="119">
        <v>0.3874137212875894</v>
      </c>
      <c r="D23" s="119">
        <v>0.38603811605240856</v>
      </c>
      <c r="E23" s="119">
        <v>0.3779151711640691</v>
      </c>
      <c r="F23" s="119">
        <v>0.3637545042742515</v>
      </c>
      <c r="G23" s="120">
        <v>0.348795954740365</v>
      </c>
      <c r="H23" s="149"/>
    </row>
    <row r="24" spans="1:8" ht="12.75">
      <c r="A24" s="118" t="s">
        <v>28</v>
      </c>
      <c r="B24" s="119">
        <v>0.5607437787130533</v>
      </c>
      <c r="C24" s="119">
        <v>0.5523464840412037</v>
      </c>
      <c r="D24" s="119">
        <v>0.5466666585838672</v>
      </c>
      <c r="E24" s="119">
        <v>0.5416602137033099</v>
      </c>
      <c r="F24" s="119">
        <v>0.5347587123158791</v>
      </c>
      <c r="G24" s="120">
        <v>0.5180087177101149</v>
      </c>
      <c r="H24" s="149"/>
    </row>
    <row r="25" spans="1:8" ht="12.75">
      <c r="A25" s="118" t="s">
        <v>29</v>
      </c>
      <c r="B25" s="119">
        <v>0.6066896934867707</v>
      </c>
      <c r="C25" s="119">
        <v>0.646076375878169</v>
      </c>
      <c r="D25" s="119">
        <v>0.680887624366262</v>
      </c>
      <c r="E25" s="119">
        <v>0.7125020131290312</v>
      </c>
      <c r="F25" s="119">
        <v>0.7379992023674672</v>
      </c>
      <c r="G25" s="120">
        <v>0.7610412274073887</v>
      </c>
      <c r="H25" s="149"/>
    </row>
    <row r="26" spans="1:8" ht="12.75">
      <c r="A26" s="56" t="s">
        <v>33</v>
      </c>
      <c r="B26" s="53">
        <v>0.2154114332248852</v>
      </c>
      <c r="C26" s="53">
        <v>0.2328414936087836</v>
      </c>
      <c r="D26" s="53">
        <v>0.2534076241522412</v>
      </c>
      <c r="E26" s="53">
        <v>0.2725883984961609</v>
      </c>
      <c r="F26" s="53">
        <v>0.2900696163739466</v>
      </c>
      <c r="G26" s="57">
        <v>0.30479524512839046</v>
      </c>
      <c r="H26" s="149"/>
    </row>
    <row r="27" spans="1:8" ht="12.75">
      <c r="A27" s="55" t="s">
        <v>43</v>
      </c>
      <c r="B27" s="123"/>
      <c r="C27" s="123"/>
      <c r="D27" s="123"/>
      <c r="E27" s="123"/>
      <c r="F27" s="123"/>
      <c r="G27" s="124"/>
      <c r="H27" s="149"/>
    </row>
    <row r="28" spans="1:8" ht="12.75">
      <c r="A28" s="118" t="s">
        <v>20</v>
      </c>
      <c r="B28" s="119">
        <v>0.05926150818725199</v>
      </c>
      <c r="C28" s="119">
        <v>0.06533890471703035</v>
      </c>
      <c r="D28" s="119">
        <v>0.07138579964839711</v>
      </c>
      <c r="E28" s="119">
        <v>0.07746350606682739</v>
      </c>
      <c r="F28" s="119">
        <v>0.08354346160654337</v>
      </c>
      <c r="G28" s="120">
        <v>0.08956959725755617</v>
      </c>
      <c r="H28" s="149"/>
    </row>
    <row r="29" spans="1:8" ht="12.75">
      <c r="A29" s="118" t="s">
        <v>21</v>
      </c>
      <c r="B29" s="119">
        <v>0.1851012142523849</v>
      </c>
      <c r="C29" s="119">
        <v>0.21238082918168533</v>
      </c>
      <c r="D29" s="119">
        <v>0.2400860732668088</v>
      </c>
      <c r="E29" s="119">
        <v>0.2641216189323916</v>
      </c>
      <c r="F29" s="119">
        <v>0.28630882497469917</v>
      </c>
      <c r="G29" s="120">
        <v>0.3074937961294822</v>
      </c>
      <c r="H29" s="149"/>
    </row>
    <row r="30" spans="1:8" ht="12.75">
      <c r="A30" s="118" t="s">
        <v>22</v>
      </c>
      <c r="B30" s="119">
        <v>0.1954795193896014</v>
      </c>
      <c r="C30" s="119">
        <v>0.22407553283673115</v>
      </c>
      <c r="D30" s="119">
        <v>0.25354437858551837</v>
      </c>
      <c r="E30" s="119">
        <v>0.2855351540630732</v>
      </c>
      <c r="F30" s="119">
        <v>0.31138640110633176</v>
      </c>
      <c r="G30" s="120">
        <v>0.3346872557883448</v>
      </c>
      <c r="H30" s="149"/>
    </row>
    <row r="31" spans="1:8" ht="12.75">
      <c r="A31" s="118" t="s">
        <v>23</v>
      </c>
      <c r="B31" s="119">
        <v>0.1602269183120885</v>
      </c>
      <c r="C31" s="119">
        <v>0.18586798968787982</v>
      </c>
      <c r="D31" s="119">
        <v>0.20909155659342685</v>
      </c>
      <c r="E31" s="119">
        <v>0.23059119258497732</v>
      </c>
      <c r="F31" s="119">
        <v>0.25379871223599204</v>
      </c>
      <c r="G31" s="120">
        <v>0.2759338671519403</v>
      </c>
      <c r="H31" s="149"/>
    </row>
    <row r="32" spans="1:8" ht="12.75">
      <c r="A32" s="118" t="s">
        <v>24</v>
      </c>
      <c r="B32" s="119">
        <v>0.175779749532664</v>
      </c>
      <c r="C32" s="119">
        <v>0.19895214839714964</v>
      </c>
      <c r="D32" s="119">
        <v>0.22199290622369142</v>
      </c>
      <c r="E32" s="119">
        <v>0.2444480576144089</v>
      </c>
      <c r="F32" s="119">
        <v>0.2649744902350539</v>
      </c>
      <c r="G32" s="120">
        <v>0.2827331842129325</v>
      </c>
      <c r="H32" s="149"/>
    </row>
    <row r="33" spans="1:8" ht="12.75">
      <c r="A33" s="118" t="s">
        <v>25</v>
      </c>
      <c r="B33" s="119">
        <v>0.20690344681644102</v>
      </c>
      <c r="C33" s="119">
        <v>0.22613057270281092</v>
      </c>
      <c r="D33" s="119">
        <v>0.24377933548850575</v>
      </c>
      <c r="E33" s="119">
        <v>0.262251152752704</v>
      </c>
      <c r="F33" s="119">
        <v>0.28008807938356395</v>
      </c>
      <c r="G33" s="120">
        <v>0.29928369097856616</v>
      </c>
      <c r="H33" s="149"/>
    </row>
    <row r="34" spans="1:8" ht="12.75">
      <c r="A34" s="118" t="s">
        <v>26</v>
      </c>
      <c r="B34" s="119">
        <v>0.23198270655651837</v>
      </c>
      <c r="C34" s="119">
        <v>0.2397338955674379</v>
      </c>
      <c r="D34" s="119">
        <v>0.24747729714416358</v>
      </c>
      <c r="E34" s="119">
        <v>0.253552429705872</v>
      </c>
      <c r="F34" s="119">
        <v>0.26110804885554595</v>
      </c>
      <c r="G34" s="120">
        <v>0.268277856732544</v>
      </c>
      <c r="H34" s="149"/>
    </row>
    <row r="35" spans="1:8" ht="12.75">
      <c r="A35" s="118" t="s">
        <v>27</v>
      </c>
      <c r="B35" s="119">
        <v>0.31360102257733274</v>
      </c>
      <c r="C35" s="119">
        <v>0.312353902970802</v>
      </c>
      <c r="D35" s="119">
        <v>0.3113368212082405</v>
      </c>
      <c r="E35" s="119">
        <v>0.31053083353234573</v>
      </c>
      <c r="F35" s="119">
        <v>0.30926381084586346</v>
      </c>
      <c r="G35" s="120">
        <v>0.3080343661572608</v>
      </c>
      <c r="H35" s="149"/>
    </row>
    <row r="36" spans="1:8" s="132" customFormat="1" ht="12.75">
      <c r="A36" s="128" t="s">
        <v>28</v>
      </c>
      <c r="B36" s="129">
        <v>0.46185013160066907</v>
      </c>
      <c r="C36" s="130">
        <v>0.4547289327292243</v>
      </c>
      <c r="D36" s="130">
        <v>0.4474851492693724</v>
      </c>
      <c r="E36" s="130">
        <v>0.4401818599962561</v>
      </c>
      <c r="F36" s="130">
        <v>0.4330647450492569</v>
      </c>
      <c r="G36" s="131">
        <v>0.4259628795942785</v>
      </c>
      <c r="H36" s="149"/>
    </row>
    <row r="37" spans="1:8" s="132" customFormat="1" ht="12.75">
      <c r="A37" s="128" t="s">
        <v>29</v>
      </c>
      <c r="B37" s="129">
        <v>0.5541251797226618</v>
      </c>
      <c r="C37" s="130">
        <v>0.569581702886692</v>
      </c>
      <c r="D37" s="130">
        <v>0.5839224888989193</v>
      </c>
      <c r="E37" s="130">
        <v>0.5969893804146091</v>
      </c>
      <c r="F37" s="130">
        <v>0.6087178369309509</v>
      </c>
      <c r="G37" s="131">
        <v>0.6195738499065537</v>
      </c>
      <c r="H37" s="149"/>
    </row>
    <row r="38" spans="1:8" ht="12.75">
      <c r="A38" s="56" t="s">
        <v>33</v>
      </c>
      <c r="B38" s="53">
        <v>0.2035694650792784</v>
      </c>
      <c r="C38" s="53">
        <v>0.2226172348795722</v>
      </c>
      <c r="D38" s="53">
        <v>0.24350884033832698</v>
      </c>
      <c r="E38" s="53">
        <v>0.26288569617129803</v>
      </c>
      <c r="F38" s="53">
        <v>0.27960501293480294</v>
      </c>
      <c r="G38" s="57">
        <v>0.2939166490337576</v>
      </c>
      <c r="H38" s="149"/>
    </row>
    <row r="39" spans="1:7" ht="36.75" customHeight="1">
      <c r="A39" s="390" t="s">
        <v>55</v>
      </c>
      <c r="B39" s="390"/>
      <c r="C39" s="390"/>
      <c r="D39" s="390"/>
      <c r="E39" s="390"/>
      <c r="F39" s="390"/>
      <c r="G39" s="390"/>
    </row>
    <row r="40" spans="1:3" ht="12.75">
      <c r="A40" s="12" t="s">
        <v>81</v>
      </c>
      <c r="B40" s="58"/>
      <c r="C40" s="58"/>
    </row>
  </sheetData>
  <sheetProtection/>
  <mergeCells count="1">
    <mergeCell ref="A39:G39"/>
  </mergeCells>
  <hyperlinks>
    <hyperlink ref="H2" location="Contents!A1" display="Back to contents page"/>
  </hyperlink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17"/>
  </sheetPr>
  <dimension ref="A1:I40"/>
  <sheetViews>
    <sheetView zoomScalePageLayoutView="0" workbookViewId="0" topLeftCell="A1">
      <selection activeCell="D51" sqref="D51"/>
    </sheetView>
  </sheetViews>
  <sheetFormatPr defaultColWidth="9.140625" defaultRowHeight="12.75"/>
  <cols>
    <col min="1" max="1" width="10.421875" style="88" customWidth="1"/>
    <col min="2" max="16384" width="9.140625" style="88" customWidth="1"/>
  </cols>
  <sheetData>
    <row r="1" ht="12.75">
      <c r="A1" s="3" t="s">
        <v>746</v>
      </c>
    </row>
    <row r="2" spans="1:9" s="3" customFormat="1" ht="12.75">
      <c r="A2" s="59" t="s">
        <v>30</v>
      </c>
      <c r="B2" s="60">
        <v>2006</v>
      </c>
      <c r="C2" s="60">
        <v>2011</v>
      </c>
      <c r="D2" s="60">
        <v>2016</v>
      </c>
      <c r="E2" s="60">
        <v>2021</v>
      </c>
      <c r="F2" s="60">
        <v>2026</v>
      </c>
      <c r="G2" s="61">
        <v>2031</v>
      </c>
      <c r="H2" s="2" t="s">
        <v>133</v>
      </c>
      <c r="I2" s="88"/>
    </row>
    <row r="3" spans="1:7" ht="12.75">
      <c r="A3" s="54" t="s">
        <v>41</v>
      </c>
      <c r="B3" s="133"/>
      <c r="C3" s="133"/>
      <c r="D3" s="133"/>
      <c r="E3" s="133"/>
      <c r="F3" s="133"/>
      <c r="G3" s="134"/>
    </row>
    <row r="4" spans="1:7" ht="12.75">
      <c r="A4" s="135" t="s">
        <v>20</v>
      </c>
      <c r="B4" s="136">
        <v>0.07673144815809968</v>
      </c>
      <c r="C4" s="136">
        <v>0.07848667106834009</v>
      </c>
      <c r="D4" s="136">
        <v>0.08016251247836413</v>
      </c>
      <c r="E4" s="136">
        <v>0.08501744509288393</v>
      </c>
      <c r="F4" s="136">
        <v>0.09077595869162101</v>
      </c>
      <c r="G4" s="137">
        <v>0.09532336799640842</v>
      </c>
    </row>
    <row r="5" spans="1:7" ht="12.75">
      <c r="A5" s="135" t="s">
        <v>21</v>
      </c>
      <c r="B5" s="136">
        <v>0.25633812372262776</v>
      </c>
      <c r="C5" s="136">
        <v>0.29742006161209766</v>
      </c>
      <c r="D5" s="136">
        <v>0.3093667047748501</v>
      </c>
      <c r="E5" s="136">
        <v>0.319699238380744</v>
      </c>
      <c r="F5" s="136">
        <v>0.33343547277899</v>
      </c>
      <c r="G5" s="137">
        <v>0.36228914842808274</v>
      </c>
    </row>
    <row r="6" spans="1:7" ht="12.75">
      <c r="A6" s="135" t="s">
        <v>22</v>
      </c>
      <c r="B6" s="136">
        <v>0.25343753885553066</v>
      </c>
      <c r="C6" s="136">
        <v>0.2747378513096223</v>
      </c>
      <c r="D6" s="136">
        <v>0.31644738475932005</v>
      </c>
      <c r="E6" s="136">
        <v>0.3350552249443687</v>
      </c>
      <c r="F6" s="136">
        <v>0.34845687362761313</v>
      </c>
      <c r="G6" s="137">
        <v>0.3632636299919485</v>
      </c>
    </row>
    <row r="7" spans="1:7" ht="12.75">
      <c r="A7" s="135" t="s">
        <v>23</v>
      </c>
      <c r="B7" s="136">
        <v>0.19264144953778428</v>
      </c>
      <c r="C7" s="136">
        <v>0.22034352581753935</v>
      </c>
      <c r="D7" s="136">
        <v>0.24220271297765714</v>
      </c>
      <c r="E7" s="136">
        <v>0.2635552725368123</v>
      </c>
      <c r="F7" s="136">
        <v>0.2837535874059279</v>
      </c>
      <c r="G7" s="137">
        <v>0.2912511362573099</v>
      </c>
    </row>
    <row r="8" spans="1:7" ht="12.75">
      <c r="A8" s="135" t="s">
        <v>24</v>
      </c>
      <c r="B8" s="136">
        <v>0.18094178430076305</v>
      </c>
      <c r="C8" s="136">
        <v>0.20488552133641497</v>
      </c>
      <c r="D8" s="136">
        <v>0.22609131172153674</v>
      </c>
      <c r="E8" s="136">
        <v>0.2481481330268422</v>
      </c>
      <c r="F8" s="136">
        <v>0.264559416133417</v>
      </c>
      <c r="G8" s="137">
        <v>0.28029108921650925</v>
      </c>
    </row>
    <row r="9" spans="1:7" ht="12.75">
      <c r="A9" s="135" t="s">
        <v>25</v>
      </c>
      <c r="B9" s="136">
        <v>0.1614031929351276</v>
      </c>
      <c r="C9" s="136">
        <v>0.17918034736259442</v>
      </c>
      <c r="D9" s="136">
        <v>0.19745310331993177</v>
      </c>
      <c r="E9" s="136">
        <v>0.21382012451003543</v>
      </c>
      <c r="F9" s="136">
        <v>0.22812828185070647</v>
      </c>
      <c r="G9" s="137">
        <v>0.24375756304426052</v>
      </c>
    </row>
    <row r="10" spans="1:7" ht="12.75">
      <c r="A10" s="135" t="s">
        <v>26</v>
      </c>
      <c r="B10" s="136">
        <v>0.17213412033780254</v>
      </c>
      <c r="C10" s="136">
        <v>0.18106019301696258</v>
      </c>
      <c r="D10" s="136">
        <v>0.1936997547269405</v>
      </c>
      <c r="E10" s="136">
        <v>0.20688098382120504</v>
      </c>
      <c r="F10" s="136">
        <v>0.21856504697859327</v>
      </c>
      <c r="G10" s="137">
        <v>0.22834972171131046</v>
      </c>
    </row>
    <row r="11" spans="1:7" ht="12.75">
      <c r="A11" s="135" t="s">
        <v>27</v>
      </c>
      <c r="B11" s="136">
        <v>0.18120490261649783</v>
      </c>
      <c r="C11" s="136">
        <v>0.1785398261949004</v>
      </c>
      <c r="D11" s="136">
        <v>0.17614075553855696</v>
      </c>
      <c r="E11" s="136">
        <v>0.17668692187155152</v>
      </c>
      <c r="F11" s="136">
        <v>0.17895077686689467</v>
      </c>
      <c r="G11" s="137">
        <v>0.18065578928933326</v>
      </c>
    </row>
    <row r="12" spans="1:7" ht="12.75">
      <c r="A12" s="135" t="s">
        <v>28</v>
      </c>
      <c r="B12" s="136">
        <v>0.26743620594132544</v>
      </c>
      <c r="C12" s="136">
        <v>0.25618038536785487</v>
      </c>
      <c r="D12" s="136">
        <v>0.25029513993837404</v>
      </c>
      <c r="E12" s="136">
        <v>0.24957921458432306</v>
      </c>
      <c r="F12" s="136">
        <v>0.24923599237968624</v>
      </c>
      <c r="G12" s="137">
        <v>0.2533045141238955</v>
      </c>
    </row>
    <row r="13" spans="1:7" ht="12.75">
      <c r="A13" s="135" t="s">
        <v>29</v>
      </c>
      <c r="B13" s="136">
        <v>0.42436410350226617</v>
      </c>
      <c r="C13" s="136">
        <v>0.4136466429292929</v>
      </c>
      <c r="D13" s="136">
        <v>0.3967176358248036</v>
      </c>
      <c r="E13" s="136">
        <v>0.38606223879723256</v>
      </c>
      <c r="F13" s="136">
        <v>0.3854105016422854</v>
      </c>
      <c r="G13" s="137">
        <v>0.3899881608505998</v>
      </c>
    </row>
    <row r="14" spans="1:7" ht="12.75">
      <c r="A14" s="54" t="s">
        <v>33</v>
      </c>
      <c r="B14" s="121">
        <v>0.18560875510065636</v>
      </c>
      <c r="C14" s="121">
        <v>0.20208259358306171</v>
      </c>
      <c r="D14" s="121">
        <v>0.21634306148235058</v>
      </c>
      <c r="E14" s="121">
        <v>0.22963590793943717</v>
      </c>
      <c r="F14" s="121">
        <v>0.24041348051376107</v>
      </c>
      <c r="G14" s="122">
        <v>0.25016307695798357</v>
      </c>
    </row>
    <row r="15" spans="1:7" ht="12.75">
      <c r="A15" s="55" t="s">
        <v>42</v>
      </c>
      <c r="B15" s="138"/>
      <c r="C15" s="138"/>
      <c r="D15" s="138"/>
      <c r="E15" s="138"/>
      <c r="F15" s="138"/>
      <c r="G15" s="139"/>
    </row>
    <row r="16" spans="1:7" ht="12.75">
      <c r="A16" s="135" t="s">
        <v>20</v>
      </c>
      <c r="B16" s="136">
        <v>0.08031955783807063</v>
      </c>
      <c r="C16" s="136">
        <v>0.08660051621048573</v>
      </c>
      <c r="D16" s="136">
        <v>0.0976932495264101</v>
      </c>
      <c r="E16" s="136">
        <v>0.10745961870856417</v>
      </c>
      <c r="F16" s="136">
        <v>0.11566401774043776</v>
      </c>
      <c r="G16" s="137">
        <v>0.12505004576196943</v>
      </c>
    </row>
    <row r="17" spans="1:7" ht="12.75">
      <c r="A17" s="135" t="s">
        <v>21</v>
      </c>
      <c r="B17" s="136">
        <v>0.19691547168862275</v>
      </c>
      <c r="C17" s="136">
        <v>0.20716911399290217</v>
      </c>
      <c r="D17" s="136">
        <v>0.21572111308095682</v>
      </c>
      <c r="E17" s="136">
        <v>0.2374893246937969</v>
      </c>
      <c r="F17" s="136">
        <v>0.2633524160600142</v>
      </c>
      <c r="G17" s="137">
        <v>0.2742313218052382</v>
      </c>
    </row>
    <row r="18" spans="1:7" ht="12.75">
      <c r="A18" s="135" t="s">
        <v>22</v>
      </c>
      <c r="B18" s="136">
        <v>0.13432355926427603</v>
      </c>
      <c r="C18" s="136">
        <v>0.16706177856921886</v>
      </c>
      <c r="D18" s="136">
        <v>0.17145642950166592</v>
      </c>
      <c r="E18" s="136">
        <v>0.17326956184144324</v>
      </c>
      <c r="F18" s="136">
        <v>0.18582797120398167</v>
      </c>
      <c r="G18" s="137">
        <v>0.20201240868523773</v>
      </c>
    </row>
    <row r="19" spans="1:7" ht="12.75">
      <c r="A19" s="135" t="s">
        <v>23</v>
      </c>
      <c r="B19" s="136">
        <v>0.09462360451358962</v>
      </c>
      <c r="C19" s="136">
        <v>0.10905855625588254</v>
      </c>
      <c r="D19" s="136">
        <v>0.12835604478821494</v>
      </c>
      <c r="E19" s="136">
        <v>0.14212743922303003</v>
      </c>
      <c r="F19" s="136">
        <v>0.14404874288802266</v>
      </c>
      <c r="G19" s="137">
        <v>0.14920645531726404</v>
      </c>
    </row>
    <row r="20" spans="1:7" ht="12.75">
      <c r="A20" s="135" t="s">
        <v>24</v>
      </c>
      <c r="B20" s="136">
        <v>0.12097744176800748</v>
      </c>
      <c r="C20" s="136">
        <v>0.12986334275635675</v>
      </c>
      <c r="D20" s="136">
        <v>0.13877688933936497</v>
      </c>
      <c r="E20" s="136">
        <v>0.1491950858838637</v>
      </c>
      <c r="F20" s="136">
        <v>0.16546400688690413</v>
      </c>
      <c r="G20" s="137">
        <v>0.17584516785557827</v>
      </c>
    </row>
    <row r="21" spans="1:7" ht="12.75">
      <c r="A21" s="135" t="s">
        <v>25</v>
      </c>
      <c r="B21" s="136">
        <v>0.1679690318154938</v>
      </c>
      <c r="C21" s="136">
        <v>0.16782764079396323</v>
      </c>
      <c r="D21" s="136">
        <v>0.16796548730566851</v>
      </c>
      <c r="E21" s="136">
        <v>0.16666901645734328</v>
      </c>
      <c r="F21" s="136">
        <v>0.1684950901263317</v>
      </c>
      <c r="G21" s="137">
        <v>0.17206183416008244</v>
      </c>
    </row>
    <row r="22" spans="1:7" ht="12.75">
      <c r="A22" s="135" t="s">
        <v>26</v>
      </c>
      <c r="B22" s="136">
        <v>0.19320643080491368</v>
      </c>
      <c r="C22" s="136">
        <v>0.177738095415835</v>
      </c>
      <c r="D22" s="136">
        <v>0.15850762319100825</v>
      </c>
      <c r="E22" s="136">
        <v>0.14117288470623865</v>
      </c>
      <c r="F22" s="136">
        <v>0.12513574860546361</v>
      </c>
      <c r="G22" s="137">
        <v>0.1128722425940093</v>
      </c>
    </row>
    <row r="23" spans="1:7" ht="12.75">
      <c r="A23" s="135" t="s">
        <v>27</v>
      </c>
      <c r="B23" s="136">
        <v>0.34504748792413614</v>
      </c>
      <c r="C23" s="136">
        <v>0.32106919638589054</v>
      </c>
      <c r="D23" s="136">
        <v>0.29659464550430337</v>
      </c>
      <c r="E23" s="136">
        <v>0.26986281642200866</v>
      </c>
      <c r="F23" s="136">
        <v>0.24242367612014937</v>
      </c>
      <c r="G23" s="137">
        <v>0.21745164127626698</v>
      </c>
    </row>
    <row r="24" spans="1:7" ht="12.75">
      <c r="A24" s="135" t="s">
        <v>28</v>
      </c>
      <c r="B24" s="136">
        <v>0.6012202680784089</v>
      </c>
      <c r="C24" s="136">
        <v>0.6100193920065475</v>
      </c>
      <c r="D24" s="136">
        <v>0.6140938915194797</v>
      </c>
      <c r="E24" s="136">
        <v>0.6120151733363955</v>
      </c>
      <c r="F24" s="136">
        <v>0.6054867368862779</v>
      </c>
      <c r="G24" s="137">
        <v>0.5891260441836524</v>
      </c>
    </row>
    <row r="25" spans="1:7" ht="12.75">
      <c r="A25" s="135" t="s">
        <v>29</v>
      </c>
      <c r="B25" s="136">
        <v>0.6638536304324517</v>
      </c>
      <c r="C25" s="136">
        <v>0.6977799709542281</v>
      </c>
      <c r="D25" s="136">
        <v>0.7428899539842263</v>
      </c>
      <c r="E25" s="136">
        <v>0.7867231326936336</v>
      </c>
      <c r="F25" s="136">
        <v>0.8208739694643201</v>
      </c>
      <c r="G25" s="137">
        <v>0.8477235979315321</v>
      </c>
    </row>
    <row r="26" spans="1:7" ht="12.75">
      <c r="A26" s="56" t="s">
        <v>33</v>
      </c>
      <c r="B26" s="53">
        <v>0.2011379331325921</v>
      </c>
      <c r="C26" s="53">
        <v>0.21204045772620644</v>
      </c>
      <c r="D26" s="53">
        <v>0.22601094482886538</v>
      </c>
      <c r="E26" s="53">
        <v>0.23854311112977442</v>
      </c>
      <c r="F26" s="53">
        <v>0.2533857253578085</v>
      </c>
      <c r="G26" s="57">
        <v>0.26641682022947943</v>
      </c>
    </row>
    <row r="27" spans="1:7" ht="12.75">
      <c r="A27" s="55" t="s">
        <v>43</v>
      </c>
      <c r="B27" s="138"/>
      <c r="C27" s="138"/>
      <c r="D27" s="138"/>
      <c r="E27" s="138"/>
      <c r="F27" s="138"/>
      <c r="G27" s="139"/>
    </row>
    <row r="28" spans="1:7" ht="12.75">
      <c r="A28" s="135" t="s">
        <v>20</v>
      </c>
      <c r="B28" s="136">
        <v>0.07852066953652727</v>
      </c>
      <c r="C28" s="136">
        <v>0.08252847970580328</v>
      </c>
      <c r="D28" s="136">
        <v>0.08867280462086534</v>
      </c>
      <c r="E28" s="136">
        <v>0.09594598913827035</v>
      </c>
      <c r="F28" s="136">
        <v>0.10306404391101212</v>
      </c>
      <c r="G28" s="137">
        <v>0.11000693306359133</v>
      </c>
    </row>
    <row r="29" spans="1:7" ht="12.75">
      <c r="A29" s="135" t="s">
        <v>21</v>
      </c>
      <c r="B29" s="136">
        <v>0.22882051671534737</v>
      </c>
      <c r="C29" s="136">
        <v>0.25326831184140597</v>
      </c>
      <c r="D29" s="136">
        <v>0.26324789903067175</v>
      </c>
      <c r="E29" s="136">
        <v>0.2802391034401669</v>
      </c>
      <c r="F29" s="136">
        <v>0.3006742032370518</v>
      </c>
      <c r="G29" s="137">
        <v>0.3199353290454853</v>
      </c>
    </row>
    <row r="30" spans="1:7" ht="12.75">
      <c r="A30" s="135" t="s">
        <v>22</v>
      </c>
      <c r="B30" s="136">
        <v>0.1934442967827648</v>
      </c>
      <c r="C30" s="136">
        <v>0.22399612011443984</v>
      </c>
      <c r="D30" s="136">
        <v>0.24446287928294017</v>
      </c>
      <c r="E30" s="136">
        <v>0.25421468727912655</v>
      </c>
      <c r="F30" s="136">
        <v>0.2691474019494529</v>
      </c>
      <c r="G30" s="137">
        <v>0.2865447473915246</v>
      </c>
    </row>
    <row r="31" spans="1:7" ht="12.75">
      <c r="A31" s="135" t="s">
        <v>23</v>
      </c>
      <c r="B31" s="136">
        <v>0.14311241955982057</v>
      </c>
      <c r="C31" s="136">
        <v>0.16404397150657102</v>
      </c>
      <c r="D31" s="136">
        <v>0.18625668133739248</v>
      </c>
      <c r="E31" s="136">
        <v>0.20431719618271385</v>
      </c>
      <c r="F31" s="136">
        <v>0.2136739402101072</v>
      </c>
      <c r="G31" s="137">
        <v>0.220579661879488</v>
      </c>
    </row>
    <row r="32" spans="1:7" ht="12.75">
      <c r="A32" s="135" t="s">
        <v>24</v>
      </c>
      <c r="B32" s="136">
        <v>0.1510996579367173</v>
      </c>
      <c r="C32" s="136">
        <v>0.1670772088683462</v>
      </c>
      <c r="D32" s="136">
        <v>0.18183857462148523</v>
      </c>
      <c r="E32" s="136">
        <v>0.19793878700336914</v>
      </c>
      <c r="F32" s="136">
        <v>0.21572377747785967</v>
      </c>
      <c r="G32" s="137">
        <v>0.22918568608838555</v>
      </c>
    </row>
    <row r="33" spans="1:7" ht="12.75">
      <c r="A33" s="135" t="s">
        <v>25</v>
      </c>
      <c r="B33" s="136">
        <v>0.16462940615051821</v>
      </c>
      <c r="C33" s="136">
        <v>0.17352551509347627</v>
      </c>
      <c r="D33" s="136">
        <v>0.18257226776704888</v>
      </c>
      <c r="E33" s="136">
        <v>0.18974331072625378</v>
      </c>
      <c r="F33" s="136">
        <v>0.1977041600065344</v>
      </c>
      <c r="G33" s="137">
        <v>0.20707807854833038</v>
      </c>
    </row>
    <row r="34" spans="1:7" ht="12.75">
      <c r="A34" s="135" t="s">
        <v>26</v>
      </c>
      <c r="B34" s="136">
        <v>0.18274089018030873</v>
      </c>
      <c r="C34" s="136">
        <v>0.17940580360160366</v>
      </c>
      <c r="D34" s="136">
        <v>0.17595082339583404</v>
      </c>
      <c r="E34" s="136">
        <v>0.17332263580288923</v>
      </c>
      <c r="F34" s="136">
        <v>0.170315395122889</v>
      </c>
      <c r="G34" s="137">
        <v>0.16876665246250078</v>
      </c>
    </row>
    <row r="35" spans="1:7" ht="12.75">
      <c r="A35" s="135" t="s">
        <v>27</v>
      </c>
      <c r="B35" s="136">
        <v>0.26754527923877325</v>
      </c>
      <c r="C35" s="136">
        <v>0.2522518705103923</v>
      </c>
      <c r="D35" s="136">
        <v>0.23762105692133284</v>
      </c>
      <c r="E35" s="136">
        <v>0.22429808940154336</v>
      </c>
      <c r="F35" s="136">
        <v>0.21174102703912925</v>
      </c>
      <c r="G35" s="137">
        <v>0.19987138768679596</v>
      </c>
    </row>
    <row r="36" spans="1:7" s="144" customFormat="1" ht="12.75">
      <c r="A36" s="140" t="s">
        <v>28</v>
      </c>
      <c r="B36" s="141">
        <v>0.46636319581734453</v>
      </c>
      <c r="C36" s="142">
        <v>0.45859104103234366</v>
      </c>
      <c r="D36" s="142">
        <v>0.45161679911432606</v>
      </c>
      <c r="E36" s="142">
        <v>0.4459137223469769</v>
      </c>
      <c r="F36" s="142">
        <v>0.4390528888676339</v>
      </c>
      <c r="G36" s="143">
        <v>0.4323046646364215</v>
      </c>
    </row>
    <row r="37" spans="1:7" s="144" customFormat="1" ht="12.75">
      <c r="A37" s="140" t="s">
        <v>29</v>
      </c>
      <c r="B37" s="141">
        <v>0.591406779895301</v>
      </c>
      <c r="C37" s="142">
        <v>0.6041427730781234</v>
      </c>
      <c r="D37" s="142">
        <v>0.6170336226482042</v>
      </c>
      <c r="E37" s="142">
        <v>0.6292138601576122</v>
      </c>
      <c r="F37" s="142">
        <v>0.6414693590573118</v>
      </c>
      <c r="G37" s="143">
        <v>0.6537840351152798</v>
      </c>
    </row>
    <row r="38" spans="1:7" ht="12.75">
      <c r="A38" s="56" t="s">
        <v>33</v>
      </c>
      <c r="B38" s="53">
        <v>0.19354000214638573</v>
      </c>
      <c r="C38" s="53">
        <v>0.2071545343326397</v>
      </c>
      <c r="D38" s="53">
        <v>0.22124935112825206</v>
      </c>
      <c r="E38" s="53">
        <v>0.2341553000170451</v>
      </c>
      <c r="F38" s="53">
        <v>0.2469997070679246</v>
      </c>
      <c r="G38" s="57">
        <v>0.2584280357088546</v>
      </c>
    </row>
    <row r="39" spans="1:7" ht="39" customHeight="1">
      <c r="A39" s="390" t="s">
        <v>55</v>
      </c>
      <c r="B39" s="390"/>
      <c r="C39" s="390"/>
      <c r="D39" s="390"/>
      <c r="E39" s="390"/>
      <c r="F39" s="390"/>
      <c r="G39" s="390"/>
    </row>
    <row r="40" spans="1:3" ht="12.75">
      <c r="A40" s="12" t="s">
        <v>81</v>
      </c>
      <c r="B40" s="58"/>
      <c r="C40" s="58"/>
    </row>
  </sheetData>
  <sheetProtection/>
  <mergeCells count="1">
    <mergeCell ref="A39:G39"/>
  </mergeCells>
  <hyperlinks>
    <hyperlink ref="H2" location="Contents!A1" display="Back to contents page"/>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J23"/>
  <sheetViews>
    <sheetView zoomScalePageLayoutView="0" workbookViewId="0" topLeftCell="A1">
      <selection activeCell="A26" sqref="A26"/>
    </sheetView>
  </sheetViews>
  <sheetFormatPr defaultColWidth="9.140625" defaultRowHeight="12.75"/>
  <cols>
    <col min="1" max="1" width="19.00390625" style="0" customWidth="1"/>
  </cols>
  <sheetData>
    <row r="1" spans="1:4" ht="14.25" customHeight="1">
      <c r="A1" s="186" t="s">
        <v>707</v>
      </c>
      <c r="B1" s="187"/>
      <c r="C1" s="189"/>
      <c r="D1" s="189"/>
    </row>
    <row r="2" spans="1:10" ht="14.25" customHeight="1" thickBot="1">
      <c r="A2" s="186"/>
      <c r="B2" s="187"/>
      <c r="C2" s="189"/>
      <c r="D2" s="189"/>
      <c r="J2" s="190" t="s">
        <v>133</v>
      </c>
    </row>
    <row r="3" spans="1:10" s="3" customFormat="1" ht="14.25" customHeight="1" thickBot="1">
      <c r="A3" s="206"/>
      <c r="B3" s="204">
        <v>2006</v>
      </c>
      <c r="C3" s="204">
        <v>2011</v>
      </c>
      <c r="D3" s="204">
        <v>2016</v>
      </c>
      <c r="E3" s="204">
        <v>2021</v>
      </c>
      <c r="F3" s="204">
        <v>2026</v>
      </c>
      <c r="G3" s="205">
        <v>2031</v>
      </c>
      <c r="H3" s="362" t="s">
        <v>632</v>
      </c>
      <c r="I3" s="363"/>
      <c r="J3" s="192"/>
    </row>
    <row r="4" spans="1:10" s="3" customFormat="1" ht="14.25" customHeight="1">
      <c r="A4" s="220" t="s">
        <v>134</v>
      </c>
      <c r="B4" s="91">
        <v>1746890</v>
      </c>
      <c r="C4" s="91">
        <v>1754180</v>
      </c>
      <c r="D4" s="91">
        <v>1756150</v>
      </c>
      <c r="E4" s="91">
        <v>1754790</v>
      </c>
      <c r="F4" s="91">
        <v>1746150</v>
      </c>
      <c r="G4" s="221">
        <v>1729690</v>
      </c>
      <c r="H4" s="258">
        <v>-17200</v>
      </c>
      <c r="I4" s="257">
        <v>-0.009847769726022143</v>
      </c>
      <c r="J4" s="193"/>
    </row>
    <row r="5" spans="1:10" ht="28.5" customHeight="1">
      <c r="A5" s="215" t="s">
        <v>62</v>
      </c>
      <c r="B5" s="33">
        <v>318890</v>
      </c>
      <c r="C5" s="33">
        <v>309080</v>
      </c>
      <c r="D5" s="33">
        <v>307370</v>
      </c>
      <c r="E5" s="33">
        <v>307960</v>
      </c>
      <c r="F5" s="33">
        <v>296960</v>
      </c>
      <c r="G5" s="216">
        <v>281450</v>
      </c>
      <c r="H5" s="252">
        <v>-37440</v>
      </c>
      <c r="I5" s="259">
        <v>-0.11739581732714097</v>
      </c>
      <c r="J5" s="193"/>
    </row>
    <row r="6" spans="1:9" ht="14.25" customHeight="1">
      <c r="A6" s="215" t="s">
        <v>20</v>
      </c>
      <c r="B6" s="33">
        <v>219000</v>
      </c>
      <c r="C6" s="33">
        <v>210850</v>
      </c>
      <c r="D6" s="33">
        <v>193400</v>
      </c>
      <c r="E6" s="33">
        <v>178760</v>
      </c>
      <c r="F6" s="33">
        <v>180210</v>
      </c>
      <c r="G6" s="216">
        <v>184980</v>
      </c>
      <c r="H6" s="252">
        <v>-34020</v>
      </c>
      <c r="I6" s="259">
        <v>-0.15533404262119918</v>
      </c>
    </row>
    <row r="7" spans="1:9" ht="14.25" customHeight="1">
      <c r="A7" s="215" t="s">
        <v>21</v>
      </c>
      <c r="B7" s="33">
        <v>115730</v>
      </c>
      <c r="C7" s="33">
        <v>130670</v>
      </c>
      <c r="D7" s="33">
        <v>126170</v>
      </c>
      <c r="E7" s="33">
        <v>116950</v>
      </c>
      <c r="F7" s="33">
        <v>106720</v>
      </c>
      <c r="G7" s="216">
        <v>103240</v>
      </c>
      <c r="H7" s="252">
        <v>-12490</v>
      </c>
      <c r="I7" s="259">
        <v>-0.10789091663210286</v>
      </c>
    </row>
    <row r="8" spans="1:9" ht="14.25" customHeight="1">
      <c r="A8" s="215" t="s">
        <v>22</v>
      </c>
      <c r="B8" s="33">
        <v>112750</v>
      </c>
      <c r="C8" s="33">
        <v>114780</v>
      </c>
      <c r="D8" s="33">
        <v>128260</v>
      </c>
      <c r="E8" s="33">
        <v>123760</v>
      </c>
      <c r="F8" s="33">
        <v>114610</v>
      </c>
      <c r="G8" s="216">
        <v>104430</v>
      </c>
      <c r="H8" s="252">
        <v>-8310</v>
      </c>
      <c r="I8" s="259">
        <v>-0.07372323630106611</v>
      </c>
    </row>
    <row r="9" spans="1:9" ht="14.25" customHeight="1">
      <c r="A9" s="215" t="s">
        <v>23</v>
      </c>
      <c r="B9" s="33">
        <v>272930</v>
      </c>
      <c r="C9" s="33">
        <v>239430</v>
      </c>
      <c r="D9" s="33">
        <v>217000</v>
      </c>
      <c r="E9" s="33">
        <v>231500</v>
      </c>
      <c r="F9" s="33">
        <v>240380</v>
      </c>
      <c r="G9" s="216">
        <v>226950</v>
      </c>
      <c r="H9" s="252">
        <v>-45980</v>
      </c>
      <c r="I9" s="259">
        <v>-0.16846139472170418</v>
      </c>
    </row>
    <row r="10" spans="1:9" ht="14.25" customHeight="1">
      <c r="A10" s="215" t="s">
        <v>24</v>
      </c>
      <c r="B10" s="33">
        <v>242330</v>
      </c>
      <c r="C10" s="33">
        <v>263130</v>
      </c>
      <c r="D10" s="33">
        <v>258950</v>
      </c>
      <c r="E10" s="33">
        <v>225640</v>
      </c>
      <c r="F10" s="33">
        <v>204250</v>
      </c>
      <c r="G10" s="216">
        <v>218740</v>
      </c>
      <c r="H10" s="252">
        <v>-23600</v>
      </c>
      <c r="I10" s="259">
        <v>-0.09736682471495599</v>
      </c>
    </row>
    <row r="11" spans="1:9" ht="14.25" customHeight="1">
      <c r="A11" s="215" t="s">
        <v>25</v>
      </c>
      <c r="B11" s="33">
        <v>107320</v>
      </c>
      <c r="C11" s="33">
        <v>107400</v>
      </c>
      <c r="D11" s="33">
        <v>121100</v>
      </c>
      <c r="E11" s="33">
        <v>127400</v>
      </c>
      <c r="F11" s="33">
        <v>117640</v>
      </c>
      <c r="G11" s="216">
        <v>95780</v>
      </c>
      <c r="H11" s="252">
        <v>-11530</v>
      </c>
      <c r="I11" s="259">
        <v>-0.10747598236998798</v>
      </c>
    </row>
    <row r="12" spans="1:9" ht="14.25" customHeight="1">
      <c r="A12" s="215" t="s">
        <v>26</v>
      </c>
      <c r="B12" s="33">
        <v>87820</v>
      </c>
      <c r="C12" s="33">
        <v>100060</v>
      </c>
      <c r="D12" s="33">
        <v>100600</v>
      </c>
      <c r="E12" s="33">
        <v>113960</v>
      </c>
      <c r="F12" s="33">
        <v>120230</v>
      </c>
      <c r="G12" s="216">
        <v>111070</v>
      </c>
      <c r="H12" s="252">
        <v>23240</v>
      </c>
      <c r="I12" s="259">
        <v>0.26467473611095294</v>
      </c>
    </row>
    <row r="13" spans="1:9" ht="14.25" customHeight="1">
      <c r="A13" s="215" t="s">
        <v>27</v>
      </c>
      <c r="B13" s="33">
        <v>149000</v>
      </c>
      <c r="C13" s="33">
        <v>149020</v>
      </c>
      <c r="D13" s="33">
        <v>162420</v>
      </c>
      <c r="E13" s="33">
        <v>175030</v>
      </c>
      <c r="F13" s="33">
        <v>189680</v>
      </c>
      <c r="G13" s="216">
        <v>208150</v>
      </c>
      <c r="H13" s="252">
        <v>59150</v>
      </c>
      <c r="I13" s="259">
        <v>0.39699595299297313</v>
      </c>
    </row>
    <row r="14" spans="1:9" ht="14.25" customHeight="1">
      <c r="A14" s="215" t="s">
        <v>28</v>
      </c>
      <c r="B14" s="33">
        <v>92070</v>
      </c>
      <c r="C14" s="33">
        <v>96890</v>
      </c>
      <c r="D14" s="33">
        <v>102100</v>
      </c>
      <c r="E14" s="33">
        <v>106840</v>
      </c>
      <c r="F14" s="33">
        <v>119780</v>
      </c>
      <c r="G14" s="216">
        <v>131220</v>
      </c>
      <c r="H14" s="252">
        <v>39150</v>
      </c>
      <c r="I14" s="259">
        <v>0.4251906075547929</v>
      </c>
    </row>
    <row r="15" spans="1:9" ht="14.25" customHeight="1">
      <c r="A15" s="215" t="s">
        <v>29</v>
      </c>
      <c r="B15" s="33">
        <v>29060</v>
      </c>
      <c r="C15" s="33">
        <v>32880</v>
      </c>
      <c r="D15" s="33">
        <v>38770</v>
      </c>
      <c r="E15" s="33">
        <v>46980</v>
      </c>
      <c r="F15" s="33">
        <v>55690</v>
      </c>
      <c r="G15" s="216">
        <v>63670</v>
      </c>
      <c r="H15" s="252">
        <v>34610</v>
      </c>
      <c r="I15" s="259">
        <v>1.1909366182644003</v>
      </c>
    </row>
    <row r="16" spans="1:10" ht="28.5" customHeight="1">
      <c r="A16" s="215" t="s">
        <v>679</v>
      </c>
      <c r="B16" s="33">
        <v>318890</v>
      </c>
      <c r="C16" s="33">
        <v>309080</v>
      </c>
      <c r="D16" s="33">
        <v>307370</v>
      </c>
      <c r="E16" s="33">
        <v>307960</v>
      </c>
      <c r="F16" s="33">
        <v>296960</v>
      </c>
      <c r="G16" s="216">
        <v>281450</v>
      </c>
      <c r="H16" s="252">
        <v>-37440</v>
      </c>
      <c r="I16" s="259">
        <v>-0.11739581732714097</v>
      </c>
      <c r="J16" s="194"/>
    </row>
    <row r="17" spans="1:10" ht="14.25">
      <c r="A17" s="215" t="s">
        <v>680</v>
      </c>
      <c r="B17" s="33">
        <v>1111820</v>
      </c>
      <c r="C17" s="33">
        <v>1120860</v>
      </c>
      <c r="D17" s="33">
        <v>1127510</v>
      </c>
      <c r="E17" s="33">
        <v>1117980</v>
      </c>
      <c r="F17" s="33">
        <v>1106760</v>
      </c>
      <c r="G17" s="216">
        <v>1067670</v>
      </c>
      <c r="H17" s="252">
        <v>-44150</v>
      </c>
      <c r="I17" s="259">
        <v>-0.039709700949525056</v>
      </c>
      <c r="J17" s="194"/>
    </row>
    <row r="18" spans="1:10" ht="15" thickBot="1">
      <c r="A18" s="217" t="s">
        <v>681</v>
      </c>
      <c r="B18" s="218">
        <v>316190</v>
      </c>
      <c r="C18" s="218">
        <v>324230</v>
      </c>
      <c r="D18" s="218">
        <v>321270</v>
      </c>
      <c r="E18" s="218">
        <v>328860</v>
      </c>
      <c r="F18" s="218">
        <v>342430</v>
      </c>
      <c r="G18" s="219">
        <v>380570</v>
      </c>
      <c r="H18" s="253">
        <v>64380</v>
      </c>
      <c r="I18" s="260">
        <v>0.20362317236319014</v>
      </c>
      <c r="J18" s="194"/>
    </row>
    <row r="19" spans="1:9" ht="14.25" customHeight="1">
      <c r="A19" s="364" t="s">
        <v>749</v>
      </c>
      <c r="B19" s="364"/>
      <c r="C19" s="364"/>
      <c r="D19" s="364"/>
      <c r="E19" s="364"/>
      <c r="F19" s="364"/>
      <c r="G19" s="364"/>
      <c r="H19" s="364"/>
      <c r="I19" s="364"/>
    </row>
    <row r="20" spans="1:9" ht="14.25" customHeight="1">
      <c r="A20" s="365"/>
      <c r="B20" s="365"/>
      <c r="C20" s="365"/>
      <c r="D20" s="365"/>
      <c r="E20" s="365"/>
      <c r="F20" s="365"/>
      <c r="G20" s="365"/>
      <c r="H20" s="365"/>
      <c r="I20" s="365"/>
    </row>
    <row r="21" spans="1:9" ht="14.25" customHeight="1">
      <c r="A21" s="365" t="s">
        <v>682</v>
      </c>
      <c r="B21" s="365"/>
      <c r="C21" s="365"/>
      <c r="D21" s="365"/>
      <c r="E21" s="365"/>
      <c r="F21" s="365"/>
      <c r="G21" s="365"/>
      <c r="H21" s="365"/>
      <c r="I21" s="365"/>
    </row>
    <row r="22" spans="1:9" ht="27" customHeight="1">
      <c r="A22" s="365"/>
      <c r="B22" s="365"/>
      <c r="C22" s="365"/>
      <c r="D22" s="365"/>
      <c r="E22" s="365"/>
      <c r="F22" s="365"/>
      <c r="G22" s="365"/>
      <c r="H22" s="365"/>
      <c r="I22" s="365"/>
    </row>
    <row r="23" spans="1:4" ht="14.25" customHeight="1">
      <c r="A23" s="195" t="s">
        <v>683</v>
      </c>
      <c r="B23" s="187"/>
      <c r="C23" s="189"/>
      <c r="D23" s="189"/>
    </row>
  </sheetData>
  <sheetProtection/>
  <mergeCells count="3">
    <mergeCell ref="H3:I3"/>
    <mergeCell ref="A19:I20"/>
    <mergeCell ref="A21:I22"/>
  </mergeCells>
  <hyperlinks>
    <hyperlink ref="J2"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30.xml><?xml version="1.0" encoding="utf-8"?>
<worksheet xmlns="http://schemas.openxmlformats.org/spreadsheetml/2006/main" xmlns:r="http://schemas.openxmlformats.org/officeDocument/2006/relationships">
  <sheetPr>
    <tabColor indexed="17"/>
  </sheetPr>
  <dimension ref="A1:I40"/>
  <sheetViews>
    <sheetView zoomScalePageLayoutView="0" workbookViewId="0" topLeftCell="A1">
      <selection activeCell="D51" sqref="D51"/>
    </sheetView>
  </sheetViews>
  <sheetFormatPr defaultColWidth="9.140625" defaultRowHeight="12.75"/>
  <cols>
    <col min="1" max="1" width="10.421875" style="88" customWidth="1"/>
    <col min="2" max="16384" width="9.140625" style="88" customWidth="1"/>
  </cols>
  <sheetData>
    <row r="1" ht="12.75">
      <c r="A1" s="3" t="s">
        <v>747</v>
      </c>
    </row>
    <row r="2" spans="1:9" s="3" customFormat="1" ht="12.75">
      <c r="A2" s="59" t="s">
        <v>30</v>
      </c>
      <c r="B2" s="60">
        <v>2006</v>
      </c>
      <c r="C2" s="60">
        <v>2011</v>
      </c>
      <c r="D2" s="60">
        <v>2016</v>
      </c>
      <c r="E2" s="60">
        <v>2021</v>
      </c>
      <c r="F2" s="60">
        <v>2026</v>
      </c>
      <c r="G2" s="61">
        <v>2031</v>
      </c>
      <c r="H2" s="2" t="s">
        <v>133</v>
      </c>
      <c r="I2" s="88"/>
    </row>
    <row r="3" spans="1:7" ht="12.75">
      <c r="A3" s="54" t="s">
        <v>41</v>
      </c>
      <c r="B3" s="133"/>
      <c r="C3" s="133"/>
      <c r="D3" s="133"/>
      <c r="E3" s="133"/>
      <c r="F3" s="133"/>
      <c r="G3" s="134"/>
    </row>
    <row r="4" spans="1:7" ht="12.75">
      <c r="A4" s="135" t="s">
        <v>20</v>
      </c>
      <c r="B4" s="136">
        <v>0.05402318288167352</v>
      </c>
      <c r="C4" s="136">
        <v>0.05548639591466723</v>
      </c>
      <c r="D4" s="136">
        <v>0.05756027126877465</v>
      </c>
      <c r="E4" s="136">
        <v>0.05959891873619473</v>
      </c>
      <c r="F4" s="136">
        <v>0.06120991549084905</v>
      </c>
      <c r="G4" s="137">
        <v>0.06315923058913399</v>
      </c>
    </row>
    <row r="5" spans="1:7" ht="12.75">
      <c r="A5" s="135" t="s">
        <v>21</v>
      </c>
      <c r="B5" s="136">
        <v>0.18897583787385402</v>
      </c>
      <c r="C5" s="136">
        <v>0.20703116081238257</v>
      </c>
      <c r="D5" s="136">
        <v>0.2221644222113503</v>
      </c>
      <c r="E5" s="136">
        <v>0.2368982990553423</v>
      </c>
      <c r="F5" s="136">
        <v>0.251867364745062</v>
      </c>
      <c r="G5" s="137">
        <v>0.26195652521471546</v>
      </c>
    </row>
    <row r="6" spans="1:7" ht="12.75">
      <c r="A6" s="135" t="s">
        <v>22</v>
      </c>
      <c r="B6" s="136">
        <v>0.22313450548783612</v>
      </c>
      <c r="C6" s="136">
        <v>0.24773912156063474</v>
      </c>
      <c r="D6" s="136">
        <v>0.27857912914384547</v>
      </c>
      <c r="E6" s="136">
        <v>0.30012211701498837</v>
      </c>
      <c r="F6" s="136">
        <v>0.32428168209341635</v>
      </c>
      <c r="G6" s="137">
        <v>0.3490065686189706</v>
      </c>
    </row>
    <row r="7" spans="1:7" ht="12.75">
      <c r="A7" s="135" t="s">
        <v>23</v>
      </c>
      <c r="B7" s="136">
        <v>0.19148564086568085</v>
      </c>
      <c r="C7" s="136">
        <v>0.21921349004091809</v>
      </c>
      <c r="D7" s="136">
        <v>0.24734430910321825</v>
      </c>
      <c r="E7" s="136">
        <v>0.27368445194610075</v>
      </c>
      <c r="F7" s="136">
        <v>0.29755341822424786</v>
      </c>
      <c r="G7" s="137">
        <v>0.3179379612383914</v>
      </c>
    </row>
    <row r="8" spans="1:7" ht="12.75">
      <c r="A8" s="135" t="s">
        <v>24</v>
      </c>
      <c r="B8" s="136">
        <v>0.17250612901350051</v>
      </c>
      <c r="C8" s="136">
        <v>0.1982221680241433</v>
      </c>
      <c r="D8" s="136">
        <v>0.22145097471334624</v>
      </c>
      <c r="E8" s="136">
        <v>0.24407244564594585</v>
      </c>
      <c r="F8" s="136">
        <v>0.2651175719404845</v>
      </c>
      <c r="G8" s="137">
        <v>0.28416276779171623</v>
      </c>
    </row>
    <row r="9" spans="1:7" ht="12.75">
      <c r="A9" s="135" t="s">
        <v>25</v>
      </c>
      <c r="B9" s="136">
        <v>0.170727746164769</v>
      </c>
      <c r="C9" s="136">
        <v>0.18470475697031957</v>
      </c>
      <c r="D9" s="136">
        <v>0.20520157256898736</v>
      </c>
      <c r="E9" s="136">
        <v>0.22559558261588228</v>
      </c>
      <c r="F9" s="136">
        <v>0.24000641601886222</v>
      </c>
      <c r="G9" s="137">
        <v>0.26046352438763476</v>
      </c>
    </row>
    <row r="10" spans="1:7" ht="12.75">
      <c r="A10" s="135" t="s">
        <v>26</v>
      </c>
      <c r="B10" s="136">
        <v>0.17059425048761687</v>
      </c>
      <c r="C10" s="136">
        <v>0.18418363378227962</v>
      </c>
      <c r="D10" s="136">
        <v>0.19170582288289345</v>
      </c>
      <c r="E10" s="136">
        <v>0.20618426401096748</v>
      </c>
      <c r="F10" s="136">
        <v>0.22067951545549114</v>
      </c>
      <c r="G10" s="137">
        <v>0.22978657332046237</v>
      </c>
    </row>
    <row r="11" spans="1:7" ht="12.75">
      <c r="A11" s="135" t="s">
        <v>27</v>
      </c>
      <c r="B11" s="136">
        <v>0.19515555055914596</v>
      </c>
      <c r="C11" s="136">
        <v>0.19937450466825507</v>
      </c>
      <c r="D11" s="136">
        <v>0.20541775751434166</v>
      </c>
      <c r="E11" s="136">
        <v>0.21036220200805147</v>
      </c>
      <c r="F11" s="136">
        <v>0.21622942140744938</v>
      </c>
      <c r="G11" s="137">
        <v>0.22600381341321069</v>
      </c>
    </row>
    <row r="12" spans="1:7" ht="12.75">
      <c r="A12" s="135" t="s">
        <v>28</v>
      </c>
      <c r="B12" s="136">
        <v>0.2760146470237628</v>
      </c>
      <c r="C12" s="136">
        <v>0.26823019409471144</v>
      </c>
      <c r="D12" s="136">
        <v>0.2639852662798808</v>
      </c>
      <c r="E12" s="136">
        <v>0.2609040079520213</v>
      </c>
      <c r="F12" s="136">
        <v>0.2615585361795167</v>
      </c>
      <c r="G12" s="137">
        <v>0.2620223456695593</v>
      </c>
    </row>
    <row r="13" spans="1:7" ht="12.75">
      <c r="A13" s="135" t="s">
        <v>29</v>
      </c>
      <c r="B13" s="136">
        <v>0.4035046491085392</v>
      </c>
      <c r="C13" s="136">
        <v>0.3938721574773414</v>
      </c>
      <c r="D13" s="136">
        <v>0.3781089706818182</v>
      </c>
      <c r="E13" s="136">
        <v>0.37142447895463965</v>
      </c>
      <c r="F13" s="136">
        <v>0.3722020113036052</v>
      </c>
      <c r="G13" s="137">
        <v>0.3772807619101678</v>
      </c>
    </row>
    <row r="14" spans="1:7" ht="12.75">
      <c r="A14" s="54" t="s">
        <v>33</v>
      </c>
      <c r="B14" s="121">
        <v>0.17445039932729503</v>
      </c>
      <c r="C14" s="121">
        <v>0.1901186926216711</v>
      </c>
      <c r="D14" s="121">
        <v>0.20779355921144707</v>
      </c>
      <c r="E14" s="121">
        <v>0.2249204531233246</v>
      </c>
      <c r="F14" s="121">
        <v>0.23932841807185498</v>
      </c>
      <c r="G14" s="122">
        <v>0.25189722981730234</v>
      </c>
    </row>
    <row r="15" spans="1:7" ht="12.75">
      <c r="A15" s="55" t="s">
        <v>42</v>
      </c>
      <c r="B15" s="138"/>
      <c r="C15" s="138"/>
      <c r="D15" s="138"/>
      <c r="E15" s="138"/>
      <c r="F15" s="138"/>
      <c r="G15" s="139"/>
    </row>
    <row r="16" spans="1:7" ht="12.75">
      <c r="A16" s="135" t="s">
        <v>20</v>
      </c>
      <c r="B16" s="136">
        <v>0.06104335668285836</v>
      </c>
      <c r="C16" s="136">
        <v>0.06811775763271527</v>
      </c>
      <c r="D16" s="136">
        <v>0.07439124909723188</v>
      </c>
      <c r="E16" s="136">
        <v>0.08016845748435746</v>
      </c>
      <c r="F16" s="136">
        <v>0.08570900752646966</v>
      </c>
      <c r="G16" s="137">
        <v>0.09107498424856467</v>
      </c>
    </row>
    <row r="17" spans="1:7" ht="12.75">
      <c r="A17" s="135" t="s">
        <v>21</v>
      </c>
      <c r="B17" s="136">
        <v>0.1609366430530344</v>
      </c>
      <c r="C17" s="136">
        <v>0.17635718711345738</v>
      </c>
      <c r="D17" s="136">
        <v>0.19861184957801023</v>
      </c>
      <c r="E17" s="136">
        <v>0.21780209923516106</v>
      </c>
      <c r="F17" s="136">
        <v>0.23216164175654852</v>
      </c>
      <c r="G17" s="137">
        <v>0.24749203055223742</v>
      </c>
    </row>
    <row r="18" spans="1:7" ht="12.75">
      <c r="A18" s="135" t="s">
        <v>22</v>
      </c>
      <c r="B18" s="136">
        <v>0.14503149138730687</v>
      </c>
      <c r="C18" s="136">
        <v>0.16667786149138236</v>
      </c>
      <c r="D18" s="136">
        <v>0.18341062168508288</v>
      </c>
      <c r="E18" s="136">
        <v>0.20311883863767047</v>
      </c>
      <c r="F18" s="136">
        <v>0.22196985699880253</v>
      </c>
      <c r="G18" s="137">
        <v>0.236031678468224</v>
      </c>
    </row>
    <row r="19" spans="1:7" ht="12.75">
      <c r="A19" s="135" t="s">
        <v>23</v>
      </c>
      <c r="B19" s="136">
        <v>0.11178182130786642</v>
      </c>
      <c r="C19" s="136">
        <v>0.12760552447598905</v>
      </c>
      <c r="D19" s="136">
        <v>0.14330055719091178</v>
      </c>
      <c r="E19" s="136">
        <v>0.1574230300019891</v>
      </c>
      <c r="F19" s="136">
        <v>0.1711709102265312</v>
      </c>
      <c r="G19" s="137">
        <v>0.18677416384614587</v>
      </c>
    </row>
    <row r="20" spans="1:7" ht="12.75">
      <c r="A20" s="135" t="s">
        <v>24</v>
      </c>
      <c r="B20" s="136">
        <v>0.15142822667185543</v>
      </c>
      <c r="C20" s="136">
        <v>0.16445208331800426</v>
      </c>
      <c r="D20" s="136">
        <v>0.17942843804477332</v>
      </c>
      <c r="E20" s="136">
        <v>0.1941475094892642</v>
      </c>
      <c r="F20" s="136">
        <v>0.2077300218692862</v>
      </c>
      <c r="G20" s="137">
        <v>0.22034029632734264</v>
      </c>
    </row>
    <row r="21" spans="1:7" ht="12.75">
      <c r="A21" s="135" t="s">
        <v>25</v>
      </c>
      <c r="B21" s="136">
        <v>0.19786066920650688</v>
      </c>
      <c r="C21" s="136">
        <v>0.20905159652570013</v>
      </c>
      <c r="D21" s="136">
        <v>0.21254609430290408</v>
      </c>
      <c r="E21" s="136">
        <v>0.21761969376982185</v>
      </c>
      <c r="F21" s="136">
        <v>0.22823118650768076</v>
      </c>
      <c r="G21" s="137">
        <v>0.23399745202795824</v>
      </c>
    </row>
    <row r="22" spans="1:7" ht="12.75">
      <c r="A22" s="135" t="s">
        <v>26</v>
      </c>
      <c r="B22" s="136">
        <v>0.2396139338032991</v>
      </c>
      <c r="C22" s="136">
        <v>0.23416159593481375</v>
      </c>
      <c r="D22" s="136">
        <v>0.23024979826974265</v>
      </c>
      <c r="E22" s="136">
        <v>0.21789354962924232</v>
      </c>
      <c r="F22" s="136">
        <v>0.20772940175549687</v>
      </c>
      <c r="G22" s="137">
        <v>0.20327257757190326</v>
      </c>
    </row>
    <row r="23" spans="1:7" ht="12.75">
      <c r="A23" s="135" t="s">
        <v>27</v>
      </c>
      <c r="B23" s="136">
        <v>0.3612763552973266</v>
      </c>
      <c r="C23" s="136">
        <v>0.3507176483639068</v>
      </c>
      <c r="D23" s="136">
        <v>0.33698514749775155</v>
      </c>
      <c r="E23" s="136">
        <v>0.32198881373990773</v>
      </c>
      <c r="F23" s="136">
        <v>0.30345684450604493</v>
      </c>
      <c r="G23" s="137">
        <v>0.2823268672173426</v>
      </c>
    </row>
    <row r="24" spans="1:7" ht="12.75">
      <c r="A24" s="135" t="s">
        <v>28</v>
      </c>
      <c r="B24" s="136">
        <v>0.5561137148225902</v>
      </c>
      <c r="C24" s="136">
        <v>0.5501833323629183</v>
      </c>
      <c r="D24" s="136">
        <v>0.5409246293378038</v>
      </c>
      <c r="E24" s="136">
        <v>0.530244561692101</v>
      </c>
      <c r="F24" s="136">
        <v>0.5111072426786811</v>
      </c>
      <c r="G24" s="137">
        <v>0.49104707761527844</v>
      </c>
    </row>
    <row r="25" spans="1:7" ht="12.75">
      <c r="A25" s="135" t="s">
        <v>29</v>
      </c>
      <c r="B25" s="136">
        <v>0.6378647596435392</v>
      </c>
      <c r="C25" s="136">
        <v>0.6627977565857587</v>
      </c>
      <c r="D25" s="136">
        <v>0.6965523538709509</v>
      </c>
      <c r="E25" s="136">
        <v>0.7248836493518145</v>
      </c>
      <c r="F25" s="136">
        <v>0.7460485871728149</v>
      </c>
      <c r="G25" s="137">
        <v>0.7618965719161385</v>
      </c>
    </row>
    <row r="26" spans="1:7" ht="12.75">
      <c r="A26" s="56" t="s">
        <v>33</v>
      </c>
      <c r="B26" s="53">
        <v>0.2076436507359304</v>
      </c>
      <c r="C26" s="53">
        <v>0.21836718056047583</v>
      </c>
      <c r="D26" s="53">
        <v>0.2320602074577839</v>
      </c>
      <c r="E26" s="53">
        <v>0.24413524395920164</v>
      </c>
      <c r="F26" s="53">
        <v>0.2552585256513916</v>
      </c>
      <c r="G26" s="57">
        <v>0.26350963308165787</v>
      </c>
    </row>
    <row r="27" spans="1:7" ht="12.75">
      <c r="A27" s="55" t="s">
        <v>43</v>
      </c>
      <c r="B27" s="138"/>
      <c r="C27" s="138"/>
      <c r="D27" s="138"/>
      <c r="E27" s="138"/>
      <c r="F27" s="138"/>
      <c r="G27" s="139"/>
    </row>
    <row r="28" spans="1:7" ht="12.75">
      <c r="A28" s="135" t="s">
        <v>20</v>
      </c>
      <c r="B28" s="136">
        <v>0.05756143616950446</v>
      </c>
      <c r="C28" s="136">
        <v>0.06177015521261455</v>
      </c>
      <c r="D28" s="136">
        <v>0.06592450901141288</v>
      </c>
      <c r="E28" s="136">
        <v>0.06983115616774288</v>
      </c>
      <c r="F28" s="136">
        <v>0.07337228902808506</v>
      </c>
      <c r="G28" s="137">
        <v>0.07706142352549396</v>
      </c>
    </row>
    <row r="29" spans="1:7" ht="12.75">
      <c r="A29" s="135" t="s">
        <v>21</v>
      </c>
      <c r="B29" s="136">
        <v>0.17480959486292882</v>
      </c>
      <c r="C29" s="136">
        <v>0.1913765395851359</v>
      </c>
      <c r="D29" s="136">
        <v>0.21032571939698494</v>
      </c>
      <c r="E29" s="136">
        <v>0.2273451565514491</v>
      </c>
      <c r="F29" s="136">
        <v>0.24194797238571036</v>
      </c>
      <c r="G29" s="137">
        <v>0.2547254406509107</v>
      </c>
    </row>
    <row r="30" spans="1:7" ht="12.75">
      <c r="A30" s="135" t="s">
        <v>22</v>
      </c>
      <c r="B30" s="136">
        <v>0.18284216915314333</v>
      </c>
      <c r="C30" s="136">
        <v>0.20651686234393446</v>
      </c>
      <c r="D30" s="136">
        <v>0.2296182872019035</v>
      </c>
      <c r="E30" s="136">
        <v>0.2509510091947203</v>
      </c>
      <c r="F30" s="136">
        <v>0.27265725517818906</v>
      </c>
      <c r="G30" s="137">
        <v>0.29163191931797816</v>
      </c>
    </row>
    <row r="31" spans="1:7" ht="12.75">
      <c r="A31" s="135" t="s">
        <v>23</v>
      </c>
      <c r="B31" s="136">
        <v>0.150388100063419</v>
      </c>
      <c r="C31" s="136">
        <v>0.17203429857836122</v>
      </c>
      <c r="D31" s="136">
        <v>0.19375312384490054</v>
      </c>
      <c r="E31" s="136">
        <v>0.21380078686891685</v>
      </c>
      <c r="F31" s="136">
        <v>0.2325894028815283</v>
      </c>
      <c r="G31" s="137">
        <v>0.25116085509550773</v>
      </c>
    </row>
    <row r="32" spans="1:7" ht="12.75">
      <c r="A32" s="135" t="s">
        <v>24</v>
      </c>
      <c r="B32" s="136">
        <v>0.16176330603023484</v>
      </c>
      <c r="C32" s="136">
        <v>0.18071226599266152</v>
      </c>
      <c r="D32" s="136">
        <v>0.1996022424291824</v>
      </c>
      <c r="E32" s="136">
        <v>0.21808550591261142</v>
      </c>
      <c r="F32" s="136">
        <v>0.2352351642242425</v>
      </c>
      <c r="G32" s="137">
        <v>0.2509435088889923</v>
      </c>
    </row>
    <row r="33" spans="1:7" ht="12.75">
      <c r="A33" s="135" t="s">
        <v>25</v>
      </c>
      <c r="B33" s="136">
        <v>0.18468165254681074</v>
      </c>
      <c r="C33" s="136">
        <v>0.19705865196668398</v>
      </c>
      <c r="D33" s="136">
        <v>0.20900378526163207</v>
      </c>
      <c r="E33" s="136">
        <v>0.22140085258255904</v>
      </c>
      <c r="F33" s="136">
        <v>0.23387455437336377</v>
      </c>
      <c r="G33" s="137">
        <v>0.24651381104178285</v>
      </c>
    </row>
    <row r="34" spans="1:7" ht="12.75">
      <c r="A34" s="135" t="s">
        <v>26</v>
      </c>
      <c r="B34" s="136">
        <v>0.20637992437186337</v>
      </c>
      <c r="C34" s="136">
        <v>0.21022248247894007</v>
      </c>
      <c r="D34" s="136">
        <v>0.21149639107036075</v>
      </c>
      <c r="E34" s="136">
        <v>0.21231433457963694</v>
      </c>
      <c r="F34" s="136">
        <v>0.21379682299560188</v>
      </c>
      <c r="G34" s="137">
        <v>0.21583511887519974</v>
      </c>
    </row>
    <row r="35" spans="1:7" ht="12.75">
      <c r="A35" s="135" t="s">
        <v>27</v>
      </c>
      <c r="B35" s="136">
        <v>0.2850967659178265</v>
      </c>
      <c r="C35" s="136">
        <v>0.28000746804022564</v>
      </c>
      <c r="D35" s="136">
        <v>0.27512170872131997</v>
      </c>
      <c r="E35" s="136">
        <v>0.2691465052046558</v>
      </c>
      <c r="F35" s="136">
        <v>0.2622439108934544</v>
      </c>
      <c r="G35" s="137">
        <v>0.2562030011349479</v>
      </c>
    </row>
    <row r="36" spans="1:7" s="144" customFormat="1" ht="12.75">
      <c r="A36" s="140" t="s">
        <v>28</v>
      </c>
      <c r="B36" s="141">
        <v>0.44465102578450494</v>
      </c>
      <c r="C36" s="142">
        <v>0.4327118798298727</v>
      </c>
      <c r="D36" s="142">
        <v>0.42174892788245083</v>
      </c>
      <c r="E36" s="142">
        <v>0.4111124632050794</v>
      </c>
      <c r="F36" s="142">
        <v>0.3995123835513519</v>
      </c>
      <c r="G36" s="143">
        <v>0.38775559875104315</v>
      </c>
    </row>
    <row r="37" spans="1:7" s="144" customFormat="1" ht="12.75">
      <c r="A37" s="140" t="s">
        <v>29</v>
      </c>
      <c r="B37" s="141">
        <v>0.5700716657799494</v>
      </c>
      <c r="C37" s="142">
        <v>0.5784572528622187</v>
      </c>
      <c r="D37" s="142">
        <v>0.5867629954450992</v>
      </c>
      <c r="E37" s="142">
        <v>0.5945054280986355</v>
      </c>
      <c r="F37" s="142">
        <v>0.6019341387724868</v>
      </c>
      <c r="G37" s="143">
        <v>0.6091809166349829</v>
      </c>
    </row>
    <row r="38" spans="1:7" ht="12.75">
      <c r="A38" s="56" t="s">
        <v>33</v>
      </c>
      <c r="B38" s="53">
        <v>0.19187130903319963</v>
      </c>
      <c r="C38" s="53">
        <v>0.20488068332458037</v>
      </c>
      <c r="D38" s="53">
        <v>0.220454791156621</v>
      </c>
      <c r="E38" s="53">
        <v>0.2349421472864169</v>
      </c>
      <c r="F38" s="53">
        <v>0.24764092220440828</v>
      </c>
      <c r="G38" s="57">
        <v>0.25796312166676305</v>
      </c>
    </row>
    <row r="39" spans="1:7" ht="39" customHeight="1">
      <c r="A39" s="390" t="s">
        <v>55</v>
      </c>
      <c r="B39" s="390"/>
      <c r="C39" s="390"/>
      <c r="D39" s="390"/>
      <c r="E39" s="390"/>
      <c r="F39" s="390"/>
      <c r="G39" s="390"/>
    </row>
    <row r="40" spans="1:3" ht="12.75">
      <c r="A40" s="12" t="s">
        <v>81</v>
      </c>
      <c r="B40" s="58"/>
      <c r="C40" s="58"/>
    </row>
  </sheetData>
  <sheetProtection/>
  <mergeCells count="1">
    <mergeCell ref="A39:G39"/>
  </mergeCells>
  <hyperlinks>
    <hyperlink ref="H2" location="Contents!A1" display="Back to contents page"/>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7"/>
  </sheetPr>
  <dimension ref="A1:I40"/>
  <sheetViews>
    <sheetView zoomScalePageLayoutView="0" workbookViewId="0" topLeftCell="A1">
      <selection activeCell="D51" sqref="D51"/>
    </sheetView>
  </sheetViews>
  <sheetFormatPr defaultColWidth="9.140625" defaultRowHeight="12.75"/>
  <cols>
    <col min="1" max="1" width="10.421875" style="88" customWidth="1"/>
    <col min="2" max="16384" width="9.140625" style="88" customWidth="1"/>
  </cols>
  <sheetData>
    <row r="1" ht="12.75">
      <c r="A1" s="3" t="s">
        <v>748</v>
      </c>
    </row>
    <row r="2" spans="1:9" s="3" customFormat="1" ht="12.75">
      <c r="A2" s="59" t="s">
        <v>30</v>
      </c>
      <c r="B2" s="60">
        <v>2006</v>
      </c>
      <c r="C2" s="60">
        <v>2011</v>
      </c>
      <c r="D2" s="60">
        <v>2016</v>
      </c>
      <c r="E2" s="60">
        <v>2021</v>
      </c>
      <c r="F2" s="60">
        <v>2026</v>
      </c>
      <c r="G2" s="61">
        <v>2031</v>
      </c>
      <c r="H2" s="2" t="s">
        <v>133</v>
      </c>
      <c r="I2" s="88"/>
    </row>
    <row r="3" spans="1:7" ht="12.75">
      <c r="A3" s="54" t="s">
        <v>41</v>
      </c>
      <c r="B3" s="133"/>
      <c r="C3" s="133"/>
      <c r="D3" s="133"/>
      <c r="E3" s="133"/>
      <c r="F3" s="133"/>
      <c r="G3" s="134"/>
    </row>
    <row r="4" spans="1:7" ht="12.75">
      <c r="A4" s="135" t="s">
        <v>20</v>
      </c>
      <c r="B4" s="136">
        <v>0.060680920134705205</v>
      </c>
      <c r="C4" s="136">
        <v>0.06421008703984372</v>
      </c>
      <c r="D4" s="136">
        <v>0.06828460900245063</v>
      </c>
      <c r="E4" s="136">
        <v>0.07229990217787222</v>
      </c>
      <c r="F4" s="136">
        <v>0.07661310792629866</v>
      </c>
      <c r="G4" s="137">
        <v>0.08083973197569508</v>
      </c>
    </row>
    <row r="5" spans="1:7" ht="12.75">
      <c r="A5" s="135" t="s">
        <v>21</v>
      </c>
      <c r="B5" s="136">
        <v>0.19165880688995945</v>
      </c>
      <c r="C5" s="136">
        <v>0.21302613375922952</v>
      </c>
      <c r="D5" s="136">
        <v>0.2317411343608455</v>
      </c>
      <c r="E5" s="136">
        <v>0.25327611260071775</v>
      </c>
      <c r="F5" s="136">
        <v>0.2704500657173913</v>
      </c>
      <c r="G5" s="137">
        <v>0.28753477272998806</v>
      </c>
    </row>
    <row r="6" spans="1:7" ht="12.75">
      <c r="A6" s="135" t="s">
        <v>22</v>
      </c>
      <c r="B6" s="136">
        <v>0.2130468968077957</v>
      </c>
      <c r="C6" s="136">
        <v>0.23117110929111076</v>
      </c>
      <c r="D6" s="136">
        <v>0.2568585806109259</v>
      </c>
      <c r="E6" s="136">
        <v>0.2800215610041953</v>
      </c>
      <c r="F6" s="136">
        <v>0.30508368367523214</v>
      </c>
      <c r="G6" s="137">
        <v>0.32570907118984993</v>
      </c>
    </row>
    <row r="7" spans="1:7" ht="12.75">
      <c r="A7" s="135" t="s">
        <v>23</v>
      </c>
      <c r="B7" s="136">
        <v>0.19019635140125393</v>
      </c>
      <c r="C7" s="136">
        <v>0.2182617146607195</v>
      </c>
      <c r="D7" s="136">
        <v>0.23818429537838706</v>
      </c>
      <c r="E7" s="136">
        <v>0.2576107106321944</v>
      </c>
      <c r="F7" s="136">
        <v>0.2785225320559227</v>
      </c>
      <c r="G7" s="137">
        <v>0.2997713884871226</v>
      </c>
    </row>
    <row r="8" spans="1:7" ht="12.75">
      <c r="A8" s="135" t="s">
        <v>24</v>
      </c>
      <c r="B8" s="136">
        <v>0.172965732184538</v>
      </c>
      <c r="C8" s="136">
        <v>0.19827309426095882</v>
      </c>
      <c r="D8" s="136">
        <v>0.22350602131310618</v>
      </c>
      <c r="E8" s="136">
        <v>0.24609873361069728</v>
      </c>
      <c r="F8" s="136">
        <v>0.2589453912996906</v>
      </c>
      <c r="G8" s="137">
        <v>0.2731842354001727</v>
      </c>
    </row>
    <row r="9" spans="1:7" ht="12.75">
      <c r="A9" s="135" t="s">
        <v>25</v>
      </c>
      <c r="B9" s="136">
        <v>0.17303063792681436</v>
      </c>
      <c r="C9" s="136">
        <v>0.19074998339713883</v>
      </c>
      <c r="D9" s="136">
        <v>0.2131298057003977</v>
      </c>
      <c r="E9" s="136">
        <v>0.22861539031894712</v>
      </c>
      <c r="F9" s="136">
        <v>0.25018816004662003</v>
      </c>
      <c r="G9" s="137">
        <v>0.2583160145923782</v>
      </c>
    </row>
    <row r="10" spans="1:7" ht="12.75">
      <c r="A10" s="135" t="s">
        <v>26</v>
      </c>
      <c r="B10" s="136">
        <v>0.1588943442480483</v>
      </c>
      <c r="C10" s="136">
        <v>0.17150748927440798</v>
      </c>
      <c r="D10" s="136">
        <v>0.18129118066187647</v>
      </c>
      <c r="E10" s="136">
        <v>0.19515311905070679</v>
      </c>
      <c r="F10" s="136">
        <v>0.2040597082720029</v>
      </c>
      <c r="G10" s="137">
        <v>0.21874903740208432</v>
      </c>
    </row>
    <row r="11" spans="1:7" ht="12.75">
      <c r="A11" s="135" t="s">
        <v>27</v>
      </c>
      <c r="B11" s="136">
        <v>0.18667979995311548</v>
      </c>
      <c r="C11" s="136">
        <v>0.1906183737721064</v>
      </c>
      <c r="D11" s="136">
        <v>0.19742330007455733</v>
      </c>
      <c r="E11" s="136">
        <v>0.2056389009048958</v>
      </c>
      <c r="F11" s="136">
        <v>0.21454109779395863</v>
      </c>
      <c r="G11" s="137">
        <v>0.22280621391248653</v>
      </c>
    </row>
    <row r="12" spans="1:7" ht="12.75">
      <c r="A12" s="135" t="s">
        <v>28</v>
      </c>
      <c r="B12" s="136">
        <v>0.250669606910667</v>
      </c>
      <c r="C12" s="136">
        <v>0.23478835479462012</v>
      </c>
      <c r="D12" s="136">
        <v>0.22293282960818375</v>
      </c>
      <c r="E12" s="136">
        <v>0.21378348726258242</v>
      </c>
      <c r="F12" s="136">
        <v>0.20974098043122533</v>
      </c>
      <c r="G12" s="137">
        <v>0.2080530919798921</v>
      </c>
    </row>
    <row r="13" spans="1:7" ht="12.75">
      <c r="A13" s="135" t="s">
        <v>29</v>
      </c>
      <c r="B13" s="136">
        <v>0.42614348918073797</v>
      </c>
      <c r="C13" s="136">
        <v>0.4214991783771216</v>
      </c>
      <c r="D13" s="136">
        <v>0.416552183711228</v>
      </c>
      <c r="E13" s="136">
        <v>0.41306024691790416</v>
      </c>
      <c r="F13" s="136">
        <v>0.4195912655575339</v>
      </c>
      <c r="G13" s="137">
        <v>0.4293091057099043</v>
      </c>
    </row>
    <row r="14" spans="1:7" ht="12.75">
      <c r="A14" s="54" t="s">
        <v>33</v>
      </c>
      <c r="B14" s="121">
        <v>0.1720649884730758</v>
      </c>
      <c r="C14" s="121">
        <v>0.18752141899661542</v>
      </c>
      <c r="D14" s="121">
        <v>0.2041962312256332</v>
      </c>
      <c r="E14" s="121">
        <v>0.21941661413689187</v>
      </c>
      <c r="F14" s="121">
        <v>0.2323610359920365</v>
      </c>
      <c r="G14" s="122">
        <v>0.24453986706507833</v>
      </c>
    </row>
    <row r="15" spans="1:7" ht="12.75">
      <c r="A15" s="55" t="s">
        <v>42</v>
      </c>
      <c r="B15" s="138"/>
      <c r="C15" s="138"/>
      <c r="D15" s="138"/>
      <c r="E15" s="138"/>
      <c r="F15" s="138"/>
      <c r="G15" s="139"/>
    </row>
    <row r="16" spans="1:7" ht="12.75">
      <c r="A16" s="135" t="s">
        <v>20</v>
      </c>
      <c r="B16" s="136">
        <v>0.06204752048546746</v>
      </c>
      <c r="C16" s="136">
        <v>0.06850774426164875</v>
      </c>
      <c r="D16" s="136">
        <v>0.07375593695143022</v>
      </c>
      <c r="E16" s="136">
        <v>0.07895924085118468</v>
      </c>
      <c r="F16" s="136">
        <v>0.08348925359167102</v>
      </c>
      <c r="G16" s="137">
        <v>0.08813245432079517</v>
      </c>
    </row>
    <row r="17" spans="1:7" ht="12.75">
      <c r="A17" s="135" t="s">
        <v>21</v>
      </c>
      <c r="B17" s="136">
        <v>0.14970041413877552</v>
      </c>
      <c r="C17" s="136">
        <v>0.168432850471571</v>
      </c>
      <c r="D17" s="136">
        <v>0.19584582960248878</v>
      </c>
      <c r="E17" s="136">
        <v>0.21612390250594884</v>
      </c>
      <c r="F17" s="136">
        <v>0.23534344649702044</v>
      </c>
      <c r="G17" s="137">
        <v>0.25319398671537696</v>
      </c>
    </row>
    <row r="18" spans="1:7" ht="12.75">
      <c r="A18" s="135" t="s">
        <v>22</v>
      </c>
      <c r="B18" s="136">
        <v>0.11498573509800895</v>
      </c>
      <c r="C18" s="136">
        <v>0.13796114758826855</v>
      </c>
      <c r="D18" s="136">
        <v>0.1530422931148873</v>
      </c>
      <c r="E18" s="136">
        <v>0.17904683809821925</v>
      </c>
      <c r="F18" s="136">
        <v>0.1959941372093023</v>
      </c>
      <c r="G18" s="137">
        <v>0.2125472847692308</v>
      </c>
    </row>
    <row r="19" spans="1:7" ht="12.75">
      <c r="A19" s="135" t="s">
        <v>23</v>
      </c>
      <c r="B19" s="136">
        <v>0.08886138459574469</v>
      </c>
      <c r="C19" s="136">
        <v>0.09806042066459988</v>
      </c>
      <c r="D19" s="136">
        <v>0.10931920715685187</v>
      </c>
      <c r="E19" s="136">
        <v>0.12107143544607468</v>
      </c>
      <c r="F19" s="136">
        <v>0.13462568284859133</v>
      </c>
      <c r="G19" s="137">
        <v>0.14876158799618386</v>
      </c>
    </row>
    <row r="20" spans="1:7" ht="12.75">
      <c r="A20" s="135" t="s">
        <v>24</v>
      </c>
      <c r="B20" s="136">
        <v>0.14087580263721675</v>
      </c>
      <c r="C20" s="136">
        <v>0.15376240587094986</v>
      </c>
      <c r="D20" s="136">
        <v>0.16415467927833344</v>
      </c>
      <c r="E20" s="136">
        <v>0.17292223001756696</v>
      </c>
      <c r="F20" s="136">
        <v>0.1875787196043486</v>
      </c>
      <c r="G20" s="137">
        <v>0.2029343163388602</v>
      </c>
    </row>
    <row r="21" spans="1:7" ht="12.75">
      <c r="A21" s="135" t="s">
        <v>25</v>
      </c>
      <c r="B21" s="136">
        <v>0.16276356540143433</v>
      </c>
      <c r="C21" s="136">
        <v>0.1578467362582677</v>
      </c>
      <c r="D21" s="136">
        <v>0.15240257768529075</v>
      </c>
      <c r="E21" s="136">
        <v>0.14904179359739844</v>
      </c>
      <c r="F21" s="136">
        <v>0.14179542247089408</v>
      </c>
      <c r="G21" s="137">
        <v>0.13740117126901466</v>
      </c>
    </row>
    <row r="22" spans="1:7" ht="12.75">
      <c r="A22" s="135" t="s">
        <v>26</v>
      </c>
      <c r="B22" s="136">
        <v>0.23218420693034653</v>
      </c>
      <c r="C22" s="136">
        <v>0.22154738914181518</v>
      </c>
      <c r="D22" s="136">
        <v>0.2102084458589443</v>
      </c>
      <c r="E22" s="136">
        <v>0.1994866066142726</v>
      </c>
      <c r="F22" s="136">
        <v>0.18859079562278727</v>
      </c>
      <c r="G22" s="137">
        <v>0.17323494537462422</v>
      </c>
    </row>
    <row r="23" spans="1:7" ht="12.75">
      <c r="A23" s="135" t="s">
        <v>27</v>
      </c>
      <c r="B23" s="136">
        <v>0.3645850213793383</v>
      </c>
      <c r="C23" s="136">
        <v>0.3534278418852994</v>
      </c>
      <c r="D23" s="136">
        <v>0.3377416735498215</v>
      </c>
      <c r="E23" s="136">
        <v>0.31819756845150093</v>
      </c>
      <c r="F23" s="136">
        <v>0.2978938158578393</v>
      </c>
      <c r="G23" s="137">
        <v>0.2794390654029669</v>
      </c>
    </row>
    <row r="24" spans="1:7" ht="12.75">
      <c r="A24" s="135" t="s">
        <v>28</v>
      </c>
      <c r="B24" s="136">
        <v>0.5601229718165652</v>
      </c>
      <c r="C24" s="136">
        <v>0.5560961582352941</v>
      </c>
      <c r="D24" s="136">
        <v>0.5479084174944253</v>
      </c>
      <c r="E24" s="136">
        <v>0.5353616410876133</v>
      </c>
      <c r="F24" s="136">
        <v>0.5147669521116592</v>
      </c>
      <c r="G24" s="137">
        <v>0.4892730106160344</v>
      </c>
    </row>
    <row r="25" spans="1:7" ht="12.75">
      <c r="A25" s="135" t="s">
        <v>29</v>
      </c>
      <c r="B25" s="136">
        <v>0.6299224492266666</v>
      </c>
      <c r="C25" s="136">
        <v>0.6639658669354839</v>
      </c>
      <c r="D25" s="136">
        <v>0.6996353970073804</v>
      </c>
      <c r="E25" s="136">
        <v>0.7356929737866643</v>
      </c>
      <c r="F25" s="136">
        <v>0.758707493804911</v>
      </c>
      <c r="G25" s="137">
        <v>0.7744065496046927</v>
      </c>
    </row>
    <row r="26" spans="1:7" ht="12.75">
      <c r="A26" s="56" t="s">
        <v>33</v>
      </c>
      <c r="B26" s="53">
        <v>0.2110038282871782</v>
      </c>
      <c r="C26" s="53">
        <v>0.2225478771103974</v>
      </c>
      <c r="D26" s="53">
        <v>0.23518698011422834</v>
      </c>
      <c r="E26" s="53">
        <v>0.24598879477129088</v>
      </c>
      <c r="F26" s="53">
        <v>0.25692726948415967</v>
      </c>
      <c r="G26" s="57">
        <v>0.26644380458151157</v>
      </c>
    </row>
    <row r="27" spans="1:7" ht="12.75">
      <c r="A27" s="55" t="s">
        <v>43</v>
      </c>
      <c r="B27" s="138"/>
      <c r="C27" s="138"/>
      <c r="D27" s="138"/>
      <c r="E27" s="138"/>
      <c r="F27" s="138"/>
      <c r="G27" s="139"/>
    </row>
    <row r="28" spans="1:7" ht="12.75">
      <c r="A28" s="135" t="s">
        <v>20</v>
      </c>
      <c r="B28" s="136">
        <v>0.06135299593202264</v>
      </c>
      <c r="C28" s="136">
        <v>0.06629209006962894</v>
      </c>
      <c r="D28" s="136">
        <v>0.07093366624839663</v>
      </c>
      <c r="E28" s="136">
        <v>0.07551806898086424</v>
      </c>
      <c r="F28" s="136">
        <v>0.07994704952833867</v>
      </c>
      <c r="G28" s="137">
        <v>0.08438252295777314</v>
      </c>
    </row>
    <row r="29" spans="1:7" ht="12.75">
      <c r="A29" s="135" t="s">
        <v>21</v>
      </c>
      <c r="B29" s="136">
        <v>0.1713646421171082</v>
      </c>
      <c r="C29" s="136">
        <v>0.19126530345179</v>
      </c>
      <c r="D29" s="136">
        <v>0.21463940571786175</v>
      </c>
      <c r="E29" s="136">
        <v>0.23556966183152</v>
      </c>
      <c r="F29" s="136">
        <v>0.25382202401022197</v>
      </c>
      <c r="G29" s="137">
        <v>0.2712743376474288</v>
      </c>
    </row>
    <row r="30" spans="1:7" ht="12.75">
      <c r="A30" s="135" t="s">
        <v>22</v>
      </c>
      <c r="B30" s="136">
        <v>0.16193771277451532</v>
      </c>
      <c r="C30" s="136">
        <v>0.18468818507997906</v>
      </c>
      <c r="D30" s="136">
        <v>0.20482361683067524</v>
      </c>
      <c r="E30" s="136">
        <v>0.2306352235600313</v>
      </c>
      <c r="F30" s="136">
        <v>0.2515791540453312</v>
      </c>
      <c r="G30" s="137">
        <v>0.2704175669053648</v>
      </c>
    </row>
    <row r="31" spans="1:7" ht="12.75">
      <c r="A31" s="135" t="s">
        <v>23</v>
      </c>
      <c r="B31" s="136">
        <v>0.13700115289203277</v>
      </c>
      <c r="C31" s="136">
        <v>0.15443659600294934</v>
      </c>
      <c r="D31" s="136">
        <v>0.17114590038077657</v>
      </c>
      <c r="E31" s="136">
        <v>0.18785808398429868</v>
      </c>
      <c r="F31" s="136">
        <v>0.20583512591740483</v>
      </c>
      <c r="G31" s="137">
        <v>0.22422272773080593</v>
      </c>
    </row>
    <row r="32" spans="1:7" ht="12.75">
      <c r="A32" s="135" t="s">
        <v>24</v>
      </c>
      <c r="B32" s="136">
        <v>0.156389844855749</v>
      </c>
      <c r="C32" s="136">
        <v>0.17505789713580033</v>
      </c>
      <c r="D32" s="136">
        <v>0.19208267978409058</v>
      </c>
      <c r="E32" s="136">
        <v>0.2068266822034041</v>
      </c>
      <c r="F32" s="136">
        <v>0.2213533075158183</v>
      </c>
      <c r="G32" s="137">
        <v>0.23683561797610367</v>
      </c>
    </row>
    <row r="33" spans="1:7" ht="12.75">
      <c r="A33" s="135" t="s">
        <v>25</v>
      </c>
      <c r="B33" s="136">
        <v>0.16777310468456097</v>
      </c>
      <c r="C33" s="136">
        <v>0.1737710779124951</v>
      </c>
      <c r="D33" s="136">
        <v>0.18122076824241337</v>
      </c>
      <c r="E33" s="136">
        <v>0.18671785685173753</v>
      </c>
      <c r="F33" s="136">
        <v>0.19155288844966217</v>
      </c>
      <c r="G33" s="137">
        <v>0.19303667072358688</v>
      </c>
    </row>
    <row r="34" spans="1:7" ht="12.75">
      <c r="A34" s="135" t="s">
        <v>26</v>
      </c>
      <c r="B34" s="136">
        <v>0.19646910965079137</v>
      </c>
      <c r="C34" s="136">
        <v>0.19744828322610153</v>
      </c>
      <c r="D34" s="136">
        <v>0.19637441854238966</v>
      </c>
      <c r="E34" s="136">
        <v>0.1974524237079199</v>
      </c>
      <c r="F34" s="136">
        <v>0.1958400158395804</v>
      </c>
      <c r="G34" s="137">
        <v>0.19391433337459768</v>
      </c>
    </row>
    <row r="35" spans="1:7" ht="12.75">
      <c r="A35" s="135" t="s">
        <v>27</v>
      </c>
      <c r="B35" s="136">
        <v>0.282082456471637</v>
      </c>
      <c r="C35" s="136">
        <v>0.27644064897946785</v>
      </c>
      <c r="D35" s="136">
        <v>0.271134457813523</v>
      </c>
      <c r="E35" s="136">
        <v>0.2651466556463672</v>
      </c>
      <c r="F35" s="136">
        <v>0.25905458807464266</v>
      </c>
      <c r="G35" s="137">
        <v>0.2532898412358939</v>
      </c>
    </row>
    <row r="36" spans="1:7" s="144" customFormat="1" ht="12.75">
      <c r="A36" s="140" t="s">
        <v>28</v>
      </c>
      <c r="B36" s="141">
        <v>0.43581682423587825</v>
      </c>
      <c r="C36" s="142">
        <v>0.4199202581790171</v>
      </c>
      <c r="D36" s="142">
        <v>0.4047164809241673</v>
      </c>
      <c r="E36" s="142">
        <v>0.3900215528682052</v>
      </c>
      <c r="F36" s="142">
        <v>0.3761169632779856</v>
      </c>
      <c r="G36" s="143">
        <v>0.3621424231798849</v>
      </c>
    </row>
    <row r="37" spans="1:7" s="144" customFormat="1" ht="12.75">
      <c r="A37" s="140" t="s">
        <v>29</v>
      </c>
      <c r="B37" s="141">
        <v>0.5690059120957188</v>
      </c>
      <c r="C37" s="142">
        <v>0.58438942836322</v>
      </c>
      <c r="D37" s="142">
        <v>0.5983215983251103</v>
      </c>
      <c r="E37" s="142">
        <v>0.611148470818236</v>
      </c>
      <c r="F37" s="142">
        <v>0.6220757210823655</v>
      </c>
      <c r="G37" s="143">
        <v>0.6314946981658572</v>
      </c>
    </row>
    <row r="38" spans="1:7" ht="12.75">
      <c r="A38" s="56" t="s">
        <v>33</v>
      </c>
      <c r="B38" s="53">
        <v>0.19253598420624754</v>
      </c>
      <c r="C38" s="53">
        <v>0.205839608722793</v>
      </c>
      <c r="D38" s="53">
        <v>0.2203615097687563</v>
      </c>
      <c r="E38" s="53">
        <v>0.23326001958744003</v>
      </c>
      <c r="F38" s="53">
        <v>0.24516118896696898</v>
      </c>
      <c r="G38" s="57">
        <v>0.255959026848222</v>
      </c>
    </row>
    <row r="39" spans="1:7" ht="39" customHeight="1">
      <c r="A39" s="390" t="s">
        <v>55</v>
      </c>
      <c r="B39" s="390"/>
      <c r="C39" s="390"/>
      <c r="D39" s="390"/>
      <c r="E39" s="390"/>
      <c r="F39" s="390"/>
      <c r="G39" s="390"/>
    </row>
    <row r="40" spans="1:3" ht="12.75">
      <c r="A40" s="12" t="s">
        <v>81</v>
      </c>
      <c r="B40" s="58"/>
      <c r="C40" s="58"/>
    </row>
  </sheetData>
  <sheetProtection/>
  <mergeCells count="1">
    <mergeCell ref="A39:G39"/>
  </mergeCells>
  <hyperlinks>
    <hyperlink ref="H2" location="Contents!A1" display="Back to contents page"/>
  </hyperlink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20"/>
  </sheetPr>
  <dimension ref="A1:F15"/>
  <sheetViews>
    <sheetView zoomScalePageLayoutView="0" workbookViewId="0" topLeftCell="A1">
      <selection activeCell="A1" sqref="A1"/>
    </sheetView>
  </sheetViews>
  <sheetFormatPr defaultColWidth="9.140625" defaultRowHeight="12.75"/>
  <cols>
    <col min="1" max="1" width="23.140625" style="291" customWidth="1"/>
    <col min="2" max="5" width="12.57421875" style="291" customWidth="1"/>
    <col min="6" max="6" width="7.140625" style="291" customWidth="1"/>
    <col min="7" max="16384" width="9.140625" style="291" customWidth="1"/>
  </cols>
  <sheetData>
    <row r="1" spans="1:6" s="302" customFormat="1" ht="12.75">
      <c r="A1" s="302" t="s">
        <v>715</v>
      </c>
      <c r="F1" s="190" t="s">
        <v>133</v>
      </c>
    </row>
    <row r="3" spans="1:5" ht="12.75">
      <c r="A3" s="292"/>
      <c r="B3" s="293"/>
      <c r="C3" s="294"/>
      <c r="D3" s="391" t="s">
        <v>673</v>
      </c>
      <c r="E3" s="392"/>
    </row>
    <row r="4" spans="1:5" ht="12.75">
      <c r="A4" s="295"/>
      <c r="B4" s="296" t="s">
        <v>119</v>
      </c>
      <c r="C4" s="297" t="s">
        <v>120</v>
      </c>
      <c r="D4" s="296" t="s">
        <v>119</v>
      </c>
      <c r="E4" s="297" t="s">
        <v>120</v>
      </c>
    </row>
    <row r="5" spans="1:5" ht="12.75" customHeight="1">
      <c r="A5" s="298" t="s">
        <v>160</v>
      </c>
      <c r="B5" s="304">
        <v>1746890</v>
      </c>
      <c r="C5" s="305">
        <v>785440</v>
      </c>
      <c r="D5" s="306">
        <v>0.3413961578299361</v>
      </c>
      <c r="E5" s="307">
        <v>0.34277434952998576</v>
      </c>
    </row>
    <row r="6" spans="1:5" ht="12.75" customHeight="1">
      <c r="A6" s="298" t="s">
        <v>674</v>
      </c>
      <c r="B6" s="304">
        <v>440020</v>
      </c>
      <c r="C6" s="305">
        <v>198020</v>
      </c>
      <c r="D6" s="306">
        <v>0.08599347261036956</v>
      </c>
      <c r="E6" s="307">
        <v>0.08641802899512092</v>
      </c>
    </row>
    <row r="7" spans="1:5" ht="12.75" customHeight="1">
      <c r="A7" s="298" t="s">
        <v>158</v>
      </c>
      <c r="B7" s="304">
        <v>1192300</v>
      </c>
      <c r="C7" s="305">
        <v>532280</v>
      </c>
      <c r="D7" s="306">
        <v>0.23301217534053822</v>
      </c>
      <c r="E7" s="307">
        <v>0.2322926394986515</v>
      </c>
    </row>
    <row r="8" spans="1:5" ht="12.75" customHeight="1">
      <c r="A8" s="298" t="s">
        <v>67</v>
      </c>
      <c r="B8" s="304">
        <v>469880</v>
      </c>
      <c r="C8" s="305">
        <v>212130</v>
      </c>
      <c r="D8" s="306">
        <v>0.09182903711231409</v>
      </c>
      <c r="E8" s="307">
        <v>0.09257578270242905</v>
      </c>
    </row>
    <row r="9" spans="1:6" ht="12.75" customHeight="1">
      <c r="A9" s="299" t="s">
        <v>675</v>
      </c>
      <c r="B9" s="308">
        <v>1267810</v>
      </c>
      <c r="C9" s="309">
        <v>563550</v>
      </c>
      <c r="D9" s="310">
        <v>0.24776915710684203</v>
      </c>
      <c r="E9" s="311">
        <v>0.24593919927381275</v>
      </c>
      <c r="F9" s="300"/>
    </row>
    <row r="10" spans="1:5" ht="12.75" customHeight="1">
      <c r="A10" s="301" t="s">
        <v>44</v>
      </c>
      <c r="B10" s="312">
        <v>5116900</v>
      </c>
      <c r="C10" s="313">
        <v>2291420</v>
      </c>
      <c r="D10" s="314">
        <v>1</v>
      </c>
      <c r="E10" s="315">
        <v>1</v>
      </c>
    </row>
    <row r="11" ht="12.75">
      <c r="A11" s="347" t="s">
        <v>758</v>
      </c>
    </row>
    <row r="12" ht="12.75">
      <c r="A12" s="348" t="s">
        <v>763</v>
      </c>
    </row>
    <row r="15" ht="12.75">
      <c r="F15" s="303"/>
    </row>
  </sheetData>
  <sheetProtection/>
  <mergeCells count="1">
    <mergeCell ref="D3:E3"/>
  </mergeCells>
  <hyperlinks>
    <hyperlink ref="F1" location="Contents!A1" display="Back to contents page"/>
    <hyperlink ref="A12"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33.xml><?xml version="1.0" encoding="utf-8"?>
<worksheet xmlns="http://schemas.openxmlformats.org/spreadsheetml/2006/main" xmlns:r="http://schemas.openxmlformats.org/officeDocument/2006/relationships">
  <sheetPr>
    <tabColor indexed="20"/>
  </sheetPr>
  <dimension ref="A1:J22"/>
  <sheetViews>
    <sheetView zoomScalePageLayoutView="0" workbookViewId="0" topLeftCell="A1">
      <selection activeCell="K13" sqref="K13"/>
    </sheetView>
  </sheetViews>
  <sheetFormatPr defaultColWidth="9.140625" defaultRowHeight="12.75"/>
  <cols>
    <col min="1" max="1" width="25.28125" style="0" customWidth="1"/>
    <col min="2" max="3" width="11.7109375" style="0" customWidth="1"/>
    <col min="4" max="4" width="10.28125" style="0" bestFit="1" customWidth="1"/>
    <col min="7" max="7" width="13.421875" style="0" bestFit="1" customWidth="1"/>
  </cols>
  <sheetData>
    <row r="1" ht="12.75">
      <c r="A1" s="3" t="s">
        <v>677</v>
      </c>
    </row>
    <row r="2" spans="1:10" ht="12.75">
      <c r="A2" t="s">
        <v>126</v>
      </c>
      <c r="J2" s="190" t="s">
        <v>133</v>
      </c>
    </row>
    <row r="4" spans="1:6" ht="25.5">
      <c r="A4" s="150"/>
      <c r="B4" s="323" t="s">
        <v>160</v>
      </c>
      <c r="C4" s="323" t="s">
        <v>674</v>
      </c>
      <c r="D4" s="157" t="s">
        <v>66</v>
      </c>
      <c r="E4" s="156" t="s">
        <v>117</v>
      </c>
      <c r="F4" s="157" t="s">
        <v>44</v>
      </c>
    </row>
    <row r="5" spans="1:6" ht="12.75">
      <c r="A5" s="153" t="s">
        <v>119</v>
      </c>
      <c r="B5" s="185">
        <v>-0.009847769726022143</v>
      </c>
      <c r="C5" s="185">
        <v>0.05673554169772558</v>
      </c>
      <c r="D5" s="185">
        <v>0.16094144328133006</v>
      </c>
      <c r="E5" s="185">
        <v>0.05456677513338427</v>
      </c>
      <c r="F5" s="163">
        <v>0.05</v>
      </c>
    </row>
    <row r="6" spans="1:6" ht="12.75">
      <c r="A6" s="154" t="s">
        <v>669</v>
      </c>
      <c r="B6" s="163">
        <v>-0.11739581732714097</v>
      </c>
      <c r="C6" s="163">
        <v>-0.10255332161149759</v>
      </c>
      <c r="D6" s="163">
        <v>0.06353457242771819</v>
      </c>
      <c r="E6" s="163">
        <v>-0.046227751431914765</v>
      </c>
      <c r="F6" s="163">
        <v>-0.07</v>
      </c>
    </row>
    <row r="7" spans="1:6" ht="14.25">
      <c r="A7" s="154" t="s">
        <v>670</v>
      </c>
      <c r="B7" s="163">
        <v>-0.039709700949525056</v>
      </c>
      <c r="C7" s="163">
        <v>-0.03539553032990422</v>
      </c>
      <c r="D7" s="163">
        <v>0.13593313813599214</v>
      </c>
      <c r="E7" s="163">
        <v>-0.0030170278961723857</v>
      </c>
      <c r="F7" s="163">
        <v>0</v>
      </c>
    </row>
    <row r="8" spans="1:6" ht="14.25">
      <c r="A8" s="155" t="s">
        <v>671</v>
      </c>
      <c r="B8" s="164">
        <v>0.20362317236319014</v>
      </c>
      <c r="C8" s="164">
        <v>0.5398427886184987</v>
      </c>
      <c r="D8" s="164">
        <v>0.3440508695431963</v>
      </c>
      <c r="E8" s="164">
        <v>0.2966703270844772</v>
      </c>
      <c r="F8" s="164">
        <v>0.31</v>
      </c>
    </row>
    <row r="9" spans="2:6" ht="12.75">
      <c r="B9" s="49"/>
      <c r="C9" s="151"/>
      <c r="D9" s="151"/>
      <c r="E9" s="151"/>
      <c r="F9" s="7"/>
    </row>
    <row r="10" spans="1:6" ht="12.75">
      <c r="A10" s="150" t="s">
        <v>120</v>
      </c>
      <c r="B10" s="289">
        <v>0.14186761305644804</v>
      </c>
      <c r="C10" s="158">
        <v>0.19001361914913176</v>
      </c>
      <c r="D10" s="18">
        <v>0.3038126700108424</v>
      </c>
      <c r="E10" s="158">
        <v>0.17952356904122035</v>
      </c>
      <c r="F10" s="290">
        <v>0.19</v>
      </c>
    </row>
    <row r="11" spans="1:8" ht="12.75">
      <c r="A11" s="49" t="s">
        <v>121</v>
      </c>
      <c r="B11" s="141">
        <v>0.021403706216795326</v>
      </c>
      <c r="C11" s="160">
        <v>-0.05214199337127192</v>
      </c>
      <c r="D11" s="142">
        <v>0.18752845803082938</v>
      </c>
      <c r="E11" s="160">
        <v>0.022145120563867613</v>
      </c>
      <c r="F11" s="143">
        <v>0.04</v>
      </c>
      <c r="G11" s="144"/>
      <c r="H11" s="144"/>
    </row>
    <row r="12" spans="1:8" ht="12.75">
      <c r="A12" s="49" t="s">
        <v>122</v>
      </c>
      <c r="B12" s="141">
        <v>0.4087204900308008</v>
      </c>
      <c r="C12" s="160">
        <v>0.7394136877105291</v>
      </c>
      <c r="D12" s="142">
        <v>0.5620030437622234</v>
      </c>
      <c r="E12" s="160">
        <v>0.45237985028212646</v>
      </c>
      <c r="F12" s="143">
        <v>0.51</v>
      </c>
      <c r="G12" s="144"/>
      <c r="H12" s="144"/>
    </row>
    <row r="13" spans="1:8" ht="12.75">
      <c r="A13" s="152" t="s">
        <v>672</v>
      </c>
      <c r="B13" s="288">
        <v>1.339953256726971</v>
      </c>
      <c r="C13" s="164">
        <v>1.768410017216553</v>
      </c>
      <c r="D13" s="287">
        <v>1.4186488553201055</v>
      </c>
      <c r="E13" s="164">
        <v>1.633276346480421</v>
      </c>
      <c r="F13" s="26">
        <v>1.58</v>
      </c>
      <c r="G13" s="144"/>
      <c r="H13" s="144"/>
    </row>
    <row r="14" spans="2:6" ht="12.75">
      <c r="B14" s="49"/>
      <c r="C14" s="151"/>
      <c r="D14" s="151"/>
      <c r="E14" s="151"/>
      <c r="F14" s="7"/>
    </row>
    <row r="15" spans="1:6" ht="12.75">
      <c r="A15" s="153" t="s">
        <v>123</v>
      </c>
      <c r="B15" s="159">
        <v>0.4642720021232534</v>
      </c>
      <c r="C15" s="158">
        <v>0.45720006853690515</v>
      </c>
      <c r="D15" s="158">
        <v>0.5892356105640758</v>
      </c>
      <c r="E15" s="158">
        <v>0.4299374939433368</v>
      </c>
      <c r="F15" s="158">
        <v>0.49</v>
      </c>
    </row>
    <row r="16" spans="1:6" ht="12.75">
      <c r="A16" s="154" t="s">
        <v>668</v>
      </c>
      <c r="B16" s="163">
        <v>0.3804654676064578</v>
      </c>
      <c r="C16" s="163">
        <v>0.2812569284282376</v>
      </c>
      <c r="D16" s="163">
        <v>0.6411654031315698</v>
      </c>
      <c r="E16" s="163">
        <v>0.4161190385966695</v>
      </c>
      <c r="F16" s="163">
        <v>0.44</v>
      </c>
    </row>
    <row r="17" spans="1:6" ht="12.75">
      <c r="A17" s="154" t="s">
        <v>10</v>
      </c>
      <c r="B17" s="163">
        <v>0.15077681916434946</v>
      </c>
      <c r="C17" s="163">
        <v>0.34036817466386476</v>
      </c>
      <c r="D17" s="163">
        <v>0.3197780820683274</v>
      </c>
      <c r="E17" s="163">
        <v>0.22237837311452516</v>
      </c>
      <c r="F17" s="163">
        <v>0.13</v>
      </c>
    </row>
    <row r="18" spans="1:6" ht="12.75">
      <c r="A18" s="154" t="s">
        <v>132</v>
      </c>
      <c r="B18" s="163">
        <v>-0.37223752533090565</v>
      </c>
      <c r="C18" s="163">
        <v>-0.32997985302338023</v>
      </c>
      <c r="D18" s="163">
        <v>-0.1869536907497288</v>
      </c>
      <c r="E18" s="163">
        <v>-0.29466663182167346</v>
      </c>
      <c r="F18" s="163">
        <v>-0.32</v>
      </c>
    </row>
    <row r="19" spans="1:6" ht="12.75">
      <c r="A19" s="155" t="s">
        <v>116</v>
      </c>
      <c r="B19" s="164">
        <v>-0.33375449345819835</v>
      </c>
      <c r="C19" s="164">
        <v>-0.3509425811405718</v>
      </c>
      <c r="D19" s="164">
        <v>-0.10081503015686971</v>
      </c>
      <c r="E19" s="164">
        <v>-0.20491321075556207</v>
      </c>
      <c r="F19" s="164">
        <v>-0.29</v>
      </c>
    </row>
    <row r="20" spans="2:6" ht="12.75">
      <c r="B20" s="49"/>
      <c r="C20" s="151"/>
      <c r="D20" s="151"/>
      <c r="E20" s="151"/>
      <c r="F20" s="7"/>
    </row>
    <row r="21" spans="1:6" ht="12.75">
      <c r="A21" s="150" t="s">
        <v>124</v>
      </c>
      <c r="B21" s="161">
        <v>2.1925912756260137</v>
      </c>
      <c r="C21" s="161">
        <v>2.173714032665658</v>
      </c>
      <c r="D21" s="161">
        <v>2.201167716572924</v>
      </c>
      <c r="E21" s="161">
        <v>2.1537904576427658</v>
      </c>
      <c r="F21" s="153">
        <v>2.19</v>
      </c>
    </row>
    <row r="22" spans="1:6" ht="12.75">
      <c r="A22" s="152" t="s">
        <v>125</v>
      </c>
      <c r="B22" s="162">
        <v>1.8947769686289977</v>
      </c>
      <c r="C22" s="162">
        <v>1.923926437879399</v>
      </c>
      <c r="D22" s="162">
        <v>1.9565817623213493</v>
      </c>
      <c r="E22" s="162">
        <v>1.9192628607600144</v>
      </c>
      <c r="F22" s="155">
        <v>1.93</v>
      </c>
    </row>
  </sheetData>
  <sheetProtection/>
  <hyperlinks>
    <hyperlink ref="J2" location="Contents!A1" display="Back to contents page"/>
  </hyperlink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indexed="20"/>
  </sheetPr>
  <dimension ref="A1:F13"/>
  <sheetViews>
    <sheetView zoomScalePageLayoutView="0" workbookViewId="0" topLeftCell="A1">
      <selection activeCell="F2" sqref="F2"/>
    </sheetView>
  </sheetViews>
  <sheetFormatPr defaultColWidth="9.140625" defaultRowHeight="12.75"/>
  <cols>
    <col min="1" max="1" width="5.28125" style="0" customWidth="1"/>
    <col min="2" max="2" width="20.8515625" style="0" customWidth="1"/>
    <col min="3" max="3" width="3.421875" style="0" customWidth="1"/>
    <col min="4" max="4" width="24.7109375" style="0" bestFit="1" customWidth="1"/>
  </cols>
  <sheetData>
    <row r="1" s="3" customFormat="1" ht="12.75">
      <c r="A1" s="3" t="s">
        <v>678</v>
      </c>
    </row>
    <row r="2" ht="12.75">
      <c r="F2" s="190" t="s">
        <v>133</v>
      </c>
    </row>
    <row r="3" spans="1:4" ht="12.75">
      <c r="A3" s="393" t="s">
        <v>128</v>
      </c>
      <c r="B3" s="394"/>
      <c r="D3" s="318" t="s">
        <v>18</v>
      </c>
    </row>
    <row r="4" spans="1:4" ht="12.75">
      <c r="A4" s="181" t="s">
        <v>129</v>
      </c>
      <c r="B4" s="316"/>
      <c r="D4" s="183" t="s">
        <v>20</v>
      </c>
    </row>
    <row r="5" spans="1:4" ht="12.75">
      <c r="A5" s="49"/>
      <c r="B5" s="7" t="s">
        <v>32</v>
      </c>
      <c r="D5" s="182" t="s">
        <v>21</v>
      </c>
    </row>
    <row r="6" spans="1:4" ht="12.75">
      <c r="A6" s="49"/>
      <c r="B6" s="7" t="s">
        <v>34</v>
      </c>
      <c r="D6" s="182" t="s">
        <v>22</v>
      </c>
    </row>
    <row r="7" spans="1:4" ht="12.75">
      <c r="A7" s="181" t="s">
        <v>130</v>
      </c>
      <c r="B7" s="316"/>
      <c r="D7" s="182" t="s">
        <v>23</v>
      </c>
    </row>
    <row r="8" spans="1:4" ht="12.75">
      <c r="A8" s="49"/>
      <c r="B8" s="7" t="s">
        <v>10</v>
      </c>
      <c r="D8" s="182" t="s">
        <v>24</v>
      </c>
    </row>
    <row r="9" spans="1:4" ht="12.75">
      <c r="A9" s="49"/>
      <c r="B9" s="7" t="s">
        <v>11</v>
      </c>
      <c r="D9" s="182" t="s">
        <v>25</v>
      </c>
    </row>
    <row r="10" spans="1:4" ht="12.75">
      <c r="A10" s="181" t="s">
        <v>131</v>
      </c>
      <c r="B10" s="316"/>
      <c r="D10" s="182" t="s">
        <v>26</v>
      </c>
    </row>
    <row r="11" spans="1:4" ht="12.75">
      <c r="A11" s="49"/>
      <c r="B11" s="7" t="s">
        <v>13</v>
      </c>
      <c r="D11" s="182" t="s">
        <v>27</v>
      </c>
    </row>
    <row r="12" spans="1:4" ht="12.75">
      <c r="A12" s="49"/>
      <c r="B12" s="7" t="s">
        <v>132</v>
      </c>
      <c r="D12" s="182" t="s">
        <v>28</v>
      </c>
    </row>
    <row r="13" spans="1:4" ht="12.75">
      <c r="A13" s="152"/>
      <c r="B13" s="317" t="s">
        <v>116</v>
      </c>
      <c r="D13" s="184" t="s">
        <v>29</v>
      </c>
    </row>
  </sheetData>
  <sheetProtection/>
  <mergeCells count="1">
    <mergeCell ref="A3:B3"/>
  </mergeCells>
  <hyperlinks>
    <hyperlink ref="F2" location="Contents!A1" display="Back to contents page"/>
  </hyperlink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indexed="46"/>
  </sheetPr>
  <dimension ref="A1:L452"/>
  <sheetViews>
    <sheetView zoomScalePageLayoutView="0" workbookViewId="0" topLeftCell="A1">
      <selection activeCell="A1" sqref="A1"/>
    </sheetView>
  </sheetViews>
  <sheetFormatPr defaultColWidth="11.00390625" defaultRowHeight="12.75"/>
  <cols>
    <col min="1" max="16384" width="11.00390625" style="235" customWidth="1"/>
  </cols>
  <sheetData>
    <row r="1" ht="12.75">
      <c r="A1" s="234" t="s">
        <v>661</v>
      </c>
    </row>
    <row r="3" spans="1:12" ht="12.75" customHeight="1">
      <c r="A3" s="236" t="s">
        <v>629</v>
      </c>
      <c r="B3" s="237"/>
      <c r="C3" s="237"/>
      <c r="D3" s="237"/>
      <c r="E3" s="237"/>
      <c r="F3" s="238"/>
      <c r="G3" s="395" t="s">
        <v>630</v>
      </c>
      <c r="H3" s="396"/>
      <c r="I3" s="396"/>
      <c r="J3" s="396"/>
      <c r="K3" s="396"/>
      <c r="L3" s="397"/>
    </row>
    <row r="4" spans="1:12" ht="12.75">
      <c r="A4" s="239" t="s">
        <v>166</v>
      </c>
      <c r="B4" s="241"/>
      <c r="C4" s="241"/>
      <c r="D4" s="241"/>
      <c r="E4" s="241"/>
      <c r="F4" s="248"/>
      <c r="G4" s="398"/>
      <c r="H4" s="399"/>
      <c r="I4" s="399"/>
      <c r="J4" s="399"/>
      <c r="K4" s="399"/>
      <c r="L4" s="400"/>
    </row>
    <row r="5" spans="1:12" ht="12.75">
      <c r="A5" s="239" t="s">
        <v>168</v>
      </c>
      <c r="B5" s="241"/>
      <c r="C5" s="241"/>
      <c r="D5" s="241"/>
      <c r="E5" s="241"/>
      <c r="F5" s="248"/>
      <c r="G5" s="249"/>
      <c r="H5" s="250"/>
      <c r="I5" s="250"/>
      <c r="J5" s="250"/>
      <c r="K5" s="241"/>
      <c r="L5" s="242"/>
    </row>
    <row r="6" spans="1:12" ht="12.75">
      <c r="A6" s="239" t="s">
        <v>170</v>
      </c>
      <c r="B6" s="241"/>
      <c r="C6" s="241"/>
      <c r="D6" s="241"/>
      <c r="E6" s="241"/>
      <c r="F6" s="242"/>
      <c r="G6" s="239" t="s">
        <v>167</v>
      </c>
      <c r="H6" s="241"/>
      <c r="I6" s="241"/>
      <c r="J6" s="241"/>
      <c r="K6" s="241"/>
      <c r="L6" s="242"/>
    </row>
    <row r="7" spans="1:12" ht="12.75">
      <c r="A7" s="239" t="s">
        <v>172</v>
      </c>
      <c r="B7" s="241"/>
      <c r="C7" s="241"/>
      <c r="D7" s="241"/>
      <c r="E7" s="241"/>
      <c r="F7" s="242"/>
      <c r="G7" s="239" t="s">
        <v>169</v>
      </c>
      <c r="H7" s="241"/>
      <c r="I7" s="241"/>
      <c r="J7" s="241"/>
      <c r="K7" s="241"/>
      <c r="L7" s="242"/>
    </row>
    <row r="8" spans="1:12" ht="12.75">
      <c r="A8" s="239" t="s">
        <v>173</v>
      </c>
      <c r="B8" s="241"/>
      <c r="C8" s="241"/>
      <c r="D8" s="241"/>
      <c r="E8" s="241"/>
      <c r="F8" s="242"/>
      <c r="G8" s="239" t="s">
        <v>171</v>
      </c>
      <c r="H8" s="241"/>
      <c r="I8" s="241"/>
      <c r="J8" s="241"/>
      <c r="K8" s="241"/>
      <c r="L8" s="242"/>
    </row>
    <row r="9" spans="1:12" ht="12.75">
      <c r="A9" s="243"/>
      <c r="B9" s="244"/>
      <c r="C9" s="244"/>
      <c r="D9" s="244"/>
      <c r="E9" s="244"/>
      <c r="F9" s="245"/>
      <c r="G9" s="243"/>
      <c r="H9" s="244"/>
      <c r="I9" s="244"/>
      <c r="J9" s="244"/>
      <c r="K9" s="244"/>
      <c r="L9" s="245"/>
    </row>
    <row r="10" spans="1:12" ht="12.75">
      <c r="A10" s="236" t="s">
        <v>174</v>
      </c>
      <c r="B10" s="237"/>
      <c r="C10" s="237"/>
      <c r="D10" s="237"/>
      <c r="E10" s="237"/>
      <c r="F10" s="237"/>
      <c r="G10" s="237"/>
      <c r="H10" s="237"/>
      <c r="I10" s="237"/>
      <c r="J10" s="237"/>
      <c r="K10" s="237"/>
      <c r="L10" s="238"/>
    </row>
    <row r="11" spans="1:12" ht="12.75">
      <c r="A11" s="240" t="s">
        <v>176</v>
      </c>
      <c r="B11" s="240" t="s">
        <v>196</v>
      </c>
      <c r="C11" s="240" t="s">
        <v>216</v>
      </c>
      <c r="D11" s="240" t="s">
        <v>236</v>
      </c>
      <c r="E11" s="240" t="s">
        <v>256</v>
      </c>
      <c r="F11" s="240" t="s">
        <v>276</v>
      </c>
      <c r="G11" s="240" t="s">
        <v>296</v>
      </c>
      <c r="H11" s="240" t="s">
        <v>316</v>
      </c>
      <c r="I11" s="240" t="s">
        <v>336</v>
      </c>
      <c r="J11" s="240" t="s">
        <v>356</v>
      </c>
      <c r="K11" s="241"/>
      <c r="L11" s="242"/>
    </row>
    <row r="12" spans="1:12" ht="12.75">
      <c r="A12" s="240" t="s">
        <v>178</v>
      </c>
      <c r="B12" s="240" t="s">
        <v>198</v>
      </c>
      <c r="C12" s="240" t="s">
        <v>218</v>
      </c>
      <c r="D12" s="240" t="s">
        <v>238</v>
      </c>
      <c r="E12" s="240" t="s">
        <v>258</v>
      </c>
      <c r="F12" s="240" t="s">
        <v>278</v>
      </c>
      <c r="G12" s="240" t="s">
        <v>298</v>
      </c>
      <c r="H12" s="240" t="s">
        <v>318</v>
      </c>
      <c r="I12" s="240" t="s">
        <v>338</v>
      </c>
      <c r="J12" s="240" t="s">
        <v>358</v>
      </c>
      <c r="K12" s="241"/>
      <c r="L12" s="242"/>
    </row>
    <row r="13" spans="1:12" ht="12.75">
      <c r="A13" s="240" t="s">
        <v>180</v>
      </c>
      <c r="B13" s="240" t="s">
        <v>200</v>
      </c>
      <c r="C13" s="240" t="s">
        <v>220</v>
      </c>
      <c r="D13" s="240" t="s">
        <v>240</v>
      </c>
      <c r="E13" s="240" t="s">
        <v>260</v>
      </c>
      <c r="F13" s="240" t="s">
        <v>280</v>
      </c>
      <c r="G13" s="240" t="s">
        <v>300</v>
      </c>
      <c r="H13" s="240" t="s">
        <v>320</v>
      </c>
      <c r="I13" s="240" t="s">
        <v>340</v>
      </c>
      <c r="J13" s="240" t="s">
        <v>360</v>
      </c>
      <c r="K13" s="241"/>
      <c r="L13" s="242"/>
    </row>
    <row r="14" spans="1:12" ht="12.75">
      <c r="A14" s="240" t="s">
        <v>182</v>
      </c>
      <c r="B14" s="240" t="s">
        <v>202</v>
      </c>
      <c r="C14" s="240" t="s">
        <v>222</v>
      </c>
      <c r="D14" s="240" t="s">
        <v>242</v>
      </c>
      <c r="E14" s="240" t="s">
        <v>262</v>
      </c>
      <c r="F14" s="240" t="s">
        <v>282</v>
      </c>
      <c r="G14" s="240" t="s">
        <v>302</v>
      </c>
      <c r="H14" s="240" t="s">
        <v>322</v>
      </c>
      <c r="I14" s="240" t="s">
        <v>342</v>
      </c>
      <c r="J14" s="240" t="s">
        <v>362</v>
      </c>
      <c r="K14" s="241"/>
      <c r="L14" s="242"/>
    </row>
    <row r="15" spans="1:12" ht="12.75">
      <c r="A15" s="240" t="s">
        <v>184</v>
      </c>
      <c r="B15" s="240" t="s">
        <v>204</v>
      </c>
      <c r="C15" s="240" t="s">
        <v>224</v>
      </c>
      <c r="D15" s="240" t="s">
        <v>244</v>
      </c>
      <c r="E15" s="240" t="s">
        <v>264</v>
      </c>
      <c r="F15" s="240" t="s">
        <v>284</v>
      </c>
      <c r="G15" s="240" t="s">
        <v>304</v>
      </c>
      <c r="H15" s="240" t="s">
        <v>324</v>
      </c>
      <c r="I15" s="240" t="s">
        <v>344</v>
      </c>
      <c r="J15" s="240" t="s">
        <v>364</v>
      </c>
      <c r="K15" s="241"/>
      <c r="L15" s="242"/>
    </row>
    <row r="16" spans="1:12" ht="12.75">
      <c r="A16" s="240" t="s">
        <v>186</v>
      </c>
      <c r="B16" s="240" t="s">
        <v>206</v>
      </c>
      <c r="C16" s="240" t="s">
        <v>226</v>
      </c>
      <c r="D16" s="240" t="s">
        <v>246</v>
      </c>
      <c r="E16" s="240" t="s">
        <v>266</v>
      </c>
      <c r="F16" s="240" t="s">
        <v>286</v>
      </c>
      <c r="G16" s="240" t="s">
        <v>306</v>
      </c>
      <c r="H16" s="240" t="s">
        <v>326</v>
      </c>
      <c r="I16" s="240" t="s">
        <v>346</v>
      </c>
      <c r="J16" s="240" t="s">
        <v>366</v>
      </c>
      <c r="K16" s="241"/>
      <c r="L16" s="242"/>
    </row>
    <row r="17" spans="1:12" ht="12.75">
      <c r="A17" s="240" t="s">
        <v>188</v>
      </c>
      <c r="B17" s="240" t="s">
        <v>208</v>
      </c>
      <c r="C17" s="240" t="s">
        <v>228</v>
      </c>
      <c r="D17" s="240" t="s">
        <v>248</v>
      </c>
      <c r="E17" s="240" t="s">
        <v>268</v>
      </c>
      <c r="F17" s="240" t="s">
        <v>288</v>
      </c>
      <c r="G17" s="240" t="s">
        <v>308</v>
      </c>
      <c r="H17" s="240" t="s">
        <v>328</v>
      </c>
      <c r="I17" s="240" t="s">
        <v>348</v>
      </c>
      <c r="J17" s="240" t="s">
        <v>368</v>
      </c>
      <c r="K17" s="241"/>
      <c r="L17" s="242"/>
    </row>
    <row r="18" spans="1:12" ht="12.75">
      <c r="A18" s="240" t="s">
        <v>190</v>
      </c>
      <c r="B18" s="240" t="s">
        <v>210</v>
      </c>
      <c r="C18" s="240" t="s">
        <v>230</v>
      </c>
      <c r="D18" s="240" t="s">
        <v>250</v>
      </c>
      <c r="E18" s="240" t="s">
        <v>270</v>
      </c>
      <c r="F18" s="240" t="s">
        <v>290</v>
      </c>
      <c r="G18" s="240" t="s">
        <v>310</v>
      </c>
      <c r="H18" s="240" t="s">
        <v>330</v>
      </c>
      <c r="I18" s="240" t="s">
        <v>350</v>
      </c>
      <c r="J18" s="241"/>
      <c r="K18" s="241"/>
      <c r="L18" s="242"/>
    </row>
    <row r="19" spans="1:12" ht="12.75">
      <c r="A19" s="240" t="s">
        <v>192</v>
      </c>
      <c r="B19" s="240" t="s">
        <v>212</v>
      </c>
      <c r="C19" s="240" t="s">
        <v>232</v>
      </c>
      <c r="D19" s="240" t="s">
        <v>252</v>
      </c>
      <c r="E19" s="240" t="s">
        <v>272</v>
      </c>
      <c r="F19" s="240" t="s">
        <v>292</v>
      </c>
      <c r="G19" s="240" t="s">
        <v>312</v>
      </c>
      <c r="H19" s="240" t="s">
        <v>332</v>
      </c>
      <c r="I19" s="240" t="s">
        <v>352</v>
      </c>
      <c r="J19" s="241"/>
      <c r="K19" s="241"/>
      <c r="L19" s="242"/>
    </row>
    <row r="20" spans="1:12" ht="12.75">
      <c r="A20" s="240" t="s">
        <v>194</v>
      </c>
      <c r="B20" s="240" t="s">
        <v>214</v>
      </c>
      <c r="C20" s="240" t="s">
        <v>234</v>
      </c>
      <c r="D20" s="240" t="s">
        <v>254</v>
      </c>
      <c r="E20" s="240" t="s">
        <v>274</v>
      </c>
      <c r="F20" s="240" t="s">
        <v>294</v>
      </c>
      <c r="G20" s="240" t="s">
        <v>314</v>
      </c>
      <c r="H20" s="240" t="s">
        <v>334</v>
      </c>
      <c r="I20" s="240" t="s">
        <v>354</v>
      </c>
      <c r="J20" s="241"/>
      <c r="K20" s="241"/>
      <c r="L20" s="242"/>
    </row>
    <row r="21" spans="1:12" ht="12.75">
      <c r="A21" s="244"/>
      <c r="B21" s="244"/>
      <c r="C21" s="244"/>
      <c r="D21" s="244"/>
      <c r="E21" s="244"/>
      <c r="F21" s="244"/>
      <c r="G21" s="244"/>
      <c r="H21" s="244"/>
      <c r="I21" s="244"/>
      <c r="J21" s="244"/>
      <c r="K21" s="244"/>
      <c r="L21" s="245"/>
    </row>
    <row r="22" spans="1:12" ht="12.75">
      <c r="A22" s="236" t="s">
        <v>175</v>
      </c>
      <c r="B22" s="237"/>
      <c r="C22" s="237"/>
      <c r="D22" s="237"/>
      <c r="E22" s="237"/>
      <c r="F22" s="237"/>
      <c r="G22" s="237"/>
      <c r="H22" s="237"/>
      <c r="I22" s="237"/>
      <c r="J22" s="237"/>
      <c r="K22" s="237"/>
      <c r="L22" s="238"/>
    </row>
    <row r="23" spans="1:12" ht="12.75">
      <c r="A23" s="240" t="s">
        <v>177</v>
      </c>
      <c r="B23" s="240" t="s">
        <v>237</v>
      </c>
      <c r="C23" s="240" t="s">
        <v>297</v>
      </c>
      <c r="D23" s="240" t="s">
        <v>357</v>
      </c>
      <c r="E23" s="240" t="s">
        <v>393</v>
      </c>
      <c r="F23" s="240" t="s">
        <v>423</v>
      </c>
      <c r="G23" s="240" t="s">
        <v>453</v>
      </c>
      <c r="H23" s="240" t="s">
        <v>483</v>
      </c>
      <c r="I23" s="240" t="s">
        <v>513</v>
      </c>
      <c r="J23" s="240" t="s">
        <v>543</v>
      </c>
      <c r="K23" s="240" t="s">
        <v>573</v>
      </c>
      <c r="L23" s="246" t="s">
        <v>603</v>
      </c>
    </row>
    <row r="24" spans="1:12" ht="12.75">
      <c r="A24" s="240" t="s">
        <v>179</v>
      </c>
      <c r="B24" s="240" t="s">
        <v>239</v>
      </c>
      <c r="C24" s="240" t="s">
        <v>299</v>
      </c>
      <c r="D24" s="240" t="s">
        <v>359</v>
      </c>
      <c r="E24" s="240" t="s">
        <v>394</v>
      </c>
      <c r="F24" s="240" t="s">
        <v>424</v>
      </c>
      <c r="G24" s="240" t="s">
        <v>454</v>
      </c>
      <c r="H24" s="240" t="s">
        <v>484</v>
      </c>
      <c r="I24" s="240" t="s">
        <v>514</v>
      </c>
      <c r="J24" s="240" t="s">
        <v>544</v>
      </c>
      <c r="K24" s="240" t="s">
        <v>574</v>
      </c>
      <c r="L24" s="246" t="s">
        <v>604</v>
      </c>
    </row>
    <row r="25" spans="1:12" ht="12.75">
      <c r="A25" s="240" t="s">
        <v>181</v>
      </c>
      <c r="B25" s="240" t="s">
        <v>241</v>
      </c>
      <c r="C25" s="240" t="s">
        <v>301</v>
      </c>
      <c r="D25" s="240" t="s">
        <v>361</v>
      </c>
      <c r="E25" s="240" t="s">
        <v>395</v>
      </c>
      <c r="F25" s="240" t="s">
        <v>425</v>
      </c>
      <c r="G25" s="240" t="s">
        <v>455</v>
      </c>
      <c r="H25" s="240" t="s">
        <v>485</v>
      </c>
      <c r="I25" s="240" t="s">
        <v>515</v>
      </c>
      <c r="J25" s="240" t="s">
        <v>545</v>
      </c>
      <c r="K25" s="240" t="s">
        <v>575</v>
      </c>
      <c r="L25" s="246" t="s">
        <v>605</v>
      </c>
    </row>
    <row r="26" spans="1:12" ht="12.75">
      <c r="A26" s="240" t="s">
        <v>183</v>
      </c>
      <c r="B26" s="240" t="s">
        <v>243</v>
      </c>
      <c r="C26" s="240" t="s">
        <v>303</v>
      </c>
      <c r="D26" s="240" t="s">
        <v>363</v>
      </c>
      <c r="E26" s="240" t="s">
        <v>396</v>
      </c>
      <c r="F26" s="240" t="s">
        <v>426</v>
      </c>
      <c r="G26" s="240" t="s">
        <v>456</v>
      </c>
      <c r="H26" s="240" t="s">
        <v>486</v>
      </c>
      <c r="I26" s="240" t="s">
        <v>516</v>
      </c>
      <c r="J26" s="240" t="s">
        <v>546</v>
      </c>
      <c r="K26" s="240" t="s">
        <v>576</v>
      </c>
      <c r="L26" s="246" t="s">
        <v>606</v>
      </c>
    </row>
    <row r="27" spans="1:12" ht="12.75">
      <c r="A27" s="240" t="s">
        <v>185</v>
      </c>
      <c r="B27" s="240" t="s">
        <v>245</v>
      </c>
      <c r="C27" s="240" t="s">
        <v>305</v>
      </c>
      <c r="D27" s="240" t="s">
        <v>365</v>
      </c>
      <c r="E27" s="240" t="s">
        <v>397</v>
      </c>
      <c r="F27" s="240" t="s">
        <v>427</v>
      </c>
      <c r="G27" s="240" t="s">
        <v>457</v>
      </c>
      <c r="H27" s="240" t="s">
        <v>487</v>
      </c>
      <c r="I27" s="240" t="s">
        <v>517</v>
      </c>
      <c r="J27" s="240" t="s">
        <v>547</v>
      </c>
      <c r="K27" s="240" t="s">
        <v>577</v>
      </c>
      <c r="L27" s="246" t="s">
        <v>607</v>
      </c>
    </row>
    <row r="28" spans="1:12" ht="12.75">
      <c r="A28" s="240" t="s">
        <v>187</v>
      </c>
      <c r="B28" s="240" t="s">
        <v>247</v>
      </c>
      <c r="C28" s="240" t="s">
        <v>307</v>
      </c>
      <c r="D28" s="240" t="s">
        <v>367</v>
      </c>
      <c r="E28" s="240" t="s">
        <v>398</v>
      </c>
      <c r="F28" s="240" t="s">
        <v>428</v>
      </c>
      <c r="G28" s="240" t="s">
        <v>458</v>
      </c>
      <c r="H28" s="240" t="s">
        <v>488</v>
      </c>
      <c r="I28" s="240" t="s">
        <v>518</v>
      </c>
      <c r="J28" s="240" t="s">
        <v>548</v>
      </c>
      <c r="K28" s="240" t="s">
        <v>578</v>
      </c>
      <c r="L28" s="246" t="s">
        <v>608</v>
      </c>
    </row>
    <row r="29" spans="1:12" ht="12.75">
      <c r="A29" s="240" t="s">
        <v>189</v>
      </c>
      <c r="B29" s="240" t="s">
        <v>249</v>
      </c>
      <c r="C29" s="240" t="s">
        <v>309</v>
      </c>
      <c r="D29" s="240" t="s">
        <v>369</v>
      </c>
      <c r="E29" s="240" t="s">
        <v>399</v>
      </c>
      <c r="F29" s="240" t="s">
        <v>429</v>
      </c>
      <c r="G29" s="240" t="s">
        <v>459</v>
      </c>
      <c r="H29" s="240" t="s">
        <v>489</v>
      </c>
      <c r="I29" s="240" t="s">
        <v>519</v>
      </c>
      <c r="J29" s="240" t="s">
        <v>549</v>
      </c>
      <c r="K29" s="240" t="s">
        <v>579</v>
      </c>
      <c r="L29" s="246" t="s">
        <v>609</v>
      </c>
    </row>
    <row r="30" spans="1:12" ht="12.75">
      <c r="A30" s="240" t="s">
        <v>191</v>
      </c>
      <c r="B30" s="240" t="s">
        <v>251</v>
      </c>
      <c r="C30" s="240" t="s">
        <v>311</v>
      </c>
      <c r="D30" s="240" t="s">
        <v>370</v>
      </c>
      <c r="E30" s="240" t="s">
        <v>400</v>
      </c>
      <c r="F30" s="240" t="s">
        <v>430</v>
      </c>
      <c r="G30" s="240" t="s">
        <v>460</v>
      </c>
      <c r="H30" s="240" t="s">
        <v>490</v>
      </c>
      <c r="I30" s="240" t="s">
        <v>520</v>
      </c>
      <c r="J30" s="240" t="s">
        <v>550</v>
      </c>
      <c r="K30" s="240" t="s">
        <v>580</v>
      </c>
      <c r="L30" s="246" t="s">
        <v>610</v>
      </c>
    </row>
    <row r="31" spans="1:12" ht="12.75">
      <c r="A31" s="240" t="s">
        <v>193</v>
      </c>
      <c r="B31" s="240" t="s">
        <v>253</v>
      </c>
      <c r="C31" s="240" t="s">
        <v>313</v>
      </c>
      <c r="D31" s="240" t="s">
        <v>371</v>
      </c>
      <c r="E31" s="240" t="s">
        <v>401</v>
      </c>
      <c r="F31" s="240" t="s">
        <v>431</v>
      </c>
      <c r="G31" s="240" t="s">
        <v>461</v>
      </c>
      <c r="H31" s="240" t="s">
        <v>491</v>
      </c>
      <c r="I31" s="240" t="s">
        <v>521</v>
      </c>
      <c r="J31" s="240" t="s">
        <v>551</v>
      </c>
      <c r="K31" s="240" t="s">
        <v>581</v>
      </c>
      <c r="L31" s="246" t="s">
        <v>611</v>
      </c>
    </row>
    <row r="32" spans="1:12" ht="12.75">
      <c r="A32" s="240" t="s">
        <v>195</v>
      </c>
      <c r="B32" s="240" t="s">
        <v>255</v>
      </c>
      <c r="C32" s="240" t="s">
        <v>315</v>
      </c>
      <c r="D32" s="240" t="s">
        <v>372</v>
      </c>
      <c r="E32" s="240" t="s">
        <v>402</v>
      </c>
      <c r="F32" s="240" t="s">
        <v>432</v>
      </c>
      <c r="G32" s="240" t="s">
        <v>462</v>
      </c>
      <c r="H32" s="240" t="s">
        <v>492</v>
      </c>
      <c r="I32" s="240" t="s">
        <v>522</v>
      </c>
      <c r="J32" s="240" t="s">
        <v>552</v>
      </c>
      <c r="K32" s="240" t="s">
        <v>582</v>
      </c>
      <c r="L32" s="246" t="s">
        <v>612</v>
      </c>
    </row>
    <row r="33" spans="1:12" ht="12.75">
      <c r="A33" s="240" t="s">
        <v>197</v>
      </c>
      <c r="B33" s="240" t="s">
        <v>257</v>
      </c>
      <c r="C33" s="240" t="s">
        <v>317</v>
      </c>
      <c r="D33" s="240" t="s">
        <v>373</v>
      </c>
      <c r="E33" s="240" t="s">
        <v>403</v>
      </c>
      <c r="F33" s="240" t="s">
        <v>433</v>
      </c>
      <c r="G33" s="240" t="s">
        <v>463</v>
      </c>
      <c r="H33" s="240" t="s">
        <v>493</v>
      </c>
      <c r="I33" s="240" t="s">
        <v>523</v>
      </c>
      <c r="J33" s="240" t="s">
        <v>553</v>
      </c>
      <c r="K33" s="240" t="s">
        <v>583</v>
      </c>
      <c r="L33" s="246" t="s">
        <v>613</v>
      </c>
    </row>
    <row r="34" spans="1:12" ht="12.75">
      <c r="A34" s="240" t="s">
        <v>199</v>
      </c>
      <c r="B34" s="240" t="s">
        <v>259</v>
      </c>
      <c r="C34" s="240" t="s">
        <v>319</v>
      </c>
      <c r="D34" s="240" t="s">
        <v>374</v>
      </c>
      <c r="E34" s="240" t="s">
        <v>404</v>
      </c>
      <c r="F34" s="240" t="s">
        <v>434</v>
      </c>
      <c r="G34" s="240" t="s">
        <v>464</v>
      </c>
      <c r="H34" s="240" t="s">
        <v>494</v>
      </c>
      <c r="I34" s="240" t="s">
        <v>524</v>
      </c>
      <c r="J34" s="240" t="s">
        <v>554</v>
      </c>
      <c r="K34" s="240" t="s">
        <v>584</v>
      </c>
      <c r="L34" s="246" t="s">
        <v>614</v>
      </c>
    </row>
    <row r="35" spans="1:12" ht="12.75">
      <c r="A35" s="240" t="s">
        <v>201</v>
      </c>
      <c r="B35" s="240" t="s">
        <v>261</v>
      </c>
      <c r="C35" s="240" t="s">
        <v>321</v>
      </c>
      <c r="D35" s="240" t="s">
        <v>375</v>
      </c>
      <c r="E35" s="240" t="s">
        <v>405</v>
      </c>
      <c r="F35" s="240" t="s">
        <v>435</v>
      </c>
      <c r="G35" s="240" t="s">
        <v>465</v>
      </c>
      <c r="H35" s="240" t="s">
        <v>495</v>
      </c>
      <c r="I35" s="240" t="s">
        <v>525</v>
      </c>
      <c r="J35" s="240" t="s">
        <v>555</v>
      </c>
      <c r="K35" s="240" t="s">
        <v>585</v>
      </c>
      <c r="L35" s="246" t="s">
        <v>615</v>
      </c>
    </row>
    <row r="36" spans="1:12" ht="12.75">
      <c r="A36" s="240" t="s">
        <v>203</v>
      </c>
      <c r="B36" s="240" t="s">
        <v>263</v>
      </c>
      <c r="C36" s="240" t="s">
        <v>323</v>
      </c>
      <c r="D36" s="240" t="s">
        <v>376</v>
      </c>
      <c r="E36" s="240" t="s">
        <v>406</v>
      </c>
      <c r="F36" s="240" t="s">
        <v>436</v>
      </c>
      <c r="G36" s="240" t="s">
        <v>466</v>
      </c>
      <c r="H36" s="240" t="s">
        <v>496</v>
      </c>
      <c r="I36" s="240" t="s">
        <v>526</v>
      </c>
      <c r="J36" s="240" t="s">
        <v>556</v>
      </c>
      <c r="K36" s="240" t="s">
        <v>586</v>
      </c>
      <c r="L36" s="246" t="s">
        <v>616</v>
      </c>
    </row>
    <row r="37" spans="1:12" ht="12.75">
      <c r="A37" s="240" t="s">
        <v>205</v>
      </c>
      <c r="B37" s="240" t="s">
        <v>265</v>
      </c>
      <c r="C37" s="240" t="s">
        <v>325</v>
      </c>
      <c r="D37" s="240" t="s">
        <v>377</v>
      </c>
      <c r="E37" s="240" t="s">
        <v>407</v>
      </c>
      <c r="F37" s="240" t="s">
        <v>437</v>
      </c>
      <c r="G37" s="240" t="s">
        <v>467</v>
      </c>
      <c r="H37" s="240" t="s">
        <v>497</v>
      </c>
      <c r="I37" s="240" t="s">
        <v>527</v>
      </c>
      <c r="J37" s="240" t="s">
        <v>557</v>
      </c>
      <c r="K37" s="240" t="s">
        <v>587</v>
      </c>
      <c r="L37" s="246" t="s">
        <v>617</v>
      </c>
    </row>
    <row r="38" spans="1:12" ht="12.75">
      <c r="A38" s="240" t="s">
        <v>207</v>
      </c>
      <c r="B38" s="240" t="s">
        <v>267</v>
      </c>
      <c r="C38" s="240" t="s">
        <v>327</v>
      </c>
      <c r="D38" s="240" t="s">
        <v>378</v>
      </c>
      <c r="E38" s="240" t="s">
        <v>408</v>
      </c>
      <c r="F38" s="240" t="s">
        <v>438</v>
      </c>
      <c r="G38" s="240" t="s">
        <v>468</v>
      </c>
      <c r="H38" s="240" t="s">
        <v>498</v>
      </c>
      <c r="I38" s="240" t="s">
        <v>528</v>
      </c>
      <c r="J38" s="240" t="s">
        <v>558</v>
      </c>
      <c r="K38" s="240" t="s">
        <v>588</v>
      </c>
      <c r="L38" s="246" t="s">
        <v>618</v>
      </c>
    </row>
    <row r="39" spans="1:12" ht="12.75">
      <c r="A39" s="240" t="s">
        <v>209</v>
      </c>
      <c r="B39" s="240" t="s">
        <v>269</v>
      </c>
      <c r="C39" s="240" t="s">
        <v>329</v>
      </c>
      <c r="D39" s="240" t="s">
        <v>379</v>
      </c>
      <c r="E39" s="240" t="s">
        <v>409</v>
      </c>
      <c r="F39" s="240" t="s">
        <v>439</v>
      </c>
      <c r="G39" s="240" t="s">
        <v>469</v>
      </c>
      <c r="H39" s="240" t="s">
        <v>499</v>
      </c>
      <c r="I39" s="240" t="s">
        <v>529</v>
      </c>
      <c r="J39" s="240" t="s">
        <v>559</v>
      </c>
      <c r="K39" s="240" t="s">
        <v>589</v>
      </c>
      <c r="L39" s="246" t="s">
        <v>619</v>
      </c>
    </row>
    <row r="40" spans="1:12" ht="12.75">
      <c r="A40" s="240" t="s">
        <v>211</v>
      </c>
      <c r="B40" s="240" t="s">
        <v>271</v>
      </c>
      <c r="C40" s="240" t="s">
        <v>331</v>
      </c>
      <c r="D40" s="240" t="s">
        <v>380</v>
      </c>
      <c r="E40" s="240" t="s">
        <v>410</v>
      </c>
      <c r="F40" s="240" t="s">
        <v>440</v>
      </c>
      <c r="G40" s="240" t="s">
        <v>470</v>
      </c>
      <c r="H40" s="240" t="s">
        <v>500</v>
      </c>
      <c r="I40" s="240" t="s">
        <v>530</v>
      </c>
      <c r="J40" s="240" t="s">
        <v>560</v>
      </c>
      <c r="K40" s="240" t="s">
        <v>590</v>
      </c>
      <c r="L40" s="246" t="s">
        <v>620</v>
      </c>
    </row>
    <row r="41" spans="1:12" ht="12.75">
      <c r="A41" s="240" t="s">
        <v>213</v>
      </c>
      <c r="B41" s="240" t="s">
        <v>273</v>
      </c>
      <c r="C41" s="240" t="s">
        <v>333</v>
      </c>
      <c r="D41" s="240" t="s">
        <v>381</v>
      </c>
      <c r="E41" s="240" t="s">
        <v>411</v>
      </c>
      <c r="F41" s="240" t="s">
        <v>441</v>
      </c>
      <c r="G41" s="240" t="s">
        <v>471</v>
      </c>
      <c r="H41" s="240" t="s">
        <v>501</v>
      </c>
      <c r="I41" s="240" t="s">
        <v>531</v>
      </c>
      <c r="J41" s="240" t="s">
        <v>561</v>
      </c>
      <c r="K41" s="240" t="s">
        <v>591</v>
      </c>
      <c r="L41" s="246" t="s">
        <v>621</v>
      </c>
    </row>
    <row r="42" spans="1:12" ht="12.75">
      <c r="A42" s="240" t="s">
        <v>215</v>
      </c>
      <c r="B42" s="240" t="s">
        <v>275</v>
      </c>
      <c r="C42" s="240" t="s">
        <v>335</v>
      </c>
      <c r="D42" s="240" t="s">
        <v>382</v>
      </c>
      <c r="E42" s="240" t="s">
        <v>412</v>
      </c>
      <c r="F42" s="240" t="s">
        <v>442</v>
      </c>
      <c r="G42" s="240" t="s">
        <v>472</v>
      </c>
      <c r="H42" s="240" t="s">
        <v>502</v>
      </c>
      <c r="I42" s="240" t="s">
        <v>532</v>
      </c>
      <c r="J42" s="240" t="s">
        <v>562</v>
      </c>
      <c r="K42" s="240" t="s">
        <v>592</v>
      </c>
      <c r="L42" s="246" t="s">
        <v>622</v>
      </c>
    </row>
    <row r="43" spans="1:12" ht="12.75">
      <c r="A43" s="240" t="s">
        <v>217</v>
      </c>
      <c r="B43" s="240" t="s">
        <v>277</v>
      </c>
      <c r="C43" s="240" t="s">
        <v>337</v>
      </c>
      <c r="D43" s="240" t="s">
        <v>383</v>
      </c>
      <c r="E43" s="240" t="s">
        <v>413</v>
      </c>
      <c r="F43" s="240" t="s">
        <v>443</v>
      </c>
      <c r="G43" s="240" t="s">
        <v>473</v>
      </c>
      <c r="H43" s="240" t="s">
        <v>503</v>
      </c>
      <c r="I43" s="240" t="s">
        <v>533</v>
      </c>
      <c r="J43" s="240" t="s">
        <v>563</v>
      </c>
      <c r="K43" s="240" t="s">
        <v>593</v>
      </c>
      <c r="L43" s="246" t="s">
        <v>623</v>
      </c>
    </row>
    <row r="44" spans="1:12" ht="12.75">
      <c r="A44" s="240" t="s">
        <v>219</v>
      </c>
      <c r="B44" s="240" t="s">
        <v>279</v>
      </c>
      <c r="C44" s="240" t="s">
        <v>339</v>
      </c>
      <c r="D44" s="240" t="s">
        <v>384</v>
      </c>
      <c r="E44" s="240" t="s">
        <v>414</v>
      </c>
      <c r="F44" s="240" t="s">
        <v>444</v>
      </c>
      <c r="G44" s="240" t="s">
        <v>474</v>
      </c>
      <c r="H44" s="240" t="s">
        <v>504</v>
      </c>
      <c r="I44" s="240" t="s">
        <v>534</v>
      </c>
      <c r="J44" s="240" t="s">
        <v>564</v>
      </c>
      <c r="K44" s="240" t="s">
        <v>594</v>
      </c>
      <c r="L44" s="246" t="s">
        <v>624</v>
      </c>
    </row>
    <row r="45" spans="1:12" ht="12.75">
      <c r="A45" s="240" t="s">
        <v>221</v>
      </c>
      <c r="B45" s="240" t="s">
        <v>281</v>
      </c>
      <c r="C45" s="240" t="s">
        <v>341</v>
      </c>
      <c r="D45" s="240" t="s">
        <v>385</v>
      </c>
      <c r="E45" s="240" t="s">
        <v>415</v>
      </c>
      <c r="F45" s="240" t="s">
        <v>445</v>
      </c>
      <c r="G45" s="240" t="s">
        <v>475</v>
      </c>
      <c r="H45" s="240" t="s">
        <v>505</v>
      </c>
      <c r="I45" s="240" t="s">
        <v>535</v>
      </c>
      <c r="J45" s="240" t="s">
        <v>565</v>
      </c>
      <c r="K45" s="240" t="s">
        <v>595</v>
      </c>
      <c r="L45" s="246" t="s">
        <v>625</v>
      </c>
    </row>
    <row r="46" spans="1:12" ht="12.75">
      <c r="A46" s="240" t="s">
        <v>223</v>
      </c>
      <c r="B46" s="240" t="s">
        <v>283</v>
      </c>
      <c r="C46" s="240" t="s">
        <v>343</v>
      </c>
      <c r="D46" s="240" t="s">
        <v>386</v>
      </c>
      <c r="E46" s="240" t="s">
        <v>416</v>
      </c>
      <c r="F46" s="240" t="s">
        <v>446</v>
      </c>
      <c r="G46" s="240" t="s">
        <v>476</v>
      </c>
      <c r="H46" s="240" t="s">
        <v>506</v>
      </c>
      <c r="I46" s="240" t="s">
        <v>536</v>
      </c>
      <c r="J46" s="240" t="s">
        <v>566</v>
      </c>
      <c r="K46" s="240" t="s">
        <v>596</v>
      </c>
      <c r="L46" s="246" t="s">
        <v>626</v>
      </c>
    </row>
    <row r="47" spans="1:12" ht="12.75">
      <c r="A47" s="240" t="s">
        <v>225</v>
      </c>
      <c r="B47" s="240" t="s">
        <v>285</v>
      </c>
      <c r="C47" s="240" t="s">
        <v>345</v>
      </c>
      <c r="D47" s="240" t="s">
        <v>387</v>
      </c>
      <c r="E47" s="240" t="s">
        <v>417</v>
      </c>
      <c r="F47" s="240" t="s">
        <v>447</v>
      </c>
      <c r="G47" s="240" t="s">
        <v>477</v>
      </c>
      <c r="H47" s="240" t="s">
        <v>507</v>
      </c>
      <c r="I47" s="240" t="s">
        <v>537</v>
      </c>
      <c r="J47" s="240" t="s">
        <v>567</v>
      </c>
      <c r="K47" s="240" t="s">
        <v>597</v>
      </c>
      <c r="L47" s="246" t="s">
        <v>627</v>
      </c>
    </row>
    <row r="48" spans="1:12" ht="12.75">
      <c r="A48" s="240" t="s">
        <v>227</v>
      </c>
      <c r="B48" s="240" t="s">
        <v>287</v>
      </c>
      <c r="C48" s="240" t="s">
        <v>347</v>
      </c>
      <c r="D48" s="240" t="s">
        <v>388</v>
      </c>
      <c r="E48" s="240" t="s">
        <v>418</v>
      </c>
      <c r="F48" s="240" t="s">
        <v>448</v>
      </c>
      <c r="G48" s="240" t="s">
        <v>478</v>
      </c>
      <c r="H48" s="240" t="s">
        <v>508</v>
      </c>
      <c r="I48" s="240" t="s">
        <v>538</v>
      </c>
      <c r="J48" s="240" t="s">
        <v>568</v>
      </c>
      <c r="K48" s="240" t="s">
        <v>598</v>
      </c>
      <c r="L48" s="246" t="s">
        <v>628</v>
      </c>
    </row>
    <row r="49" spans="1:12" ht="12.75">
      <c r="A49" s="240" t="s">
        <v>229</v>
      </c>
      <c r="B49" s="240" t="s">
        <v>289</v>
      </c>
      <c r="C49" s="240" t="s">
        <v>349</v>
      </c>
      <c r="D49" s="240" t="s">
        <v>389</v>
      </c>
      <c r="E49" s="240" t="s">
        <v>419</v>
      </c>
      <c r="F49" s="240" t="s">
        <v>449</v>
      </c>
      <c r="G49" s="240" t="s">
        <v>479</v>
      </c>
      <c r="H49" s="240" t="s">
        <v>509</v>
      </c>
      <c r="I49" s="240" t="s">
        <v>539</v>
      </c>
      <c r="J49" s="240" t="s">
        <v>569</v>
      </c>
      <c r="K49" s="240" t="s">
        <v>599</v>
      </c>
      <c r="L49" s="242"/>
    </row>
    <row r="50" spans="1:12" ht="12.75">
      <c r="A50" s="240" t="s">
        <v>231</v>
      </c>
      <c r="B50" s="240" t="s">
        <v>291</v>
      </c>
      <c r="C50" s="240" t="s">
        <v>351</v>
      </c>
      <c r="D50" s="240" t="s">
        <v>390</v>
      </c>
      <c r="E50" s="240" t="s">
        <v>420</v>
      </c>
      <c r="F50" s="240" t="s">
        <v>450</v>
      </c>
      <c r="G50" s="240" t="s">
        <v>480</v>
      </c>
      <c r="H50" s="240" t="s">
        <v>510</v>
      </c>
      <c r="I50" s="240" t="s">
        <v>540</v>
      </c>
      <c r="J50" s="240" t="s">
        <v>570</v>
      </c>
      <c r="K50" s="240" t="s">
        <v>600</v>
      </c>
      <c r="L50" s="242"/>
    </row>
    <row r="51" spans="1:12" ht="12.75">
      <c r="A51" s="240" t="s">
        <v>233</v>
      </c>
      <c r="B51" s="240" t="s">
        <v>293</v>
      </c>
      <c r="C51" s="240" t="s">
        <v>353</v>
      </c>
      <c r="D51" s="240" t="s">
        <v>391</v>
      </c>
      <c r="E51" s="240" t="s">
        <v>421</v>
      </c>
      <c r="F51" s="240" t="s">
        <v>451</v>
      </c>
      <c r="G51" s="240" t="s">
        <v>481</v>
      </c>
      <c r="H51" s="240" t="s">
        <v>511</v>
      </c>
      <c r="I51" s="240" t="s">
        <v>541</v>
      </c>
      <c r="J51" s="240" t="s">
        <v>571</v>
      </c>
      <c r="K51" s="240" t="s">
        <v>601</v>
      </c>
      <c r="L51" s="242"/>
    </row>
    <row r="52" spans="1:12" ht="12.75">
      <c r="A52" s="247" t="s">
        <v>235</v>
      </c>
      <c r="B52" s="247" t="s">
        <v>295</v>
      </c>
      <c r="C52" s="247" t="s">
        <v>355</v>
      </c>
      <c r="D52" s="247" t="s">
        <v>392</v>
      </c>
      <c r="E52" s="247" t="s">
        <v>422</v>
      </c>
      <c r="F52" s="247" t="s">
        <v>452</v>
      </c>
      <c r="G52" s="247" t="s">
        <v>482</v>
      </c>
      <c r="H52" s="247" t="s">
        <v>512</v>
      </c>
      <c r="I52" s="247" t="s">
        <v>542</v>
      </c>
      <c r="J52" s="247" t="s">
        <v>572</v>
      </c>
      <c r="K52" s="247" t="s">
        <v>602</v>
      </c>
      <c r="L52" s="245"/>
    </row>
    <row r="53" ht="12.75">
      <c r="A53" s="240"/>
    </row>
    <row r="54" ht="12.75">
      <c r="A54" s="240"/>
    </row>
    <row r="55" ht="12.75">
      <c r="A55" s="240"/>
    </row>
    <row r="56" ht="12.75">
      <c r="A56" s="240"/>
    </row>
    <row r="57" ht="12.75">
      <c r="A57" s="240"/>
    </row>
    <row r="58" ht="12.75">
      <c r="A58" s="240"/>
    </row>
    <row r="59" ht="12.75">
      <c r="A59" s="240"/>
    </row>
    <row r="60" ht="12.75">
      <c r="A60" s="240"/>
    </row>
    <row r="61" ht="12.75">
      <c r="A61" s="240"/>
    </row>
    <row r="62" ht="12.75">
      <c r="A62" s="240"/>
    </row>
    <row r="63" ht="12.75">
      <c r="A63" s="240"/>
    </row>
    <row r="64" ht="12.75">
      <c r="A64" s="240"/>
    </row>
    <row r="65" ht="12.75">
      <c r="A65" s="240"/>
    </row>
    <row r="66" ht="12.75">
      <c r="A66" s="240"/>
    </row>
    <row r="67" ht="12.75">
      <c r="A67" s="240"/>
    </row>
    <row r="68" ht="12.75">
      <c r="A68" s="240"/>
    </row>
    <row r="69" ht="12.75">
      <c r="A69" s="240"/>
    </row>
    <row r="70" ht="12.75">
      <c r="A70" s="240"/>
    </row>
    <row r="71" ht="12.75">
      <c r="A71" s="240"/>
    </row>
    <row r="72" ht="12.75">
      <c r="A72" s="240"/>
    </row>
    <row r="73" ht="12.75">
      <c r="A73" s="240"/>
    </row>
    <row r="74" ht="12.75">
      <c r="A74" s="240"/>
    </row>
    <row r="75" ht="12.75">
      <c r="A75" s="240"/>
    </row>
    <row r="76" ht="12.75">
      <c r="A76" s="240"/>
    </row>
    <row r="77" ht="12.75">
      <c r="A77" s="240"/>
    </row>
    <row r="78" ht="12.75">
      <c r="A78" s="240"/>
    </row>
    <row r="79" ht="12.75">
      <c r="A79" s="240"/>
    </row>
    <row r="80" ht="12.75">
      <c r="A80" s="240"/>
    </row>
    <row r="81" ht="12.75">
      <c r="A81" s="240"/>
    </row>
    <row r="82" ht="12.75">
      <c r="A82" s="240"/>
    </row>
    <row r="83" ht="12.75">
      <c r="A83" s="240"/>
    </row>
    <row r="84" ht="12.75">
      <c r="A84" s="240"/>
    </row>
    <row r="85" ht="12.75">
      <c r="A85" s="240"/>
    </row>
    <row r="86" ht="12.75">
      <c r="A86" s="240"/>
    </row>
    <row r="87" ht="12.75">
      <c r="A87" s="240"/>
    </row>
    <row r="88" ht="12.75">
      <c r="A88" s="240"/>
    </row>
    <row r="89" ht="12.75">
      <c r="A89" s="240"/>
    </row>
    <row r="90" ht="12.75">
      <c r="A90" s="240"/>
    </row>
    <row r="91" ht="12.75">
      <c r="A91" s="240"/>
    </row>
    <row r="92" ht="12.75">
      <c r="A92" s="240"/>
    </row>
    <row r="93" ht="12.75">
      <c r="A93" s="240"/>
    </row>
    <row r="94" ht="12.75">
      <c r="A94" s="240"/>
    </row>
    <row r="95" ht="12.75">
      <c r="A95" s="240"/>
    </row>
    <row r="96" ht="12.75">
      <c r="A96" s="240"/>
    </row>
    <row r="97" ht="12.75">
      <c r="A97" s="240"/>
    </row>
    <row r="98" ht="12.75">
      <c r="A98" s="240"/>
    </row>
    <row r="99" ht="12.75">
      <c r="A99" s="240"/>
    </row>
    <row r="100" ht="12.75">
      <c r="A100" s="240"/>
    </row>
    <row r="101" ht="12.75">
      <c r="A101" s="240"/>
    </row>
    <row r="102" ht="12.75">
      <c r="A102" s="240"/>
    </row>
    <row r="103" ht="12.75">
      <c r="A103" s="240"/>
    </row>
    <row r="104" ht="12.75">
      <c r="A104" s="240"/>
    </row>
    <row r="105" ht="12.75">
      <c r="A105" s="240"/>
    </row>
    <row r="106" ht="12.75">
      <c r="A106" s="240"/>
    </row>
    <row r="107" ht="12.75">
      <c r="A107" s="240"/>
    </row>
    <row r="108" ht="12.75">
      <c r="A108" s="240"/>
    </row>
    <row r="109" ht="12.75">
      <c r="A109" s="240"/>
    </row>
    <row r="110" ht="12.75">
      <c r="A110" s="240"/>
    </row>
    <row r="111" ht="12.75">
      <c r="A111" s="240"/>
    </row>
    <row r="112" ht="12.75">
      <c r="A112" s="240"/>
    </row>
    <row r="113" ht="12.75">
      <c r="A113" s="240"/>
    </row>
    <row r="114" ht="12.75">
      <c r="A114" s="240"/>
    </row>
    <row r="115" ht="12.75">
      <c r="A115" s="240"/>
    </row>
    <row r="116" ht="12.75">
      <c r="A116" s="240"/>
    </row>
    <row r="117" ht="12.75">
      <c r="A117" s="240"/>
    </row>
    <row r="118" ht="12.75">
      <c r="A118" s="240"/>
    </row>
    <row r="119" ht="12.75">
      <c r="A119" s="240"/>
    </row>
    <row r="120" ht="12.75">
      <c r="A120" s="240"/>
    </row>
    <row r="121" ht="12.75">
      <c r="A121" s="240"/>
    </row>
    <row r="122" ht="12.75">
      <c r="A122" s="240"/>
    </row>
    <row r="123" ht="12.75">
      <c r="A123" s="240"/>
    </row>
    <row r="124" ht="12.75">
      <c r="A124" s="240"/>
    </row>
    <row r="125" ht="12.75">
      <c r="A125" s="240"/>
    </row>
    <row r="126" ht="12.75">
      <c r="A126" s="240"/>
    </row>
    <row r="127" ht="12.75">
      <c r="A127" s="240"/>
    </row>
    <row r="128" ht="12.75">
      <c r="A128" s="240"/>
    </row>
    <row r="129" ht="12.75">
      <c r="A129" s="240"/>
    </row>
    <row r="130" ht="12.75">
      <c r="A130" s="240"/>
    </row>
    <row r="131" ht="12.75">
      <c r="A131" s="240"/>
    </row>
    <row r="132" ht="12.75">
      <c r="A132" s="240"/>
    </row>
    <row r="133" ht="12.75">
      <c r="A133" s="240"/>
    </row>
    <row r="134" ht="12.75">
      <c r="A134" s="240"/>
    </row>
    <row r="135" ht="12.75">
      <c r="A135" s="240"/>
    </row>
    <row r="136" ht="12.75">
      <c r="A136" s="240"/>
    </row>
    <row r="137" ht="12.75">
      <c r="A137" s="240"/>
    </row>
    <row r="138" ht="12.75">
      <c r="A138" s="240"/>
    </row>
    <row r="139" ht="12.75">
      <c r="A139" s="240"/>
    </row>
    <row r="140" ht="12.75">
      <c r="A140" s="240"/>
    </row>
    <row r="141" ht="12.75">
      <c r="A141" s="240"/>
    </row>
    <row r="142" ht="12.75">
      <c r="A142" s="240"/>
    </row>
    <row r="143" ht="12.75">
      <c r="A143" s="240"/>
    </row>
    <row r="144" ht="12.75">
      <c r="A144" s="240"/>
    </row>
    <row r="145" ht="12.75">
      <c r="A145" s="240"/>
    </row>
    <row r="146" ht="12.75">
      <c r="A146" s="240"/>
    </row>
    <row r="147" ht="12.75">
      <c r="A147" s="240"/>
    </row>
    <row r="148" ht="12.75">
      <c r="A148" s="240"/>
    </row>
    <row r="149" ht="12.75">
      <c r="A149" s="240"/>
    </row>
    <row r="150" ht="12.75">
      <c r="A150" s="240"/>
    </row>
    <row r="151" ht="12.75">
      <c r="A151" s="240"/>
    </row>
    <row r="152" ht="12.75">
      <c r="A152" s="240"/>
    </row>
    <row r="153" ht="12.75">
      <c r="A153" s="240"/>
    </row>
    <row r="154" ht="12.75">
      <c r="A154" s="240"/>
    </row>
    <row r="155" ht="12.75">
      <c r="A155" s="240"/>
    </row>
    <row r="156" ht="12.75">
      <c r="A156" s="240"/>
    </row>
    <row r="157" ht="12.75">
      <c r="A157" s="240"/>
    </row>
    <row r="158" ht="12.75">
      <c r="A158" s="240"/>
    </row>
    <row r="159" ht="12.75">
      <c r="A159" s="240"/>
    </row>
    <row r="160" ht="12.75">
      <c r="A160" s="240"/>
    </row>
    <row r="161" ht="12.75">
      <c r="A161" s="240"/>
    </row>
    <row r="162" ht="12.75">
      <c r="A162" s="240"/>
    </row>
    <row r="163" ht="12.75">
      <c r="A163" s="240"/>
    </row>
    <row r="164" ht="12.75">
      <c r="A164" s="240"/>
    </row>
    <row r="165" ht="12.75">
      <c r="A165" s="240"/>
    </row>
    <row r="166" ht="12.75">
      <c r="A166" s="240"/>
    </row>
    <row r="167" ht="12.75">
      <c r="A167" s="240"/>
    </row>
    <row r="168" ht="12.75">
      <c r="A168" s="240"/>
    </row>
    <row r="169" ht="12.75">
      <c r="A169" s="240"/>
    </row>
    <row r="170" ht="12.75">
      <c r="A170" s="240"/>
    </row>
    <row r="171" ht="12.75">
      <c r="A171" s="240"/>
    </row>
    <row r="172" ht="12.75">
      <c r="A172" s="240"/>
    </row>
    <row r="173" ht="12.75">
      <c r="A173" s="240"/>
    </row>
    <row r="174" ht="12.75">
      <c r="A174" s="240"/>
    </row>
    <row r="175" ht="12.75">
      <c r="A175" s="240"/>
    </row>
    <row r="176" ht="12.75">
      <c r="A176" s="240"/>
    </row>
    <row r="177" ht="12.75">
      <c r="A177" s="240"/>
    </row>
    <row r="178" ht="12.75">
      <c r="A178" s="240"/>
    </row>
    <row r="179" ht="12.75">
      <c r="A179" s="240"/>
    </row>
    <row r="180" ht="12.75">
      <c r="A180" s="240"/>
    </row>
    <row r="181" ht="12.75">
      <c r="A181" s="240"/>
    </row>
    <row r="182" ht="12.75">
      <c r="A182" s="240"/>
    </row>
    <row r="183" ht="12.75">
      <c r="A183" s="240"/>
    </row>
    <row r="184" ht="12.75">
      <c r="A184" s="240"/>
    </row>
    <row r="185" ht="12.75">
      <c r="A185" s="240"/>
    </row>
    <row r="186" ht="12.75">
      <c r="A186" s="240"/>
    </row>
    <row r="187" ht="12.75">
      <c r="A187" s="240"/>
    </row>
    <row r="188" ht="12.75">
      <c r="A188" s="240"/>
    </row>
    <row r="189" ht="12.75">
      <c r="A189" s="240"/>
    </row>
    <row r="190" ht="12.75">
      <c r="A190" s="240"/>
    </row>
    <row r="191" ht="12.75">
      <c r="A191" s="240"/>
    </row>
    <row r="192" ht="12.75">
      <c r="A192" s="240"/>
    </row>
    <row r="193" ht="12.75">
      <c r="A193" s="240"/>
    </row>
    <row r="194" ht="12.75">
      <c r="A194" s="240"/>
    </row>
    <row r="195" ht="12.75">
      <c r="A195" s="240"/>
    </row>
    <row r="196" ht="12.75">
      <c r="A196" s="240"/>
    </row>
    <row r="197" ht="12.75">
      <c r="A197" s="240"/>
    </row>
    <row r="198" ht="12.75">
      <c r="A198" s="240"/>
    </row>
    <row r="199" ht="12.75">
      <c r="A199" s="240"/>
    </row>
    <row r="200" ht="12.75">
      <c r="A200" s="240"/>
    </row>
    <row r="201" ht="12.75">
      <c r="A201" s="240"/>
    </row>
    <row r="202" ht="12.75">
      <c r="A202" s="240"/>
    </row>
    <row r="203" ht="12.75">
      <c r="A203" s="240"/>
    </row>
    <row r="204" ht="12.75">
      <c r="A204" s="240"/>
    </row>
    <row r="205" ht="12.75">
      <c r="A205" s="240"/>
    </row>
    <row r="206" ht="12.75">
      <c r="A206" s="240"/>
    </row>
    <row r="207" ht="12.75">
      <c r="A207" s="240"/>
    </row>
    <row r="208" ht="12.75">
      <c r="A208" s="240"/>
    </row>
    <row r="209" ht="12.75">
      <c r="A209" s="240"/>
    </row>
    <row r="210" ht="12.75">
      <c r="A210" s="240"/>
    </row>
    <row r="211" ht="12.75">
      <c r="A211" s="240"/>
    </row>
    <row r="212" ht="12.75">
      <c r="A212" s="240"/>
    </row>
    <row r="213" ht="12.75">
      <c r="A213" s="240"/>
    </row>
    <row r="214" ht="12.75">
      <c r="A214" s="240"/>
    </row>
    <row r="215" ht="12.75">
      <c r="A215" s="240"/>
    </row>
    <row r="216" ht="12.75">
      <c r="A216" s="240"/>
    </row>
    <row r="217" ht="12.75">
      <c r="A217" s="240"/>
    </row>
    <row r="218" ht="12.75">
      <c r="A218" s="240"/>
    </row>
    <row r="219" ht="12.75">
      <c r="A219" s="240"/>
    </row>
    <row r="220" ht="12.75">
      <c r="A220" s="240"/>
    </row>
    <row r="221" ht="12.75">
      <c r="A221" s="240"/>
    </row>
    <row r="222" ht="12.75">
      <c r="A222" s="240"/>
    </row>
    <row r="223" ht="12.75">
      <c r="A223" s="240"/>
    </row>
    <row r="224" ht="12.75">
      <c r="A224" s="240"/>
    </row>
    <row r="225" ht="12.75">
      <c r="A225" s="240"/>
    </row>
    <row r="226" ht="12.75">
      <c r="A226" s="240"/>
    </row>
    <row r="227" ht="12.75">
      <c r="A227" s="240"/>
    </row>
    <row r="228" ht="12.75">
      <c r="A228" s="240"/>
    </row>
    <row r="229" ht="12.75">
      <c r="A229" s="240"/>
    </row>
    <row r="230" ht="12.75">
      <c r="A230" s="240"/>
    </row>
    <row r="231" ht="12.75">
      <c r="A231" s="240"/>
    </row>
    <row r="232" ht="12.75">
      <c r="A232" s="240"/>
    </row>
    <row r="233" ht="12.75">
      <c r="A233" s="240"/>
    </row>
    <row r="234" ht="12.75">
      <c r="A234" s="240"/>
    </row>
    <row r="235" ht="12.75">
      <c r="A235" s="240"/>
    </row>
    <row r="236" ht="12.75">
      <c r="A236" s="240"/>
    </row>
    <row r="237" ht="12.75">
      <c r="A237" s="240"/>
    </row>
    <row r="238" ht="12.75">
      <c r="A238" s="240"/>
    </row>
    <row r="239" ht="12.75">
      <c r="A239" s="240"/>
    </row>
    <row r="240" ht="12.75">
      <c r="A240" s="240"/>
    </row>
    <row r="241" ht="12.75">
      <c r="A241" s="240"/>
    </row>
    <row r="242" ht="12.75">
      <c r="A242" s="240"/>
    </row>
    <row r="243" ht="12.75">
      <c r="A243" s="240"/>
    </row>
    <row r="244" ht="12.75">
      <c r="A244" s="240"/>
    </row>
    <row r="245" ht="12.75">
      <c r="A245" s="240"/>
    </row>
    <row r="246" ht="12.75">
      <c r="A246" s="240"/>
    </row>
    <row r="247" ht="12.75">
      <c r="A247" s="240"/>
    </row>
    <row r="248" ht="12.75">
      <c r="A248" s="240"/>
    </row>
    <row r="249" ht="12.75">
      <c r="A249" s="240"/>
    </row>
    <row r="250" ht="12.75">
      <c r="A250" s="240"/>
    </row>
    <row r="251" ht="12.75">
      <c r="A251" s="240"/>
    </row>
    <row r="252" ht="12.75">
      <c r="A252" s="240"/>
    </row>
    <row r="253" ht="12.75">
      <c r="A253" s="240"/>
    </row>
    <row r="254" ht="12.75">
      <c r="A254" s="240"/>
    </row>
    <row r="255" ht="12.75">
      <c r="A255" s="240"/>
    </row>
    <row r="256" ht="12.75">
      <c r="A256" s="240"/>
    </row>
    <row r="257" ht="12.75">
      <c r="A257" s="240"/>
    </row>
    <row r="258" ht="12.75">
      <c r="A258" s="240"/>
    </row>
    <row r="259" ht="12.75">
      <c r="A259" s="240"/>
    </row>
    <row r="260" ht="12.75">
      <c r="A260" s="240"/>
    </row>
    <row r="261" ht="12.75">
      <c r="A261" s="240"/>
    </row>
    <row r="262" ht="12.75">
      <c r="A262" s="240"/>
    </row>
    <row r="263" ht="12.75">
      <c r="A263" s="240"/>
    </row>
    <row r="264" ht="12.75">
      <c r="A264" s="240"/>
    </row>
    <row r="265" ht="12.75">
      <c r="A265" s="240"/>
    </row>
    <row r="266" ht="12.75">
      <c r="A266" s="240"/>
    </row>
    <row r="267" ht="12.75">
      <c r="A267" s="240"/>
    </row>
    <row r="268" ht="12.75">
      <c r="A268" s="240"/>
    </row>
    <row r="269" ht="12.75">
      <c r="A269" s="240"/>
    </row>
    <row r="270" ht="12.75">
      <c r="A270" s="240"/>
    </row>
    <row r="271" ht="12.75">
      <c r="A271" s="240"/>
    </row>
    <row r="272" ht="12.75">
      <c r="A272" s="240"/>
    </row>
    <row r="273" ht="12.75">
      <c r="A273" s="240"/>
    </row>
    <row r="274" ht="12.75">
      <c r="A274" s="240"/>
    </row>
    <row r="275" ht="12.75">
      <c r="A275" s="240"/>
    </row>
    <row r="276" ht="12.75">
      <c r="A276" s="240"/>
    </row>
    <row r="277" ht="12.75">
      <c r="A277" s="240"/>
    </row>
    <row r="278" ht="12.75">
      <c r="A278" s="240"/>
    </row>
    <row r="279" ht="12.75">
      <c r="A279" s="240"/>
    </row>
    <row r="280" ht="12.75">
      <c r="A280" s="240"/>
    </row>
    <row r="281" ht="12.75">
      <c r="A281" s="240"/>
    </row>
    <row r="282" ht="12.75">
      <c r="A282" s="240"/>
    </row>
    <row r="283" ht="12.75">
      <c r="A283" s="240"/>
    </row>
    <row r="284" ht="12.75">
      <c r="A284" s="240"/>
    </row>
    <row r="285" ht="12.75">
      <c r="A285" s="240"/>
    </row>
    <row r="286" ht="12.75">
      <c r="A286" s="240"/>
    </row>
    <row r="287" ht="12.75">
      <c r="A287" s="240"/>
    </row>
    <row r="288" ht="12.75">
      <c r="A288" s="240"/>
    </row>
    <row r="289" ht="12.75">
      <c r="A289" s="240"/>
    </row>
    <row r="290" ht="12.75">
      <c r="A290" s="240"/>
    </row>
    <row r="291" ht="12.75">
      <c r="A291" s="240"/>
    </row>
    <row r="292" ht="12.75">
      <c r="A292" s="240"/>
    </row>
    <row r="293" ht="12.75">
      <c r="A293" s="240"/>
    </row>
    <row r="294" ht="12.75">
      <c r="A294" s="240"/>
    </row>
    <row r="295" ht="12.75">
      <c r="A295" s="240"/>
    </row>
    <row r="296" ht="12.75">
      <c r="A296" s="240"/>
    </row>
    <row r="297" ht="12.75">
      <c r="A297" s="240"/>
    </row>
    <row r="298" ht="12.75">
      <c r="A298" s="240"/>
    </row>
    <row r="299" ht="12.75">
      <c r="A299" s="240"/>
    </row>
    <row r="300" ht="12.75">
      <c r="A300" s="240"/>
    </row>
    <row r="301" ht="12.75">
      <c r="A301" s="240"/>
    </row>
    <row r="302" ht="12.75">
      <c r="A302" s="240"/>
    </row>
    <row r="303" ht="12.75">
      <c r="A303" s="240"/>
    </row>
    <row r="304" ht="12.75">
      <c r="A304" s="240"/>
    </row>
    <row r="305" ht="12.75">
      <c r="A305" s="240"/>
    </row>
    <row r="306" ht="12.75">
      <c r="A306" s="240"/>
    </row>
    <row r="307" ht="12.75">
      <c r="A307" s="240"/>
    </row>
    <row r="308" ht="12.75">
      <c r="A308" s="240"/>
    </row>
    <row r="309" ht="12.75">
      <c r="A309" s="240"/>
    </row>
    <row r="310" ht="12.75">
      <c r="A310" s="240"/>
    </row>
    <row r="311" ht="12.75">
      <c r="A311" s="240"/>
    </row>
    <row r="312" ht="12.75">
      <c r="A312" s="240"/>
    </row>
    <row r="313" ht="12.75">
      <c r="A313" s="240"/>
    </row>
    <row r="314" ht="12.75">
      <c r="A314" s="240"/>
    </row>
    <row r="315" ht="12.75">
      <c r="A315" s="240"/>
    </row>
    <row r="316" ht="12.75">
      <c r="A316" s="240"/>
    </row>
    <row r="317" ht="12.75">
      <c r="A317" s="240"/>
    </row>
    <row r="318" ht="12.75">
      <c r="A318" s="240"/>
    </row>
    <row r="319" ht="12.75">
      <c r="A319" s="240"/>
    </row>
    <row r="320" ht="12.75">
      <c r="A320" s="240"/>
    </row>
    <row r="321" ht="12.75">
      <c r="A321" s="240"/>
    </row>
    <row r="322" ht="12.75">
      <c r="A322" s="240"/>
    </row>
    <row r="323" ht="12.75">
      <c r="A323" s="240"/>
    </row>
    <row r="324" ht="12.75">
      <c r="A324" s="240"/>
    </row>
    <row r="325" ht="12.75">
      <c r="A325" s="240"/>
    </row>
    <row r="326" ht="12.75">
      <c r="A326" s="240"/>
    </row>
    <row r="327" ht="12.75">
      <c r="A327" s="240"/>
    </row>
    <row r="328" ht="12.75">
      <c r="A328" s="240"/>
    </row>
    <row r="329" ht="12.75">
      <c r="A329" s="240"/>
    </row>
    <row r="330" ht="12.75">
      <c r="A330" s="240"/>
    </row>
    <row r="331" ht="12.75">
      <c r="A331" s="240"/>
    </row>
    <row r="332" ht="12.75">
      <c r="A332" s="240"/>
    </row>
    <row r="333" ht="12.75">
      <c r="A333" s="240"/>
    </row>
    <row r="334" ht="12.75">
      <c r="A334" s="240"/>
    </row>
    <row r="335" ht="12.75">
      <c r="A335" s="240"/>
    </row>
    <row r="336" ht="12.75">
      <c r="A336" s="240"/>
    </row>
    <row r="337" ht="12.75">
      <c r="A337" s="240"/>
    </row>
    <row r="338" ht="12.75">
      <c r="A338" s="240"/>
    </row>
    <row r="339" ht="12.75">
      <c r="A339" s="240"/>
    </row>
    <row r="340" ht="12.75">
      <c r="A340" s="240"/>
    </row>
    <row r="341" ht="12.75">
      <c r="A341" s="240"/>
    </row>
    <row r="342" ht="12.75">
      <c r="A342" s="240"/>
    </row>
    <row r="343" ht="12.75">
      <c r="A343" s="240"/>
    </row>
    <row r="344" ht="12.75">
      <c r="A344" s="240"/>
    </row>
    <row r="345" ht="12.75">
      <c r="A345" s="240"/>
    </row>
    <row r="346" ht="12.75">
      <c r="A346" s="240"/>
    </row>
    <row r="347" ht="12.75">
      <c r="A347" s="240"/>
    </row>
    <row r="348" ht="12.75">
      <c r="A348" s="240"/>
    </row>
    <row r="349" ht="12.75">
      <c r="A349" s="240"/>
    </row>
    <row r="350" ht="12.75">
      <c r="A350" s="240"/>
    </row>
    <row r="351" ht="12.75">
      <c r="A351" s="240"/>
    </row>
    <row r="352" ht="12.75">
      <c r="A352" s="240"/>
    </row>
    <row r="353" ht="12.75">
      <c r="A353" s="240"/>
    </row>
    <row r="354" ht="12.75">
      <c r="A354" s="240"/>
    </row>
    <row r="355" ht="12.75">
      <c r="A355" s="240"/>
    </row>
    <row r="356" ht="12.75">
      <c r="A356" s="240"/>
    </row>
    <row r="357" ht="12.75">
      <c r="A357" s="240"/>
    </row>
    <row r="358" ht="12.75">
      <c r="A358" s="240"/>
    </row>
    <row r="359" ht="12.75">
      <c r="A359" s="240"/>
    </row>
    <row r="360" ht="12.75">
      <c r="A360" s="240"/>
    </row>
    <row r="361" ht="12.75">
      <c r="A361" s="240"/>
    </row>
    <row r="362" ht="12.75">
      <c r="A362" s="240"/>
    </row>
    <row r="363" ht="12.75">
      <c r="A363" s="240"/>
    </row>
    <row r="364" ht="12.75">
      <c r="A364" s="240"/>
    </row>
    <row r="365" ht="12.75">
      <c r="A365" s="240"/>
    </row>
    <row r="366" ht="12.75">
      <c r="A366" s="240"/>
    </row>
    <row r="367" ht="12.75">
      <c r="A367" s="240"/>
    </row>
    <row r="368" ht="12.75">
      <c r="A368" s="240"/>
    </row>
    <row r="369" ht="12.75">
      <c r="A369" s="240"/>
    </row>
    <row r="370" ht="12.75">
      <c r="A370" s="240"/>
    </row>
    <row r="371" ht="12.75">
      <c r="A371" s="240"/>
    </row>
    <row r="372" ht="12.75">
      <c r="A372" s="240"/>
    </row>
    <row r="373" ht="12.75">
      <c r="A373" s="240"/>
    </row>
    <row r="374" ht="12.75">
      <c r="A374" s="240"/>
    </row>
    <row r="375" ht="12.75">
      <c r="A375" s="240"/>
    </row>
    <row r="376" ht="12.75">
      <c r="A376" s="240"/>
    </row>
    <row r="377" ht="12.75">
      <c r="A377" s="240"/>
    </row>
    <row r="378" ht="12.75">
      <c r="A378" s="240"/>
    </row>
    <row r="379" ht="12.75">
      <c r="A379" s="240"/>
    </row>
    <row r="380" ht="12.75">
      <c r="A380" s="240"/>
    </row>
    <row r="381" ht="12.75">
      <c r="A381" s="240"/>
    </row>
    <row r="382" ht="12.75">
      <c r="A382" s="240"/>
    </row>
    <row r="383" ht="12.75">
      <c r="A383" s="240"/>
    </row>
    <row r="384" ht="12.75">
      <c r="A384" s="240"/>
    </row>
    <row r="385" ht="12.75">
      <c r="A385" s="240"/>
    </row>
    <row r="386" ht="12.75">
      <c r="A386" s="240"/>
    </row>
    <row r="387" ht="12.75">
      <c r="A387" s="240"/>
    </row>
    <row r="388" ht="12.75">
      <c r="A388" s="240"/>
    </row>
    <row r="389" ht="12.75">
      <c r="A389" s="240"/>
    </row>
    <row r="390" ht="12.75">
      <c r="A390" s="240"/>
    </row>
    <row r="391" ht="12.75">
      <c r="A391" s="240"/>
    </row>
    <row r="392" ht="12.75">
      <c r="A392" s="240"/>
    </row>
    <row r="393" ht="12.75">
      <c r="A393" s="240"/>
    </row>
    <row r="394" ht="12.75">
      <c r="A394" s="240"/>
    </row>
    <row r="395" ht="12.75">
      <c r="A395" s="240"/>
    </row>
    <row r="396" ht="12.75">
      <c r="A396" s="240"/>
    </row>
    <row r="397" ht="12.75">
      <c r="A397" s="240"/>
    </row>
    <row r="398" ht="12.75">
      <c r="A398" s="240"/>
    </row>
    <row r="399" ht="12.75">
      <c r="A399" s="240"/>
    </row>
    <row r="400" ht="12.75">
      <c r="A400" s="240"/>
    </row>
    <row r="401" ht="12.75">
      <c r="A401" s="240"/>
    </row>
    <row r="402" ht="12.75">
      <c r="A402" s="240"/>
    </row>
    <row r="403" ht="12.75">
      <c r="A403" s="240"/>
    </row>
    <row r="404" ht="12.75">
      <c r="A404" s="240"/>
    </row>
    <row r="405" ht="12.75">
      <c r="A405" s="240"/>
    </row>
    <row r="406" ht="12.75">
      <c r="A406" s="240"/>
    </row>
    <row r="407" ht="12.75">
      <c r="A407" s="240"/>
    </row>
    <row r="408" ht="12.75">
      <c r="A408" s="240"/>
    </row>
    <row r="409" ht="12.75">
      <c r="A409" s="240"/>
    </row>
    <row r="410" ht="12.75">
      <c r="A410" s="240"/>
    </row>
    <row r="411" ht="12.75">
      <c r="A411" s="240"/>
    </row>
    <row r="412" ht="12.75">
      <c r="A412" s="240"/>
    </row>
    <row r="413" ht="12.75">
      <c r="A413" s="240"/>
    </row>
    <row r="414" ht="12.75">
      <c r="A414" s="240"/>
    </row>
    <row r="415" ht="12.75">
      <c r="A415" s="240"/>
    </row>
    <row r="416" ht="12.75">
      <c r="A416" s="240"/>
    </row>
    <row r="417" ht="12.75">
      <c r="A417" s="240"/>
    </row>
    <row r="418" ht="12.75">
      <c r="A418" s="240"/>
    </row>
    <row r="419" ht="12.75">
      <c r="A419" s="240"/>
    </row>
    <row r="420" ht="12.75">
      <c r="A420" s="240"/>
    </row>
    <row r="421" ht="12.75">
      <c r="A421" s="240"/>
    </row>
    <row r="422" ht="12.75">
      <c r="A422" s="240"/>
    </row>
    <row r="423" ht="12.75">
      <c r="A423" s="240"/>
    </row>
    <row r="424" ht="12.75">
      <c r="A424" s="240"/>
    </row>
    <row r="425" ht="12.75">
      <c r="A425" s="240"/>
    </row>
    <row r="426" ht="12.75">
      <c r="A426" s="240"/>
    </row>
    <row r="427" ht="12.75">
      <c r="A427" s="240"/>
    </row>
    <row r="428" ht="12.75">
      <c r="A428" s="240"/>
    </row>
    <row r="429" ht="12.75">
      <c r="A429" s="240"/>
    </row>
    <row r="430" ht="12.75">
      <c r="A430" s="240"/>
    </row>
    <row r="431" ht="12.75">
      <c r="A431" s="240"/>
    </row>
    <row r="432" ht="12.75">
      <c r="A432" s="240"/>
    </row>
    <row r="433" ht="12.75">
      <c r="A433" s="240"/>
    </row>
    <row r="434" ht="12.75">
      <c r="A434" s="240"/>
    </row>
    <row r="435" ht="12.75">
      <c r="A435" s="240"/>
    </row>
    <row r="436" ht="12.75">
      <c r="A436" s="240"/>
    </row>
    <row r="437" ht="12.75">
      <c r="A437" s="240"/>
    </row>
    <row r="438" ht="12.75">
      <c r="A438" s="240"/>
    </row>
    <row r="439" ht="12.75">
      <c r="A439" s="240"/>
    </row>
    <row r="440" ht="12.75">
      <c r="A440" s="240"/>
    </row>
    <row r="441" ht="12.75">
      <c r="A441" s="240"/>
    </row>
    <row r="442" ht="12.75">
      <c r="A442" s="240"/>
    </row>
    <row r="443" ht="12.75">
      <c r="A443" s="240"/>
    </row>
    <row r="444" ht="12.75">
      <c r="A444" s="240"/>
    </row>
    <row r="445" ht="12.75">
      <c r="A445" s="240"/>
    </row>
    <row r="446" ht="12.75">
      <c r="A446" s="240"/>
    </row>
    <row r="447" ht="12.75">
      <c r="A447" s="240"/>
    </row>
    <row r="448" ht="12.75">
      <c r="A448" s="240"/>
    </row>
    <row r="449" ht="12.75">
      <c r="A449" s="240"/>
    </row>
    <row r="450" ht="12.75">
      <c r="A450" s="240"/>
    </row>
    <row r="451" ht="12.75">
      <c r="A451" s="240"/>
    </row>
    <row r="452" ht="12.75">
      <c r="A452" s="240"/>
    </row>
  </sheetData>
  <sheetProtection/>
  <mergeCells count="1">
    <mergeCell ref="G3:L4"/>
  </mergeCells>
  <printOptions/>
  <pageMargins left="0.75" right="0.75" top="1" bottom="1" header="0.5" footer="0.5"/>
  <pageSetup horizontalDpi="600" verticalDpi="600" orientation="portrait" paperSize="9" scale="82" r:id="rId2"/>
  <drawing r:id="rId1"/>
</worksheet>
</file>

<file path=xl/worksheets/sheet36.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165" customWidth="1"/>
    <col min="31" max="31" width="9.140625" style="172" customWidth="1"/>
    <col min="32" max="32" width="9.140625" style="165" customWidth="1"/>
    <col min="33" max="33" width="12.28125" style="0" customWidth="1"/>
  </cols>
  <sheetData>
    <row r="1" spans="1:30" ht="12.75">
      <c r="A1" s="3" t="s">
        <v>80</v>
      </c>
      <c r="AD1" s="173" t="s">
        <v>76</v>
      </c>
    </row>
    <row r="2" spans="1:28" ht="14.25" customHeight="1">
      <c r="A2" s="386" t="s">
        <v>2</v>
      </c>
      <c r="B2" s="388" t="s">
        <v>30</v>
      </c>
      <c r="C2" s="4"/>
      <c r="D2" s="4"/>
      <c r="E2" s="4"/>
      <c r="F2" s="4"/>
      <c r="G2" s="4"/>
      <c r="H2" s="4"/>
      <c r="I2" s="4"/>
      <c r="J2" s="4"/>
      <c r="K2" s="4"/>
      <c r="L2" s="4"/>
      <c r="M2" s="4"/>
      <c r="N2" s="4"/>
      <c r="O2" s="4"/>
      <c r="P2" s="4"/>
      <c r="Q2" s="4"/>
      <c r="R2" s="4"/>
      <c r="S2" s="4"/>
      <c r="T2" s="4"/>
      <c r="U2" s="4"/>
      <c r="V2" s="4"/>
      <c r="W2" s="4"/>
      <c r="X2" s="4"/>
      <c r="Y2" s="4"/>
      <c r="Z2" s="4"/>
      <c r="AA2" s="4"/>
      <c r="AB2" s="5"/>
    </row>
    <row r="3" spans="1:33" ht="12.75">
      <c r="A3" s="387"/>
      <c r="B3" s="379"/>
      <c r="C3" s="45">
        <v>2006</v>
      </c>
      <c r="D3" s="45">
        <v>2007</v>
      </c>
      <c r="E3" s="45">
        <v>2008</v>
      </c>
      <c r="F3" s="45">
        <v>2009</v>
      </c>
      <c r="G3" s="45">
        <v>2010</v>
      </c>
      <c r="H3" s="45">
        <v>2011</v>
      </c>
      <c r="I3" s="45">
        <v>2012</v>
      </c>
      <c r="J3" s="45">
        <v>2013</v>
      </c>
      <c r="K3" s="45">
        <v>2014</v>
      </c>
      <c r="L3" s="45">
        <v>2015</v>
      </c>
      <c r="M3" s="45">
        <v>2016</v>
      </c>
      <c r="N3" s="45">
        <v>2017</v>
      </c>
      <c r="O3" s="45">
        <v>2018</v>
      </c>
      <c r="P3" s="45">
        <v>2019</v>
      </c>
      <c r="Q3" s="45">
        <v>2020</v>
      </c>
      <c r="R3" s="45">
        <v>2021</v>
      </c>
      <c r="S3" s="45">
        <v>2022</v>
      </c>
      <c r="T3" s="45">
        <v>2023</v>
      </c>
      <c r="U3" s="45">
        <v>2024</v>
      </c>
      <c r="V3" s="45">
        <v>2025</v>
      </c>
      <c r="W3" s="45">
        <v>2026</v>
      </c>
      <c r="X3" s="45">
        <v>2027</v>
      </c>
      <c r="Y3" s="45">
        <v>2028</v>
      </c>
      <c r="Z3" s="45">
        <v>2029</v>
      </c>
      <c r="AA3" s="45">
        <v>2030</v>
      </c>
      <c r="AB3" s="46">
        <v>2031</v>
      </c>
      <c r="AD3" s="171">
        <v>2006</v>
      </c>
      <c r="AG3" s="171">
        <v>2031</v>
      </c>
    </row>
    <row r="4" spans="1:33" ht="12.75">
      <c r="A4" s="145" t="s">
        <v>32</v>
      </c>
      <c r="B4" s="7" t="s">
        <v>111</v>
      </c>
      <c r="C4" s="33" t="e">
        <f>ROUND(#REF!+#REF!,-1)</f>
        <v>#REF!</v>
      </c>
      <c r="D4" s="33" t="e">
        <f>ROUND(#REF!+#REF!,-1)</f>
        <v>#REF!</v>
      </c>
      <c r="E4" s="33" t="e">
        <f>ROUND(#REF!+#REF!,-1)</f>
        <v>#REF!</v>
      </c>
      <c r="F4" s="33" t="e">
        <f>ROUND(#REF!+#REF!,-1)</f>
        <v>#REF!</v>
      </c>
      <c r="G4" s="33" t="e">
        <f>ROUND(#REF!+#REF!,-1)</f>
        <v>#REF!</v>
      </c>
      <c r="H4" s="33" t="e">
        <f>ROUND(#REF!+#REF!,-1)</f>
        <v>#REF!</v>
      </c>
      <c r="I4" s="33" t="e">
        <f>ROUND(#REF!+#REF!,-1)</f>
        <v>#REF!</v>
      </c>
      <c r="J4" s="33" t="e">
        <f>ROUND(#REF!+#REF!,-1)</f>
        <v>#REF!</v>
      </c>
      <c r="K4" s="33" t="e">
        <f>ROUND(#REF!+#REF!,-1)</f>
        <v>#REF!</v>
      </c>
      <c r="L4" s="33" t="e">
        <f>ROUND(#REF!+#REF!,-1)</f>
        <v>#REF!</v>
      </c>
      <c r="M4" s="33" t="e">
        <f>ROUND(#REF!+#REF!,-1)</f>
        <v>#REF!</v>
      </c>
      <c r="N4" s="33" t="e">
        <f>ROUND(#REF!+#REF!,-1)</f>
        <v>#REF!</v>
      </c>
      <c r="O4" s="33" t="e">
        <f>ROUND(#REF!+#REF!,-1)</f>
        <v>#REF!</v>
      </c>
      <c r="P4" s="33" t="e">
        <f>ROUND(#REF!+#REF!,-1)</f>
        <v>#REF!</v>
      </c>
      <c r="Q4" s="33" t="e">
        <f>ROUND(#REF!+#REF!,-1)</f>
        <v>#REF!</v>
      </c>
      <c r="R4" s="33" t="e">
        <f>ROUND(#REF!+#REF!,-1)</f>
        <v>#REF!</v>
      </c>
      <c r="S4" s="33" t="e">
        <f>ROUND(#REF!+#REF!,-1)</f>
        <v>#REF!</v>
      </c>
      <c r="T4" s="33" t="e">
        <f>ROUND(#REF!+#REF!,-1)</f>
        <v>#REF!</v>
      </c>
      <c r="U4" s="33" t="e">
        <f>ROUND(#REF!+#REF!,-1)</f>
        <v>#REF!</v>
      </c>
      <c r="V4" s="33" t="e">
        <f>ROUND(#REF!+#REF!,-1)</f>
        <v>#REF!</v>
      </c>
      <c r="W4" s="33" t="e">
        <f>ROUND(#REF!+#REF!,-1)</f>
        <v>#REF!</v>
      </c>
      <c r="X4" s="33" t="e">
        <f>ROUND(#REF!+#REF!,-1)</f>
        <v>#REF!</v>
      </c>
      <c r="Y4" s="33" t="e">
        <f>ROUND(#REF!+#REF!,-1)</f>
        <v>#REF!</v>
      </c>
      <c r="Z4" s="33" t="e">
        <f>ROUND(#REF!+#REF!,-1)</f>
        <v>#REF!</v>
      </c>
      <c r="AA4" s="33" t="e">
        <f>ROUND(#REF!+#REF!,-1)</f>
        <v>#REF!</v>
      </c>
      <c r="AB4" s="33" t="e">
        <f>ROUND(#REF!+#REF!,-1)</f>
        <v>#REF!</v>
      </c>
      <c r="AD4" s="167" t="e">
        <f>#REF!+#REF!</f>
        <v>#REF!</v>
      </c>
      <c r="AE4" s="167"/>
      <c r="AG4" s="167" t="e">
        <f>#REF!+#REF!</f>
        <v>#REF!</v>
      </c>
    </row>
    <row r="5" spans="1:33" ht="12.75">
      <c r="A5" s="49"/>
      <c r="B5" s="7" t="s">
        <v>112</v>
      </c>
      <c r="C5" s="33" t="e">
        <f>ROUND(#REF!+#REF!,-1)</f>
        <v>#REF!</v>
      </c>
      <c r="D5" s="33" t="e">
        <f>ROUND(#REF!+#REF!,-1)</f>
        <v>#REF!</v>
      </c>
      <c r="E5" s="33" t="e">
        <f>ROUND(#REF!+#REF!,-1)</f>
        <v>#REF!</v>
      </c>
      <c r="F5" s="33" t="e">
        <f>ROUND(#REF!+#REF!,-1)</f>
        <v>#REF!</v>
      </c>
      <c r="G5" s="33" t="e">
        <f>ROUND(#REF!+#REF!,-1)</f>
        <v>#REF!</v>
      </c>
      <c r="H5" s="33" t="e">
        <f>ROUND(#REF!+#REF!,-1)</f>
        <v>#REF!</v>
      </c>
      <c r="I5" s="33" t="e">
        <f>ROUND(#REF!+#REF!,-1)</f>
        <v>#REF!</v>
      </c>
      <c r="J5" s="33" t="e">
        <f>ROUND(#REF!+#REF!,-1)</f>
        <v>#REF!</v>
      </c>
      <c r="K5" s="33" t="e">
        <f>ROUND(#REF!+#REF!,-1)</f>
        <v>#REF!</v>
      </c>
      <c r="L5" s="33" t="e">
        <f>ROUND(#REF!+#REF!,-1)</f>
        <v>#REF!</v>
      </c>
      <c r="M5" s="33" t="e">
        <f>ROUND(#REF!+#REF!,-1)</f>
        <v>#REF!</v>
      </c>
      <c r="N5" s="33" t="e">
        <f>ROUND(#REF!+#REF!,-1)</f>
        <v>#REF!</v>
      </c>
      <c r="O5" s="33" t="e">
        <f>ROUND(#REF!+#REF!,-1)</f>
        <v>#REF!</v>
      </c>
      <c r="P5" s="33" t="e">
        <f>ROUND(#REF!+#REF!,-1)</f>
        <v>#REF!</v>
      </c>
      <c r="Q5" s="33" t="e">
        <f>ROUND(#REF!+#REF!,-1)</f>
        <v>#REF!</v>
      </c>
      <c r="R5" s="33" t="e">
        <f>ROUND(#REF!+#REF!,-1)</f>
        <v>#REF!</v>
      </c>
      <c r="S5" s="33" t="e">
        <f>ROUND(#REF!+#REF!,-1)</f>
        <v>#REF!</v>
      </c>
      <c r="T5" s="33" t="e">
        <f>ROUND(#REF!+#REF!,-1)</f>
        <v>#REF!</v>
      </c>
      <c r="U5" s="33" t="e">
        <f>ROUND(#REF!+#REF!,-1)</f>
        <v>#REF!</v>
      </c>
      <c r="V5" s="33" t="e">
        <f>ROUND(#REF!+#REF!,-1)</f>
        <v>#REF!</v>
      </c>
      <c r="W5" s="33" t="e">
        <f>ROUND(#REF!+#REF!,-1)</f>
        <v>#REF!</v>
      </c>
      <c r="X5" s="33" t="e">
        <f>ROUND(#REF!+#REF!,-1)</f>
        <v>#REF!</v>
      </c>
      <c r="Y5" s="33" t="e">
        <f>ROUND(#REF!+#REF!,-1)</f>
        <v>#REF!</v>
      </c>
      <c r="Z5" s="33" t="e">
        <f>ROUND(#REF!+#REF!,-1)</f>
        <v>#REF!</v>
      </c>
      <c r="AA5" s="33" t="e">
        <f>ROUND(#REF!+#REF!,-1)</f>
        <v>#REF!</v>
      </c>
      <c r="AB5" s="33" t="e">
        <f>ROUND(#REF!+#REF!,-1)</f>
        <v>#REF!</v>
      </c>
      <c r="AD5" s="167" t="e">
        <f>#REF!+#REF!</f>
        <v>#REF!</v>
      </c>
      <c r="AE5" s="167"/>
      <c r="AG5" s="167" t="e">
        <f>#REF!+#REF!</f>
        <v>#REF!</v>
      </c>
    </row>
    <row r="6" spans="1:33" ht="12.75">
      <c r="A6" s="49"/>
      <c r="B6" s="7" t="s">
        <v>113</v>
      </c>
      <c r="C6" s="33" t="e">
        <f>ROUND(#REF!+#REF!,-1)</f>
        <v>#REF!</v>
      </c>
      <c r="D6" s="33" t="e">
        <f>ROUND(#REF!+#REF!,-1)</f>
        <v>#REF!</v>
      </c>
      <c r="E6" s="33" t="e">
        <f>ROUND(#REF!+#REF!,-1)</f>
        <v>#REF!</v>
      </c>
      <c r="F6" s="33" t="e">
        <f>ROUND(#REF!+#REF!,-1)</f>
        <v>#REF!</v>
      </c>
      <c r="G6" s="33" t="e">
        <f>ROUND(#REF!+#REF!,-1)</f>
        <v>#REF!</v>
      </c>
      <c r="H6" s="33" t="e">
        <f>ROUND(#REF!+#REF!,-1)</f>
        <v>#REF!</v>
      </c>
      <c r="I6" s="33" t="e">
        <f>ROUND(#REF!+#REF!,-1)</f>
        <v>#REF!</v>
      </c>
      <c r="J6" s="33" t="e">
        <f>ROUND(#REF!+#REF!,-1)</f>
        <v>#REF!</v>
      </c>
      <c r="K6" s="33" t="e">
        <f>ROUND(#REF!+#REF!,-1)</f>
        <v>#REF!</v>
      </c>
      <c r="L6" s="33" t="e">
        <f>ROUND(#REF!+#REF!,-1)</f>
        <v>#REF!</v>
      </c>
      <c r="M6" s="33" t="e">
        <f>ROUND(#REF!+#REF!,-1)</f>
        <v>#REF!</v>
      </c>
      <c r="N6" s="33" t="e">
        <f>ROUND(#REF!+#REF!,-1)</f>
        <v>#REF!</v>
      </c>
      <c r="O6" s="33" t="e">
        <f>ROUND(#REF!+#REF!,-1)</f>
        <v>#REF!</v>
      </c>
      <c r="P6" s="33" t="e">
        <f>ROUND(#REF!+#REF!,-1)</f>
        <v>#REF!</v>
      </c>
      <c r="Q6" s="33" t="e">
        <f>ROUND(#REF!+#REF!,-1)</f>
        <v>#REF!</v>
      </c>
      <c r="R6" s="33" t="e">
        <f>ROUND(#REF!+#REF!,-1)</f>
        <v>#REF!</v>
      </c>
      <c r="S6" s="33" t="e">
        <f>ROUND(#REF!+#REF!,-1)</f>
        <v>#REF!</v>
      </c>
      <c r="T6" s="33" t="e">
        <f>ROUND(#REF!+#REF!,-1)</f>
        <v>#REF!</v>
      </c>
      <c r="U6" s="33" t="e">
        <f>ROUND(#REF!+#REF!,-1)</f>
        <v>#REF!</v>
      </c>
      <c r="V6" s="33" t="e">
        <f>ROUND(#REF!+#REF!,-1)</f>
        <v>#REF!</v>
      </c>
      <c r="W6" s="33" t="e">
        <f>ROUND(#REF!+#REF!,-1)</f>
        <v>#REF!</v>
      </c>
      <c r="X6" s="33" t="e">
        <f>ROUND(#REF!+#REF!,-1)</f>
        <v>#REF!</v>
      </c>
      <c r="Y6" s="33" t="e">
        <f>ROUND(#REF!+#REF!,-1)</f>
        <v>#REF!</v>
      </c>
      <c r="Z6" s="33" t="e">
        <f>ROUND(#REF!+#REF!,-1)</f>
        <v>#REF!</v>
      </c>
      <c r="AA6" s="33" t="e">
        <f>ROUND(#REF!+#REF!,-1)</f>
        <v>#REF!</v>
      </c>
      <c r="AB6" s="33" t="e">
        <f>ROUND(#REF!+#REF!,-1)</f>
        <v>#REF!</v>
      </c>
      <c r="AD6" s="167" t="e">
        <f>#REF!+#REF!</f>
        <v>#REF!</v>
      </c>
      <c r="AE6" s="167"/>
      <c r="AG6" s="167" t="e">
        <f>#REF!+#REF!</f>
        <v>#REF!</v>
      </c>
    </row>
    <row r="7" spans="1:33" ht="12.75">
      <c r="A7" s="49"/>
      <c r="B7" s="7" t="s">
        <v>114</v>
      </c>
      <c r="C7" s="33" t="e">
        <f>ROUND(#REF!+#REF!,-1)</f>
        <v>#REF!</v>
      </c>
      <c r="D7" s="33" t="e">
        <f>ROUND(#REF!+#REF!,-1)</f>
        <v>#REF!</v>
      </c>
      <c r="E7" s="33" t="e">
        <f>ROUND(#REF!+#REF!,-1)</f>
        <v>#REF!</v>
      </c>
      <c r="F7" s="33" t="e">
        <f>ROUND(#REF!+#REF!,-1)</f>
        <v>#REF!</v>
      </c>
      <c r="G7" s="33" t="e">
        <f>ROUND(#REF!+#REF!,-1)</f>
        <v>#REF!</v>
      </c>
      <c r="H7" s="33" t="e">
        <f>ROUND(#REF!+#REF!,-1)</f>
        <v>#REF!</v>
      </c>
      <c r="I7" s="33" t="e">
        <f>ROUND(#REF!+#REF!,-1)</f>
        <v>#REF!</v>
      </c>
      <c r="J7" s="33" t="e">
        <f>ROUND(#REF!+#REF!,-1)</f>
        <v>#REF!</v>
      </c>
      <c r="K7" s="33" t="e">
        <f>ROUND(#REF!+#REF!,-1)</f>
        <v>#REF!</v>
      </c>
      <c r="L7" s="33" t="e">
        <f>ROUND(#REF!+#REF!,-1)</f>
        <v>#REF!</v>
      </c>
      <c r="M7" s="33" t="e">
        <f>ROUND(#REF!+#REF!,-1)</f>
        <v>#REF!</v>
      </c>
      <c r="N7" s="33" t="e">
        <f>ROUND(#REF!+#REF!,-1)</f>
        <v>#REF!</v>
      </c>
      <c r="O7" s="33" t="e">
        <f>ROUND(#REF!+#REF!,-1)</f>
        <v>#REF!</v>
      </c>
      <c r="P7" s="33" t="e">
        <f>ROUND(#REF!+#REF!,-1)</f>
        <v>#REF!</v>
      </c>
      <c r="Q7" s="33" t="e">
        <f>ROUND(#REF!+#REF!,-1)</f>
        <v>#REF!</v>
      </c>
      <c r="R7" s="33" t="e">
        <f>ROUND(#REF!+#REF!,-1)</f>
        <v>#REF!</v>
      </c>
      <c r="S7" s="33" t="e">
        <f>ROUND(#REF!+#REF!,-1)</f>
        <v>#REF!</v>
      </c>
      <c r="T7" s="33" t="e">
        <f>ROUND(#REF!+#REF!,-1)</f>
        <v>#REF!</v>
      </c>
      <c r="U7" s="33" t="e">
        <f>ROUND(#REF!+#REF!,-1)</f>
        <v>#REF!</v>
      </c>
      <c r="V7" s="33" t="e">
        <f>ROUND(#REF!+#REF!,-1)</f>
        <v>#REF!</v>
      </c>
      <c r="W7" s="33" t="e">
        <f>ROUND(#REF!+#REF!,-1)</f>
        <v>#REF!</v>
      </c>
      <c r="X7" s="33" t="e">
        <f>ROUND(#REF!+#REF!,-1)</f>
        <v>#REF!</v>
      </c>
      <c r="Y7" s="33" t="e">
        <f>ROUND(#REF!+#REF!,-1)</f>
        <v>#REF!</v>
      </c>
      <c r="Z7" s="33" t="e">
        <f>ROUND(#REF!+#REF!,-1)</f>
        <v>#REF!</v>
      </c>
      <c r="AA7" s="33" t="e">
        <f>ROUND(#REF!+#REF!,-1)</f>
        <v>#REF!</v>
      </c>
      <c r="AB7" s="33" t="e">
        <f>ROUND(#REF!+#REF!,-1)</f>
        <v>#REF!</v>
      </c>
      <c r="AD7" s="167" t="e">
        <f>#REF!+#REF!</f>
        <v>#REF!</v>
      </c>
      <c r="AE7" s="167"/>
      <c r="AG7" s="167" t="e">
        <f>#REF!+#REF!</f>
        <v>#REF!</v>
      </c>
    </row>
    <row r="8" spans="1:33" ht="12.75">
      <c r="A8" s="49"/>
      <c r="B8" s="7" t="s">
        <v>115</v>
      </c>
      <c r="C8" s="33" t="e">
        <f>ROUND(#REF!+#REF!,-1)</f>
        <v>#REF!</v>
      </c>
      <c r="D8" s="33" t="e">
        <f>ROUND(#REF!+#REF!,-1)</f>
        <v>#REF!</v>
      </c>
      <c r="E8" s="33" t="e">
        <f>ROUND(#REF!+#REF!,-1)</f>
        <v>#REF!</v>
      </c>
      <c r="F8" s="33" t="e">
        <f>ROUND(#REF!+#REF!,-1)</f>
        <v>#REF!</v>
      </c>
      <c r="G8" s="33" t="e">
        <f>ROUND(#REF!+#REF!,-1)</f>
        <v>#REF!</v>
      </c>
      <c r="H8" s="33" t="e">
        <f>ROUND(#REF!+#REF!,-1)</f>
        <v>#REF!</v>
      </c>
      <c r="I8" s="33" t="e">
        <f>ROUND(#REF!+#REF!,-1)</f>
        <v>#REF!</v>
      </c>
      <c r="J8" s="33" t="e">
        <f>ROUND(#REF!+#REF!,-1)</f>
        <v>#REF!</v>
      </c>
      <c r="K8" s="33" t="e">
        <f>ROUND(#REF!+#REF!,-1)</f>
        <v>#REF!</v>
      </c>
      <c r="L8" s="33" t="e">
        <f>ROUND(#REF!+#REF!,-1)</f>
        <v>#REF!</v>
      </c>
      <c r="M8" s="33" t="e">
        <f>ROUND(#REF!+#REF!,-1)</f>
        <v>#REF!</v>
      </c>
      <c r="N8" s="33" t="e">
        <f>ROUND(#REF!+#REF!,-1)</f>
        <v>#REF!</v>
      </c>
      <c r="O8" s="33" t="e">
        <f>ROUND(#REF!+#REF!,-1)</f>
        <v>#REF!</v>
      </c>
      <c r="P8" s="33" t="e">
        <f>ROUND(#REF!+#REF!,-1)</f>
        <v>#REF!</v>
      </c>
      <c r="Q8" s="33" t="e">
        <f>ROUND(#REF!+#REF!,-1)</f>
        <v>#REF!</v>
      </c>
      <c r="R8" s="33" t="e">
        <f>ROUND(#REF!+#REF!,-1)</f>
        <v>#REF!</v>
      </c>
      <c r="S8" s="33" t="e">
        <f>ROUND(#REF!+#REF!,-1)</f>
        <v>#REF!</v>
      </c>
      <c r="T8" s="33" t="e">
        <f>ROUND(#REF!+#REF!,-1)</f>
        <v>#REF!</v>
      </c>
      <c r="U8" s="33" t="e">
        <f>ROUND(#REF!+#REF!,-1)</f>
        <v>#REF!</v>
      </c>
      <c r="V8" s="33" t="e">
        <f>ROUND(#REF!+#REF!,-1)</f>
        <v>#REF!</v>
      </c>
      <c r="W8" s="33" t="e">
        <f>ROUND(#REF!+#REF!,-1)</f>
        <v>#REF!</v>
      </c>
      <c r="X8" s="33" t="e">
        <f>ROUND(#REF!+#REF!,-1)</f>
        <v>#REF!</v>
      </c>
      <c r="Y8" s="33" t="e">
        <f>ROUND(#REF!+#REF!,-1)</f>
        <v>#REF!</v>
      </c>
      <c r="Z8" s="33" t="e">
        <f>ROUND(#REF!+#REF!,-1)</f>
        <v>#REF!</v>
      </c>
      <c r="AA8" s="33" t="e">
        <f>ROUND(#REF!+#REF!,-1)</f>
        <v>#REF!</v>
      </c>
      <c r="AB8" s="33" t="e">
        <f>ROUND(#REF!+#REF!,-1)</f>
        <v>#REF!</v>
      </c>
      <c r="AD8" s="167" t="e">
        <f>#REF!+#REF!</f>
        <v>#REF!</v>
      </c>
      <c r="AE8" s="167"/>
      <c r="AG8" s="167" t="e">
        <f>#REF!+#REF!</f>
        <v>#REF!</v>
      </c>
    </row>
    <row r="9" spans="1:35" ht="12.75">
      <c r="A9" s="47"/>
      <c r="B9" s="48" t="s">
        <v>33</v>
      </c>
      <c r="C9" s="50" t="e">
        <f aca="true" t="shared" si="0" ref="C9:AB9">SUM(C4:C8)</f>
        <v>#REF!</v>
      </c>
      <c r="D9" s="50" t="e">
        <f t="shared" si="0"/>
        <v>#REF!</v>
      </c>
      <c r="E9" s="50" t="e">
        <f t="shared" si="0"/>
        <v>#REF!</v>
      </c>
      <c r="F9" s="50" t="e">
        <f t="shared" si="0"/>
        <v>#REF!</v>
      </c>
      <c r="G9" s="50" t="e">
        <f t="shared" si="0"/>
        <v>#REF!</v>
      </c>
      <c r="H9" s="50" t="e">
        <f t="shared" si="0"/>
        <v>#REF!</v>
      </c>
      <c r="I9" s="50" t="e">
        <f t="shared" si="0"/>
        <v>#REF!</v>
      </c>
      <c r="J9" s="50" t="e">
        <f t="shared" si="0"/>
        <v>#REF!</v>
      </c>
      <c r="K9" s="50" t="e">
        <f t="shared" si="0"/>
        <v>#REF!</v>
      </c>
      <c r="L9" s="50" t="e">
        <f t="shared" si="0"/>
        <v>#REF!</v>
      </c>
      <c r="M9" s="50" t="e">
        <f t="shared" si="0"/>
        <v>#REF!</v>
      </c>
      <c r="N9" s="50" t="e">
        <f t="shared" si="0"/>
        <v>#REF!</v>
      </c>
      <c r="O9" s="50" t="e">
        <f t="shared" si="0"/>
        <v>#REF!</v>
      </c>
      <c r="P9" s="50" t="e">
        <f t="shared" si="0"/>
        <v>#REF!</v>
      </c>
      <c r="Q9" s="50" t="e">
        <f t="shared" si="0"/>
        <v>#REF!</v>
      </c>
      <c r="R9" s="50" t="e">
        <f t="shared" si="0"/>
        <v>#REF!</v>
      </c>
      <c r="S9" s="50" t="e">
        <f t="shared" si="0"/>
        <v>#REF!</v>
      </c>
      <c r="T9" s="50" t="e">
        <f t="shared" si="0"/>
        <v>#REF!</v>
      </c>
      <c r="U9" s="50" t="e">
        <f t="shared" si="0"/>
        <v>#REF!</v>
      </c>
      <c r="V9" s="50" t="e">
        <f t="shared" si="0"/>
        <v>#REF!</v>
      </c>
      <c r="W9" s="50" t="e">
        <f t="shared" si="0"/>
        <v>#REF!</v>
      </c>
      <c r="X9" s="50" t="e">
        <f t="shared" si="0"/>
        <v>#REF!</v>
      </c>
      <c r="Y9" s="50" t="e">
        <f t="shared" si="0"/>
        <v>#REF!</v>
      </c>
      <c r="Z9" s="50" t="e">
        <f t="shared" si="0"/>
        <v>#REF!</v>
      </c>
      <c r="AA9" s="50" t="e">
        <f t="shared" si="0"/>
        <v>#REF!</v>
      </c>
      <c r="AB9" s="50" t="e">
        <f t="shared" si="0"/>
        <v>#REF!</v>
      </c>
      <c r="AD9" s="174" t="e">
        <f>SUM(AD4:AD8)</f>
        <v>#REF!</v>
      </c>
      <c r="AE9" s="174" t="e">
        <f>#REF!</f>
        <v>#REF!</v>
      </c>
      <c r="AF9" s="165" t="e">
        <f>IF(ROUND(AD9,0)=ROUND(AE9,0),"ok","error")</f>
        <v>#REF!</v>
      </c>
      <c r="AG9" s="174" t="e">
        <f>SUM(AG4:AG8)</f>
        <v>#REF!</v>
      </c>
      <c r="AH9" s="174" t="e">
        <f>#REF!</f>
        <v>#REF!</v>
      </c>
      <c r="AI9" s="165" t="e">
        <f>IF(ROUND(AG9,0)=ROUND(AH9,0),"ok","error")</f>
        <v>#REF!</v>
      </c>
    </row>
    <row r="10" spans="1:32" s="64" customFormat="1" ht="12.75">
      <c r="A10" s="95"/>
      <c r="B10" s="9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D10" s="165"/>
      <c r="AE10" s="172"/>
      <c r="AF10" s="165"/>
    </row>
    <row r="11" spans="1:33" ht="12.75">
      <c r="A11" s="145" t="s">
        <v>34</v>
      </c>
      <c r="B11" s="7" t="s">
        <v>111</v>
      </c>
      <c r="C11" s="33" t="e">
        <f>ROUND(#REF!+#REF!,-1)</f>
        <v>#REF!</v>
      </c>
      <c r="D11" s="33" t="e">
        <f>ROUND(#REF!+#REF!,-1)</f>
        <v>#REF!</v>
      </c>
      <c r="E11" s="33" t="e">
        <f>ROUND(#REF!+#REF!,-1)</f>
        <v>#REF!</v>
      </c>
      <c r="F11" s="33" t="e">
        <f>ROUND(#REF!+#REF!,-1)</f>
        <v>#REF!</v>
      </c>
      <c r="G11" s="33" t="e">
        <f>ROUND(#REF!+#REF!,-1)</f>
        <v>#REF!</v>
      </c>
      <c r="H11" s="33" t="e">
        <f>ROUND(#REF!+#REF!,-1)</f>
        <v>#REF!</v>
      </c>
      <c r="I11" s="33" t="e">
        <f>ROUND(#REF!+#REF!,-1)</f>
        <v>#REF!</v>
      </c>
      <c r="J11" s="33" t="e">
        <f>ROUND(#REF!+#REF!,-1)</f>
        <v>#REF!</v>
      </c>
      <c r="K11" s="33" t="e">
        <f>ROUND(#REF!+#REF!,-1)</f>
        <v>#REF!</v>
      </c>
      <c r="L11" s="33" t="e">
        <f>ROUND(#REF!+#REF!,-1)</f>
        <v>#REF!</v>
      </c>
      <c r="M11" s="33" t="e">
        <f>ROUND(#REF!+#REF!,-1)</f>
        <v>#REF!</v>
      </c>
      <c r="N11" s="33" t="e">
        <f>ROUND(#REF!+#REF!,-1)</f>
        <v>#REF!</v>
      </c>
      <c r="O11" s="33" t="e">
        <f>ROUND(#REF!+#REF!,-1)</f>
        <v>#REF!</v>
      </c>
      <c r="P11" s="33" t="e">
        <f>ROUND(#REF!+#REF!,-1)</f>
        <v>#REF!</v>
      </c>
      <c r="Q11" s="33" t="e">
        <f>ROUND(#REF!+#REF!,-1)</f>
        <v>#REF!</v>
      </c>
      <c r="R11" s="33" t="e">
        <f>ROUND(#REF!+#REF!,-1)</f>
        <v>#REF!</v>
      </c>
      <c r="S11" s="33" t="e">
        <f>ROUND(#REF!+#REF!,-1)</f>
        <v>#REF!</v>
      </c>
      <c r="T11" s="33" t="e">
        <f>ROUND(#REF!+#REF!,-1)</f>
        <v>#REF!</v>
      </c>
      <c r="U11" s="33" t="e">
        <f>ROUND(#REF!+#REF!,-1)</f>
        <v>#REF!</v>
      </c>
      <c r="V11" s="33" t="e">
        <f>ROUND(#REF!+#REF!,-1)</f>
        <v>#REF!</v>
      </c>
      <c r="W11" s="33" t="e">
        <f>ROUND(#REF!+#REF!,-1)</f>
        <v>#REF!</v>
      </c>
      <c r="X11" s="33" t="e">
        <f>ROUND(#REF!+#REF!,-1)</f>
        <v>#REF!</v>
      </c>
      <c r="Y11" s="33" t="e">
        <f>ROUND(#REF!+#REF!,-1)</f>
        <v>#REF!</v>
      </c>
      <c r="Z11" s="33" t="e">
        <f>ROUND(#REF!+#REF!,-1)</f>
        <v>#REF!</v>
      </c>
      <c r="AA11" s="33" t="e">
        <f>ROUND(#REF!+#REF!,-1)</f>
        <v>#REF!</v>
      </c>
      <c r="AB11" s="33" t="e">
        <f>ROUND(#REF!+#REF!,-1)</f>
        <v>#REF!</v>
      </c>
      <c r="AD11" s="167" t="e">
        <f>#REF!+#REF!</f>
        <v>#REF!</v>
      </c>
      <c r="AE11" s="167"/>
      <c r="AG11" s="167" t="e">
        <f>#REF!+#REF!</f>
        <v>#REF!</v>
      </c>
    </row>
    <row r="12" spans="1:33" ht="12.75">
      <c r="A12" s="49"/>
      <c r="B12" s="7" t="s">
        <v>112</v>
      </c>
      <c r="C12" s="33" t="e">
        <f>ROUND(#REF!+#REF!,-1)</f>
        <v>#REF!</v>
      </c>
      <c r="D12" s="33" t="e">
        <f>ROUND(#REF!+#REF!,-1)</f>
        <v>#REF!</v>
      </c>
      <c r="E12" s="33" t="e">
        <f>ROUND(#REF!+#REF!,-1)</f>
        <v>#REF!</v>
      </c>
      <c r="F12" s="33" t="e">
        <f>ROUND(#REF!+#REF!,-1)</f>
        <v>#REF!</v>
      </c>
      <c r="G12" s="33" t="e">
        <f>ROUND(#REF!+#REF!,-1)</f>
        <v>#REF!</v>
      </c>
      <c r="H12" s="33" t="e">
        <f>ROUND(#REF!+#REF!,-1)</f>
        <v>#REF!</v>
      </c>
      <c r="I12" s="33" t="e">
        <f>ROUND(#REF!+#REF!,-1)</f>
        <v>#REF!</v>
      </c>
      <c r="J12" s="33" t="e">
        <f>ROUND(#REF!+#REF!,-1)</f>
        <v>#REF!</v>
      </c>
      <c r="K12" s="33" t="e">
        <f>ROUND(#REF!+#REF!,-1)</f>
        <v>#REF!</v>
      </c>
      <c r="L12" s="33" t="e">
        <f>ROUND(#REF!+#REF!,-1)</f>
        <v>#REF!</v>
      </c>
      <c r="M12" s="33" t="e">
        <f>ROUND(#REF!+#REF!,-1)</f>
        <v>#REF!</v>
      </c>
      <c r="N12" s="33" t="e">
        <f>ROUND(#REF!+#REF!,-1)</f>
        <v>#REF!</v>
      </c>
      <c r="O12" s="33" t="e">
        <f>ROUND(#REF!+#REF!,-1)</f>
        <v>#REF!</v>
      </c>
      <c r="P12" s="33" t="e">
        <f>ROUND(#REF!+#REF!,-1)</f>
        <v>#REF!</v>
      </c>
      <c r="Q12" s="33" t="e">
        <f>ROUND(#REF!+#REF!,-1)</f>
        <v>#REF!</v>
      </c>
      <c r="R12" s="33" t="e">
        <f>ROUND(#REF!+#REF!,-1)</f>
        <v>#REF!</v>
      </c>
      <c r="S12" s="33" t="e">
        <f>ROUND(#REF!+#REF!,-1)</f>
        <v>#REF!</v>
      </c>
      <c r="T12" s="33" t="e">
        <f>ROUND(#REF!+#REF!,-1)</f>
        <v>#REF!</v>
      </c>
      <c r="U12" s="33" t="e">
        <f>ROUND(#REF!+#REF!,-1)</f>
        <v>#REF!</v>
      </c>
      <c r="V12" s="33" t="e">
        <f>ROUND(#REF!+#REF!,-1)</f>
        <v>#REF!</v>
      </c>
      <c r="W12" s="33" t="e">
        <f>ROUND(#REF!+#REF!,-1)</f>
        <v>#REF!</v>
      </c>
      <c r="X12" s="33" t="e">
        <f>ROUND(#REF!+#REF!,-1)</f>
        <v>#REF!</v>
      </c>
      <c r="Y12" s="33" t="e">
        <f>ROUND(#REF!+#REF!,-1)</f>
        <v>#REF!</v>
      </c>
      <c r="Z12" s="33" t="e">
        <f>ROUND(#REF!+#REF!,-1)</f>
        <v>#REF!</v>
      </c>
      <c r="AA12" s="33" t="e">
        <f>ROUND(#REF!+#REF!,-1)</f>
        <v>#REF!</v>
      </c>
      <c r="AB12" s="33" t="e">
        <f>ROUND(#REF!+#REF!,-1)</f>
        <v>#REF!</v>
      </c>
      <c r="AD12" s="167" t="e">
        <f>#REF!+#REF!</f>
        <v>#REF!</v>
      </c>
      <c r="AE12" s="167"/>
      <c r="AG12" s="167" t="e">
        <f>#REF!+#REF!</f>
        <v>#REF!</v>
      </c>
    </row>
    <row r="13" spans="1:33" ht="12.75">
      <c r="A13" s="49"/>
      <c r="B13" s="7" t="s">
        <v>113</v>
      </c>
      <c r="C13" s="33" t="e">
        <f>ROUND(#REF!+#REF!,-1)</f>
        <v>#REF!</v>
      </c>
      <c r="D13" s="33" t="e">
        <f>ROUND(#REF!+#REF!,-1)</f>
        <v>#REF!</v>
      </c>
      <c r="E13" s="33" t="e">
        <f>ROUND(#REF!+#REF!,-1)</f>
        <v>#REF!</v>
      </c>
      <c r="F13" s="33" t="e">
        <f>ROUND(#REF!+#REF!,-1)</f>
        <v>#REF!</v>
      </c>
      <c r="G13" s="33" t="e">
        <f>ROUND(#REF!+#REF!,-1)</f>
        <v>#REF!</v>
      </c>
      <c r="H13" s="33" t="e">
        <f>ROUND(#REF!+#REF!,-1)</f>
        <v>#REF!</v>
      </c>
      <c r="I13" s="33" t="e">
        <f>ROUND(#REF!+#REF!,-1)</f>
        <v>#REF!</v>
      </c>
      <c r="J13" s="33" t="e">
        <f>ROUND(#REF!+#REF!,-1)</f>
        <v>#REF!</v>
      </c>
      <c r="K13" s="33" t="e">
        <f>ROUND(#REF!+#REF!,-1)</f>
        <v>#REF!</v>
      </c>
      <c r="L13" s="33" t="e">
        <f>ROUND(#REF!+#REF!,-1)</f>
        <v>#REF!</v>
      </c>
      <c r="M13" s="33" t="e">
        <f>ROUND(#REF!+#REF!,-1)</f>
        <v>#REF!</v>
      </c>
      <c r="N13" s="33" t="e">
        <f>ROUND(#REF!+#REF!,-1)</f>
        <v>#REF!</v>
      </c>
      <c r="O13" s="33" t="e">
        <f>ROUND(#REF!+#REF!,-1)</f>
        <v>#REF!</v>
      </c>
      <c r="P13" s="33" t="e">
        <f>ROUND(#REF!+#REF!,-1)</f>
        <v>#REF!</v>
      </c>
      <c r="Q13" s="33" t="e">
        <f>ROUND(#REF!+#REF!,-1)</f>
        <v>#REF!</v>
      </c>
      <c r="R13" s="33" t="e">
        <f>ROUND(#REF!+#REF!,-1)</f>
        <v>#REF!</v>
      </c>
      <c r="S13" s="33" t="e">
        <f>ROUND(#REF!+#REF!,-1)</f>
        <v>#REF!</v>
      </c>
      <c r="T13" s="33" t="e">
        <f>ROUND(#REF!+#REF!,-1)</f>
        <v>#REF!</v>
      </c>
      <c r="U13" s="33" t="e">
        <f>ROUND(#REF!+#REF!,-1)</f>
        <v>#REF!</v>
      </c>
      <c r="V13" s="33" t="e">
        <f>ROUND(#REF!+#REF!,-1)</f>
        <v>#REF!</v>
      </c>
      <c r="W13" s="33" t="e">
        <f>ROUND(#REF!+#REF!,-1)</f>
        <v>#REF!</v>
      </c>
      <c r="X13" s="33" t="e">
        <f>ROUND(#REF!+#REF!,-1)</f>
        <v>#REF!</v>
      </c>
      <c r="Y13" s="33" t="e">
        <f>ROUND(#REF!+#REF!,-1)</f>
        <v>#REF!</v>
      </c>
      <c r="Z13" s="33" t="e">
        <f>ROUND(#REF!+#REF!,-1)</f>
        <v>#REF!</v>
      </c>
      <c r="AA13" s="33" t="e">
        <f>ROUND(#REF!+#REF!,-1)</f>
        <v>#REF!</v>
      </c>
      <c r="AB13" s="33" t="e">
        <f>ROUND(#REF!+#REF!,-1)</f>
        <v>#REF!</v>
      </c>
      <c r="AC13" s="33"/>
      <c r="AD13" s="167" t="e">
        <f>#REF!+#REF!</f>
        <v>#REF!</v>
      </c>
      <c r="AE13" s="167"/>
      <c r="AG13" s="167" t="e">
        <f>#REF!+#REF!</f>
        <v>#REF!</v>
      </c>
    </row>
    <row r="14" spans="1:33" ht="12.75">
      <c r="A14" s="49"/>
      <c r="B14" s="7" t="s">
        <v>114</v>
      </c>
      <c r="C14" s="33" t="e">
        <f>ROUND(#REF!+#REF!,-1)</f>
        <v>#REF!</v>
      </c>
      <c r="D14" s="33" t="e">
        <f>ROUND(#REF!+#REF!,-1)</f>
        <v>#REF!</v>
      </c>
      <c r="E14" s="33" t="e">
        <f>ROUND(#REF!+#REF!,-1)</f>
        <v>#REF!</v>
      </c>
      <c r="F14" s="33" t="e">
        <f>ROUND(#REF!+#REF!,-1)</f>
        <v>#REF!</v>
      </c>
      <c r="G14" s="33" t="e">
        <f>ROUND(#REF!+#REF!,-1)</f>
        <v>#REF!</v>
      </c>
      <c r="H14" s="33" t="e">
        <f>ROUND(#REF!+#REF!,-1)</f>
        <v>#REF!</v>
      </c>
      <c r="I14" s="33" t="e">
        <f>ROUND(#REF!+#REF!,-1)</f>
        <v>#REF!</v>
      </c>
      <c r="J14" s="33" t="e">
        <f>ROUND(#REF!+#REF!,-1)</f>
        <v>#REF!</v>
      </c>
      <c r="K14" s="33" t="e">
        <f>ROUND(#REF!+#REF!,-1)</f>
        <v>#REF!</v>
      </c>
      <c r="L14" s="33" t="e">
        <f>ROUND(#REF!+#REF!,-1)</f>
        <v>#REF!</v>
      </c>
      <c r="M14" s="33" t="e">
        <f>ROUND(#REF!+#REF!,-1)</f>
        <v>#REF!</v>
      </c>
      <c r="N14" s="33" t="e">
        <f>ROUND(#REF!+#REF!,-1)</f>
        <v>#REF!</v>
      </c>
      <c r="O14" s="33" t="e">
        <f>ROUND(#REF!+#REF!,-1)</f>
        <v>#REF!</v>
      </c>
      <c r="P14" s="33" t="e">
        <f>ROUND(#REF!+#REF!,-1)</f>
        <v>#REF!</v>
      </c>
      <c r="Q14" s="33" t="e">
        <f>ROUND(#REF!+#REF!,-1)</f>
        <v>#REF!</v>
      </c>
      <c r="R14" s="33" t="e">
        <f>ROUND(#REF!+#REF!,-1)</f>
        <v>#REF!</v>
      </c>
      <c r="S14" s="33" t="e">
        <f>ROUND(#REF!+#REF!,-1)</f>
        <v>#REF!</v>
      </c>
      <c r="T14" s="33" t="e">
        <f>ROUND(#REF!+#REF!,-1)</f>
        <v>#REF!</v>
      </c>
      <c r="U14" s="33" t="e">
        <f>ROUND(#REF!+#REF!,-1)</f>
        <v>#REF!</v>
      </c>
      <c r="V14" s="33" t="e">
        <f>ROUND(#REF!+#REF!,-1)</f>
        <v>#REF!</v>
      </c>
      <c r="W14" s="33" t="e">
        <f>ROUND(#REF!+#REF!,-1)</f>
        <v>#REF!</v>
      </c>
      <c r="X14" s="33" t="e">
        <f>ROUND(#REF!+#REF!,-1)</f>
        <v>#REF!</v>
      </c>
      <c r="Y14" s="33" t="e">
        <f>ROUND(#REF!+#REF!,-1)</f>
        <v>#REF!</v>
      </c>
      <c r="Z14" s="33" t="e">
        <f>ROUND(#REF!+#REF!,-1)</f>
        <v>#REF!</v>
      </c>
      <c r="AA14" s="33" t="e">
        <f>ROUND(#REF!+#REF!,-1)</f>
        <v>#REF!</v>
      </c>
      <c r="AB14" s="33" t="e">
        <f>ROUND(#REF!+#REF!,-1)</f>
        <v>#REF!</v>
      </c>
      <c r="AD14" s="167" t="e">
        <f>#REF!+#REF!</f>
        <v>#REF!</v>
      </c>
      <c r="AE14" s="167"/>
      <c r="AG14" s="167" t="e">
        <f>#REF!+#REF!</f>
        <v>#REF!</v>
      </c>
    </row>
    <row r="15" spans="1:33" ht="12.75">
      <c r="A15" s="49"/>
      <c r="B15" s="7" t="s">
        <v>115</v>
      </c>
      <c r="C15" s="33" t="e">
        <f>ROUND(#REF!+#REF!,-1)</f>
        <v>#REF!</v>
      </c>
      <c r="D15" s="33" t="e">
        <f>ROUND(#REF!+#REF!,-1)</f>
        <v>#REF!</v>
      </c>
      <c r="E15" s="33" t="e">
        <f>ROUND(#REF!+#REF!,-1)</f>
        <v>#REF!</v>
      </c>
      <c r="F15" s="33" t="e">
        <f>ROUND(#REF!+#REF!,-1)</f>
        <v>#REF!</v>
      </c>
      <c r="G15" s="33" t="e">
        <f>ROUND(#REF!+#REF!,-1)</f>
        <v>#REF!</v>
      </c>
      <c r="H15" s="33" t="e">
        <f>ROUND(#REF!+#REF!,-1)</f>
        <v>#REF!</v>
      </c>
      <c r="I15" s="33" t="e">
        <f>ROUND(#REF!+#REF!,-1)</f>
        <v>#REF!</v>
      </c>
      <c r="J15" s="33" t="e">
        <f>ROUND(#REF!+#REF!,-1)</f>
        <v>#REF!</v>
      </c>
      <c r="K15" s="33" t="e">
        <f>ROUND(#REF!+#REF!,-1)</f>
        <v>#REF!</v>
      </c>
      <c r="L15" s="33" t="e">
        <f>ROUND(#REF!+#REF!,-1)</f>
        <v>#REF!</v>
      </c>
      <c r="M15" s="33" t="e">
        <f>ROUND(#REF!+#REF!,-1)</f>
        <v>#REF!</v>
      </c>
      <c r="N15" s="33" t="e">
        <f>ROUND(#REF!+#REF!,-1)</f>
        <v>#REF!</v>
      </c>
      <c r="O15" s="33" t="e">
        <f>ROUND(#REF!+#REF!,-1)</f>
        <v>#REF!</v>
      </c>
      <c r="P15" s="33" t="e">
        <f>ROUND(#REF!+#REF!,-1)</f>
        <v>#REF!</v>
      </c>
      <c r="Q15" s="33" t="e">
        <f>ROUND(#REF!+#REF!,-1)</f>
        <v>#REF!</v>
      </c>
      <c r="R15" s="33" t="e">
        <f>ROUND(#REF!+#REF!,-1)</f>
        <v>#REF!</v>
      </c>
      <c r="S15" s="33" t="e">
        <f>ROUND(#REF!+#REF!,-1)</f>
        <v>#REF!</v>
      </c>
      <c r="T15" s="33" t="e">
        <f>ROUND(#REF!+#REF!,-1)</f>
        <v>#REF!</v>
      </c>
      <c r="U15" s="33" t="e">
        <f>ROUND(#REF!+#REF!,-1)</f>
        <v>#REF!</v>
      </c>
      <c r="V15" s="33" t="e">
        <f>ROUND(#REF!+#REF!,-1)</f>
        <v>#REF!</v>
      </c>
      <c r="W15" s="33" t="e">
        <f>ROUND(#REF!+#REF!,-1)</f>
        <v>#REF!</v>
      </c>
      <c r="X15" s="33" t="e">
        <f>ROUND(#REF!+#REF!,-1)</f>
        <v>#REF!</v>
      </c>
      <c r="Y15" s="33" t="e">
        <f>ROUND(#REF!+#REF!,-1)</f>
        <v>#REF!</v>
      </c>
      <c r="Z15" s="33" t="e">
        <f>ROUND(#REF!+#REF!,-1)</f>
        <v>#REF!</v>
      </c>
      <c r="AA15" s="33" t="e">
        <f>ROUND(#REF!+#REF!,-1)</f>
        <v>#REF!</v>
      </c>
      <c r="AB15" s="33" t="e">
        <f>ROUND(#REF!+#REF!,-1)</f>
        <v>#REF!</v>
      </c>
      <c r="AD15" s="167" t="e">
        <f>#REF!+#REF!</f>
        <v>#REF!</v>
      </c>
      <c r="AE15" s="167"/>
      <c r="AG15" s="167" t="e">
        <f>#REF!+#REF!</f>
        <v>#REF!</v>
      </c>
    </row>
    <row r="16" spans="1:35" ht="12.75">
      <c r="A16" s="47"/>
      <c r="B16" s="48" t="s">
        <v>33</v>
      </c>
      <c r="C16" s="50" t="e">
        <f aca="true" t="shared" si="1" ref="C16:AB16">SUM(C11:C15)</f>
        <v>#REF!</v>
      </c>
      <c r="D16" s="50" t="e">
        <f t="shared" si="1"/>
        <v>#REF!</v>
      </c>
      <c r="E16" s="50" t="e">
        <f t="shared" si="1"/>
        <v>#REF!</v>
      </c>
      <c r="F16" s="50" t="e">
        <f t="shared" si="1"/>
        <v>#REF!</v>
      </c>
      <c r="G16" s="50" t="e">
        <f t="shared" si="1"/>
        <v>#REF!</v>
      </c>
      <c r="H16" s="50" t="e">
        <f t="shared" si="1"/>
        <v>#REF!</v>
      </c>
      <c r="I16" s="50" t="e">
        <f t="shared" si="1"/>
        <v>#REF!</v>
      </c>
      <c r="J16" s="50" t="e">
        <f t="shared" si="1"/>
        <v>#REF!</v>
      </c>
      <c r="K16" s="50" t="e">
        <f t="shared" si="1"/>
        <v>#REF!</v>
      </c>
      <c r="L16" s="50" t="e">
        <f t="shared" si="1"/>
        <v>#REF!</v>
      </c>
      <c r="M16" s="50" t="e">
        <f t="shared" si="1"/>
        <v>#REF!</v>
      </c>
      <c r="N16" s="50" t="e">
        <f t="shared" si="1"/>
        <v>#REF!</v>
      </c>
      <c r="O16" s="50" t="e">
        <f t="shared" si="1"/>
        <v>#REF!</v>
      </c>
      <c r="P16" s="50" t="e">
        <f t="shared" si="1"/>
        <v>#REF!</v>
      </c>
      <c r="Q16" s="50" t="e">
        <f t="shared" si="1"/>
        <v>#REF!</v>
      </c>
      <c r="R16" s="50" t="e">
        <f t="shared" si="1"/>
        <v>#REF!</v>
      </c>
      <c r="S16" s="50" t="e">
        <f t="shared" si="1"/>
        <v>#REF!</v>
      </c>
      <c r="T16" s="50" t="e">
        <f t="shared" si="1"/>
        <v>#REF!</v>
      </c>
      <c r="U16" s="50" t="e">
        <f t="shared" si="1"/>
        <v>#REF!</v>
      </c>
      <c r="V16" s="50" t="e">
        <f t="shared" si="1"/>
        <v>#REF!</v>
      </c>
      <c r="W16" s="50" t="e">
        <f t="shared" si="1"/>
        <v>#REF!</v>
      </c>
      <c r="X16" s="50" t="e">
        <f t="shared" si="1"/>
        <v>#REF!</v>
      </c>
      <c r="Y16" s="50" t="e">
        <f t="shared" si="1"/>
        <v>#REF!</v>
      </c>
      <c r="Z16" s="50" t="e">
        <f t="shared" si="1"/>
        <v>#REF!</v>
      </c>
      <c r="AA16" s="50" t="e">
        <f t="shared" si="1"/>
        <v>#REF!</v>
      </c>
      <c r="AB16" s="50" t="e">
        <f t="shared" si="1"/>
        <v>#REF!</v>
      </c>
      <c r="AD16" s="174" t="e">
        <f>SUM(AD11:AD15)</f>
        <v>#REF!</v>
      </c>
      <c r="AE16" s="174" t="e">
        <f>#REF!</f>
        <v>#REF!</v>
      </c>
      <c r="AF16" s="165" t="e">
        <f>IF(ROUND(AD16,0)=ROUND(AE16,0),"ok","error")</f>
        <v>#REF!</v>
      </c>
      <c r="AG16" s="174" t="e">
        <f>SUM(AG11:AG15)</f>
        <v>#REF!</v>
      </c>
      <c r="AH16" s="174" t="e">
        <f>#REF!</f>
        <v>#REF!</v>
      </c>
      <c r="AI16" s="165" t="e">
        <f>IF(ROUND(AG16,0)=ROUND(AH16,0),"ok","error")</f>
        <v>#REF!</v>
      </c>
    </row>
    <row r="17" spans="1:28" ht="12.75">
      <c r="A17" s="49"/>
      <c r="B17" s="7"/>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1"/>
    </row>
    <row r="18" spans="1:37" ht="25.5">
      <c r="A18" s="146" t="s">
        <v>35</v>
      </c>
      <c r="B18" s="7" t="s">
        <v>111</v>
      </c>
      <c r="C18" s="33" t="e">
        <f>ROUND((SUM(#REF!)+SUM(#REF!)),-1)</f>
        <v>#REF!</v>
      </c>
      <c r="D18" s="33" t="e">
        <f>ROUND((SUM(#REF!)+SUM(#REF!)),-1)</f>
        <v>#REF!</v>
      </c>
      <c r="E18" s="33" t="e">
        <f>ROUND((SUM(#REF!)+SUM(#REF!)),-1)</f>
        <v>#REF!</v>
      </c>
      <c r="F18" s="33" t="e">
        <f>ROUND((SUM(#REF!)+SUM(#REF!)),-1)</f>
        <v>#REF!</v>
      </c>
      <c r="G18" s="33" t="e">
        <f>ROUND((SUM(#REF!)+SUM(#REF!)),-1)</f>
        <v>#REF!</v>
      </c>
      <c r="H18" s="33" t="e">
        <f>ROUND((SUM(#REF!)+SUM(#REF!)),-1)</f>
        <v>#REF!</v>
      </c>
      <c r="I18" s="33" t="e">
        <f>ROUND((SUM(#REF!)+SUM(#REF!)),-1)</f>
        <v>#REF!</v>
      </c>
      <c r="J18" s="33" t="e">
        <f>ROUND((SUM(#REF!)+SUM(#REF!)),-1)</f>
        <v>#REF!</v>
      </c>
      <c r="K18" s="33" t="e">
        <f>ROUND((SUM(#REF!)+SUM(#REF!)),-1)</f>
        <v>#REF!</v>
      </c>
      <c r="L18" s="33" t="e">
        <f>ROUND((SUM(#REF!)+SUM(#REF!)),-1)</f>
        <v>#REF!</v>
      </c>
      <c r="M18" s="33" t="e">
        <f>ROUND((SUM(#REF!)+SUM(#REF!)),-1)</f>
        <v>#REF!</v>
      </c>
      <c r="N18" s="33" t="e">
        <f>ROUND((SUM(#REF!)+SUM(#REF!)),-1)</f>
        <v>#REF!</v>
      </c>
      <c r="O18" s="33" t="e">
        <f>ROUND((SUM(#REF!)+SUM(#REF!)),-1)</f>
        <v>#REF!</v>
      </c>
      <c r="P18" s="33" t="e">
        <f>ROUND((SUM(#REF!)+SUM(#REF!)),-1)</f>
        <v>#REF!</v>
      </c>
      <c r="Q18" s="33" t="e">
        <f>ROUND((SUM(#REF!)+SUM(#REF!)),-1)</f>
        <v>#REF!</v>
      </c>
      <c r="R18" s="33" t="e">
        <f>ROUND((SUM(#REF!)+SUM(#REF!)),-1)</f>
        <v>#REF!</v>
      </c>
      <c r="S18" s="33" t="e">
        <f>ROUND((SUM(#REF!)+SUM(#REF!)),-1)</f>
        <v>#REF!</v>
      </c>
      <c r="T18" s="33" t="e">
        <f>ROUND((SUM(#REF!)+SUM(#REF!)),-1)</f>
        <v>#REF!</v>
      </c>
      <c r="U18" s="33" t="e">
        <f>ROUND((SUM(#REF!)+SUM(#REF!)),-1)</f>
        <v>#REF!</v>
      </c>
      <c r="V18" s="33" t="e">
        <f>ROUND((SUM(#REF!)+SUM(#REF!)),-1)</f>
        <v>#REF!</v>
      </c>
      <c r="W18" s="33" t="e">
        <f>ROUND((SUM(#REF!)+SUM(#REF!)),-1)</f>
        <v>#REF!</v>
      </c>
      <c r="X18" s="33" t="e">
        <f>ROUND((SUM(#REF!)+SUM(#REF!)),-1)</f>
        <v>#REF!</v>
      </c>
      <c r="Y18" s="33" t="e">
        <f>ROUND((SUM(#REF!)+SUM(#REF!)),-1)</f>
        <v>#REF!</v>
      </c>
      <c r="Z18" s="33" t="e">
        <f>ROUND((SUM(#REF!)+SUM(#REF!)),-1)</f>
        <v>#REF!</v>
      </c>
      <c r="AA18" s="33" t="e">
        <f>ROUND((SUM(#REF!)+SUM(#REF!)),-1)</f>
        <v>#REF!</v>
      </c>
      <c r="AB18" s="33" t="e">
        <f>ROUND((SUM(#REF!)+SUM(#REF!)),-1)</f>
        <v>#REF!</v>
      </c>
      <c r="AD18" s="167" t="e">
        <f>(SUM(#REF!)+SUM((#REF!)))</f>
        <v>#REF!</v>
      </c>
      <c r="AG18" s="167" t="e">
        <f>(SUM(#REF!)+SUM((#REF!)))</f>
        <v>#REF!</v>
      </c>
      <c r="AJ18" s="83" t="e">
        <f aca="true" t="shared" si="2" ref="AJ18:AJ23">AB18-C18</f>
        <v>#REF!</v>
      </c>
      <c r="AK18" s="148" t="e">
        <f aca="true" t="shared" si="3" ref="AK18:AK23">AJ18/C18</f>
        <v>#REF!</v>
      </c>
    </row>
    <row r="19" spans="1:37" ht="12.75">
      <c r="A19" s="49"/>
      <c r="B19" s="7" t="s">
        <v>112</v>
      </c>
      <c r="C19" s="33" t="e">
        <f>ROUND((SUM(#REF!)+SUM(#REF!)),-1)</f>
        <v>#REF!</v>
      </c>
      <c r="D19" s="33" t="e">
        <f>ROUND((SUM(#REF!)+SUM(#REF!)),-1)</f>
        <v>#REF!</v>
      </c>
      <c r="E19" s="33" t="e">
        <f>ROUND((SUM(#REF!)+SUM(#REF!)),-1)</f>
        <v>#REF!</v>
      </c>
      <c r="F19" s="33" t="e">
        <f>ROUND((SUM(#REF!)+SUM(#REF!)),-1)</f>
        <v>#REF!</v>
      </c>
      <c r="G19" s="33" t="e">
        <f>ROUND((SUM(#REF!)+SUM(#REF!)),-1)</f>
        <v>#REF!</v>
      </c>
      <c r="H19" s="33" t="e">
        <f>ROUND((SUM(#REF!)+SUM(#REF!)),-1)</f>
        <v>#REF!</v>
      </c>
      <c r="I19" s="33" t="e">
        <f>ROUND((SUM(#REF!)+SUM(#REF!)),-1)</f>
        <v>#REF!</v>
      </c>
      <c r="J19" s="33" t="e">
        <f>ROUND((SUM(#REF!)+SUM(#REF!)),-1)</f>
        <v>#REF!</v>
      </c>
      <c r="K19" s="33" t="e">
        <f>ROUND((SUM(#REF!)+SUM(#REF!)),-1)</f>
        <v>#REF!</v>
      </c>
      <c r="L19" s="33" t="e">
        <f>ROUND((SUM(#REF!)+SUM(#REF!)),-1)</f>
        <v>#REF!</v>
      </c>
      <c r="M19" s="33" t="e">
        <f>ROUND((SUM(#REF!)+SUM(#REF!)),-1)</f>
        <v>#REF!</v>
      </c>
      <c r="N19" s="33" t="e">
        <f>ROUND((SUM(#REF!)+SUM(#REF!)),-1)</f>
        <v>#REF!</v>
      </c>
      <c r="O19" s="33" t="e">
        <f>ROUND((SUM(#REF!)+SUM(#REF!)),-1)</f>
        <v>#REF!</v>
      </c>
      <c r="P19" s="33" t="e">
        <f>ROUND((SUM(#REF!)+SUM(#REF!)),-1)</f>
        <v>#REF!</v>
      </c>
      <c r="Q19" s="33" t="e">
        <f>ROUND((SUM(#REF!)+SUM(#REF!)),-1)</f>
        <v>#REF!</v>
      </c>
      <c r="R19" s="33" t="e">
        <f>ROUND((SUM(#REF!)+SUM(#REF!)),-1)</f>
        <v>#REF!</v>
      </c>
      <c r="S19" s="33" t="e">
        <f>ROUND((SUM(#REF!)+SUM(#REF!)),-1)</f>
        <v>#REF!</v>
      </c>
      <c r="T19" s="33" t="e">
        <f>ROUND((SUM(#REF!)+SUM(#REF!)),-1)</f>
        <v>#REF!</v>
      </c>
      <c r="U19" s="33" t="e">
        <f>ROUND((SUM(#REF!)+SUM(#REF!)),-1)</f>
        <v>#REF!</v>
      </c>
      <c r="V19" s="33" t="e">
        <f>ROUND((SUM(#REF!)+SUM(#REF!)),-1)</f>
        <v>#REF!</v>
      </c>
      <c r="W19" s="33" t="e">
        <f>ROUND((SUM(#REF!)+SUM(#REF!)),-1)</f>
        <v>#REF!</v>
      </c>
      <c r="X19" s="33" t="e">
        <f>ROUND((SUM(#REF!)+SUM(#REF!)),-1)</f>
        <v>#REF!</v>
      </c>
      <c r="Y19" s="33" t="e">
        <f>ROUND((SUM(#REF!)+SUM(#REF!)),-1)</f>
        <v>#REF!</v>
      </c>
      <c r="Z19" s="33" t="e">
        <f>ROUND((SUM(#REF!)+SUM(#REF!)),-1)</f>
        <v>#REF!</v>
      </c>
      <c r="AA19" s="33" t="e">
        <f>ROUND((SUM(#REF!)+SUM(#REF!)),-1)</f>
        <v>#REF!</v>
      </c>
      <c r="AB19" s="33" t="e">
        <f>ROUND((SUM(#REF!)+SUM(#REF!)),-1)</f>
        <v>#REF!</v>
      </c>
      <c r="AD19" s="167" t="e">
        <f>(SUM(#REF!)+SUM((#REF!)))</f>
        <v>#REF!</v>
      </c>
      <c r="AG19" s="167" t="e">
        <f>(SUM(#REF!)+SUM((#REF!)))</f>
        <v>#REF!</v>
      </c>
      <c r="AJ19" s="83" t="e">
        <f t="shared" si="2"/>
        <v>#REF!</v>
      </c>
      <c r="AK19" s="148" t="e">
        <f t="shared" si="3"/>
        <v>#REF!</v>
      </c>
    </row>
    <row r="20" spans="1:37" ht="12.75">
      <c r="A20" s="49"/>
      <c r="B20" s="7" t="s">
        <v>113</v>
      </c>
      <c r="C20" s="33" t="e">
        <f>ROUND((SUM(#REF!)+SUM(#REF!)),-1)</f>
        <v>#REF!</v>
      </c>
      <c r="D20" s="33" t="e">
        <f>ROUND((SUM(#REF!)+SUM(#REF!)),-1)</f>
        <v>#REF!</v>
      </c>
      <c r="E20" s="33" t="e">
        <f>ROUND((SUM(#REF!)+SUM(#REF!)),-1)</f>
        <v>#REF!</v>
      </c>
      <c r="F20" s="33" t="e">
        <f>ROUND((SUM(#REF!)+SUM(#REF!)),-1)</f>
        <v>#REF!</v>
      </c>
      <c r="G20" s="33" t="e">
        <f>ROUND((SUM(#REF!)+SUM(#REF!)),-1)</f>
        <v>#REF!</v>
      </c>
      <c r="H20" s="33" t="e">
        <f>ROUND((SUM(#REF!)+SUM(#REF!)),-1)</f>
        <v>#REF!</v>
      </c>
      <c r="I20" s="33" t="e">
        <f>ROUND((SUM(#REF!)+SUM(#REF!)),-1)</f>
        <v>#REF!</v>
      </c>
      <c r="J20" s="33" t="e">
        <f>ROUND((SUM(#REF!)+SUM(#REF!)),-1)</f>
        <v>#REF!</v>
      </c>
      <c r="K20" s="33" t="e">
        <f>ROUND((SUM(#REF!)+SUM(#REF!)),-1)</f>
        <v>#REF!</v>
      </c>
      <c r="L20" s="33" t="e">
        <f>ROUND((SUM(#REF!)+SUM(#REF!)),-1)</f>
        <v>#REF!</v>
      </c>
      <c r="M20" s="33" t="e">
        <f>ROUND((SUM(#REF!)+SUM(#REF!)),-1)</f>
        <v>#REF!</v>
      </c>
      <c r="N20" s="33" t="e">
        <f>ROUND((SUM(#REF!)+SUM(#REF!)),-1)</f>
        <v>#REF!</v>
      </c>
      <c r="O20" s="33" t="e">
        <f>ROUND((SUM(#REF!)+SUM(#REF!)),-1)</f>
        <v>#REF!</v>
      </c>
      <c r="P20" s="33" t="e">
        <f>ROUND((SUM(#REF!)+SUM(#REF!)),-1)</f>
        <v>#REF!</v>
      </c>
      <c r="Q20" s="33" t="e">
        <f>ROUND((SUM(#REF!)+SUM(#REF!)),-1)</f>
        <v>#REF!</v>
      </c>
      <c r="R20" s="33" t="e">
        <f>ROUND((SUM(#REF!)+SUM(#REF!)),-1)</f>
        <v>#REF!</v>
      </c>
      <c r="S20" s="33" t="e">
        <f>ROUND((SUM(#REF!)+SUM(#REF!)),-1)</f>
        <v>#REF!</v>
      </c>
      <c r="T20" s="33" t="e">
        <f>ROUND((SUM(#REF!)+SUM(#REF!)),-1)</f>
        <v>#REF!</v>
      </c>
      <c r="U20" s="33" t="e">
        <f>ROUND((SUM(#REF!)+SUM(#REF!)),-1)</f>
        <v>#REF!</v>
      </c>
      <c r="V20" s="33" t="e">
        <f>ROUND((SUM(#REF!)+SUM(#REF!)),-1)</f>
        <v>#REF!</v>
      </c>
      <c r="W20" s="33" t="e">
        <f>ROUND((SUM(#REF!)+SUM(#REF!)),-1)</f>
        <v>#REF!</v>
      </c>
      <c r="X20" s="33" t="e">
        <f>ROUND((SUM(#REF!)+SUM(#REF!)),-1)</f>
        <v>#REF!</v>
      </c>
      <c r="Y20" s="33" t="e">
        <f>ROUND((SUM(#REF!)+SUM(#REF!)),-1)</f>
        <v>#REF!</v>
      </c>
      <c r="Z20" s="33" t="e">
        <f>ROUND((SUM(#REF!)+SUM(#REF!)),-1)</f>
        <v>#REF!</v>
      </c>
      <c r="AA20" s="33" t="e">
        <f>ROUND((SUM(#REF!)+SUM(#REF!)),-1)</f>
        <v>#REF!</v>
      </c>
      <c r="AB20" s="33" t="e">
        <f>ROUND((SUM(#REF!)+SUM(#REF!)),-1)</f>
        <v>#REF!</v>
      </c>
      <c r="AD20" s="167" t="e">
        <f>(SUM(#REF!)+SUM((#REF!)))</f>
        <v>#REF!</v>
      </c>
      <c r="AG20" s="167" t="e">
        <f>(SUM(#REF!)+SUM((#REF!)))</f>
        <v>#REF!</v>
      </c>
      <c r="AJ20" s="83" t="e">
        <f t="shared" si="2"/>
        <v>#REF!</v>
      </c>
      <c r="AK20" s="148" t="e">
        <f t="shared" si="3"/>
        <v>#REF!</v>
      </c>
    </row>
    <row r="21" spans="1:37" ht="12.75">
      <c r="A21" s="49"/>
      <c r="B21" s="7" t="s">
        <v>114</v>
      </c>
      <c r="C21" s="33" t="e">
        <f>ROUND((SUM(#REF!)+SUM(#REF!)),-1)</f>
        <v>#REF!</v>
      </c>
      <c r="D21" s="33" t="e">
        <f>ROUND((SUM(#REF!)+SUM(#REF!)),-1)</f>
        <v>#REF!</v>
      </c>
      <c r="E21" s="33" t="e">
        <f>ROUND((SUM(#REF!)+SUM(#REF!)),-1)</f>
        <v>#REF!</v>
      </c>
      <c r="F21" s="33" t="e">
        <f>ROUND((SUM(#REF!)+SUM(#REF!)),-1)</f>
        <v>#REF!</v>
      </c>
      <c r="G21" s="33" t="e">
        <f>ROUND((SUM(#REF!)+SUM(#REF!)),-1)</f>
        <v>#REF!</v>
      </c>
      <c r="H21" s="33" t="e">
        <f>ROUND((SUM(#REF!)+SUM(#REF!)),-1)</f>
        <v>#REF!</v>
      </c>
      <c r="I21" s="33" t="e">
        <f>ROUND((SUM(#REF!)+SUM(#REF!)),-1)</f>
        <v>#REF!</v>
      </c>
      <c r="J21" s="33" t="e">
        <f>ROUND((SUM(#REF!)+SUM(#REF!)),-1)</f>
        <v>#REF!</v>
      </c>
      <c r="K21" s="33" t="e">
        <f>ROUND((SUM(#REF!)+SUM(#REF!)),-1)</f>
        <v>#REF!</v>
      </c>
      <c r="L21" s="33" t="e">
        <f>ROUND((SUM(#REF!)+SUM(#REF!)),-1)</f>
        <v>#REF!</v>
      </c>
      <c r="M21" s="33" t="e">
        <f>ROUND((SUM(#REF!)+SUM(#REF!)),-1)</f>
        <v>#REF!</v>
      </c>
      <c r="N21" s="33" t="e">
        <f>ROUND((SUM(#REF!)+SUM(#REF!)),-1)</f>
        <v>#REF!</v>
      </c>
      <c r="O21" s="33" t="e">
        <f>ROUND((SUM(#REF!)+SUM(#REF!)),-1)</f>
        <v>#REF!</v>
      </c>
      <c r="P21" s="33" t="e">
        <f>ROUND((SUM(#REF!)+SUM(#REF!)),-1)</f>
        <v>#REF!</v>
      </c>
      <c r="Q21" s="33" t="e">
        <f>ROUND((SUM(#REF!)+SUM(#REF!)),-1)</f>
        <v>#REF!</v>
      </c>
      <c r="R21" s="33" t="e">
        <f>ROUND((SUM(#REF!)+SUM(#REF!)),-1)</f>
        <v>#REF!</v>
      </c>
      <c r="S21" s="33" t="e">
        <f>ROUND((SUM(#REF!)+SUM(#REF!)),-1)</f>
        <v>#REF!</v>
      </c>
      <c r="T21" s="33" t="e">
        <f>ROUND((SUM(#REF!)+SUM(#REF!)),-1)</f>
        <v>#REF!</v>
      </c>
      <c r="U21" s="33" t="e">
        <f>ROUND((SUM(#REF!)+SUM(#REF!)),-1)</f>
        <v>#REF!</v>
      </c>
      <c r="V21" s="33" t="e">
        <f>ROUND((SUM(#REF!)+SUM(#REF!)),-1)</f>
        <v>#REF!</v>
      </c>
      <c r="W21" s="33" t="e">
        <f>ROUND((SUM(#REF!)+SUM(#REF!)),-1)</f>
        <v>#REF!</v>
      </c>
      <c r="X21" s="33" t="e">
        <f>ROUND((SUM(#REF!)+SUM(#REF!)),-1)</f>
        <v>#REF!</v>
      </c>
      <c r="Y21" s="33" t="e">
        <f>ROUND((SUM(#REF!)+SUM(#REF!)),-1)</f>
        <v>#REF!</v>
      </c>
      <c r="Z21" s="33" t="e">
        <f>ROUND((SUM(#REF!)+SUM(#REF!)),-1)</f>
        <v>#REF!</v>
      </c>
      <c r="AA21" s="33" t="e">
        <f>ROUND((SUM(#REF!)+SUM(#REF!)),-1)</f>
        <v>#REF!</v>
      </c>
      <c r="AB21" s="33" t="e">
        <f>ROUND((SUM(#REF!)+SUM(#REF!)),-1)</f>
        <v>#REF!</v>
      </c>
      <c r="AD21" s="167" t="e">
        <f>(SUM(#REF!)+SUM((#REF!)))</f>
        <v>#REF!</v>
      </c>
      <c r="AG21" s="167" t="e">
        <f>(SUM(#REF!)+SUM((#REF!)))</f>
        <v>#REF!</v>
      </c>
      <c r="AJ21" s="83" t="e">
        <f t="shared" si="2"/>
        <v>#REF!</v>
      </c>
      <c r="AK21" s="148" t="e">
        <f t="shared" si="3"/>
        <v>#REF!</v>
      </c>
    </row>
    <row r="22" spans="1:37" ht="12.75">
      <c r="A22" s="49"/>
      <c r="B22" s="7" t="s">
        <v>115</v>
      </c>
      <c r="C22" s="33" t="e">
        <f>ROUND((SUM(#REF!)+SUM(#REF!)),-1)</f>
        <v>#REF!</v>
      </c>
      <c r="D22" s="33" t="e">
        <f>ROUND((SUM(#REF!)+SUM(#REF!)),-1)</f>
        <v>#REF!</v>
      </c>
      <c r="E22" s="33" t="e">
        <f>ROUND((SUM(#REF!)+SUM(#REF!)),-1)</f>
        <v>#REF!</v>
      </c>
      <c r="F22" s="33" t="e">
        <f>ROUND((SUM(#REF!)+SUM(#REF!)),-1)</f>
        <v>#REF!</v>
      </c>
      <c r="G22" s="33" t="e">
        <f>ROUND((SUM(#REF!)+SUM(#REF!)),-1)</f>
        <v>#REF!</v>
      </c>
      <c r="H22" s="33" t="e">
        <f>ROUND((SUM(#REF!)+SUM(#REF!)),-1)</f>
        <v>#REF!</v>
      </c>
      <c r="I22" s="33" t="e">
        <f>ROUND((SUM(#REF!)+SUM(#REF!)),-1)</f>
        <v>#REF!</v>
      </c>
      <c r="J22" s="33" t="e">
        <f>ROUND((SUM(#REF!)+SUM(#REF!)),-1)</f>
        <v>#REF!</v>
      </c>
      <c r="K22" s="33" t="e">
        <f>ROUND((SUM(#REF!)+SUM(#REF!)),-1)</f>
        <v>#REF!</v>
      </c>
      <c r="L22" s="33" t="e">
        <f>ROUND((SUM(#REF!)+SUM(#REF!)),-1)</f>
        <v>#REF!</v>
      </c>
      <c r="M22" s="33" t="e">
        <f>ROUND((SUM(#REF!)+SUM(#REF!)),-1)</f>
        <v>#REF!</v>
      </c>
      <c r="N22" s="33" t="e">
        <f>ROUND((SUM(#REF!)+SUM(#REF!)),-1)</f>
        <v>#REF!</v>
      </c>
      <c r="O22" s="33" t="e">
        <f>ROUND((SUM(#REF!)+SUM(#REF!)),-1)</f>
        <v>#REF!</v>
      </c>
      <c r="P22" s="33" t="e">
        <f>ROUND((SUM(#REF!)+SUM(#REF!)),-1)</f>
        <v>#REF!</v>
      </c>
      <c r="Q22" s="33" t="e">
        <f>ROUND((SUM(#REF!)+SUM(#REF!)),-1)</f>
        <v>#REF!</v>
      </c>
      <c r="R22" s="33" t="e">
        <f>ROUND((SUM(#REF!)+SUM(#REF!)),-1)</f>
        <v>#REF!</v>
      </c>
      <c r="S22" s="33" t="e">
        <f>ROUND((SUM(#REF!)+SUM(#REF!)),-1)</f>
        <v>#REF!</v>
      </c>
      <c r="T22" s="33" t="e">
        <f>ROUND((SUM(#REF!)+SUM(#REF!)),-1)</f>
        <v>#REF!</v>
      </c>
      <c r="U22" s="33" t="e">
        <f>ROUND((SUM(#REF!)+SUM(#REF!)),-1)</f>
        <v>#REF!</v>
      </c>
      <c r="V22" s="33" t="e">
        <f>ROUND((SUM(#REF!)+SUM(#REF!)),-1)</f>
        <v>#REF!</v>
      </c>
      <c r="W22" s="33" t="e">
        <f>ROUND((SUM(#REF!)+SUM(#REF!)),-1)</f>
        <v>#REF!</v>
      </c>
      <c r="X22" s="33" t="e">
        <f>ROUND((SUM(#REF!)+SUM(#REF!)),-1)</f>
        <v>#REF!</v>
      </c>
      <c r="Y22" s="33" t="e">
        <f>ROUND((SUM(#REF!)+SUM(#REF!)),-1)</f>
        <v>#REF!</v>
      </c>
      <c r="Z22" s="33" t="e">
        <f>ROUND((SUM(#REF!)+SUM(#REF!)),-1)</f>
        <v>#REF!</v>
      </c>
      <c r="AA22" s="33" t="e">
        <f>ROUND((SUM(#REF!)+SUM(#REF!)),-1)</f>
        <v>#REF!</v>
      </c>
      <c r="AB22" s="33" t="e">
        <f>ROUND((SUM(#REF!)+SUM(#REF!)),-1)</f>
        <v>#REF!</v>
      </c>
      <c r="AD22" s="167" t="e">
        <f>(SUM(#REF!)+SUM((#REF!)))</f>
        <v>#REF!</v>
      </c>
      <c r="AG22" s="167" t="e">
        <f>(SUM(#REF!)+SUM((#REF!)))</f>
        <v>#REF!</v>
      </c>
      <c r="AJ22" s="83" t="e">
        <f t="shared" si="2"/>
        <v>#REF!</v>
      </c>
      <c r="AK22" s="148" t="e">
        <f t="shared" si="3"/>
        <v>#REF!</v>
      </c>
    </row>
    <row r="23" spans="1:37" ht="12.75">
      <c r="A23" s="47"/>
      <c r="B23" s="48" t="s">
        <v>33</v>
      </c>
      <c r="C23" s="50" t="e">
        <f>SUM(C18:C22)</f>
        <v>#REF!</v>
      </c>
      <c r="D23" s="50" t="e">
        <f aca="true" t="shared" si="4" ref="D23:AB23">SUM(D18:D22)</f>
        <v>#REF!</v>
      </c>
      <c r="E23" s="50" t="e">
        <f t="shared" si="4"/>
        <v>#REF!</v>
      </c>
      <c r="F23" s="50" t="e">
        <f t="shared" si="4"/>
        <v>#REF!</v>
      </c>
      <c r="G23" s="50" t="e">
        <f t="shared" si="4"/>
        <v>#REF!</v>
      </c>
      <c r="H23" s="50" t="e">
        <f t="shared" si="4"/>
        <v>#REF!</v>
      </c>
      <c r="I23" s="50" t="e">
        <f t="shared" si="4"/>
        <v>#REF!</v>
      </c>
      <c r="J23" s="50" t="e">
        <f t="shared" si="4"/>
        <v>#REF!</v>
      </c>
      <c r="K23" s="50" t="e">
        <f t="shared" si="4"/>
        <v>#REF!</v>
      </c>
      <c r="L23" s="50" t="e">
        <f t="shared" si="4"/>
        <v>#REF!</v>
      </c>
      <c r="M23" s="50" t="e">
        <f t="shared" si="4"/>
        <v>#REF!</v>
      </c>
      <c r="N23" s="50" t="e">
        <f t="shared" si="4"/>
        <v>#REF!</v>
      </c>
      <c r="O23" s="50" t="e">
        <f t="shared" si="4"/>
        <v>#REF!</v>
      </c>
      <c r="P23" s="50" t="e">
        <f t="shared" si="4"/>
        <v>#REF!</v>
      </c>
      <c r="Q23" s="50" t="e">
        <f t="shared" si="4"/>
        <v>#REF!</v>
      </c>
      <c r="R23" s="50" t="e">
        <f t="shared" si="4"/>
        <v>#REF!</v>
      </c>
      <c r="S23" s="50" t="e">
        <f t="shared" si="4"/>
        <v>#REF!</v>
      </c>
      <c r="T23" s="50" t="e">
        <f t="shared" si="4"/>
        <v>#REF!</v>
      </c>
      <c r="U23" s="50" t="e">
        <f t="shared" si="4"/>
        <v>#REF!</v>
      </c>
      <c r="V23" s="50" t="e">
        <f t="shared" si="4"/>
        <v>#REF!</v>
      </c>
      <c r="W23" s="50" t="e">
        <f t="shared" si="4"/>
        <v>#REF!</v>
      </c>
      <c r="X23" s="50" t="e">
        <f t="shared" si="4"/>
        <v>#REF!</v>
      </c>
      <c r="Y23" s="50" t="e">
        <f t="shared" si="4"/>
        <v>#REF!</v>
      </c>
      <c r="Z23" s="50" t="e">
        <f t="shared" si="4"/>
        <v>#REF!</v>
      </c>
      <c r="AA23" s="50" t="e">
        <f t="shared" si="4"/>
        <v>#REF!</v>
      </c>
      <c r="AB23" s="50" t="e">
        <f t="shared" si="4"/>
        <v>#REF!</v>
      </c>
      <c r="AD23" s="174" t="e">
        <f>SUM(AD18:AD22)</f>
        <v>#REF!</v>
      </c>
      <c r="AE23" s="175" t="e">
        <f>#REF!+#REF!</f>
        <v>#REF!</v>
      </c>
      <c r="AF23" s="165" t="e">
        <f>IF(ROUND(AD23,0)=ROUND(AE23,0),"ok","error")</f>
        <v>#REF!</v>
      </c>
      <c r="AG23" s="174" t="e">
        <f>SUM(AG18:AG22)</f>
        <v>#REF!</v>
      </c>
      <c r="AH23" s="175" t="e">
        <f>#REF!+#REF!</f>
        <v>#REF!</v>
      </c>
      <c r="AI23" s="165" t="e">
        <f>IF(ROUND(AG23,0)=ROUND(AH23,0),"ok","error")</f>
        <v>#REF!</v>
      </c>
      <c r="AJ23" s="83" t="e">
        <f t="shared" si="2"/>
        <v>#REF!</v>
      </c>
      <c r="AK23" s="148" t="e">
        <f t="shared" si="3"/>
        <v>#REF!</v>
      </c>
    </row>
    <row r="24" spans="1:28" ht="12.75">
      <c r="A24" s="49"/>
      <c r="B24" s="7"/>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1"/>
    </row>
    <row r="25" spans="1:33" ht="12.75">
      <c r="A25" s="47" t="s">
        <v>37</v>
      </c>
      <c r="B25" s="7" t="s">
        <v>20</v>
      </c>
      <c r="C25" s="33" t="e">
        <f>ROUND((#REF!+#REF!),-1)</f>
        <v>#REF!</v>
      </c>
      <c r="D25" s="33" t="e">
        <f>ROUND((#REF!+#REF!),-1)</f>
        <v>#REF!</v>
      </c>
      <c r="E25" s="33" t="e">
        <f>ROUND((#REF!+#REF!),-1)</f>
        <v>#REF!</v>
      </c>
      <c r="F25" s="33" t="e">
        <f>ROUND((#REF!+#REF!),-1)</f>
        <v>#REF!</v>
      </c>
      <c r="G25" s="33" t="e">
        <f>ROUND((#REF!+#REF!),-1)</f>
        <v>#REF!</v>
      </c>
      <c r="H25" s="33" t="e">
        <f>ROUND((#REF!+#REF!),-1)</f>
        <v>#REF!</v>
      </c>
      <c r="I25" s="33" t="e">
        <f>ROUND((#REF!+#REF!),-1)</f>
        <v>#REF!</v>
      </c>
      <c r="J25" s="33" t="e">
        <f>ROUND((#REF!+#REF!),-1)</f>
        <v>#REF!</v>
      </c>
      <c r="K25" s="33" t="e">
        <f>ROUND((#REF!+#REF!),-1)</f>
        <v>#REF!</v>
      </c>
      <c r="L25" s="33" t="e">
        <f>ROUND((#REF!+#REF!),-1)</f>
        <v>#REF!</v>
      </c>
      <c r="M25" s="33" t="e">
        <f>ROUND((#REF!+#REF!),-1)</f>
        <v>#REF!</v>
      </c>
      <c r="N25" s="33" t="e">
        <f>ROUND((#REF!+#REF!),-1)</f>
        <v>#REF!</v>
      </c>
      <c r="O25" s="33" t="e">
        <f>ROUND((#REF!+#REF!),-1)</f>
        <v>#REF!</v>
      </c>
      <c r="P25" s="33" t="e">
        <f>ROUND((#REF!+#REF!),-1)</f>
        <v>#REF!</v>
      </c>
      <c r="Q25" s="33" t="e">
        <f>ROUND((#REF!+#REF!),-1)</f>
        <v>#REF!</v>
      </c>
      <c r="R25" s="33" t="e">
        <f>ROUND((#REF!+#REF!),-1)</f>
        <v>#REF!</v>
      </c>
      <c r="S25" s="33" t="e">
        <f>ROUND((#REF!+#REF!),-1)</f>
        <v>#REF!</v>
      </c>
      <c r="T25" s="33" t="e">
        <f>ROUND((#REF!+#REF!),-1)</f>
        <v>#REF!</v>
      </c>
      <c r="U25" s="33" t="e">
        <f>ROUND((#REF!+#REF!),-1)</f>
        <v>#REF!</v>
      </c>
      <c r="V25" s="33" t="e">
        <f>ROUND((#REF!+#REF!),-1)</f>
        <v>#REF!</v>
      </c>
      <c r="W25" s="33" t="e">
        <f>ROUND((#REF!+#REF!),-1)</f>
        <v>#REF!</v>
      </c>
      <c r="X25" s="33" t="e">
        <f>ROUND((#REF!+#REF!),-1)</f>
        <v>#REF!</v>
      </c>
      <c r="Y25" s="33" t="e">
        <f>ROUND((#REF!+#REF!),-1)</f>
        <v>#REF!</v>
      </c>
      <c r="Z25" s="33" t="e">
        <f>ROUND((#REF!+#REF!),-1)</f>
        <v>#REF!</v>
      </c>
      <c r="AA25" s="33" t="e">
        <f>ROUND((#REF!+#REF!),-1)</f>
        <v>#REF!</v>
      </c>
      <c r="AB25" s="33" t="e">
        <f>ROUND((#REF!+#REF!),-1)</f>
        <v>#REF!</v>
      </c>
      <c r="AD25" s="167" t="e">
        <f>(#REF!+#REF!)</f>
        <v>#REF!</v>
      </c>
      <c r="AG25" s="167" t="e">
        <f>(#REF!+#REF!)</f>
        <v>#REF!</v>
      </c>
    </row>
    <row r="26" spans="1:33" ht="12.75">
      <c r="A26" s="49"/>
      <c r="B26" s="7" t="s">
        <v>21</v>
      </c>
      <c r="C26" s="33" t="e">
        <f>ROUND((#REF!+#REF!),-1)</f>
        <v>#REF!</v>
      </c>
      <c r="D26" s="33" t="e">
        <f>ROUND((#REF!+#REF!),-1)</f>
        <v>#REF!</v>
      </c>
      <c r="E26" s="33" t="e">
        <f>ROUND((#REF!+#REF!),-1)</f>
        <v>#REF!</v>
      </c>
      <c r="F26" s="33" t="e">
        <f>ROUND((#REF!+#REF!),-1)</f>
        <v>#REF!</v>
      </c>
      <c r="G26" s="33" t="e">
        <f>ROUND((#REF!+#REF!),-1)</f>
        <v>#REF!</v>
      </c>
      <c r="H26" s="33" t="e">
        <f>ROUND((#REF!+#REF!),-1)</f>
        <v>#REF!</v>
      </c>
      <c r="I26" s="33" t="e">
        <f>ROUND((#REF!+#REF!),-1)</f>
        <v>#REF!</v>
      </c>
      <c r="J26" s="33" t="e">
        <f>ROUND((#REF!+#REF!),-1)</f>
        <v>#REF!</v>
      </c>
      <c r="K26" s="33" t="e">
        <f>ROUND((#REF!+#REF!),-1)</f>
        <v>#REF!</v>
      </c>
      <c r="L26" s="33" t="e">
        <f>ROUND((#REF!+#REF!),-1)</f>
        <v>#REF!</v>
      </c>
      <c r="M26" s="33" t="e">
        <f>ROUND((#REF!+#REF!),-1)</f>
        <v>#REF!</v>
      </c>
      <c r="N26" s="33" t="e">
        <f>ROUND((#REF!+#REF!),-1)</f>
        <v>#REF!</v>
      </c>
      <c r="O26" s="33" t="e">
        <f>ROUND((#REF!+#REF!),-1)</f>
        <v>#REF!</v>
      </c>
      <c r="P26" s="33" t="e">
        <f>ROUND((#REF!+#REF!),-1)</f>
        <v>#REF!</v>
      </c>
      <c r="Q26" s="33" t="e">
        <f>ROUND((#REF!+#REF!),-1)</f>
        <v>#REF!</v>
      </c>
      <c r="R26" s="33" t="e">
        <f>ROUND((#REF!+#REF!),-1)</f>
        <v>#REF!</v>
      </c>
      <c r="S26" s="33" t="e">
        <f>ROUND((#REF!+#REF!),-1)</f>
        <v>#REF!</v>
      </c>
      <c r="T26" s="33" t="e">
        <f>ROUND((#REF!+#REF!),-1)</f>
        <v>#REF!</v>
      </c>
      <c r="U26" s="33" t="e">
        <f>ROUND((#REF!+#REF!),-1)</f>
        <v>#REF!</v>
      </c>
      <c r="V26" s="33" t="e">
        <f>ROUND((#REF!+#REF!),-1)</f>
        <v>#REF!</v>
      </c>
      <c r="W26" s="33" t="e">
        <f>ROUND((#REF!+#REF!),-1)</f>
        <v>#REF!</v>
      </c>
      <c r="X26" s="33" t="e">
        <f>ROUND((#REF!+#REF!),-1)</f>
        <v>#REF!</v>
      </c>
      <c r="Y26" s="33" t="e">
        <f>ROUND((#REF!+#REF!),-1)</f>
        <v>#REF!</v>
      </c>
      <c r="Z26" s="33" t="e">
        <f>ROUND((#REF!+#REF!),-1)</f>
        <v>#REF!</v>
      </c>
      <c r="AA26" s="33" t="e">
        <f>ROUND((#REF!+#REF!),-1)</f>
        <v>#REF!</v>
      </c>
      <c r="AB26" s="33" t="e">
        <f>ROUND((#REF!+#REF!),-1)</f>
        <v>#REF!</v>
      </c>
      <c r="AD26" s="167" t="e">
        <f>(#REF!+#REF!)</f>
        <v>#REF!</v>
      </c>
      <c r="AG26" s="167" t="e">
        <f>(#REF!+#REF!)</f>
        <v>#REF!</v>
      </c>
    </row>
    <row r="27" spans="1:33" ht="12.75">
      <c r="A27" s="49"/>
      <c r="B27" s="7" t="s">
        <v>22</v>
      </c>
      <c r="C27" s="33" t="e">
        <f>ROUND((#REF!+#REF!),-1)</f>
        <v>#REF!</v>
      </c>
      <c r="D27" s="33" t="e">
        <f>ROUND((#REF!+#REF!),-1)</f>
        <v>#REF!</v>
      </c>
      <c r="E27" s="33" t="e">
        <f>ROUND((#REF!+#REF!),-1)</f>
        <v>#REF!</v>
      </c>
      <c r="F27" s="33" t="e">
        <f>ROUND((#REF!+#REF!),-1)</f>
        <v>#REF!</v>
      </c>
      <c r="G27" s="33" t="e">
        <f>ROUND((#REF!+#REF!),-1)</f>
        <v>#REF!</v>
      </c>
      <c r="H27" s="33" t="e">
        <f>ROUND((#REF!+#REF!),-1)</f>
        <v>#REF!</v>
      </c>
      <c r="I27" s="33" t="e">
        <f>ROUND((#REF!+#REF!),-1)</f>
        <v>#REF!</v>
      </c>
      <c r="J27" s="33" t="e">
        <f>ROUND((#REF!+#REF!),-1)</f>
        <v>#REF!</v>
      </c>
      <c r="K27" s="33" t="e">
        <f>ROUND((#REF!+#REF!),-1)</f>
        <v>#REF!</v>
      </c>
      <c r="L27" s="33" t="e">
        <f>ROUND((#REF!+#REF!),-1)</f>
        <v>#REF!</v>
      </c>
      <c r="M27" s="33" t="e">
        <f>ROUND((#REF!+#REF!),-1)</f>
        <v>#REF!</v>
      </c>
      <c r="N27" s="33" t="e">
        <f>ROUND((#REF!+#REF!),-1)</f>
        <v>#REF!</v>
      </c>
      <c r="O27" s="33" t="e">
        <f>ROUND((#REF!+#REF!),-1)</f>
        <v>#REF!</v>
      </c>
      <c r="P27" s="33" t="e">
        <f>ROUND((#REF!+#REF!),-1)</f>
        <v>#REF!</v>
      </c>
      <c r="Q27" s="33" t="e">
        <f>ROUND((#REF!+#REF!),-1)</f>
        <v>#REF!</v>
      </c>
      <c r="R27" s="33" t="e">
        <f>ROUND((#REF!+#REF!),-1)</f>
        <v>#REF!</v>
      </c>
      <c r="S27" s="33" t="e">
        <f>ROUND((#REF!+#REF!),-1)</f>
        <v>#REF!</v>
      </c>
      <c r="T27" s="33" t="e">
        <f>ROUND((#REF!+#REF!),-1)</f>
        <v>#REF!</v>
      </c>
      <c r="U27" s="33" t="e">
        <f>ROUND((#REF!+#REF!),-1)</f>
        <v>#REF!</v>
      </c>
      <c r="V27" s="33" t="e">
        <f>ROUND((#REF!+#REF!),-1)</f>
        <v>#REF!</v>
      </c>
      <c r="W27" s="33" t="e">
        <f>ROUND((#REF!+#REF!),-1)</f>
        <v>#REF!</v>
      </c>
      <c r="X27" s="33" t="e">
        <f>ROUND((#REF!+#REF!),-1)</f>
        <v>#REF!</v>
      </c>
      <c r="Y27" s="33" t="e">
        <f>ROUND((#REF!+#REF!),-1)</f>
        <v>#REF!</v>
      </c>
      <c r="Z27" s="33" t="e">
        <f>ROUND((#REF!+#REF!),-1)</f>
        <v>#REF!</v>
      </c>
      <c r="AA27" s="33" t="e">
        <f>ROUND((#REF!+#REF!),-1)</f>
        <v>#REF!</v>
      </c>
      <c r="AB27" s="33" t="e">
        <f>ROUND((#REF!+#REF!),-1)</f>
        <v>#REF!</v>
      </c>
      <c r="AD27" s="167" t="e">
        <f>(#REF!+#REF!)</f>
        <v>#REF!</v>
      </c>
      <c r="AG27" s="167" t="e">
        <f>(#REF!+#REF!)</f>
        <v>#REF!</v>
      </c>
    </row>
    <row r="28" spans="1:33" ht="12.75">
      <c r="A28" s="49"/>
      <c r="B28" s="7" t="s">
        <v>23</v>
      </c>
      <c r="C28" s="33" t="e">
        <f>ROUND((#REF!+#REF!),-1)</f>
        <v>#REF!</v>
      </c>
      <c r="D28" s="33" t="e">
        <f>ROUND((#REF!+#REF!),-1)</f>
        <v>#REF!</v>
      </c>
      <c r="E28" s="33" t="e">
        <f>ROUND((#REF!+#REF!),-1)</f>
        <v>#REF!</v>
      </c>
      <c r="F28" s="33" t="e">
        <f>ROUND((#REF!+#REF!),-1)</f>
        <v>#REF!</v>
      </c>
      <c r="G28" s="33" t="e">
        <f>ROUND((#REF!+#REF!),-1)</f>
        <v>#REF!</v>
      </c>
      <c r="H28" s="33" t="e">
        <f>ROUND((#REF!+#REF!),-1)</f>
        <v>#REF!</v>
      </c>
      <c r="I28" s="33" t="e">
        <f>ROUND((#REF!+#REF!),-1)</f>
        <v>#REF!</v>
      </c>
      <c r="J28" s="33" t="e">
        <f>ROUND((#REF!+#REF!),-1)</f>
        <v>#REF!</v>
      </c>
      <c r="K28" s="33" t="e">
        <f>ROUND((#REF!+#REF!),-1)</f>
        <v>#REF!</v>
      </c>
      <c r="L28" s="33" t="e">
        <f>ROUND((#REF!+#REF!),-1)</f>
        <v>#REF!</v>
      </c>
      <c r="M28" s="33" t="e">
        <f>ROUND((#REF!+#REF!),-1)</f>
        <v>#REF!</v>
      </c>
      <c r="N28" s="33" t="e">
        <f>ROUND((#REF!+#REF!),-1)</f>
        <v>#REF!</v>
      </c>
      <c r="O28" s="33" t="e">
        <f>ROUND((#REF!+#REF!),-1)</f>
        <v>#REF!</v>
      </c>
      <c r="P28" s="33" t="e">
        <f>ROUND((#REF!+#REF!),-1)</f>
        <v>#REF!</v>
      </c>
      <c r="Q28" s="33" t="e">
        <f>ROUND((#REF!+#REF!),-1)</f>
        <v>#REF!</v>
      </c>
      <c r="R28" s="33" t="e">
        <f>ROUND((#REF!+#REF!),-1)</f>
        <v>#REF!</v>
      </c>
      <c r="S28" s="33" t="e">
        <f>ROUND((#REF!+#REF!),-1)</f>
        <v>#REF!</v>
      </c>
      <c r="T28" s="33" t="e">
        <f>ROUND((#REF!+#REF!),-1)</f>
        <v>#REF!</v>
      </c>
      <c r="U28" s="33" t="e">
        <f>ROUND((#REF!+#REF!),-1)</f>
        <v>#REF!</v>
      </c>
      <c r="V28" s="33" t="e">
        <f>ROUND((#REF!+#REF!),-1)</f>
        <v>#REF!</v>
      </c>
      <c r="W28" s="33" t="e">
        <f>ROUND((#REF!+#REF!),-1)</f>
        <v>#REF!</v>
      </c>
      <c r="X28" s="33" t="e">
        <f>ROUND((#REF!+#REF!),-1)</f>
        <v>#REF!</v>
      </c>
      <c r="Y28" s="33" t="e">
        <f>ROUND((#REF!+#REF!),-1)</f>
        <v>#REF!</v>
      </c>
      <c r="Z28" s="33" t="e">
        <f>ROUND((#REF!+#REF!),-1)</f>
        <v>#REF!</v>
      </c>
      <c r="AA28" s="33" t="e">
        <f>ROUND((#REF!+#REF!),-1)</f>
        <v>#REF!</v>
      </c>
      <c r="AB28" s="33" t="e">
        <f>ROUND((#REF!+#REF!),-1)</f>
        <v>#REF!</v>
      </c>
      <c r="AD28" s="167" t="e">
        <f>(#REF!+#REF!)</f>
        <v>#REF!</v>
      </c>
      <c r="AG28" s="167" t="e">
        <f>(#REF!+#REF!)</f>
        <v>#REF!</v>
      </c>
    </row>
    <row r="29" spans="1:33" ht="12.75">
      <c r="A29" s="49"/>
      <c r="B29" s="7" t="s">
        <v>24</v>
      </c>
      <c r="C29" s="33" t="e">
        <f>ROUND((#REF!+#REF!),-1)</f>
        <v>#REF!</v>
      </c>
      <c r="D29" s="33" t="e">
        <f>ROUND((#REF!+#REF!),-1)</f>
        <v>#REF!</v>
      </c>
      <c r="E29" s="33" t="e">
        <f>ROUND((#REF!+#REF!),-1)</f>
        <v>#REF!</v>
      </c>
      <c r="F29" s="33" t="e">
        <f>ROUND((#REF!+#REF!),-1)</f>
        <v>#REF!</v>
      </c>
      <c r="G29" s="33" t="e">
        <f>ROUND((#REF!+#REF!),-1)</f>
        <v>#REF!</v>
      </c>
      <c r="H29" s="33" t="e">
        <f>ROUND((#REF!+#REF!),-1)</f>
        <v>#REF!</v>
      </c>
      <c r="I29" s="33" t="e">
        <f>ROUND((#REF!+#REF!),-1)</f>
        <v>#REF!</v>
      </c>
      <c r="J29" s="33" t="e">
        <f>ROUND((#REF!+#REF!),-1)</f>
        <v>#REF!</v>
      </c>
      <c r="K29" s="33" t="e">
        <f>ROUND((#REF!+#REF!),-1)</f>
        <v>#REF!</v>
      </c>
      <c r="L29" s="33" t="e">
        <f>ROUND((#REF!+#REF!),-1)</f>
        <v>#REF!</v>
      </c>
      <c r="M29" s="33" t="e">
        <f>ROUND((#REF!+#REF!),-1)</f>
        <v>#REF!</v>
      </c>
      <c r="N29" s="33" t="e">
        <f>ROUND((#REF!+#REF!),-1)</f>
        <v>#REF!</v>
      </c>
      <c r="O29" s="33" t="e">
        <f>ROUND((#REF!+#REF!),-1)</f>
        <v>#REF!</v>
      </c>
      <c r="P29" s="33" t="e">
        <f>ROUND((#REF!+#REF!),-1)</f>
        <v>#REF!</v>
      </c>
      <c r="Q29" s="33" t="e">
        <f>ROUND((#REF!+#REF!),-1)</f>
        <v>#REF!</v>
      </c>
      <c r="R29" s="33" t="e">
        <f>ROUND((#REF!+#REF!),-1)</f>
        <v>#REF!</v>
      </c>
      <c r="S29" s="33" t="e">
        <f>ROUND((#REF!+#REF!),-1)</f>
        <v>#REF!</v>
      </c>
      <c r="T29" s="33" t="e">
        <f>ROUND((#REF!+#REF!),-1)</f>
        <v>#REF!</v>
      </c>
      <c r="U29" s="33" t="e">
        <f>ROUND((#REF!+#REF!),-1)</f>
        <v>#REF!</v>
      </c>
      <c r="V29" s="33" t="e">
        <f>ROUND((#REF!+#REF!),-1)</f>
        <v>#REF!</v>
      </c>
      <c r="W29" s="33" t="e">
        <f>ROUND((#REF!+#REF!),-1)</f>
        <v>#REF!</v>
      </c>
      <c r="X29" s="33" t="e">
        <f>ROUND((#REF!+#REF!),-1)</f>
        <v>#REF!</v>
      </c>
      <c r="Y29" s="33" t="e">
        <f>ROUND((#REF!+#REF!),-1)</f>
        <v>#REF!</v>
      </c>
      <c r="Z29" s="33" t="e">
        <f>ROUND((#REF!+#REF!),-1)</f>
        <v>#REF!</v>
      </c>
      <c r="AA29" s="33" t="e">
        <f>ROUND((#REF!+#REF!),-1)</f>
        <v>#REF!</v>
      </c>
      <c r="AB29" s="33" t="e">
        <f>ROUND((#REF!+#REF!),-1)</f>
        <v>#REF!</v>
      </c>
      <c r="AD29" s="167" t="e">
        <f>(#REF!+#REF!)</f>
        <v>#REF!</v>
      </c>
      <c r="AG29" s="167" t="e">
        <f>(#REF!+#REF!)</f>
        <v>#REF!</v>
      </c>
    </row>
    <row r="30" spans="1:33" ht="12.75">
      <c r="A30" s="49"/>
      <c r="B30" s="7" t="s">
        <v>25</v>
      </c>
      <c r="C30" s="33" t="e">
        <f>ROUND((#REF!+#REF!),-1)</f>
        <v>#REF!</v>
      </c>
      <c r="D30" s="33" t="e">
        <f>ROUND((#REF!+#REF!),-1)</f>
        <v>#REF!</v>
      </c>
      <c r="E30" s="33" t="e">
        <f>ROUND((#REF!+#REF!),-1)</f>
        <v>#REF!</v>
      </c>
      <c r="F30" s="33" t="e">
        <f>ROUND((#REF!+#REF!),-1)</f>
        <v>#REF!</v>
      </c>
      <c r="G30" s="33" t="e">
        <f>ROUND((#REF!+#REF!),-1)</f>
        <v>#REF!</v>
      </c>
      <c r="H30" s="33" t="e">
        <f>ROUND((#REF!+#REF!),-1)</f>
        <v>#REF!</v>
      </c>
      <c r="I30" s="33" t="e">
        <f>ROUND((#REF!+#REF!),-1)</f>
        <v>#REF!</v>
      </c>
      <c r="J30" s="33" t="e">
        <f>ROUND((#REF!+#REF!),-1)</f>
        <v>#REF!</v>
      </c>
      <c r="K30" s="33" t="e">
        <f>ROUND((#REF!+#REF!),-1)</f>
        <v>#REF!</v>
      </c>
      <c r="L30" s="33" t="e">
        <f>ROUND((#REF!+#REF!),-1)</f>
        <v>#REF!</v>
      </c>
      <c r="M30" s="33" t="e">
        <f>ROUND((#REF!+#REF!),-1)</f>
        <v>#REF!</v>
      </c>
      <c r="N30" s="33" t="e">
        <f>ROUND((#REF!+#REF!),-1)</f>
        <v>#REF!</v>
      </c>
      <c r="O30" s="33" t="e">
        <f>ROUND((#REF!+#REF!),-1)</f>
        <v>#REF!</v>
      </c>
      <c r="P30" s="33" t="e">
        <f>ROUND((#REF!+#REF!),-1)</f>
        <v>#REF!</v>
      </c>
      <c r="Q30" s="33" t="e">
        <f>ROUND((#REF!+#REF!),-1)</f>
        <v>#REF!</v>
      </c>
      <c r="R30" s="33" t="e">
        <f>ROUND((#REF!+#REF!),-1)</f>
        <v>#REF!</v>
      </c>
      <c r="S30" s="33" t="e">
        <f>ROUND((#REF!+#REF!),-1)</f>
        <v>#REF!</v>
      </c>
      <c r="T30" s="33" t="e">
        <f>ROUND((#REF!+#REF!),-1)</f>
        <v>#REF!</v>
      </c>
      <c r="U30" s="33" t="e">
        <f>ROUND((#REF!+#REF!),-1)</f>
        <v>#REF!</v>
      </c>
      <c r="V30" s="33" t="e">
        <f>ROUND((#REF!+#REF!),-1)</f>
        <v>#REF!</v>
      </c>
      <c r="W30" s="33" t="e">
        <f>ROUND((#REF!+#REF!),-1)</f>
        <v>#REF!</v>
      </c>
      <c r="X30" s="33" t="e">
        <f>ROUND((#REF!+#REF!),-1)</f>
        <v>#REF!</v>
      </c>
      <c r="Y30" s="33" t="e">
        <f>ROUND((#REF!+#REF!),-1)</f>
        <v>#REF!</v>
      </c>
      <c r="Z30" s="33" t="e">
        <f>ROUND((#REF!+#REF!),-1)</f>
        <v>#REF!</v>
      </c>
      <c r="AA30" s="33" t="e">
        <f>ROUND((#REF!+#REF!),-1)</f>
        <v>#REF!</v>
      </c>
      <c r="AB30" s="33" t="e">
        <f>ROUND((#REF!+#REF!),-1)</f>
        <v>#REF!</v>
      </c>
      <c r="AD30" s="167" t="e">
        <f>(#REF!+#REF!)</f>
        <v>#REF!</v>
      </c>
      <c r="AG30" s="167" t="e">
        <f>(#REF!+#REF!)</f>
        <v>#REF!</v>
      </c>
    </row>
    <row r="31" spans="1:33" ht="12.75">
      <c r="A31" s="49"/>
      <c r="B31" s="7" t="s">
        <v>26</v>
      </c>
      <c r="C31" s="33" t="e">
        <f>ROUND((#REF!+#REF!),-1)</f>
        <v>#REF!</v>
      </c>
      <c r="D31" s="33" t="e">
        <f>ROUND((#REF!+#REF!),-1)</f>
        <v>#REF!</v>
      </c>
      <c r="E31" s="33" t="e">
        <f>ROUND((#REF!+#REF!),-1)</f>
        <v>#REF!</v>
      </c>
      <c r="F31" s="33" t="e">
        <f>ROUND((#REF!+#REF!),-1)</f>
        <v>#REF!</v>
      </c>
      <c r="G31" s="33" t="e">
        <f>ROUND((#REF!+#REF!),-1)</f>
        <v>#REF!</v>
      </c>
      <c r="H31" s="33" t="e">
        <f>ROUND((#REF!+#REF!),-1)</f>
        <v>#REF!</v>
      </c>
      <c r="I31" s="33" t="e">
        <f>ROUND((#REF!+#REF!),-1)</f>
        <v>#REF!</v>
      </c>
      <c r="J31" s="33" t="e">
        <f>ROUND((#REF!+#REF!),-1)</f>
        <v>#REF!</v>
      </c>
      <c r="K31" s="33" t="e">
        <f>ROUND((#REF!+#REF!),-1)</f>
        <v>#REF!</v>
      </c>
      <c r="L31" s="33" t="e">
        <f>ROUND((#REF!+#REF!),-1)</f>
        <v>#REF!</v>
      </c>
      <c r="M31" s="33" t="e">
        <f>ROUND((#REF!+#REF!),-1)</f>
        <v>#REF!</v>
      </c>
      <c r="N31" s="33" t="e">
        <f>ROUND((#REF!+#REF!),-1)</f>
        <v>#REF!</v>
      </c>
      <c r="O31" s="33" t="e">
        <f>ROUND((#REF!+#REF!),-1)</f>
        <v>#REF!</v>
      </c>
      <c r="P31" s="33" t="e">
        <f>ROUND((#REF!+#REF!),-1)</f>
        <v>#REF!</v>
      </c>
      <c r="Q31" s="33" t="e">
        <f>ROUND((#REF!+#REF!),-1)</f>
        <v>#REF!</v>
      </c>
      <c r="R31" s="33" t="e">
        <f>ROUND((#REF!+#REF!),-1)</f>
        <v>#REF!</v>
      </c>
      <c r="S31" s="33" t="e">
        <f>ROUND((#REF!+#REF!),-1)</f>
        <v>#REF!</v>
      </c>
      <c r="T31" s="33" t="e">
        <f>ROUND((#REF!+#REF!),-1)</f>
        <v>#REF!</v>
      </c>
      <c r="U31" s="33" t="e">
        <f>ROUND((#REF!+#REF!),-1)</f>
        <v>#REF!</v>
      </c>
      <c r="V31" s="33" t="e">
        <f>ROUND((#REF!+#REF!),-1)</f>
        <v>#REF!</v>
      </c>
      <c r="W31" s="33" t="e">
        <f>ROUND((#REF!+#REF!),-1)</f>
        <v>#REF!</v>
      </c>
      <c r="X31" s="33" t="e">
        <f>ROUND((#REF!+#REF!),-1)</f>
        <v>#REF!</v>
      </c>
      <c r="Y31" s="33" t="e">
        <f>ROUND((#REF!+#REF!),-1)</f>
        <v>#REF!</v>
      </c>
      <c r="Z31" s="33" t="e">
        <f>ROUND((#REF!+#REF!),-1)</f>
        <v>#REF!</v>
      </c>
      <c r="AA31" s="33" t="e">
        <f>ROUND((#REF!+#REF!),-1)</f>
        <v>#REF!</v>
      </c>
      <c r="AB31" s="33" t="e">
        <f>ROUND((#REF!+#REF!),-1)</f>
        <v>#REF!</v>
      </c>
      <c r="AD31" s="167" t="e">
        <f>(#REF!+#REF!)</f>
        <v>#REF!</v>
      </c>
      <c r="AG31" s="167" t="e">
        <f>(#REF!+#REF!)</f>
        <v>#REF!</v>
      </c>
    </row>
    <row r="32" spans="1:33" ht="12.75">
      <c r="A32" s="49"/>
      <c r="B32" s="7" t="s">
        <v>27</v>
      </c>
      <c r="C32" s="33" t="e">
        <f>ROUND((#REF!+#REF!),-1)</f>
        <v>#REF!</v>
      </c>
      <c r="D32" s="33" t="e">
        <f>ROUND((#REF!+#REF!),-1)</f>
        <v>#REF!</v>
      </c>
      <c r="E32" s="33" t="e">
        <f>ROUND((#REF!+#REF!),-1)</f>
        <v>#REF!</v>
      </c>
      <c r="F32" s="33" t="e">
        <f>ROUND((#REF!+#REF!),-1)</f>
        <v>#REF!</v>
      </c>
      <c r="G32" s="33" t="e">
        <f>ROUND((#REF!+#REF!),-1)</f>
        <v>#REF!</v>
      </c>
      <c r="H32" s="33" t="e">
        <f>ROUND((#REF!+#REF!),-1)</f>
        <v>#REF!</v>
      </c>
      <c r="I32" s="33" t="e">
        <f>ROUND((#REF!+#REF!),-1)</f>
        <v>#REF!</v>
      </c>
      <c r="J32" s="33" t="e">
        <f>ROUND((#REF!+#REF!),-1)</f>
        <v>#REF!</v>
      </c>
      <c r="K32" s="33" t="e">
        <f>ROUND((#REF!+#REF!),-1)</f>
        <v>#REF!</v>
      </c>
      <c r="L32" s="33" t="e">
        <f>ROUND((#REF!+#REF!),-1)</f>
        <v>#REF!</v>
      </c>
      <c r="M32" s="33" t="e">
        <f>ROUND((#REF!+#REF!),-1)</f>
        <v>#REF!</v>
      </c>
      <c r="N32" s="33" t="e">
        <f>ROUND((#REF!+#REF!),-1)</f>
        <v>#REF!</v>
      </c>
      <c r="O32" s="33" t="e">
        <f>ROUND((#REF!+#REF!),-1)</f>
        <v>#REF!</v>
      </c>
      <c r="P32" s="33" t="e">
        <f>ROUND((#REF!+#REF!),-1)</f>
        <v>#REF!</v>
      </c>
      <c r="Q32" s="33" t="e">
        <f>ROUND((#REF!+#REF!),-1)</f>
        <v>#REF!</v>
      </c>
      <c r="R32" s="33" t="e">
        <f>ROUND((#REF!+#REF!),-1)</f>
        <v>#REF!</v>
      </c>
      <c r="S32" s="33" t="e">
        <f>ROUND((#REF!+#REF!),-1)</f>
        <v>#REF!</v>
      </c>
      <c r="T32" s="33" t="e">
        <f>ROUND((#REF!+#REF!),-1)</f>
        <v>#REF!</v>
      </c>
      <c r="U32" s="33" t="e">
        <f>ROUND((#REF!+#REF!),-1)</f>
        <v>#REF!</v>
      </c>
      <c r="V32" s="33" t="e">
        <f>ROUND((#REF!+#REF!),-1)</f>
        <v>#REF!</v>
      </c>
      <c r="W32" s="33" t="e">
        <f>ROUND((#REF!+#REF!),-1)</f>
        <v>#REF!</v>
      </c>
      <c r="X32" s="33" t="e">
        <f>ROUND((#REF!+#REF!),-1)</f>
        <v>#REF!</v>
      </c>
      <c r="Y32" s="33" t="e">
        <f>ROUND((#REF!+#REF!),-1)</f>
        <v>#REF!</v>
      </c>
      <c r="Z32" s="33" t="e">
        <f>ROUND((#REF!+#REF!),-1)</f>
        <v>#REF!</v>
      </c>
      <c r="AA32" s="33" t="e">
        <f>ROUND((#REF!+#REF!),-1)</f>
        <v>#REF!</v>
      </c>
      <c r="AB32" s="33" t="e">
        <f>ROUND((#REF!+#REF!),-1)</f>
        <v>#REF!</v>
      </c>
      <c r="AD32" s="167" t="e">
        <f>(#REF!+#REF!)</f>
        <v>#REF!</v>
      </c>
      <c r="AG32" s="167" t="e">
        <f>(#REF!+#REF!)</f>
        <v>#REF!</v>
      </c>
    </row>
    <row r="33" spans="1:33" ht="12.75">
      <c r="A33" s="49"/>
      <c r="B33" s="7" t="s">
        <v>28</v>
      </c>
      <c r="C33" s="33" t="e">
        <f>ROUND((#REF!+#REF!),-1)</f>
        <v>#REF!</v>
      </c>
      <c r="D33" s="33" t="e">
        <f>ROUND((#REF!+#REF!),-1)</f>
        <v>#REF!</v>
      </c>
      <c r="E33" s="33" t="e">
        <f>ROUND((#REF!+#REF!),-1)</f>
        <v>#REF!</v>
      </c>
      <c r="F33" s="33" t="e">
        <f>ROUND((#REF!+#REF!),-1)</f>
        <v>#REF!</v>
      </c>
      <c r="G33" s="33" t="e">
        <f>ROUND((#REF!+#REF!),-1)</f>
        <v>#REF!</v>
      </c>
      <c r="H33" s="33" t="e">
        <f>ROUND((#REF!+#REF!),-1)</f>
        <v>#REF!</v>
      </c>
      <c r="I33" s="33" t="e">
        <f>ROUND((#REF!+#REF!),-1)</f>
        <v>#REF!</v>
      </c>
      <c r="J33" s="33" t="e">
        <f>ROUND((#REF!+#REF!),-1)</f>
        <v>#REF!</v>
      </c>
      <c r="K33" s="33" t="e">
        <f>ROUND((#REF!+#REF!),-1)</f>
        <v>#REF!</v>
      </c>
      <c r="L33" s="33" t="e">
        <f>ROUND((#REF!+#REF!),-1)</f>
        <v>#REF!</v>
      </c>
      <c r="M33" s="33" t="e">
        <f>ROUND((#REF!+#REF!),-1)</f>
        <v>#REF!</v>
      </c>
      <c r="N33" s="33" t="e">
        <f>ROUND((#REF!+#REF!),-1)</f>
        <v>#REF!</v>
      </c>
      <c r="O33" s="33" t="e">
        <f>ROUND((#REF!+#REF!),-1)</f>
        <v>#REF!</v>
      </c>
      <c r="P33" s="33" t="e">
        <f>ROUND((#REF!+#REF!),-1)</f>
        <v>#REF!</v>
      </c>
      <c r="Q33" s="33" t="e">
        <f>ROUND((#REF!+#REF!),-1)</f>
        <v>#REF!</v>
      </c>
      <c r="R33" s="33" t="e">
        <f>ROUND((#REF!+#REF!),-1)</f>
        <v>#REF!</v>
      </c>
      <c r="S33" s="33" t="e">
        <f>ROUND((#REF!+#REF!),-1)</f>
        <v>#REF!</v>
      </c>
      <c r="T33" s="33" t="e">
        <f>ROUND((#REF!+#REF!),-1)</f>
        <v>#REF!</v>
      </c>
      <c r="U33" s="33" t="e">
        <f>ROUND((#REF!+#REF!),-1)</f>
        <v>#REF!</v>
      </c>
      <c r="V33" s="33" t="e">
        <f>ROUND((#REF!+#REF!),-1)</f>
        <v>#REF!</v>
      </c>
      <c r="W33" s="33" t="e">
        <f>ROUND((#REF!+#REF!),-1)</f>
        <v>#REF!</v>
      </c>
      <c r="X33" s="33" t="e">
        <f>ROUND((#REF!+#REF!),-1)</f>
        <v>#REF!</v>
      </c>
      <c r="Y33" s="33" t="e">
        <f>ROUND((#REF!+#REF!),-1)</f>
        <v>#REF!</v>
      </c>
      <c r="Z33" s="33" t="e">
        <f>ROUND((#REF!+#REF!),-1)</f>
        <v>#REF!</v>
      </c>
      <c r="AA33" s="33" t="e">
        <f>ROUND((#REF!+#REF!),-1)</f>
        <v>#REF!</v>
      </c>
      <c r="AB33" s="33" t="e">
        <f>ROUND((#REF!+#REF!),-1)</f>
        <v>#REF!</v>
      </c>
      <c r="AD33" s="167" t="e">
        <f>(#REF!+#REF!)</f>
        <v>#REF!</v>
      </c>
      <c r="AG33" s="167" t="e">
        <f>(#REF!+#REF!)</f>
        <v>#REF!</v>
      </c>
    </row>
    <row r="34" spans="1:33" ht="12.75">
      <c r="A34" s="49"/>
      <c r="B34" s="7" t="s">
        <v>29</v>
      </c>
      <c r="C34" s="33" t="e">
        <f>ROUND((#REF!+#REF!),-1)</f>
        <v>#REF!</v>
      </c>
      <c r="D34" s="33" t="e">
        <f>ROUND((#REF!+#REF!),-1)</f>
        <v>#REF!</v>
      </c>
      <c r="E34" s="33" t="e">
        <f>ROUND((#REF!+#REF!),-1)</f>
        <v>#REF!</v>
      </c>
      <c r="F34" s="33" t="e">
        <f>ROUND((#REF!+#REF!),-1)</f>
        <v>#REF!</v>
      </c>
      <c r="G34" s="33" t="e">
        <f>ROUND((#REF!+#REF!),-1)</f>
        <v>#REF!</v>
      </c>
      <c r="H34" s="33" t="e">
        <f>ROUND((#REF!+#REF!),-1)</f>
        <v>#REF!</v>
      </c>
      <c r="I34" s="33" t="e">
        <f>ROUND((#REF!+#REF!),-1)</f>
        <v>#REF!</v>
      </c>
      <c r="J34" s="33" t="e">
        <f>ROUND((#REF!+#REF!),-1)</f>
        <v>#REF!</v>
      </c>
      <c r="K34" s="33" t="e">
        <f>ROUND((#REF!+#REF!),-1)</f>
        <v>#REF!</v>
      </c>
      <c r="L34" s="33" t="e">
        <f>ROUND((#REF!+#REF!),-1)</f>
        <v>#REF!</v>
      </c>
      <c r="M34" s="33" t="e">
        <f>ROUND((#REF!+#REF!),-1)</f>
        <v>#REF!</v>
      </c>
      <c r="N34" s="33" t="e">
        <f>ROUND((#REF!+#REF!),-1)</f>
        <v>#REF!</v>
      </c>
      <c r="O34" s="33" t="e">
        <f>ROUND((#REF!+#REF!),-1)</f>
        <v>#REF!</v>
      </c>
      <c r="P34" s="33" t="e">
        <f>ROUND((#REF!+#REF!),-1)</f>
        <v>#REF!</v>
      </c>
      <c r="Q34" s="33" t="e">
        <f>ROUND((#REF!+#REF!),-1)</f>
        <v>#REF!</v>
      </c>
      <c r="R34" s="33" t="e">
        <f>ROUND((#REF!+#REF!),-1)</f>
        <v>#REF!</v>
      </c>
      <c r="S34" s="33" t="e">
        <f>ROUND((#REF!+#REF!),-1)</f>
        <v>#REF!</v>
      </c>
      <c r="T34" s="33" t="e">
        <f>ROUND((#REF!+#REF!),-1)</f>
        <v>#REF!</v>
      </c>
      <c r="U34" s="33" t="e">
        <f>ROUND((#REF!+#REF!),-1)</f>
        <v>#REF!</v>
      </c>
      <c r="V34" s="33" t="e">
        <f>ROUND((#REF!+#REF!),-1)</f>
        <v>#REF!</v>
      </c>
      <c r="W34" s="33" t="e">
        <f>ROUND((#REF!+#REF!),-1)</f>
        <v>#REF!</v>
      </c>
      <c r="X34" s="33" t="e">
        <f>ROUND((#REF!+#REF!),-1)</f>
        <v>#REF!</v>
      </c>
      <c r="Y34" s="33" t="e">
        <f>ROUND((#REF!+#REF!),-1)</f>
        <v>#REF!</v>
      </c>
      <c r="Z34" s="33" t="e">
        <f>ROUND((#REF!+#REF!),-1)</f>
        <v>#REF!</v>
      </c>
      <c r="AA34" s="33" t="e">
        <f>ROUND((#REF!+#REF!),-1)</f>
        <v>#REF!</v>
      </c>
      <c r="AB34" s="33" t="e">
        <f>ROUND((#REF!+#REF!),-1)</f>
        <v>#REF!</v>
      </c>
      <c r="AD34" s="167" t="e">
        <f>(#REF!+#REF!)</f>
        <v>#REF!</v>
      </c>
      <c r="AG34" s="167" t="e">
        <f>(#REF!+#REF!)</f>
        <v>#REF!</v>
      </c>
    </row>
    <row r="35" spans="1:35" ht="12.75">
      <c r="A35" s="47"/>
      <c r="B35" s="48" t="s">
        <v>33</v>
      </c>
      <c r="C35" s="50" t="e">
        <f aca="true" t="shared" si="5" ref="C35:AB35">SUM(C25:C34)</f>
        <v>#REF!</v>
      </c>
      <c r="D35" s="50" t="e">
        <f t="shared" si="5"/>
        <v>#REF!</v>
      </c>
      <c r="E35" s="50" t="e">
        <f t="shared" si="5"/>
        <v>#REF!</v>
      </c>
      <c r="F35" s="50" t="e">
        <f t="shared" si="5"/>
        <v>#REF!</v>
      </c>
      <c r="G35" s="50" t="e">
        <f t="shared" si="5"/>
        <v>#REF!</v>
      </c>
      <c r="H35" s="50" t="e">
        <f t="shared" si="5"/>
        <v>#REF!</v>
      </c>
      <c r="I35" s="50" t="e">
        <f t="shared" si="5"/>
        <v>#REF!</v>
      </c>
      <c r="J35" s="50" t="e">
        <f t="shared" si="5"/>
        <v>#REF!</v>
      </c>
      <c r="K35" s="50" t="e">
        <f t="shared" si="5"/>
        <v>#REF!</v>
      </c>
      <c r="L35" s="50" t="e">
        <f t="shared" si="5"/>
        <v>#REF!</v>
      </c>
      <c r="M35" s="50" t="e">
        <f t="shared" si="5"/>
        <v>#REF!</v>
      </c>
      <c r="N35" s="50" t="e">
        <f t="shared" si="5"/>
        <v>#REF!</v>
      </c>
      <c r="O35" s="50" t="e">
        <f t="shared" si="5"/>
        <v>#REF!</v>
      </c>
      <c r="P35" s="50" t="e">
        <f t="shared" si="5"/>
        <v>#REF!</v>
      </c>
      <c r="Q35" s="50" t="e">
        <f t="shared" si="5"/>
        <v>#REF!</v>
      </c>
      <c r="R35" s="50" t="e">
        <f t="shared" si="5"/>
        <v>#REF!</v>
      </c>
      <c r="S35" s="50" t="e">
        <f t="shared" si="5"/>
        <v>#REF!</v>
      </c>
      <c r="T35" s="50" t="e">
        <f t="shared" si="5"/>
        <v>#REF!</v>
      </c>
      <c r="U35" s="50" t="e">
        <f t="shared" si="5"/>
        <v>#REF!</v>
      </c>
      <c r="V35" s="50" t="e">
        <f t="shared" si="5"/>
        <v>#REF!</v>
      </c>
      <c r="W35" s="50" t="e">
        <f t="shared" si="5"/>
        <v>#REF!</v>
      </c>
      <c r="X35" s="50" t="e">
        <f t="shared" si="5"/>
        <v>#REF!</v>
      </c>
      <c r="Y35" s="50" t="e">
        <f t="shared" si="5"/>
        <v>#REF!</v>
      </c>
      <c r="Z35" s="50" t="e">
        <f t="shared" si="5"/>
        <v>#REF!</v>
      </c>
      <c r="AA35" s="50" t="e">
        <f t="shared" si="5"/>
        <v>#REF!</v>
      </c>
      <c r="AB35" s="50" t="e">
        <f t="shared" si="5"/>
        <v>#REF!</v>
      </c>
      <c r="AD35" s="174" t="e">
        <f>SUM(AD25:AD34)</f>
        <v>#REF!</v>
      </c>
      <c r="AE35" s="175" t="e">
        <f>#REF!+#REF!</f>
        <v>#REF!</v>
      </c>
      <c r="AF35" s="165" t="e">
        <f>IF(ROUND(AD35,0)=ROUND(AE35,0),"ok","error")</f>
        <v>#REF!</v>
      </c>
      <c r="AG35" s="174" t="e">
        <f>SUM(AG25:AG34)</f>
        <v>#REF!</v>
      </c>
      <c r="AH35" s="175" t="e">
        <f>#REF!+#REF!</f>
        <v>#REF!</v>
      </c>
      <c r="AI35" s="165" t="e">
        <f>IF(ROUND(AG35,0)=ROUND(AH35,0),"ok","error")</f>
        <v>#REF!</v>
      </c>
    </row>
    <row r="36" spans="1:28" ht="12.75">
      <c r="A36" s="49"/>
      <c r="B36" s="7"/>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1"/>
    </row>
    <row r="37" spans="1:33" ht="12.75">
      <c r="A37" s="147" t="s">
        <v>10</v>
      </c>
      <c r="B37" s="7" t="s">
        <v>111</v>
      </c>
      <c r="C37" s="33" t="e">
        <f>ROUND(#REF!+#REF!,-1)</f>
        <v>#REF!</v>
      </c>
      <c r="D37" s="33" t="e">
        <f>ROUND(#REF!+#REF!,-1)</f>
        <v>#REF!</v>
      </c>
      <c r="E37" s="33" t="e">
        <f>ROUND(#REF!+#REF!,-1)</f>
        <v>#REF!</v>
      </c>
      <c r="F37" s="33" t="e">
        <f>ROUND(#REF!+#REF!,-1)</f>
        <v>#REF!</v>
      </c>
      <c r="G37" s="33" t="e">
        <f>ROUND(#REF!+#REF!,-1)</f>
        <v>#REF!</v>
      </c>
      <c r="H37" s="33" t="e">
        <f>ROUND(#REF!+#REF!,-1)</f>
        <v>#REF!</v>
      </c>
      <c r="I37" s="33" t="e">
        <f>ROUND(#REF!+#REF!,-1)</f>
        <v>#REF!</v>
      </c>
      <c r="J37" s="33" t="e">
        <f>ROUND(#REF!+#REF!,-1)</f>
        <v>#REF!</v>
      </c>
      <c r="K37" s="33" t="e">
        <f>ROUND(#REF!+#REF!,-1)</f>
        <v>#REF!</v>
      </c>
      <c r="L37" s="33" t="e">
        <f>ROUND(#REF!+#REF!,-1)</f>
        <v>#REF!</v>
      </c>
      <c r="M37" s="33" t="e">
        <f>ROUND(#REF!+#REF!,-1)</f>
        <v>#REF!</v>
      </c>
      <c r="N37" s="33" t="e">
        <f>ROUND(#REF!+#REF!,-1)</f>
        <v>#REF!</v>
      </c>
      <c r="O37" s="33" t="e">
        <f>ROUND(#REF!+#REF!,-1)</f>
        <v>#REF!</v>
      </c>
      <c r="P37" s="33" t="e">
        <f>ROUND(#REF!+#REF!,-1)</f>
        <v>#REF!</v>
      </c>
      <c r="Q37" s="33" t="e">
        <f>ROUND(#REF!+#REF!,-1)</f>
        <v>#REF!</v>
      </c>
      <c r="R37" s="33" t="e">
        <f>ROUND(#REF!+#REF!,-1)</f>
        <v>#REF!</v>
      </c>
      <c r="S37" s="33" t="e">
        <f>ROUND(#REF!+#REF!,-1)</f>
        <v>#REF!</v>
      </c>
      <c r="T37" s="33" t="e">
        <f>ROUND(#REF!+#REF!,-1)</f>
        <v>#REF!</v>
      </c>
      <c r="U37" s="33" t="e">
        <f>ROUND(#REF!+#REF!,-1)</f>
        <v>#REF!</v>
      </c>
      <c r="V37" s="33" t="e">
        <f>ROUND(#REF!+#REF!,-1)</f>
        <v>#REF!</v>
      </c>
      <c r="W37" s="33" t="e">
        <f>ROUND(#REF!+#REF!,-1)</f>
        <v>#REF!</v>
      </c>
      <c r="X37" s="33" t="e">
        <f>ROUND(#REF!+#REF!,-1)</f>
        <v>#REF!</v>
      </c>
      <c r="Y37" s="33" t="e">
        <f>ROUND(#REF!+#REF!,-1)</f>
        <v>#REF!</v>
      </c>
      <c r="Z37" s="33" t="e">
        <f>ROUND(#REF!+#REF!,-1)</f>
        <v>#REF!</v>
      </c>
      <c r="AA37" s="33" t="e">
        <f>ROUND(#REF!+#REF!,-1)</f>
        <v>#REF!</v>
      </c>
      <c r="AB37" s="33" t="e">
        <f>ROUND(#REF!+#REF!,-1)</f>
        <v>#REF!</v>
      </c>
      <c r="AD37" s="167" t="e">
        <f>#REF!+#REF!</f>
        <v>#REF!</v>
      </c>
      <c r="AG37" s="167" t="e">
        <f>#REF!+#REF!</f>
        <v>#REF!</v>
      </c>
    </row>
    <row r="38" spans="1:33" ht="12.75">
      <c r="A38" s="49"/>
      <c r="B38" s="7" t="s">
        <v>112</v>
      </c>
      <c r="C38" s="33" t="e">
        <f>ROUND(#REF!+#REF!,-1)</f>
        <v>#REF!</v>
      </c>
      <c r="D38" s="33" t="e">
        <f>ROUND(#REF!+#REF!,-1)</f>
        <v>#REF!</v>
      </c>
      <c r="E38" s="33" t="e">
        <f>ROUND(#REF!+#REF!,-1)</f>
        <v>#REF!</v>
      </c>
      <c r="F38" s="33" t="e">
        <f>ROUND(#REF!+#REF!,-1)</f>
        <v>#REF!</v>
      </c>
      <c r="G38" s="33" t="e">
        <f>ROUND(#REF!+#REF!,-1)</f>
        <v>#REF!</v>
      </c>
      <c r="H38" s="33" t="e">
        <f>ROUND(#REF!+#REF!,-1)</f>
        <v>#REF!</v>
      </c>
      <c r="I38" s="33" t="e">
        <f>ROUND(#REF!+#REF!,-1)</f>
        <v>#REF!</v>
      </c>
      <c r="J38" s="33" t="e">
        <f>ROUND(#REF!+#REF!,-1)</f>
        <v>#REF!</v>
      </c>
      <c r="K38" s="33" t="e">
        <f>ROUND(#REF!+#REF!,-1)</f>
        <v>#REF!</v>
      </c>
      <c r="L38" s="33" t="e">
        <f>ROUND(#REF!+#REF!,-1)</f>
        <v>#REF!</v>
      </c>
      <c r="M38" s="33" t="e">
        <f>ROUND(#REF!+#REF!,-1)</f>
        <v>#REF!</v>
      </c>
      <c r="N38" s="33" t="e">
        <f>ROUND(#REF!+#REF!,-1)</f>
        <v>#REF!</v>
      </c>
      <c r="O38" s="33" t="e">
        <f>ROUND(#REF!+#REF!,-1)</f>
        <v>#REF!</v>
      </c>
      <c r="P38" s="33" t="e">
        <f>ROUND(#REF!+#REF!,-1)</f>
        <v>#REF!</v>
      </c>
      <c r="Q38" s="33" t="e">
        <f>ROUND(#REF!+#REF!,-1)</f>
        <v>#REF!</v>
      </c>
      <c r="R38" s="33" t="e">
        <f>ROUND(#REF!+#REF!,-1)</f>
        <v>#REF!</v>
      </c>
      <c r="S38" s="33" t="e">
        <f>ROUND(#REF!+#REF!,-1)</f>
        <v>#REF!</v>
      </c>
      <c r="T38" s="33" t="e">
        <f>ROUND(#REF!+#REF!,-1)</f>
        <v>#REF!</v>
      </c>
      <c r="U38" s="33" t="e">
        <f>ROUND(#REF!+#REF!,-1)</f>
        <v>#REF!</v>
      </c>
      <c r="V38" s="33" t="e">
        <f>ROUND(#REF!+#REF!,-1)</f>
        <v>#REF!</v>
      </c>
      <c r="W38" s="33" t="e">
        <f>ROUND(#REF!+#REF!,-1)</f>
        <v>#REF!</v>
      </c>
      <c r="X38" s="33" t="e">
        <f>ROUND(#REF!+#REF!,-1)</f>
        <v>#REF!</v>
      </c>
      <c r="Y38" s="33" t="e">
        <f>ROUND(#REF!+#REF!,-1)</f>
        <v>#REF!</v>
      </c>
      <c r="Z38" s="33" t="e">
        <f>ROUND(#REF!+#REF!,-1)</f>
        <v>#REF!</v>
      </c>
      <c r="AA38" s="33" t="e">
        <f>ROUND(#REF!+#REF!,-1)</f>
        <v>#REF!</v>
      </c>
      <c r="AB38" s="33" t="e">
        <f>ROUND(#REF!+#REF!,-1)</f>
        <v>#REF!</v>
      </c>
      <c r="AD38" s="167" t="e">
        <f>#REF!+#REF!</f>
        <v>#REF!</v>
      </c>
      <c r="AG38" s="167" t="e">
        <f>#REF!+#REF!</f>
        <v>#REF!</v>
      </c>
    </row>
    <row r="39" spans="1:33" ht="12.75">
      <c r="A39" s="49"/>
      <c r="B39" s="7" t="s">
        <v>113</v>
      </c>
      <c r="C39" s="33" t="e">
        <f>ROUND(#REF!+#REF!,-1)</f>
        <v>#REF!</v>
      </c>
      <c r="D39" s="33" t="e">
        <f>ROUND(#REF!+#REF!,-1)</f>
        <v>#REF!</v>
      </c>
      <c r="E39" s="33" t="e">
        <f>ROUND(#REF!+#REF!,-1)</f>
        <v>#REF!</v>
      </c>
      <c r="F39" s="33" t="e">
        <f>ROUND(#REF!+#REF!,-1)</f>
        <v>#REF!</v>
      </c>
      <c r="G39" s="33" t="e">
        <f>ROUND(#REF!+#REF!,-1)</f>
        <v>#REF!</v>
      </c>
      <c r="H39" s="33" t="e">
        <f>ROUND(#REF!+#REF!,-1)</f>
        <v>#REF!</v>
      </c>
      <c r="I39" s="33" t="e">
        <f>ROUND(#REF!+#REF!,-1)</f>
        <v>#REF!</v>
      </c>
      <c r="J39" s="33" t="e">
        <f>ROUND(#REF!+#REF!,-1)</f>
        <v>#REF!</v>
      </c>
      <c r="K39" s="33" t="e">
        <f>ROUND(#REF!+#REF!,-1)</f>
        <v>#REF!</v>
      </c>
      <c r="L39" s="33" t="e">
        <f>ROUND(#REF!+#REF!,-1)</f>
        <v>#REF!</v>
      </c>
      <c r="M39" s="33" t="e">
        <f>ROUND(#REF!+#REF!,-1)</f>
        <v>#REF!</v>
      </c>
      <c r="N39" s="33" t="e">
        <f>ROUND(#REF!+#REF!,-1)</f>
        <v>#REF!</v>
      </c>
      <c r="O39" s="33" t="e">
        <f>ROUND(#REF!+#REF!,-1)</f>
        <v>#REF!</v>
      </c>
      <c r="P39" s="33" t="e">
        <f>ROUND(#REF!+#REF!,-1)</f>
        <v>#REF!</v>
      </c>
      <c r="Q39" s="33" t="e">
        <f>ROUND(#REF!+#REF!,-1)</f>
        <v>#REF!</v>
      </c>
      <c r="R39" s="33" t="e">
        <f>ROUND(#REF!+#REF!,-1)</f>
        <v>#REF!</v>
      </c>
      <c r="S39" s="33" t="e">
        <f>ROUND(#REF!+#REF!,-1)</f>
        <v>#REF!</v>
      </c>
      <c r="T39" s="33" t="e">
        <f>ROUND(#REF!+#REF!,-1)</f>
        <v>#REF!</v>
      </c>
      <c r="U39" s="33" t="e">
        <f>ROUND(#REF!+#REF!,-1)</f>
        <v>#REF!</v>
      </c>
      <c r="V39" s="33" t="e">
        <f>ROUND(#REF!+#REF!,-1)</f>
        <v>#REF!</v>
      </c>
      <c r="W39" s="33" t="e">
        <f>ROUND(#REF!+#REF!,-1)</f>
        <v>#REF!</v>
      </c>
      <c r="X39" s="33" t="e">
        <f>ROUND(#REF!+#REF!,-1)</f>
        <v>#REF!</v>
      </c>
      <c r="Y39" s="33" t="e">
        <f>ROUND(#REF!+#REF!,-1)</f>
        <v>#REF!</v>
      </c>
      <c r="Z39" s="33" t="e">
        <f>ROUND(#REF!+#REF!,-1)</f>
        <v>#REF!</v>
      </c>
      <c r="AA39" s="33" t="e">
        <f>ROUND(#REF!+#REF!,-1)</f>
        <v>#REF!</v>
      </c>
      <c r="AB39" s="33" t="e">
        <f>ROUND(#REF!+#REF!,-1)</f>
        <v>#REF!</v>
      </c>
      <c r="AD39" s="167" t="e">
        <f>#REF!+#REF!</f>
        <v>#REF!</v>
      </c>
      <c r="AG39" s="167" t="e">
        <f>#REF!+#REF!</f>
        <v>#REF!</v>
      </c>
    </row>
    <row r="40" spans="1:33" ht="12.75">
      <c r="A40" s="49"/>
      <c r="B40" s="7" t="s">
        <v>114</v>
      </c>
      <c r="C40" s="33" t="e">
        <f>ROUND(#REF!+#REF!,-1)</f>
        <v>#REF!</v>
      </c>
      <c r="D40" s="33" t="e">
        <f>ROUND(#REF!+#REF!,-1)</f>
        <v>#REF!</v>
      </c>
      <c r="E40" s="33" t="e">
        <f>ROUND(#REF!+#REF!,-1)</f>
        <v>#REF!</v>
      </c>
      <c r="F40" s="33" t="e">
        <f>ROUND(#REF!+#REF!,-1)</f>
        <v>#REF!</v>
      </c>
      <c r="G40" s="33" t="e">
        <f>ROUND(#REF!+#REF!,-1)</f>
        <v>#REF!</v>
      </c>
      <c r="H40" s="33" t="e">
        <f>ROUND(#REF!+#REF!,-1)</f>
        <v>#REF!</v>
      </c>
      <c r="I40" s="33" t="e">
        <f>ROUND(#REF!+#REF!,-1)</f>
        <v>#REF!</v>
      </c>
      <c r="J40" s="33" t="e">
        <f>ROUND(#REF!+#REF!,-1)</f>
        <v>#REF!</v>
      </c>
      <c r="K40" s="33" t="e">
        <f>ROUND(#REF!+#REF!,-1)</f>
        <v>#REF!</v>
      </c>
      <c r="L40" s="33" t="e">
        <f>ROUND(#REF!+#REF!,-1)</f>
        <v>#REF!</v>
      </c>
      <c r="M40" s="33" t="e">
        <f>ROUND(#REF!+#REF!,-1)</f>
        <v>#REF!</v>
      </c>
      <c r="N40" s="33" t="e">
        <f>ROUND(#REF!+#REF!,-1)</f>
        <v>#REF!</v>
      </c>
      <c r="O40" s="33" t="e">
        <f>ROUND(#REF!+#REF!,-1)</f>
        <v>#REF!</v>
      </c>
      <c r="P40" s="33" t="e">
        <f>ROUND(#REF!+#REF!,-1)</f>
        <v>#REF!</v>
      </c>
      <c r="Q40" s="33" t="e">
        <f>ROUND(#REF!+#REF!,-1)</f>
        <v>#REF!</v>
      </c>
      <c r="R40" s="33" t="e">
        <f>ROUND(#REF!+#REF!,-1)</f>
        <v>#REF!</v>
      </c>
      <c r="S40" s="33" t="e">
        <f>ROUND(#REF!+#REF!,-1)</f>
        <v>#REF!</v>
      </c>
      <c r="T40" s="33" t="e">
        <f>ROUND(#REF!+#REF!,-1)</f>
        <v>#REF!</v>
      </c>
      <c r="U40" s="33" t="e">
        <f>ROUND(#REF!+#REF!,-1)</f>
        <v>#REF!</v>
      </c>
      <c r="V40" s="33" t="e">
        <f>ROUND(#REF!+#REF!,-1)</f>
        <v>#REF!</v>
      </c>
      <c r="W40" s="33" t="e">
        <f>ROUND(#REF!+#REF!,-1)</f>
        <v>#REF!</v>
      </c>
      <c r="X40" s="33" t="e">
        <f>ROUND(#REF!+#REF!,-1)</f>
        <v>#REF!</v>
      </c>
      <c r="Y40" s="33" t="e">
        <f>ROUND(#REF!+#REF!,-1)</f>
        <v>#REF!</v>
      </c>
      <c r="Z40" s="33" t="e">
        <f>ROUND(#REF!+#REF!,-1)</f>
        <v>#REF!</v>
      </c>
      <c r="AA40" s="33" t="e">
        <f>ROUND(#REF!+#REF!,-1)</f>
        <v>#REF!</v>
      </c>
      <c r="AB40" s="33" t="e">
        <f>ROUND(#REF!+#REF!,-1)</f>
        <v>#REF!</v>
      </c>
      <c r="AD40" s="167" t="e">
        <f>#REF!+#REF!</f>
        <v>#REF!</v>
      </c>
      <c r="AG40" s="167" t="e">
        <f>#REF!+#REF!</f>
        <v>#REF!</v>
      </c>
    </row>
    <row r="41" spans="1:33" ht="12.75">
      <c r="A41" s="49"/>
      <c r="B41" s="7" t="s">
        <v>115</v>
      </c>
      <c r="C41" s="33" t="e">
        <f>ROUND(#REF!+#REF!,-1)</f>
        <v>#REF!</v>
      </c>
      <c r="D41" s="33" t="e">
        <f>ROUND(#REF!+#REF!,-1)</f>
        <v>#REF!</v>
      </c>
      <c r="E41" s="33" t="e">
        <f>ROUND(#REF!+#REF!,-1)</f>
        <v>#REF!</v>
      </c>
      <c r="F41" s="33" t="e">
        <f>ROUND(#REF!+#REF!,-1)</f>
        <v>#REF!</v>
      </c>
      <c r="G41" s="33" t="e">
        <f>ROUND(#REF!+#REF!,-1)</f>
        <v>#REF!</v>
      </c>
      <c r="H41" s="33" t="e">
        <f>ROUND(#REF!+#REF!,-1)</f>
        <v>#REF!</v>
      </c>
      <c r="I41" s="33" t="e">
        <f>ROUND(#REF!+#REF!,-1)</f>
        <v>#REF!</v>
      </c>
      <c r="J41" s="33" t="e">
        <f>ROUND(#REF!+#REF!,-1)</f>
        <v>#REF!</v>
      </c>
      <c r="K41" s="33" t="e">
        <f>ROUND(#REF!+#REF!,-1)</f>
        <v>#REF!</v>
      </c>
      <c r="L41" s="33" t="e">
        <f>ROUND(#REF!+#REF!,-1)</f>
        <v>#REF!</v>
      </c>
      <c r="M41" s="33" t="e">
        <f>ROUND(#REF!+#REF!,-1)</f>
        <v>#REF!</v>
      </c>
      <c r="N41" s="33" t="e">
        <f>ROUND(#REF!+#REF!,-1)</f>
        <v>#REF!</v>
      </c>
      <c r="O41" s="33" t="e">
        <f>ROUND(#REF!+#REF!,-1)</f>
        <v>#REF!</v>
      </c>
      <c r="P41" s="33" t="e">
        <f>ROUND(#REF!+#REF!,-1)</f>
        <v>#REF!</v>
      </c>
      <c r="Q41" s="33" t="e">
        <f>ROUND(#REF!+#REF!,-1)</f>
        <v>#REF!</v>
      </c>
      <c r="R41" s="33" t="e">
        <f>ROUND(#REF!+#REF!,-1)</f>
        <v>#REF!</v>
      </c>
      <c r="S41" s="33" t="e">
        <f>ROUND(#REF!+#REF!,-1)</f>
        <v>#REF!</v>
      </c>
      <c r="T41" s="33" t="e">
        <f>ROUND(#REF!+#REF!,-1)</f>
        <v>#REF!</v>
      </c>
      <c r="U41" s="33" t="e">
        <f>ROUND(#REF!+#REF!,-1)</f>
        <v>#REF!</v>
      </c>
      <c r="V41" s="33" t="e">
        <f>ROUND(#REF!+#REF!,-1)</f>
        <v>#REF!</v>
      </c>
      <c r="W41" s="33" t="e">
        <f>ROUND(#REF!+#REF!,-1)</f>
        <v>#REF!</v>
      </c>
      <c r="X41" s="33" t="e">
        <f>ROUND(#REF!+#REF!,-1)</f>
        <v>#REF!</v>
      </c>
      <c r="Y41" s="33" t="e">
        <f>ROUND(#REF!+#REF!,-1)</f>
        <v>#REF!</v>
      </c>
      <c r="Z41" s="33" t="e">
        <f>ROUND(#REF!+#REF!,-1)</f>
        <v>#REF!</v>
      </c>
      <c r="AA41" s="33" t="e">
        <f>ROUND(#REF!+#REF!,-1)</f>
        <v>#REF!</v>
      </c>
      <c r="AB41" s="33" t="e">
        <f>ROUND(#REF!+#REF!,-1)</f>
        <v>#REF!</v>
      </c>
      <c r="AD41" s="167" t="e">
        <f>#REF!+#REF!</f>
        <v>#REF!</v>
      </c>
      <c r="AG41" s="167" t="e">
        <f>#REF!+#REF!</f>
        <v>#REF!</v>
      </c>
    </row>
    <row r="42" spans="1:35" ht="12.75">
      <c r="A42" s="49"/>
      <c r="B42" s="48" t="s">
        <v>33</v>
      </c>
      <c r="C42" s="91" t="e">
        <f>SUM(C37:C41)</f>
        <v>#REF!</v>
      </c>
      <c r="D42" s="91" t="e">
        <f aca="true" t="shared" si="6" ref="D42:AB42">SUM(D37:D41)</f>
        <v>#REF!</v>
      </c>
      <c r="E42" s="91" t="e">
        <f t="shared" si="6"/>
        <v>#REF!</v>
      </c>
      <c r="F42" s="91" t="e">
        <f t="shared" si="6"/>
        <v>#REF!</v>
      </c>
      <c r="G42" s="91" t="e">
        <f t="shared" si="6"/>
        <v>#REF!</v>
      </c>
      <c r="H42" s="91" t="e">
        <f t="shared" si="6"/>
        <v>#REF!</v>
      </c>
      <c r="I42" s="91" t="e">
        <f t="shared" si="6"/>
        <v>#REF!</v>
      </c>
      <c r="J42" s="91" t="e">
        <f t="shared" si="6"/>
        <v>#REF!</v>
      </c>
      <c r="K42" s="91" t="e">
        <f t="shared" si="6"/>
        <v>#REF!</v>
      </c>
      <c r="L42" s="91" t="e">
        <f t="shared" si="6"/>
        <v>#REF!</v>
      </c>
      <c r="M42" s="91" t="e">
        <f t="shared" si="6"/>
        <v>#REF!</v>
      </c>
      <c r="N42" s="91" t="e">
        <f t="shared" si="6"/>
        <v>#REF!</v>
      </c>
      <c r="O42" s="91" t="e">
        <f t="shared" si="6"/>
        <v>#REF!</v>
      </c>
      <c r="P42" s="91" t="e">
        <f t="shared" si="6"/>
        <v>#REF!</v>
      </c>
      <c r="Q42" s="91" t="e">
        <f t="shared" si="6"/>
        <v>#REF!</v>
      </c>
      <c r="R42" s="91" t="e">
        <f t="shared" si="6"/>
        <v>#REF!</v>
      </c>
      <c r="S42" s="91" t="e">
        <f t="shared" si="6"/>
        <v>#REF!</v>
      </c>
      <c r="T42" s="91" t="e">
        <f t="shared" si="6"/>
        <v>#REF!</v>
      </c>
      <c r="U42" s="91" t="e">
        <f t="shared" si="6"/>
        <v>#REF!</v>
      </c>
      <c r="V42" s="91" t="e">
        <f t="shared" si="6"/>
        <v>#REF!</v>
      </c>
      <c r="W42" s="91" t="e">
        <f t="shared" si="6"/>
        <v>#REF!</v>
      </c>
      <c r="X42" s="91" t="e">
        <f t="shared" si="6"/>
        <v>#REF!</v>
      </c>
      <c r="Y42" s="91" t="e">
        <f t="shared" si="6"/>
        <v>#REF!</v>
      </c>
      <c r="Z42" s="91" t="e">
        <f t="shared" si="6"/>
        <v>#REF!</v>
      </c>
      <c r="AA42" s="91" t="e">
        <f t="shared" si="6"/>
        <v>#REF!</v>
      </c>
      <c r="AB42" s="91" t="e">
        <f t="shared" si="6"/>
        <v>#REF!</v>
      </c>
      <c r="AD42" s="172" t="e">
        <f>SUM(AD37:AD41)</f>
        <v>#REF!</v>
      </c>
      <c r="AE42" s="172" t="e">
        <f>#REF!</f>
        <v>#REF!</v>
      </c>
      <c r="AF42" s="165" t="e">
        <f>IF(ROUND(AD42,0)=ROUND(AE42,0),"ok","error")</f>
        <v>#REF!</v>
      </c>
      <c r="AG42" s="172" t="e">
        <f>SUM(AG37:AG41)</f>
        <v>#REF!</v>
      </c>
      <c r="AH42" s="172" t="e">
        <f>#REF!</f>
        <v>#REF!</v>
      </c>
      <c r="AI42" s="165" t="e">
        <f>IF(ROUND(AG42,0)=ROUND(AH42,0),"ok","error")</f>
        <v>#REF!</v>
      </c>
    </row>
    <row r="43" spans="1:28" ht="12.75">
      <c r="A43" s="49"/>
      <c r="B43" s="7"/>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1:33" ht="12.75">
      <c r="A44" s="147" t="s">
        <v>116</v>
      </c>
      <c r="B44" s="7" t="s">
        <v>111</v>
      </c>
      <c r="C44" s="33" t="e">
        <f>ROUND(#REF!+#REF!,-1)</f>
        <v>#REF!</v>
      </c>
      <c r="D44" s="33" t="e">
        <f>ROUND(#REF!+#REF!,-1)</f>
        <v>#REF!</v>
      </c>
      <c r="E44" s="33" t="e">
        <f>ROUND(#REF!+#REF!,-1)</f>
        <v>#REF!</v>
      </c>
      <c r="F44" s="33" t="e">
        <f>ROUND(#REF!+#REF!,-1)</f>
        <v>#REF!</v>
      </c>
      <c r="G44" s="33" t="e">
        <f>ROUND(#REF!+#REF!,-1)</f>
        <v>#REF!</v>
      </c>
      <c r="H44" s="33" t="e">
        <f>ROUND(#REF!+#REF!,-1)</f>
        <v>#REF!</v>
      </c>
      <c r="I44" s="33" t="e">
        <f>ROUND(#REF!+#REF!,-1)</f>
        <v>#REF!</v>
      </c>
      <c r="J44" s="33" t="e">
        <f>ROUND(#REF!+#REF!,-1)</f>
        <v>#REF!</v>
      </c>
      <c r="K44" s="33" t="e">
        <f>ROUND(#REF!+#REF!,-1)</f>
        <v>#REF!</v>
      </c>
      <c r="L44" s="33" t="e">
        <f>ROUND(#REF!+#REF!,-1)</f>
        <v>#REF!</v>
      </c>
      <c r="M44" s="33" t="e">
        <f>ROUND(#REF!+#REF!,-1)</f>
        <v>#REF!</v>
      </c>
      <c r="N44" s="33" t="e">
        <f>ROUND(#REF!+#REF!,-1)</f>
        <v>#REF!</v>
      </c>
      <c r="O44" s="33" t="e">
        <f>ROUND(#REF!+#REF!,-1)</f>
        <v>#REF!</v>
      </c>
      <c r="P44" s="33" t="e">
        <f>ROUND(#REF!+#REF!,-1)</f>
        <v>#REF!</v>
      </c>
      <c r="Q44" s="33" t="e">
        <f>ROUND(#REF!+#REF!,-1)</f>
        <v>#REF!</v>
      </c>
      <c r="R44" s="33" t="e">
        <f>ROUND(#REF!+#REF!,-1)</f>
        <v>#REF!</v>
      </c>
      <c r="S44" s="33" t="e">
        <f>ROUND(#REF!+#REF!,-1)</f>
        <v>#REF!</v>
      </c>
      <c r="T44" s="33" t="e">
        <f>ROUND(#REF!+#REF!,-1)</f>
        <v>#REF!</v>
      </c>
      <c r="U44" s="33" t="e">
        <f>ROUND(#REF!+#REF!,-1)</f>
        <v>#REF!</v>
      </c>
      <c r="V44" s="33" t="e">
        <f>ROUND(#REF!+#REF!,-1)</f>
        <v>#REF!</v>
      </c>
      <c r="W44" s="33" t="e">
        <f>ROUND(#REF!+#REF!,-1)</f>
        <v>#REF!</v>
      </c>
      <c r="X44" s="33" t="e">
        <f>ROUND(#REF!+#REF!,-1)</f>
        <v>#REF!</v>
      </c>
      <c r="Y44" s="33" t="e">
        <f>ROUND(#REF!+#REF!,-1)</f>
        <v>#REF!</v>
      </c>
      <c r="Z44" s="33" t="e">
        <f>ROUND(#REF!+#REF!,-1)</f>
        <v>#REF!</v>
      </c>
      <c r="AA44" s="33" t="e">
        <f>ROUND(#REF!+#REF!,-1)</f>
        <v>#REF!</v>
      </c>
      <c r="AB44" s="33" t="e">
        <f>ROUND(#REF!+#REF!,-1)</f>
        <v>#REF!</v>
      </c>
      <c r="AD44" s="167" t="e">
        <f>#REF!+#REF!</f>
        <v>#REF!</v>
      </c>
      <c r="AG44" s="167" t="e">
        <f>#REF!+#REF!</f>
        <v>#REF!</v>
      </c>
    </row>
    <row r="45" spans="1:33" ht="12.75">
      <c r="A45" s="49"/>
      <c r="B45" s="7" t="s">
        <v>112</v>
      </c>
      <c r="C45" s="33" t="e">
        <f>ROUND(#REF!+#REF!,-1)</f>
        <v>#REF!</v>
      </c>
      <c r="D45" s="33" t="e">
        <f>ROUND(#REF!+#REF!,-1)</f>
        <v>#REF!</v>
      </c>
      <c r="E45" s="33" t="e">
        <f>ROUND(#REF!+#REF!,-1)</f>
        <v>#REF!</v>
      </c>
      <c r="F45" s="33" t="e">
        <f>ROUND(#REF!+#REF!,-1)</f>
        <v>#REF!</v>
      </c>
      <c r="G45" s="33" t="e">
        <f>ROUND(#REF!+#REF!,-1)</f>
        <v>#REF!</v>
      </c>
      <c r="H45" s="33" t="e">
        <f>ROUND(#REF!+#REF!,-1)</f>
        <v>#REF!</v>
      </c>
      <c r="I45" s="33" t="e">
        <f>ROUND(#REF!+#REF!,-1)</f>
        <v>#REF!</v>
      </c>
      <c r="J45" s="33" t="e">
        <f>ROUND(#REF!+#REF!,-1)</f>
        <v>#REF!</v>
      </c>
      <c r="K45" s="33" t="e">
        <f>ROUND(#REF!+#REF!,-1)</f>
        <v>#REF!</v>
      </c>
      <c r="L45" s="33" t="e">
        <f>ROUND(#REF!+#REF!,-1)</f>
        <v>#REF!</v>
      </c>
      <c r="M45" s="33" t="e">
        <f>ROUND(#REF!+#REF!,-1)</f>
        <v>#REF!</v>
      </c>
      <c r="N45" s="33" t="e">
        <f>ROUND(#REF!+#REF!,-1)</f>
        <v>#REF!</v>
      </c>
      <c r="O45" s="33" t="e">
        <f>ROUND(#REF!+#REF!,-1)</f>
        <v>#REF!</v>
      </c>
      <c r="P45" s="33" t="e">
        <f>ROUND(#REF!+#REF!,-1)</f>
        <v>#REF!</v>
      </c>
      <c r="Q45" s="33" t="e">
        <f>ROUND(#REF!+#REF!,-1)</f>
        <v>#REF!</v>
      </c>
      <c r="R45" s="33" t="e">
        <f>ROUND(#REF!+#REF!,-1)</f>
        <v>#REF!</v>
      </c>
      <c r="S45" s="33" t="e">
        <f>ROUND(#REF!+#REF!,-1)</f>
        <v>#REF!</v>
      </c>
      <c r="T45" s="33" t="e">
        <f>ROUND(#REF!+#REF!,-1)</f>
        <v>#REF!</v>
      </c>
      <c r="U45" s="33" t="e">
        <f>ROUND(#REF!+#REF!,-1)</f>
        <v>#REF!</v>
      </c>
      <c r="V45" s="33" t="e">
        <f>ROUND(#REF!+#REF!,-1)</f>
        <v>#REF!</v>
      </c>
      <c r="W45" s="33" t="e">
        <f>ROUND(#REF!+#REF!,-1)</f>
        <v>#REF!</v>
      </c>
      <c r="X45" s="33" t="e">
        <f>ROUND(#REF!+#REF!,-1)</f>
        <v>#REF!</v>
      </c>
      <c r="Y45" s="33" t="e">
        <f>ROUND(#REF!+#REF!,-1)</f>
        <v>#REF!</v>
      </c>
      <c r="Z45" s="33" t="e">
        <f>ROUND(#REF!+#REF!,-1)</f>
        <v>#REF!</v>
      </c>
      <c r="AA45" s="33" t="e">
        <f>ROUND(#REF!+#REF!,-1)</f>
        <v>#REF!</v>
      </c>
      <c r="AB45" s="33" t="e">
        <f>ROUND(#REF!+#REF!,-1)</f>
        <v>#REF!</v>
      </c>
      <c r="AD45" s="167" t="e">
        <f>#REF!+#REF!</f>
        <v>#REF!</v>
      </c>
      <c r="AG45" s="167" t="e">
        <f>#REF!+#REF!</f>
        <v>#REF!</v>
      </c>
    </row>
    <row r="46" spans="1:33" ht="12.75">
      <c r="A46" s="49"/>
      <c r="B46" s="7" t="s">
        <v>113</v>
      </c>
      <c r="C46" s="33" t="e">
        <f>ROUND(#REF!+#REF!,-1)</f>
        <v>#REF!</v>
      </c>
      <c r="D46" s="33" t="e">
        <f>ROUND(#REF!+#REF!,-1)</f>
        <v>#REF!</v>
      </c>
      <c r="E46" s="33" t="e">
        <f>ROUND(#REF!+#REF!,-1)</f>
        <v>#REF!</v>
      </c>
      <c r="F46" s="33" t="e">
        <f>ROUND(#REF!+#REF!,-1)</f>
        <v>#REF!</v>
      </c>
      <c r="G46" s="33" t="e">
        <f>ROUND(#REF!+#REF!,-1)</f>
        <v>#REF!</v>
      </c>
      <c r="H46" s="33" t="e">
        <f>ROUND(#REF!+#REF!,-1)</f>
        <v>#REF!</v>
      </c>
      <c r="I46" s="33" t="e">
        <f>ROUND(#REF!+#REF!,-1)</f>
        <v>#REF!</v>
      </c>
      <c r="J46" s="33" t="e">
        <f>ROUND(#REF!+#REF!,-1)</f>
        <v>#REF!</v>
      </c>
      <c r="K46" s="33" t="e">
        <f>ROUND(#REF!+#REF!,-1)</f>
        <v>#REF!</v>
      </c>
      <c r="L46" s="33" t="e">
        <f>ROUND(#REF!+#REF!,-1)</f>
        <v>#REF!</v>
      </c>
      <c r="M46" s="33" t="e">
        <f>ROUND(#REF!+#REF!,-1)</f>
        <v>#REF!</v>
      </c>
      <c r="N46" s="33" t="e">
        <f>ROUND(#REF!+#REF!,-1)</f>
        <v>#REF!</v>
      </c>
      <c r="O46" s="33" t="e">
        <f>ROUND(#REF!+#REF!,-1)</f>
        <v>#REF!</v>
      </c>
      <c r="P46" s="33" t="e">
        <f>ROUND(#REF!+#REF!,-1)</f>
        <v>#REF!</v>
      </c>
      <c r="Q46" s="33" t="e">
        <f>ROUND(#REF!+#REF!,-1)</f>
        <v>#REF!</v>
      </c>
      <c r="R46" s="33" t="e">
        <f>ROUND(#REF!+#REF!,-1)</f>
        <v>#REF!</v>
      </c>
      <c r="S46" s="33" t="e">
        <f>ROUND(#REF!+#REF!,-1)</f>
        <v>#REF!</v>
      </c>
      <c r="T46" s="33" t="e">
        <f>ROUND(#REF!+#REF!,-1)</f>
        <v>#REF!</v>
      </c>
      <c r="U46" s="33" t="e">
        <f>ROUND(#REF!+#REF!,-1)</f>
        <v>#REF!</v>
      </c>
      <c r="V46" s="33" t="e">
        <f>ROUND(#REF!+#REF!,-1)</f>
        <v>#REF!</v>
      </c>
      <c r="W46" s="33" t="e">
        <f>ROUND(#REF!+#REF!,-1)</f>
        <v>#REF!</v>
      </c>
      <c r="X46" s="33" t="e">
        <f>ROUND(#REF!+#REF!,-1)</f>
        <v>#REF!</v>
      </c>
      <c r="Y46" s="33" t="e">
        <f>ROUND(#REF!+#REF!,-1)</f>
        <v>#REF!</v>
      </c>
      <c r="Z46" s="33" t="e">
        <f>ROUND(#REF!+#REF!,-1)</f>
        <v>#REF!</v>
      </c>
      <c r="AA46" s="33" t="e">
        <f>ROUND(#REF!+#REF!,-1)</f>
        <v>#REF!</v>
      </c>
      <c r="AB46" s="33" t="e">
        <f>ROUND(#REF!+#REF!,-1)</f>
        <v>#REF!</v>
      </c>
      <c r="AD46" s="167" t="e">
        <f>#REF!+#REF!</f>
        <v>#REF!</v>
      </c>
      <c r="AG46" s="167" t="e">
        <f>#REF!+#REF!</f>
        <v>#REF!</v>
      </c>
    </row>
    <row r="47" spans="1:33" ht="12.75">
      <c r="A47" s="49"/>
      <c r="B47" s="7" t="s">
        <v>114</v>
      </c>
      <c r="C47" s="33" t="e">
        <f>ROUND(#REF!+#REF!,-1)</f>
        <v>#REF!</v>
      </c>
      <c r="D47" s="33" t="e">
        <f>ROUND(#REF!+#REF!,-1)</f>
        <v>#REF!</v>
      </c>
      <c r="E47" s="33" t="e">
        <f>ROUND(#REF!+#REF!,-1)</f>
        <v>#REF!</v>
      </c>
      <c r="F47" s="33" t="e">
        <f>ROUND(#REF!+#REF!,-1)</f>
        <v>#REF!</v>
      </c>
      <c r="G47" s="33" t="e">
        <f>ROUND(#REF!+#REF!,-1)</f>
        <v>#REF!</v>
      </c>
      <c r="H47" s="33" t="e">
        <f>ROUND(#REF!+#REF!,-1)</f>
        <v>#REF!</v>
      </c>
      <c r="I47" s="33" t="e">
        <f>ROUND(#REF!+#REF!,-1)</f>
        <v>#REF!</v>
      </c>
      <c r="J47" s="33" t="e">
        <f>ROUND(#REF!+#REF!,-1)</f>
        <v>#REF!</v>
      </c>
      <c r="K47" s="33" t="e">
        <f>ROUND(#REF!+#REF!,-1)</f>
        <v>#REF!</v>
      </c>
      <c r="L47" s="33" t="e">
        <f>ROUND(#REF!+#REF!,-1)</f>
        <v>#REF!</v>
      </c>
      <c r="M47" s="33" t="e">
        <f>ROUND(#REF!+#REF!,-1)</f>
        <v>#REF!</v>
      </c>
      <c r="N47" s="33" t="e">
        <f>ROUND(#REF!+#REF!,-1)</f>
        <v>#REF!</v>
      </c>
      <c r="O47" s="33" t="e">
        <f>ROUND(#REF!+#REF!,-1)</f>
        <v>#REF!</v>
      </c>
      <c r="P47" s="33" t="e">
        <f>ROUND(#REF!+#REF!,-1)</f>
        <v>#REF!</v>
      </c>
      <c r="Q47" s="33" t="e">
        <f>ROUND(#REF!+#REF!,-1)</f>
        <v>#REF!</v>
      </c>
      <c r="R47" s="33" t="e">
        <f>ROUND(#REF!+#REF!,-1)</f>
        <v>#REF!</v>
      </c>
      <c r="S47" s="33" t="e">
        <f>ROUND(#REF!+#REF!,-1)</f>
        <v>#REF!</v>
      </c>
      <c r="T47" s="33" t="e">
        <f>ROUND(#REF!+#REF!,-1)</f>
        <v>#REF!</v>
      </c>
      <c r="U47" s="33" t="e">
        <f>ROUND(#REF!+#REF!,-1)</f>
        <v>#REF!</v>
      </c>
      <c r="V47" s="33" t="e">
        <f>ROUND(#REF!+#REF!,-1)</f>
        <v>#REF!</v>
      </c>
      <c r="W47" s="33" t="e">
        <f>ROUND(#REF!+#REF!,-1)</f>
        <v>#REF!</v>
      </c>
      <c r="X47" s="33" t="e">
        <f>ROUND(#REF!+#REF!,-1)</f>
        <v>#REF!</v>
      </c>
      <c r="Y47" s="33" t="e">
        <f>ROUND(#REF!+#REF!,-1)</f>
        <v>#REF!</v>
      </c>
      <c r="Z47" s="33" t="e">
        <f>ROUND(#REF!+#REF!,-1)</f>
        <v>#REF!</v>
      </c>
      <c r="AA47" s="33" t="e">
        <f>ROUND(#REF!+#REF!,-1)</f>
        <v>#REF!</v>
      </c>
      <c r="AB47" s="33" t="e">
        <f>ROUND(#REF!+#REF!,-1)</f>
        <v>#REF!</v>
      </c>
      <c r="AD47" s="167" t="e">
        <f>#REF!+#REF!</f>
        <v>#REF!</v>
      </c>
      <c r="AG47" s="167" t="e">
        <f>#REF!+#REF!</f>
        <v>#REF!</v>
      </c>
    </row>
    <row r="48" spans="1:33" ht="12.75">
      <c r="A48" s="49"/>
      <c r="B48" s="7" t="s">
        <v>115</v>
      </c>
      <c r="C48" s="33" t="e">
        <f>ROUND(#REF!+#REF!,-1)</f>
        <v>#REF!</v>
      </c>
      <c r="D48" s="33" t="e">
        <f>ROUND(#REF!+#REF!,-1)</f>
        <v>#REF!</v>
      </c>
      <c r="E48" s="33" t="e">
        <f>ROUND(#REF!+#REF!,-1)</f>
        <v>#REF!</v>
      </c>
      <c r="F48" s="33" t="e">
        <f>ROUND(#REF!+#REF!,-1)</f>
        <v>#REF!</v>
      </c>
      <c r="G48" s="33" t="e">
        <f>ROUND(#REF!+#REF!,-1)</f>
        <v>#REF!</v>
      </c>
      <c r="H48" s="33" t="e">
        <f>ROUND(#REF!+#REF!,-1)</f>
        <v>#REF!</v>
      </c>
      <c r="I48" s="33" t="e">
        <f>ROUND(#REF!+#REF!,-1)</f>
        <v>#REF!</v>
      </c>
      <c r="J48" s="33" t="e">
        <f>ROUND(#REF!+#REF!,-1)</f>
        <v>#REF!</v>
      </c>
      <c r="K48" s="33" t="e">
        <f>ROUND(#REF!+#REF!,-1)</f>
        <v>#REF!</v>
      </c>
      <c r="L48" s="33" t="e">
        <f>ROUND(#REF!+#REF!,-1)</f>
        <v>#REF!</v>
      </c>
      <c r="M48" s="33" t="e">
        <f>ROUND(#REF!+#REF!,-1)</f>
        <v>#REF!</v>
      </c>
      <c r="N48" s="33" t="e">
        <f>ROUND(#REF!+#REF!,-1)</f>
        <v>#REF!</v>
      </c>
      <c r="O48" s="33" t="e">
        <f>ROUND(#REF!+#REF!,-1)</f>
        <v>#REF!</v>
      </c>
      <c r="P48" s="33" t="e">
        <f>ROUND(#REF!+#REF!,-1)</f>
        <v>#REF!</v>
      </c>
      <c r="Q48" s="33" t="e">
        <f>ROUND(#REF!+#REF!,-1)</f>
        <v>#REF!</v>
      </c>
      <c r="R48" s="33" t="e">
        <f>ROUND(#REF!+#REF!,-1)</f>
        <v>#REF!</v>
      </c>
      <c r="S48" s="33" t="e">
        <f>ROUND(#REF!+#REF!,-1)</f>
        <v>#REF!</v>
      </c>
      <c r="T48" s="33" t="e">
        <f>ROUND(#REF!+#REF!,-1)</f>
        <v>#REF!</v>
      </c>
      <c r="U48" s="33" t="e">
        <f>ROUND(#REF!+#REF!,-1)</f>
        <v>#REF!</v>
      </c>
      <c r="V48" s="33" t="e">
        <f>ROUND(#REF!+#REF!,-1)</f>
        <v>#REF!</v>
      </c>
      <c r="W48" s="33" t="e">
        <f>ROUND(#REF!+#REF!,-1)</f>
        <v>#REF!</v>
      </c>
      <c r="X48" s="33" t="e">
        <f>ROUND(#REF!+#REF!,-1)</f>
        <v>#REF!</v>
      </c>
      <c r="Y48" s="33" t="e">
        <f>ROUND(#REF!+#REF!,-1)</f>
        <v>#REF!</v>
      </c>
      <c r="Z48" s="33" t="e">
        <f>ROUND(#REF!+#REF!,-1)</f>
        <v>#REF!</v>
      </c>
      <c r="AA48" s="33" t="e">
        <f>ROUND(#REF!+#REF!,-1)</f>
        <v>#REF!</v>
      </c>
      <c r="AB48" s="33" t="e">
        <f>ROUND(#REF!+#REF!,-1)</f>
        <v>#REF!</v>
      </c>
      <c r="AD48" s="167" t="e">
        <f>#REF!+#REF!</f>
        <v>#REF!</v>
      </c>
      <c r="AG48" s="167" t="e">
        <f>#REF!+#REF!</f>
        <v>#REF!</v>
      </c>
    </row>
    <row r="49" spans="1:35" ht="12.75">
      <c r="A49" s="49"/>
      <c r="B49" s="48" t="s">
        <v>33</v>
      </c>
      <c r="C49" s="91" t="e">
        <f>SUM(C44:C48)</f>
        <v>#REF!</v>
      </c>
      <c r="D49" s="91" t="e">
        <f aca="true" t="shared" si="7" ref="D49:AA49">SUM(D44:D48)</f>
        <v>#REF!</v>
      </c>
      <c r="E49" s="91" t="e">
        <f t="shared" si="7"/>
        <v>#REF!</v>
      </c>
      <c r="F49" s="91" t="e">
        <f t="shared" si="7"/>
        <v>#REF!</v>
      </c>
      <c r="G49" s="91" t="e">
        <f t="shared" si="7"/>
        <v>#REF!</v>
      </c>
      <c r="H49" s="91" t="e">
        <f t="shared" si="7"/>
        <v>#REF!</v>
      </c>
      <c r="I49" s="91" t="e">
        <f t="shared" si="7"/>
        <v>#REF!</v>
      </c>
      <c r="J49" s="91" t="e">
        <f t="shared" si="7"/>
        <v>#REF!</v>
      </c>
      <c r="K49" s="91" t="e">
        <f t="shared" si="7"/>
        <v>#REF!</v>
      </c>
      <c r="L49" s="91" t="e">
        <f t="shared" si="7"/>
        <v>#REF!</v>
      </c>
      <c r="M49" s="91" t="e">
        <f t="shared" si="7"/>
        <v>#REF!</v>
      </c>
      <c r="N49" s="91" t="e">
        <f t="shared" si="7"/>
        <v>#REF!</v>
      </c>
      <c r="O49" s="91" t="e">
        <f t="shared" si="7"/>
        <v>#REF!</v>
      </c>
      <c r="P49" s="91" t="e">
        <f t="shared" si="7"/>
        <v>#REF!</v>
      </c>
      <c r="Q49" s="91" t="e">
        <f t="shared" si="7"/>
        <v>#REF!</v>
      </c>
      <c r="R49" s="91" t="e">
        <f t="shared" si="7"/>
        <v>#REF!</v>
      </c>
      <c r="S49" s="91" t="e">
        <f t="shared" si="7"/>
        <v>#REF!</v>
      </c>
      <c r="T49" s="91" t="e">
        <f t="shared" si="7"/>
        <v>#REF!</v>
      </c>
      <c r="U49" s="91" t="e">
        <f t="shared" si="7"/>
        <v>#REF!</v>
      </c>
      <c r="V49" s="91" t="e">
        <f t="shared" si="7"/>
        <v>#REF!</v>
      </c>
      <c r="W49" s="91" t="e">
        <f t="shared" si="7"/>
        <v>#REF!</v>
      </c>
      <c r="X49" s="91" t="e">
        <f t="shared" si="7"/>
        <v>#REF!</v>
      </c>
      <c r="Y49" s="91" t="e">
        <f t="shared" si="7"/>
        <v>#REF!</v>
      </c>
      <c r="Z49" s="91" t="e">
        <f t="shared" si="7"/>
        <v>#REF!</v>
      </c>
      <c r="AA49" s="91" t="e">
        <f t="shared" si="7"/>
        <v>#REF!</v>
      </c>
      <c r="AB49" s="91" t="e">
        <f>SUM(AB44:AB48)</f>
        <v>#REF!</v>
      </c>
      <c r="AD49" s="167" t="e">
        <f>SUM(AD44:AD48)</f>
        <v>#REF!</v>
      </c>
      <c r="AE49" s="172" t="e">
        <f>#REF!</f>
        <v>#REF!</v>
      </c>
      <c r="AF49" s="165" t="e">
        <f>IF(ROUND(AD49,0)=ROUND(AE49,0),"ok","error")</f>
        <v>#REF!</v>
      </c>
      <c r="AG49" s="167" t="e">
        <f>SUM(AG44:AG48)</f>
        <v>#REF!</v>
      </c>
      <c r="AH49" s="172" t="e">
        <f>#REF!</f>
        <v>#REF!</v>
      </c>
      <c r="AI49" s="165" t="e">
        <f>IF(ROUND(AG49,0)=ROUND(AH49,0),"ok","error")</f>
        <v>#REF!</v>
      </c>
    </row>
    <row r="50" spans="1:28" ht="12.75">
      <c r="A50" s="49"/>
      <c r="B50" s="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1:33" ht="25.5">
      <c r="A51" s="146" t="s">
        <v>38</v>
      </c>
      <c r="B51" s="7" t="s">
        <v>111</v>
      </c>
      <c r="C51" s="33" t="e">
        <f>ROUND((#REF!+#REF!),-1)</f>
        <v>#REF!</v>
      </c>
      <c r="D51" s="33" t="e">
        <f>ROUND((#REF!+#REF!),-1)</f>
        <v>#REF!</v>
      </c>
      <c r="E51" s="33" t="e">
        <f>ROUND((#REF!+#REF!),-1)</f>
        <v>#REF!</v>
      </c>
      <c r="F51" s="33" t="e">
        <f>ROUND((#REF!+#REF!),-1)</f>
        <v>#REF!</v>
      </c>
      <c r="G51" s="33" t="e">
        <f>ROUND((#REF!+#REF!),-1)</f>
        <v>#REF!</v>
      </c>
      <c r="H51" s="33" t="e">
        <f>ROUND((#REF!+#REF!),-1)</f>
        <v>#REF!</v>
      </c>
      <c r="I51" s="33" t="e">
        <f>ROUND((#REF!+#REF!),-1)</f>
        <v>#REF!</v>
      </c>
      <c r="J51" s="33" t="e">
        <f>ROUND((#REF!+#REF!),-1)</f>
        <v>#REF!</v>
      </c>
      <c r="K51" s="33" t="e">
        <f>ROUND((#REF!+#REF!),-1)</f>
        <v>#REF!</v>
      </c>
      <c r="L51" s="33" t="e">
        <f>ROUND((#REF!+#REF!),-1)</f>
        <v>#REF!</v>
      </c>
      <c r="M51" s="33" t="e">
        <f>ROUND((#REF!+#REF!),-1)</f>
        <v>#REF!</v>
      </c>
      <c r="N51" s="33" t="e">
        <f>ROUND((#REF!+#REF!),-1)</f>
        <v>#REF!</v>
      </c>
      <c r="O51" s="33" t="e">
        <f>ROUND((#REF!+#REF!),-1)</f>
        <v>#REF!</v>
      </c>
      <c r="P51" s="33" t="e">
        <f>ROUND((#REF!+#REF!),-1)</f>
        <v>#REF!</v>
      </c>
      <c r="Q51" s="33" t="e">
        <f>ROUND((#REF!+#REF!),-1)</f>
        <v>#REF!</v>
      </c>
      <c r="R51" s="33" t="e">
        <f>ROUND((#REF!+#REF!),-1)</f>
        <v>#REF!</v>
      </c>
      <c r="S51" s="33" t="e">
        <f>ROUND((#REF!+#REF!),-1)</f>
        <v>#REF!</v>
      </c>
      <c r="T51" s="33" t="e">
        <f>ROUND((#REF!+#REF!),-1)</f>
        <v>#REF!</v>
      </c>
      <c r="U51" s="33" t="e">
        <f>ROUND((#REF!+#REF!),-1)</f>
        <v>#REF!</v>
      </c>
      <c r="V51" s="33" t="e">
        <f>ROUND((#REF!+#REF!),-1)</f>
        <v>#REF!</v>
      </c>
      <c r="W51" s="33" t="e">
        <f>ROUND((#REF!+#REF!),-1)</f>
        <v>#REF!</v>
      </c>
      <c r="X51" s="33" t="e">
        <f>ROUND((#REF!+#REF!),-1)</f>
        <v>#REF!</v>
      </c>
      <c r="Y51" s="33" t="e">
        <f>ROUND((#REF!+#REF!),-1)</f>
        <v>#REF!</v>
      </c>
      <c r="Z51" s="33" t="e">
        <f>ROUND((#REF!+#REF!),-1)</f>
        <v>#REF!</v>
      </c>
      <c r="AA51" s="33" t="e">
        <f>ROUND((#REF!+#REF!),-1)</f>
        <v>#REF!</v>
      </c>
      <c r="AB51" s="33" t="e">
        <f>ROUND((#REF!+#REF!),-1)</f>
        <v>#REF!</v>
      </c>
      <c r="AD51" s="167" t="e">
        <f>#REF!+#REF!</f>
        <v>#REF!</v>
      </c>
      <c r="AG51" s="167" t="e">
        <f>#REF!+#REF!</f>
        <v>#REF!</v>
      </c>
    </row>
    <row r="52" spans="1:33" ht="12.75">
      <c r="A52" s="49"/>
      <c r="B52" s="7" t="s">
        <v>112</v>
      </c>
      <c r="C52" s="33" t="e">
        <f>ROUND((#REF!+#REF!),-1)</f>
        <v>#REF!</v>
      </c>
      <c r="D52" s="33" t="e">
        <f>ROUND((#REF!+#REF!),-1)</f>
        <v>#REF!</v>
      </c>
      <c r="E52" s="33" t="e">
        <f>ROUND((#REF!+#REF!),-1)</f>
        <v>#REF!</v>
      </c>
      <c r="F52" s="33" t="e">
        <f>ROUND((#REF!+#REF!),-1)</f>
        <v>#REF!</v>
      </c>
      <c r="G52" s="33" t="e">
        <f>ROUND((#REF!+#REF!),-1)</f>
        <v>#REF!</v>
      </c>
      <c r="H52" s="33" t="e">
        <f>ROUND((#REF!+#REF!),-1)</f>
        <v>#REF!</v>
      </c>
      <c r="I52" s="33" t="e">
        <f>ROUND((#REF!+#REF!),-1)</f>
        <v>#REF!</v>
      </c>
      <c r="J52" s="33" t="e">
        <f>ROUND((#REF!+#REF!),-1)</f>
        <v>#REF!</v>
      </c>
      <c r="K52" s="33" t="e">
        <f>ROUND((#REF!+#REF!),-1)</f>
        <v>#REF!</v>
      </c>
      <c r="L52" s="33" t="e">
        <f>ROUND((#REF!+#REF!),-1)</f>
        <v>#REF!</v>
      </c>
      <c r="M52" s="33" t="e">
        <f>ROUND((#REF!+#REF!),-1)</f>
        <v>#REF!</v>
      </c>
      <c r="N52" s="33" t="e">
        <f>ROUND((#REF!+#REF!),-1)</f>
        <v>#REF!</v>
      </c>
      <c r="O52" s="33" t="e">
        <f>ROUND((#REF!+#REF!),-1)</f>
        <v>#REF!</v>
      </c>
      <c r="P52" s="33" t="e">
        <f>ROUND((#REF!+#REF!),-1)</f>
        <v>#REF!</v>
      </c>
      <c r="Q52" s="33" t="e">
        <f>ROUND((#REF!+#REF!),-1)</f>
        <v>#REF!</v>
      </c>
      <c r="R52" s="33" t="e">
        <f>ROUND((#REF!+#REF!),-1)</f>
        <v>#REF!</v>
      </c>
      <c r="S52" s="33" t="e">
        <f>ROUND((#REF!+#REF!),-1)</f>
        <v>#REF!</v>
      </c>
      <c r="T52" s="33" t="e">
        <f>ROUND((#REF!+#REF!),-1)</f>
        <v>#REF!</v>
      </c>
      <c r="U52" s="33" t="e">
        <f>ROUND((#REF!+#REF!),-1)</f>
        <v>#REF!</v>
      </c>
      <c r="V52" s="33" t="e">
        <f>ROUND((#REF!+#REF!),-1)</f>
        <v>#REF!</v>
      </c>
      <c r="W52" s="33" t="e">
        <f>ROUND((#REF!+#REF!),-1)</f>
        <v>#REF!</v>
      </c>
      <c r="X52" s="33" t="e">
        <f>ROUND((#REF!+#REF!),-1)</f>
        <v>#REF!</v>
      </c>
      <c r="Y52" s="33" t="e">
        <f>ROUND((#REF!+#REF!),-1)</f>
        <v>#REF!</v>
      </c>
      <c r="Z52" s="33" t="e">
        <f>ROUND((#REF!+#REF!),-1)</f>
        <v>#REF!</v>
      </c>
      <c r="AA52" s="33" t="e">
        <f>ROUND((#REF!+#REF!),-1)</f>
        <v>#REF!</v>
      </c>
      <c r="AB52" s="33" t="e">
        <f>ROUND((#REF!+#REF!),-1)</f>
        <v>#REF!</v>
      </c>
      <c r="AD52" s="167" t="e">
        <f>#REF!+#REF!</f>
        <v>#REF!</v>
      </c>
      <c r="AG52" s="167" t="e">
        <f>#REF!+#REF!</f>
        <v>#REF!</v>
      </c>
    </row>
    <row r="53" spans="1:33" ht="12.75">
      <c r="A53" s="49"/>
      <c r="B53" s="7" t="s">
        <v>113</v>
      </c>
      <c r="C53" s="33" t="e">
        <f>ROUND((#REF!+#REF!),-1)</f>
        <v>#REF!</v>
      </c>
      <c r="D53" s="33" t="e">
        <f>ROUND((#REF!+#REF!),-1)</f>
        <v>#REF!</v>
      </c>
      <c r="E53" s="33" t="e">
        <f>ROUND((#REF!+#REF!),-1)</f>
        <v>#REF!</v>
      </c>
      <c r="F53" s="33" t="e">
        <f>ROUND((#REF!+#REF!),-1)</f>
        <v>#REF!</v>
      </c>
      <c r="G53" s="33" t="e">
        <f>ROUND((#REF!+#REF!),-1)</f>
        <v>#REF!</v>
      </c>
      <c r="H53" s="33" t="e">
        <f>ROUND((#REF!+#REF!),-1)</f>
        <v>#REF!</v>
      </c>
      <c r="I53" s="33" t="e">
        <f>ROUND((#REF!+#REF!),-1)</f>
        <v>#REF!</v>
      </c>
      <c r="J53" s="33" t="e">
        <f>ROUND((#REF!+#REF!),-1)</f>
        <v>#REF!</v>
      </c>
      <c r="K53" s="33" t="e">
        <f>ROUND((#REF!+#REF!),-1)</f>
        <v>#REF!</v>
      </c>
      <c r="L53" s="33" t="e">
        <f>ROUND((#REF!+#REF!),-1)</f>
        <v>#REF!</v>
      </c>
      <c r="M53" s="33" t="e">
        <f>ROUND((#REF!+#REF!),-1)</f>
        <v>#REF!</v>
      </c>
      <c r="N53" s="33" t="e">
        <f>ROUND((#REF!+#REF!),-1)</f>
        <v>#REF!</v>
      </c>
      <c r="O53" s="33" t="e">
        <f>ROUND((#REF!+#REF!),-1)</f>
        <v>#REF!</v>
      </c>
      <c r="P53" s="33" t="e">
        <f>ROUND((#REF!+#REF!),-1)</f>
        <v>#REF!</v>
      </c>
      <c r="Q53" s="33" t="e">
        <f>ROUND((#REF!+#REF!),-1)</f>
        <v>#REF!</v>
      </c>
      <c r="R53" s="33" t="e">
        <f>ROUND((#REF!+#REF!),-1)</f>
        <v>#REF!</v>
      </c>
      <c r="S53" s="33" t="e">
        <f>ROUND((#REF!+#REF!),-1)</f>
        <v>#REF!</v>
      </c>
      <c r="T53" s="33" t="e">
        <f>ROUND((#REF!+#REF!),-1)</f>
        <v>#REF!</v>
      </c>
      <c r="U53" s="33" t="e">
        <f>ROUND((#REF!+#REF!),-1)</f>
        <v>#REF!</v>
      </c>
      <c r="V53" s="33" t="e">
        <f>ROUND((#REF!+#REF!),-1)</f>
        <v>#REF!</v>
      </c>
      <c r="W53" s="33" t="e">
        <f>ROUND((#REF!+#REF!),-1)</f>
        <v>#REF!</v>
      </c>
      <c r="X53" s="33" t="e">
        <f>ROUND((#REF!+#REF!),-1)</f>
        <v>#REF!</v>
      </c>
      <c r="Y53" s="33" t="e">
        <f>ROUND((#REF!+#REF!),-1)</f>
        <v>#REF!</v>
      </c>
      <c r="Z53" s="33" t="e">
        <f>ROUND((#REF!+#REF!),-1)</f>
        <v>#REF!</v>
      </c>
      <c r="AA53" s="33" t="e">
        <f>ROUND((#REF!+#REF!),-1)</f>
        <v>#REF!</v>
      </c>
      <c r="AB53" s="33" t="e">
        <f>ROUND((#REF!+#REF!),-1)</f>
        <v>#REF!</v>
      </c>
      <c r="AD53" s="167" t="e">
        <f>#REF!+#REF!</f>
        <v>#REF!</v>
      </c>
      <c r="AG53" s="167" t="e">
        <f>#REF!+#REF!</f>
        <v>#REF!</v>
      </c>
    </row>
    <row r="54" spans="1:33" ht="12.75">
      <c r="A54" s="49"/>
      <c r="B54" s="7" t="s">
        <v>114</v>
      </c>
      <c r="C54" s="33" t="e">
        <f>ROUND((#REF!+#REF!),-1)</f>
        <v>#REF!</v>
      </c>
      <c r="D54" s="33" t="e">
        <f>ROUND((#REF!+#REF!),-1)</f>
        <v>#REF!</v>
      </c>
      <c r="E54" s="33" t="e">
        <f>ROUND((#REF!+#REF!),-1)</f>
        <v>#REF!</v>
      </c>
      <c r="F54" s="33" t="e">
        <f>ROUND((#REF!+#REF!),-1)</f>
        <v>#REF!</v>
      </c>
      <c r="G54" s="33" t="e">
        <f>ROUND((#REF!+#REF!),-1)</f>
        <v>#REF!</v>
      </c>
      <c r="H54" s="33" t="e">
        <f>ROUND((#REF!+#REF!),-1)</f>
        <v>#REF!</v>
      </c>
      <c r="I54" s="33" t="e">
        <f>ROUND((#REF!+#REF!),-1)</f>
        <v>#REF!</v>
      </c>
      <c r="J54" s="33" t="e">
        <f>ROUND((#REF!+#REF!),-1)</f>
        <v>#REF!</v>
      </c>
      <c r="K54" s="33" t="e">
        <f>ROUND((#REF!+#REF!),-1)</f>
        <v>#REF!</v>
      </c>
      <c r="L54" s="33" t="e">
        <f>ROUND((#REF!+#REF!),-1)</f>
        <v>#REF!</v>
      </c>
      <c r="M54" s="33" t="e">
        <f>ROUND((#REF!+#REF!),-1)</f>
        <v>#REF!</v>
      </c>
      <c r="N54" s="33" t="e">
        <f>ROUND((#REF!+#REF!),-1)</f>
        <v>#REF!</v>
      </c>
      <c r="O54" s="33" t="e">
        <f>ROUND((#REF!+#REF!),-1)</f>
        <v>#REF!</v>
      </c>
      <c r="P54" s="33" t="e">
        <f>ROUND((#REF!+#REF!),-1)</f>
        <v>#REF!</v>
      </c>
      <c r="Q54" s="33" t="e">
        <f>ROUND((#REF!+#REF!),-1)</f>
        <v>#REF!</v>
      </c>
      <c r="R54" s="33" t="e">
        <f>ROUND((#REF!+#REF!),-1)</f>
        <v>#REF!</v>
      </c>
      <c r="S54" s="33" t="e">
        <f>ROUND((#REF!+#REF!),-1)</f>
        <v>#REF!</v>
      </c>
      <c r="T54" s="33" t="e">
        <f>ROUND((#REF!+#REF!),-1)</f>
        <v>#REF!</v>
      </c>
      <c r="U54" s="33" t="e">
        <f>ROUND((#REF!+#REF!),-1)</f>
        <v>#REF!</v>
      </c>
      <c r="V54" s="33" t="e">
        <f>ROUND((#REF!+#REF!),-1)</f>
        <v>#REF!</v>
      </c>
      <c r="W54" s="33" t="e">
        <f>ROUND((#REF!+#REF!),-1)</f>
        <v>#REF!</v>
      </c>
      <c r="X54" s="33" t="e">
        <f>ROUND((#REF!+#REF!),-1)</f>
        <v>#REF!</v>
      </c>
      <c r="Y54" s="33" t="e">
        <f>ROUND((#REF!+#REF!),-1)</f>
        <v>#REF!</v>
      </c>
      <c r="Z54" s="33" t="e">
        <f>ROUND((#REF!+#REF!),-1)</f>
        <v>#REF!</v>
      </c>
      <c r="AA54" s="33" t="e">
        <f>ROUND((#REF!+#REF!),-1)</f>
        <v>#REF!</v>
      </c>
      <c r="AB54" s="33" t="e">
        <f>ROUND((#REF!+#REF!),-1)</f>
        <v>#REF!</v>
      </c>
      <c r="AD54" s="167" t="e">
        <f>#REF!+#REF!</f>
        <v>#REF!</v>
      </c>
      <c r="AG54" s="167" t="e">
        <f>#REF!+#REF!</f>
        <v>#REF!</v>
      </c>
    </row>
    <row r="55" spans="1:33" ht="12.75">
      <c r="A55" s="49"/>
      <c r="B55" s="7" t="s">
        <v>115</v>
      </c>
      <c r="C55" s="33" t="e">
        <f>ROUND(#REF!+#REF!,-1)</f>
        <v>#REF!</v>
      </c>
      <c r="D55" s="33" t="e">
        <f>ROUND(#REF!+#REF!,-1)</f>
        <v>#REF!</v>
      </c>
      <c r="E55" s="33" t="e">
        <f>ROUND(#REF!+#REF!,-1)</f>
        <v>#REF!</v>
      </c>
      <c r="F55" s="33" t="e">
        <f>ROUND(#REF!+#REF!,-1)</f>
        <v>#REF!</v>
      </c>
      <c r="G55" s="33" t="e">
        <f>ROUND(#REF!+#REF!,-1)</f>
        <v>#REF!</v>
      </c>
      <c r="H55" s="33" t="e">
        <f>ROUND(#REF!+#REF!,-1)</f>
        <v>#REF!</v>
      </c>
      <c r="I55" s="33" t="e">
        <f>ROUND(#REF!+#REF!,-1)</f>
        <v>#REF!</v>
      </c>
      <c r="J55" s="33" t="e">
        <f>ROUND(#REF!+#REF!,-1)</f>
        <v>#REF!</v>
      </c>
      <c r="K55" s="33" t="e">
        <f>ROUND(#REF!+#REF!,-1)</f>
        <v>#REF!</v>
      </c>
      <c r="L55" s="33" t="e">
        <f>ROUND(#REF!+#REF!,-1)</f>
        <v>#REF!</v>
      </c>
      <c r="M55" s="33" t="e">
        <f>ROUND(#REF!+#REF!,-1)</f>
        <v>#REF!</v>
      </c>
      <c r="N55" s="33" t="e">
        <f>ROUND(#REF!+#REF!,-1)</f>
        <v>#REF!</v>
      </c>
      <c r="O55" s="33" t="e">
        <f>ROUND(#REF!+#REF!,-1)</f>
        <v>#REF!</v>
      </c>
      <c r="P55" s="33" t="e">
        <f>ROUND(#REF!+#REF!,-1)</f>
        <v>#REF!</v>
      </c>
      <c r="Q55" s="33" t="e">
        <f>ROUND(#REF!+#REF!,-1)</f>
        <v>#REF!</v>
      </c>
      <c r="R55" s="33" t="e">
        <f>ROUND(#REF!+#REF!,-1)</f>
        <v>#REF!</v>
      </c>
      <c r="S55" s="33" t="e">
        <f>ROUND(#REF!+#REF!,-1)</f>
        <v>#REF!</v>
      </c>
      <c r="T55" s="33" t="e">
        <f>ROUND(#REF!+#REF!,-1)</f>
        <v>#REF!</v>
      </c>
      <c r="U55" s="33" t="e">
        <f>ROUND(#REF!+#REF!,-1)</f>
        <v>#REF!</v>
      </c>
      <c r="V55" s="33" t="e">
        <f>ROUND(#REF!+#REF!,-1)</f>
        <v>#REF!</v>
      </c>
      <c r="W55" s="33" t="e">
        <f>ROUND(#REF!+#REF!,-1)</f>
        <v>#REF!</v>
      </c>
      <c r="X55" s="33" t="e">
        <f>ROUND(#REF!+#REF!,-1)</f>
        <v>#REF!</v>
      </c>
      <c r="Y55" s="33" t="e">
        <f>ROUND(#REF!+#REF!,-1)</f>
        <v>#REF!</v>
      </c>
      <c r="Z55" s="33" t="e">
        <f>ROUND(#REF!+#REF!,-1)</f>
        <v>#REF!</v>
      </c>
      <c r="AA55" s="33" t="e">
        <f>ROUND(#REF!+#REF!,-1)</f>
        <v>#REF!</v>
      </c>
      <c r="AB55" s="33" t="e">
        <f>ROUND(#REF!+#REF!,-1)</f>
        <v>#REF!</v>
      </c>
      <c r="AD55" s="167" t="e">
        <f>#REF!+#REF!</f>
        <v>#REF!</v>
      </c>
      <c r="AG55" s="167" t="e">
        <f>#REF!+#REF!</f>
        <v>#REF!</v>
      </c>
    </row>
    <row r="56" spans="1:34" ht="12.75">
      <c r="A56" s="47"/>
      <c r="B56" s="48" t="s">
        <v>40</v>
      </c>
      <c r="C56" s="50" t="e">
        <f>SUM(C51:C55)</f>
        <v>#REF!</v>
      </c>
      <c r="D56" s="50" t="e">
        <f aca="true" t="shared" si="8" ref="D56:AA56">SUM(D51:D55)</f>
        <v>#REF!</v>
      </c>
      <c r="E56" s="50" t="e">
        <f t="shared" si="8"/>
        <v>#REF!</v>
      </c>
      <c r="F56" s="50" t="e">
        <f t="shared" si="8"/>
        <v>#REF!</v>
      </c>
      <c r="G56" s="50" t="e">
        <f t="shared" si="8"/>
        <v>#REF!</v>
      </c>
      <c r="H56" s="50" t="e">
        <f t="shared" si="8"/>
        <v>#REF!</v>
      </c>
      <c r="I56" s="50" t="e">
        <f t="shared" si="8"/>
        <v>#REF!</v>
      </c>
      <c r="J56" s="50" t="e">
        <f t="shared" si="8"/>
        <v>#REF!</v>
      </c>
      <c r="K56" s="50" t="e">
        <f t="shared" si="8"/>
        <v>#REF!</v>
      </c>
      <c r="L56" s="50" t="e">
        <f t="shared" si="8"/>
        <v>#REF!</v>
      </c>
      <c r="M56" s="50" t="e">
        <f t="shared" si="8"/>
        <v>#REF!</v>
      </c>
      <c r="N56" s="50" t="e">
        <f t="shared" si="8"/>
        <v>#REF!</v>
      </c>
      <c r="O56" s="50" t="e">
        <f t="shared" si="8"/>
        <v>#REF!</v>
      </c>
      <c r="P56" s="50" t="e">
        <f t="shared" si="8"/>
        <v>#REF!</v>
      </c>
      <c r="Q56" s="50" t="e">
        <f t="shared" si="8"/>
        <v>#REF!</v>
      </c>
      <c r="R56" s="50" t="e">
        <f t="shared" si="8"/>
        <v>#REF!</v>
      </c>
      <c r="S56" s="50" t="e">
        <f t="shared" si="8"/>
        <v>#REF!</v>
      </c>
      <c r="T56" s="50" t="e">
        <f t="shared" si="8"/>
        <v>#REF!</v>
      </c>
      <c r="U56" s="50" t="e">
        <f t="shared" si="8"/>
        <v>#REF!</v>
      </c>
      <c r="V56" s="50" t="e">
        <f t="shared" si="8"/>
        <v>#REF!</v>
      </c>
      <c r="W56" s="50" t="e">
        <f t="shared" si="8"/>
        <v>#REF!</v>
      </c>
      <c r="X56" s="50" t="e">
        <f t="shared" si="8"/>
        <v>#REF!</v>
      </c>
      <c r="Y56" s="50" t="e">
        <f t="shared" si="8"/>
        <v>#REF!</v>
      </c>
      <c r="Z56" s="50" t="e">
        <f t="shared" si="8"/>
        <v>#REF!</v>
      </c>
      <c r="AA56" s="50" t="e">
        <f t="shared" si="8"/>
        <v>#REF!</v>
      </c>
      <c r="AB56" s="50" t="e">
        <f>SUM(AB51:AB55)</f>
        <v>#REF!</v>
      </c>
      <c r="AD56" s="167" t="e">
        <f>SUM(AD51:AD55)</f>
        <v>#REF!</v>
      </c>
      <c r="AE56" s="172" t="e">
        <f>#REF!</f>
        <v>#REF!</v>
      </c>
      <c r="AF56" s="165" t="e">
        <f>IF(ROUND(AD56,0)=ROUND(AE56,0),"ok","error")</f>
        <v>#REF!</v>
      </c>
      <c r="AG56" s="167" t="e">
        <f>SUM(AG51:AG55)</f>
        <v>#REF!</v>
      </c>
      <c r="AH56" s="172" t="e">
        <f>#REF!</f>
        <v>#REF!</v>
      </c>
    </row>
    <row r="57" spans="1:28" ht="12.75">
      <c r="A57" s="49"/>
      <c r="B57" s="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1"/>
    </row>
    <row r="58" spans="1:34" ht="12.75">
      <c r="A58" s="97" t="s">
        <v>16</v>
      </c>
      <c r="B58" s="98" t="s">
        <v>33</v>
      </c>
      <c r="C58" s="99" t="e">
        <f aca="true" t="shared" si="9" ref="C58:AB58">C9+C16+C23+C35+C56</f>
        <v>#REF!</v>
      </c>
      <c r="D58" s="99" t="e">
        <f t="shared" si="9"/>
        <v>#REF!</v>
      </c>
      <c r="E58" s="99" t="e">
        <f t="shared" si="9"/>
        <v>#REF!</v>
      </c>
      <c r="F58" s="99" t="e">
        <f t="shared" si="9"/>
        <v>#REF!</v>
      </c>
      <c r="G58" s="99" t="e">
        <f t="shared" si="9"/>
        <v>#REF!</v>
      </c>
      <c r="H58" s="99" t="e">
        <f t="shared" si="9"/>
        <v>#REF!</v>
      </c>
      <c r="I58" s="99" t="e">
        <f t="shared" si="9"/>
        <v>#REF!</v>
      </c>
      <c r="J58" s="99" t="e">
        <f t="shared" si="9"/>
        <v>#REF!</v>
      </c>
      <c r="K58" s="99" t="e">
        <f t="shared" si="9"/>
        <v>#REF!</v>
      </c>
      <c r="L58" s="99" t="e">
        <f t="shared" si="9"/>
        <v>#REF!</v>
      </c>
      <c r="M58" s="99" t="e">
        <f t="shared" si="9"/>
        <v>#REF!</v>
      </c>
      <c r="N58" s="99" t="e">
        <f t="shared" si="9"/>
        <v>#REF!</v>
      </c>
      <c r="O58" s="99" t="e">
        <f t="shared" si="9"/>
        <v>#REF!</v>
      </c>
      <c r="P58" s="99" t="e">
        <f t="shared" si="9"/>
        <v>#REF!</v>
      </c>
      <c r="Q58" s="99" t="e">
        <f t="shared" si="9"/>
        <v>#REF!</v>
      </c>
      <c r="R58" s="99" t="e">
        <f t="shared" si="9"/>
        <v>#REF!</v>
      </c>
      <c r="S58" s="99" t="e">
        <f t="shared" si="9"/>
        <v>#REF!</v>
      </c>
      <c r="T58" s="99" t="e">
        <f t="shared" si="9"/>
        <v>#REF!</v>
      </c>
      <c r="U58" s="99" t="e">
        <f t="shared" si="9"/>
        <v>#REF!</v>
      </c>
      <c r="V58" s="99" t="e">
        <f t="shared" si="9"/>
        <v>#REF!</v>
      </c>
      <c r="W58" s="99" t="e">
        <f t="shared" si="9"/>
        <v>#REF!</v>
      </c>
      <c r="X58" s="99" t="e">
        <f t="shared" si="9"/>
        <v>#REF!</v>
      </c>
      <c r="Y58" s="99" t="e">
        <f t="shared" si="9"/>
        <v>#REF!</v>
      </c>
      <c r="Z58" s="99" t="e">
        <f t="shared" si="9"/>
        <v>#REF!</v>
      </c>
      <c r="AA58" s="99" t="e">
        <f t="shared" si="9"/>
        <v>#REF!</v>
      </c>
      <c r="AB58" s="99" t="e">
        <f t="shared" si="9"/>
        <v>#REF!</v>
      </c>
      <c r="AD58" s="172" t="e">
        <f>AD9+AD16+AD23+AD35+AD56</f>
        <v>#REF!</v>
      </c>
      <c r="AE58" s="172" t="e">
        <f>SUM(#REF!)</f>
        <v>#REF!</v>
      </c>
      <c r="AG58" s="172" t="e">
        <f>AG9+AG16+AG23+AG35+AG56</f>
        <v>#REF!</v>
      </c>
      <c r="AH58" s="172" t="e">
        <f>SUM(#REF!)</f>
        <v>#REF!</v>
      </c>
    </row>
    <row r="59" spans="1:34" ht="12.75">
      <c r="A59" s="12" t="s">
        <v>46</v>
      </c>
      <c r="AE59" s="172" t="e">
        <f>SUM(#REF!)</f>
        <v>#REF!</v>
      </c>
      <c r="AH59" s="172" t="e">
        <f>SUM(#REF!)</f>
        <v>#REF!</v>
      </c>
    </row>
    <row r="60" ht="12.75">
      <c r="A60" s="12" t="s">
        <v>47</v>
      </c>
    </row>
    <row r="64" spans="1:5" ht="12.75">
      <c r="A64" t="s">
        <v>631</v>
      </c>
      <c r="C64">
        <v>2006</v>
      </c>
      <c r="D64">
        <v>2031</v>
      </c>
      <c r="E64" t="s">
        <v>127</v>
      </c>
    </row>
    <row r="65" spans="3:5" ht="12.75">
      <c r="C65" s="83" t="e">
        <f>C44</f>
        <v>#REF!</v>
      </c>
      <c r="D65" s="83" t="e">
        <f>AB44</f>
        <v>#REF!</v>
      </c>
      <c r="E65" s="148"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165" customWidth="1"/>
    <col min="31" max="31" width="9.140625" style="172" customWidth="1"/>
    <col min="32" max="32" width="9.140625" style="165" customWidth="1"/>
  </cols>
  <sheetData>
    <row r="1" spans="1:30" ht="12.75">
      <c r="A1" s="3" t="s">
        <v>77</v>
      </c>
      <c r="AD1" s="173" t="s">
        <v>76</v>
      </c>
    </row>
    <row r="2" spans="1:28" ht="14.25" customHeight="1">
      <c r="A2" s="386" t="s">
        <v>2</v>
      </c>
      <c r="B2" s="388" t="s">
        <v>30</v>
      </c>
      <c r="C2" s="4"/>
      <c r="D2" s="4"/>
      <c r="E2" s="4"/>
      <c r="F2" s="4"/>
      <c r="G2" s="4"/>
      <c r="H2" s="4"/>
      <c r="I2" s="4"/>
      <c r="J2" s="4"/>
      <c r="K2" s="4"/>
      <c r="L2" s="4"/>
      <c r="M2" s="4"/>
      <c r="N2" s="4"/>
      <c r="O2" s="4"/>
      <c r="P2" s="4"/>
      <c r="Q2" s="4"/>
      <c r="R2" s="4"/>
      <c r="S2" s="4"/>
      <c r="T2" s="4"/>
      <c r="U2" s="4"/>
      <c r="V2" s="4"/>
      <c r="W2" s="4"/>
      <c r="X2" s="4"/>
      <c r="Y2" s="4"/>
      <c r="Z2" s="4"/>
      <c r="AA2" s="4"/>
      <c r="AB2" s="5"/>
    </row>
    <row r="3" spans="1:33" ht="12.75">
      <c r="A3" s="387"/>
      <c r="B3" s="379"/>
      <c r="C3" s="45">
        <v>2006</v>
      </c>
      <c r="D3" s="45">
        <v>2007</v>
      </c>
      <c r="E3" s="45">
        <v>2008</v>
      </c>
      <c r="F3" s="45">
        <v>2009</v>
      </c>
      <c r="G3" s="45">
        <v>2010</v>
      </c>
      <c r="H3" s="45">
        <v>2011</v>
      </c>
      <c r="I3" s="45">
        <v>2012</v>
      </c>
      <c r="J3" s="45">
        <v>2013</v>
      </c>
      <c r="K3" s="45">
        <v>2014</v>
      </c>
      <c r="L3" s="45">
        <v>2015</v>
      </c>
      <c r="M3" s="45">
        <v>2016</v>
      </c>
      <c r="N3" s="45">
        <v>2017</v>
      </c>
      <c r="O3" s="45">
        <v>2018</v>
      </c>
      <c r="P3" s="45">
        <v>2019</v>
      </c>
      <c r="Q3" s="45">
        <v>2020</v>
      </c>
      <c r="R3" s="45">
        <v>2021</v>
      </c>
      <c r="S3" s="45">
        <v>2022</v>
      </c>
      <c r="T3" s="45">
        <v>2023</v>
      </c>
      <c r="U3" s="45">
        <v>2024</v>
      </c>
      <c r="V3" s="45">
        <v>2025</v>
      </c>
      <c r="W3" s="45">
        <v>2026</v>
      </c>
      <c r="X3" s="45">
        <v>2027</v>
      </c>
      <c r="Y3" s="45">
        <v>2028</v>
      </c>
      <c r="Z3" s="45">
        <v>2029</v>
      </c>
      <c r="AA3" s="45">
        <v>2030</v>
      </c>
      <c r="AB3" s="46">
        <v>2031</v>
      </c>
      <c r="AD3" s="171">
        <v>2006</v>
      </c>
      <c r="AG3" s="171">
        <v>2031</v>
      </c>
    </row>
    <row r="4" spans="1:33" ht="12.75">
      <c r="A4" s="145" t="s">
        <v>32</v>
      </c>
      <c r="B4" s="7" t="s">
        <v>111</v>
      </c>
      <c r="C4" s="33" t="e">
        <f>ROUND(#REF!+#REF!,-1)</f>
        <v>#REF!</v>
      </c>
      <c r="D4" s="33" t="e">
        <f>ROUND(#REF!+#REF!,-1)</f>
        <v>#REF!</v>
      </c>
      <c r="E4" s="33" t="e">
        <f>ROUND(#REF!+#REF!,-1)</f>
        <v>#REF!</v>
      </c>
      <c r="F4" s="33" t="e">
        <f>ROUND(#REF!+#REF!,-1)</f>
        <v>#REF!</v>
      </c>
      <c r="G4" s="33" t="e">
        <f>ROUND(#REF!+#REF!,-1)</f>
        <v>#REF!</v>
      </c>
      <c r="H4" s="33" t="e">
        <f>ROUND(#REF!+#REF!,-1)</f>
        <v>#REF!</v>
      </c>
      <c r="I4" s="33" t="e">
        <f>ROUND(#REF!+#REF!,-1)</f>
        <v>#REF!</v>
      </c>
      <c r="J4" s="33" t="e">
        <f>ROUND(#REF!+#REF!,-1)</f>
        <v>#REF!</v>
      </c>
      <c r="K4" s="33" t="e">
        <f>ROUND(#REF!+#REF!,-1)</f>
        <v>#REF!</v>
      </c>
      <c r="L4" s="33" t="e">
        <f>ROUND(#REF!+#REF!,-1)</f>
        <v>#REF!</v>
      </c>
      <c r="M4" s="33" t="e">
        <f>ROUND(#REF!+#REF!,-1)</f>
        <v>#REF!</v>
      </c>
      <c r="N4" s="33" t="e">
        <f>ROUND(#REF!+#REF!,-1)</f>
        <v>#REF!</v>
      </c>
      <c r="O4" s="33" t="e">
        <f>ROUND(#REF!+#REF!,-1)</f>
        <v>#REF!</v>
      </c>
      <c r="P4" s="33" t="e">
        <f>ROUND(#REF!+#REF!,-1)</f>
        <v>#REF!</v>
      </c>
      <c r="Q4" s="33" t="e">
        <f>ROUND(#REF!+#REF!,-1)</f>
        <v>#REF!</v>
      </c>
      <c r="R4" s="33" t="e">
        <f>ROUND(#REF!+#REF!,-1)</f>
        <v>#REF!</v>
      </c>
      <c r="S4" s="33" t="e">
        <f>ROUND(#REF!+#REF!,-1)</f>
        <v>#REF!</v>
      </c>
      <c r="T4" s="33" t="e">
        <f>ROUND(#REF!+#REF!,-1)</f>
        <v>#REF!</v>
      </c>
      <c r="U4" s="33" t="e">
        <f>ROUND(#REF!+#REF!,-1)</f>
        <v>#REF!</v>
      </c>
      <c r="V4" s="33" t="e">
        <f>ROUND(#REF!+#REF!,-1)</f>
        <v>#REF!</v>
      </c>
      <c r="W4" s="33" t="e">
        <f>ROUND(#REF!+#REF!,-1)</f>
        <v>#REF!</v>
      </c>
      <c r="X4" s="33" t="e">
        <f>ROUND(#REF!+#REF!,-1)</f>
        <v>#REF!</v>
      </c>
      <c r="Y4" s="33" t="e">
        <f>ROUND(#REF!+#REF!,-1)</f>
        <v>#REF!</v>
      </c>
      <c r="Z4" s="33" t="e">
        <f>ROUND(#REF!+#REF!,-1)</f>
        <v>#REF!</v>
      </c>
      <c r="AA4" s="33" t="e">
        <f>ROUND(#REF!+#REF!,-1)</f>
        <v>#REF!</v>
      </c>
      <c r="AB4" s="33" t="e">
        <f>ROUND(#REF!+#REF!,-1)</f>
        <v>#REF!</v>
      </c>
      <c r="AD4" s="167" t="e">
        <f>#REF!+#REF!</f>
        <v>#REF!</v>
      </c>
      <c r="AE4" s="167"/>
      <c r="AG4" s="167" t="e">
        <f>#REF!+#REF!</f>
        <v>#REF!</v>
      </c>
    </row>
    <row r="5" spans="1:33" ht="12.75">
      <c r="A5" s="49"/>
      <c r="B5" s="7" t="s">
        <v>112</v>
      </c>
      <c r="C5" s="33" t="e">
        <f>ROUND(#REF!+#REF!,-1)</f>
        <v>#REF!</v>
      </c>
      <c r="D5" s="33" t="e">
        <f>ROUND(#REF!+#REF!,-1)</f>
        <v>#REF!</v>
      </c>
      <c r="E5" s="33" t="e">
        <f>ROUND(#REF!+#REF!,-1)</f>
        <v>#REF!</v>
      </c>
      <c r="F5" s="33" t="e">
        <f>ROUND(#REF!+#REF!,-1)</f>
        <v>#REF!</v>
      </c>
      <c r="G5" s="33" t="e">
        <f>ROUND(#REF!+#REF!,-1)</f>
        <v>#REF!</v>
      </c>
      <c r="H5" s="33" t="e">
        <f>ROUND(#REF!+#REF!,-1)</f>
        <v>#REF!</v>
      </c>
      <c r="I5" s="33" t="e">
        <f>ROUND(#REF!+#REF!,-1)</f>
        <v>#REF!</v>
      </c>
      <c r="J5" s="33" t="e">
        <f>ROUND(#REF!+#REF!,-1)</f>
        <v>#REF!</v>
      </c>
      <c r="K5" s="33" t="e">
        <f>ROUND(#REF!+#REF!,-1)</f>
        <v>#REF!</v>
      </c>
      <c r="L5" s="33" t="e">
        <f>ROUND(#REF!+#REF!,-1)</f>
        <v>#REF!</v>
      </c>
      <c r="M5" s="33" t="e">
        <f>ROUND(#REF!+#REF!,-1)</f>
        <v>#REF!</v>
      </c>
      <c r="N5" s="33" t="e">
        <f>ROUND(#REF!+#REF!,-1)</f>
        <v>#REF!</v>
      </c>
      <c r="O5" s="33" t="e">
        <f>ROUND(#REF!+#REF!,-1)</f>
        <v>#REF!</v>
      </c>
      <c r="P5" s="33" t="e">
        <f>ROUND(#REF!+#REF!,-1)</f>
        <v>#REF!</v>
      </c>
      <c r="Q5" s="33" t="e">
        <f>ROUND(#REF!+#REF!,-1)</f>
        <v>#REF!</v>
      </c>
      <c r="R5" s="33" t="e">
        <f>ROUND(#REF!+#REF!,-1)</f>
        <v>#REF!</v>
      </c>
      <c r="S5" s="33" t="e">
        <f>ROUND(#REF!+#REF!,-1)</f>
        <v>#REF!</v>
      </c>
      <c r="T5" s="33" t="e">
        <f>ROUND(#REF!+#REF!,-1)</f>
        <v>#REF!</v>
      </c>
      <c r="U5" s="33" t="e">
        <f>ROUND(#REF!+#REF!,-1)</f>
        <v>#REF!</v>
      </c>
      <c r="V5" s="33" t="e">
        <f>ROUND(#REF!+#REF!,-1)</f>
        <v>#REF!</v>
      </c>
      <c r="W5" s="33" t="e">
        <f>ROUND(#REF!+#REF!,-1)</f>
        <v>#REF!</v>
      </c>
      <c r="X5" s="33" t="e">
        <f>ROUND(#REF!+#REF!,-1)</f>
        <v>#REF!</v>
      </c>
      <c r="Y5" s="33" t="e">
        <f>ROUND(#REF!+#REF!,-1)</f>
        <v>#REF!</v>
      </c>
      <c r="Z5" s="33" t="e">
        <f>ROUND(#REF!+#REF!,-1)</f>
        <v>#REF!</v>
      </c>
      <c r="AA5" s="33" t="e">
        <f>ROUND(#REF!+#REF!,-1)</f>
        <v>#REF!</v>
      </c>
      <c r="AB5" s="33" t="e">
        <f>ROUND(#REF!+#REF!,-1)</f>
        <v>#REF!</v>
      </c>
      <c r="AD5" s="167" t="e">
        <f>#REF!+#REF!</f>
        <v>#REF!</v>
      </c>
      <c r="AE5" s="167"/>
      <c r="AG5" s="167" t="e">
        <f>#REF!+#REF!</f>
        <v>#REF!</v>
      </c>
    </row>
    <row r="6" spans="1:33" ht="12.75">
      <c r="A6" s="49"/>
      <c r="B6" s="7" t="s">
        <v>113</v>
      </c>
      <c r="C6" s="33" t="e">
        <f>ROUND(#REF!+#REF!,-1)</f>
        <v>#REF!</v>
      </c>
      <c r="D6" s="33" t="e">
        <f>ROUND(#REF!+#REF!,-1)</f>
        <v>#REF!</v>
      </c>
      <c r="E6" s="33" t="e">
        <f>ROUND(#REF!+#REF!,-1)</f>
        <v>#REF!</v>
      </c>
      <c r="F6" s="33" t="e">
        <f>ROUND(#REF!+#REF!,-1)</f>
        <v>#REF!</v>
      </c>
      <c r="G6" s="33" t="e">
        <f>ROUND(#REF!+#REF!,-1)</f>
        <v>#REF!</v>
      </c>
      <c r="H6" s="33" t="e">
        <f>ROUND(#REF!+#REF!,-1)</f>
        <v>#REF!</v>
      </c>
      <c r="I6" s="33" t="e">
        <f>ROUND(#REF!+#REF!,-1)</f>
        <v>#REF!</v>
      </c>
      <c r="J6" s="33" t="e">
        <f>ROUND(#REF!+#REF!,-1)</f>
        <v>#REF!</v>
      </c>
      <c r="K6" s="33" t="e">
        <f>ROUND(#REF!+#REF!,-1)</f>
        <v>#REF!</v>
      </c>
      <c r="L6" s="33" t="e">
        <f>ROUND(#REF!+#REF!,-1)</f>
        <v>#REF!</v>
      </c>
      <c r="M6" s="33" t="e">
        <f>ROUND(#REF!+#REF!,-1)</f>
        <v>#REF!</v>
      </c>
      <c r="N6" s="33" t="e">
        <f>ROUND(#REF!+#REF!,-1)</f>
        <v>#REF!</v>
      </c>
      <c r="O6" s="33" t="e">
        <f>ROUND(#REF!+#REF!,-1)</f>
        <v>#REF!</v>
      </c>
      <c r="P6" s="33" t="e">
        <f>ROUND(#REF!+#REF!,-1)</f>
        <v>#REF!</v>
      </c>
      <c r="Q6" s="33" t="e">
        <f>ROUND(#REF!+#REF!,-1)</f>
        <v>#REF!</v>
      </c>
      <c r="R6" s="33" t="e">
        <f>ROUND(#REF!+#REF!,-1)</f>
        <v>#REF!</v>
      </c>
      <c r="S6" s="33" t="e">
        <f>ROUND(#REF!+#REF!,-1)</f>
        <v>#REF!</v>
      </c>
      <c r="T6" s="33" t="e">
        <f>ROUND(#REF!+#REF!,-1)</f>
        <v>#REF!</v>
      </c>
      <c r="U6" s="33" t="e">
        <f>ROUND(#REF!+#REF!,-1)</f>
        <v>#REF!</v>
      </c>
      <c r="V6" s="33" t="e">
        <f>ROUND(#REF!+#REF!,-1)</f>
        <v>#REF!</v>
      </c>
      <c r="W6" s="33" t="e">
        <f>ROUND(#REF!+#REF!,-1)</f>
        <v>#REF!</v>
      </c>
      <c r="X6" s="33" t="e">
        <f>ROUND(#REF!+#REF!,-1)</f>
        <v>#REF!</v>
      </c>
      <c r="Y6" s="33" t="e">
        <f>ROUND(#REF!+#REF!,-1)</f>
        <v>#REF!</v>
      </c>
      <c r="Z6" s="33" t="e">
        <f>ROUND(#REF!+#REF!,-1)</f>
        <v>#REF!</v>
      </c>
      <c r="AA6" s="33" t="e">
        <f>ROUND(#REF!+#REF!,-1)</f>
        <v>#REF!</v>
      </c>
      <c r="AB6" s="33" t="e">
        <f>ROUND(#REF!+#REF!,-1)</f>
        <v>#REF!</v>
      </c>
      <c r="AD6" s="167" t="e">
        <f>#REF!+#REF!</f>
        <v>#REF!</v>
      </c>
      <c r="AE6" s="167"/>
      <c r="AG6" s="167" t="e">
        <f>#REF!+#REF!</f>
        <v>#REF!</v>
      </c>
    </row>
    <row r="7" spans="1:33" ht="12.75">
      <c r="A7" s="49"/>
      <c r="B7" s="7" t="s">
        <v>114</v>
      </c>
      <c r="C7" s="33" t="e">
        <f>ROUND(#REF!+#REF!,-1)</f>
        <v>#REF!</v>
      </c>
      <c r="D7" s="33" t="e">
        <f>ROUND(#REF!+#REF!,-1)</f>
        <v>#REF!</v>
      </c>
      <c r="E7" s="33" t="e">
        <f>ROUND(#REF!+#REF!,-1)</f>
        <v>#REF!</v>
      </c>
      <c r="F7" s="33" t="e">
        <f>ROUND(#REF!+#REF!,-1)</f>
        <v>#REF!</v>
      </c>
      <c r="G7" s="33" t="e">
        <f>ROUND(#REF!+#REF!,-1)</f>
        <v>#REF!</v>
      </c>
      <c r="H7" s="33" t="e">
        <f>ROUND(#REF!+#REF!,-1)</f>
        <v>#REF!</v>
      </c>
      <c r="I7" s="33" t="e">
        <f>ROUND(#REF!+#REF!,-1)</f>
        <v>#REF!</v>
      </c>
      <c r="J7" s="33" t="e">
        <f>ROUND(#REF!+#REF!,-1)</f>
        <v>#REF!</v>
      </c>
      <c r="K7" s="33" t="e">
        <f>ROUND(#REF!+#REF!,-1)</f>
        <v>#REF!</v>
      </c>
      <c r="L7" s="33" t="e">
        <f>ROUND(#REF!+#REF!,-1)</f>
        <v>#REF!</v>
      </c>
      <c r="M7" s="33" t="e">
        <f>ROUND(#REF!+#REF!,-1)</f>
        <v>#REF!</v>
      </c>
      <c r="N7" s="33" t="e">
        <f>ROUND(#REF!+#REF!,-1)</f>
        <v>#REF!</v>
      </c>
      <c r="O7" s="33" t="e">
        <f>ROUND(#REF!+#REF!,-1)</f>
        <v>#REF!</v>
      </c>
      <c r="P7" s="33" t="e">
        <f>ROUND(#REF!+#REF!,-1)</f>
        <v>#REF!</v>
      </c>
      <c r="Q7" s="33" t="e">
        <f>ROUND(#REF!+#REF!,-1)</f>
        <v>#REF!</v>
      </c>
      <c r="R7" s="33" t="e">
        <f>ROUND(#REF!+#REF!,-1)</f>
        <v>#REF!</v>
      </c>
      <c r="S7" s="33" t="e">
        <f>ROUND(#REF!+#REF!,-1)</f>
        <v>#REF!</v>
      </c>
      <c r="T7" s="33" t="e">
        <f>ROUND(#REF!+#REF!,-1)</f>
        <v>#REF!</v>
      </c>
      <c r="U7" s="33" t="e">
        <f>ROUND(#REF!+#REF!,-1)</f>
        <v>#REF!</v>
      </c>
      <c r="V7" s="33" t="e">
        <f>ROUND(#REF!+#REF!,-1)</f>
        <v>#REF!</v>
      </c>
      <c r="W7" s="33" t="e">
        <f>ROUND(#REF!+#REF!,-1)</f>
        <v>#REF!</v>
      </c>
      <c r="X7" s="33" t="e">
        <f>ROUND(#REF!+#REF!,-1)</f>
        <v>#REF!</v>
      </c>
      <c r="Y7" s="33" t="e">
        <f>ROUND(#REF!+#REF!,-1)</f>
        <v>#REF!</v>
      </c>
      <c r="Z7" s="33" t="e">
        <f>ROUND(#REF!+#REF!,-1)</f>
        <v>#REF!</v>
      </c>
      <c r="AA7" s="33" t="e">
        <f>ROUND(#REF!+#REF!,-1)</f>
        <v>#REF!</v>
      </c>
      <c r="AB7" s="33" t="e">
        <f>ROUND(#REF!+#REF!,-1)</f>
        <v>#REF!</v>
      </c>
      <c r="AD7" s="167" t="e">
        <f>#REF!+#REF!</f>
        <v>#REF!</v>
      </c>
      <c r="AE7" s="167"/>
      <c r="AG7" s="167" t="e">
        <f>#REF!+#REF!</f>
        <v>#REF!</v>
      </c>
    </row>
    <row r="8" spans="1:33" ht="12.75">
      <c r="A8" s="49"/>
      <c r="B8" s="7" t="s">
        <v>115</v>
      </c>
      <c r="C8" s="33" t="e">
        <f>ROUND(#REF!+#REF!,-1)</f>
        <v>#REF!</v>
      </c>
      <c r="D8" s="33" t="e">
        <f>ROUND(#REF!+#REF!,-1)</f>
        <v>#REF!</v>
      </c>
      <c r="E8" s="33" t="e">
        <f>ROUND(#REF!+#REF!,-1)</f>
        <v>#REF!</v>
      </c>
      <c r="F8" s="33" t="e">
        <f>ROUND(#REF!+#REF!,-1)</f>
        <v>#REF!</v>
      </c>
      <c r="G8" s="33" t="e">
        <f>ROUND(#REF!+#REF!,-1)</f>
        <v>#REF!</v>
      </c>
      <c r="H8" s="33" t="e">
        <f>ROUND(#REF!+#REF!,-1)</f>
        <v>#REF!</v>
      </c>
      <c r="I8" s="33" t="e">
        <f>ROUND(#REF!+#REF!,-1)</f>
        <v>#REF!</v>
      </c>
      <c r="J8" s="33" t="e">
        <f>ROUND(#REF!+#REF!,-1)</f>
        <v>#REF!</v>
      </c>
      <c r="K8" s="33" t="e">
        <f>ROUND(#REF!+#REF!,-1)</f>
        <v>#REF!</v>
      </c>
      <c r="L8" s="33" t="e">
        <f>ROUND(#REF!+#REF!,-1)</f>
        <v>#REF!</v>
      </c>
      <c r="M8" s="33" t="e">
        <f>ROUND(#REF!+#REF!,-1)</f>
        <v>#REF!</v>
      </c>
      <c r="N8" s="33" t="e">
        <f>ROUND(#REF!+#REF!,-1)</f>
        <v>#REF!</v>
      </c>
      <c r="O8" s="33" t="e">
        <f>ROUND(#REF!+#REF!,-1)</f>
        <v>#REF!</v>
      </c>
      <c r="P8" s="33" t="e">
        <f>ROUND(#REF!+#REF!,-1)</f>
        <v>#REF!</v>
      </c>
      <c r="Q8" s="33" t="e">
        <f>ROUND(#REF!+#REF!,-1)</f>
        <v>#REF!</v>
      </c>
      <c r="R8" s="33" t="e">
        <f>ROUND(#REF!+#REF!,-1)</f>
        <v>#REF!</v>
      </c>
      <c r="S8" s="33" t="e">
        <f>ROUND(#REF!+#REF!,-1)</f>
        <v>#REF!</v>
      </c>
      <c r="T8" s="33" t="e">
        <f>ROUND(#REF!+#REF!,-1)</f>
        <v>#REF!</v>
      </c>
      <c r="U8" s="33" t="e">
        <f>ROUND(#REF!+#REF!,-1)</f>
        <v>#REF!</v>
      </c>
      <c r="V8" s="33" t="e">
        <f>ROUND(#REF!+#REF!,-1)</f>
        <v>#REF!</v>
      </c>
      <c r="W8" s="33" t="e">
        <f>ROUND(#REF!+#REF!,-1)</f>
        <v>#REF!</v>
      </c>
      <c r="X8" s="33" t="e">
        <f>ROUND(#REF!+#REF!,-1)</f>
        <v>#REF!</v>
      </c>
      <c r="Y8" s="33" t="e">
        <f>ROUND(#REF!+#REF!,-1)</f>
        <v>#REF!</v>
      </c>
      <c r="Z8" s="33" t="e">
        <f>ROUND(#REF!+#REF!,-1)</f>
        <v>#REF!</v>
      </c>
      <c r="AA8" s="33" t="e">
        <f>ROUND(#REF!+#REF!,-1)</f>
        <v>#REF!</v>
      </c>
      <c r="AB8" s="33" t="e">
        <f>ROUND(#REF!+#REF!,-1)</f>
        <v>#REF!</v>
      </c>
      <c r="AD8" s="167" t="e">
        <f>#REF!+#REF!</f>
        <v>#REF!</v>
      </c>
      <c r="AE8" s="167"/>
      <c r="AG8" s="167" t="e">
        <f>#REF!+#REF!</f>
        <v>#REF!</v>
      </c>
    </row>
    <row r="9" spans="1:35" ht="12.75">
      <c r="A9" s="47"/>
      <c r="B9" s="48" t="s">
        <v>33</v>
      </c>
      <c r="C9" s="50" t="e">
        <f aca="true" t="shared" si="0" ref="C9:AB9">SUM(C4:C8)</f>
        <v>#REF!</v>
      </c>
      <c r="D9" s="50" t="e">
        <f t="shared" si="0"/>
        <v>#REF!</v>
      </c>
      <c r="E9" s="50" t="e">
        <f t="shared" si="0"/>
        <v>#REF!</v>
      </c>
      <c r="F9" s="50" t="e">
        <f t="shared" si="0"/>
        <v>#REF!</v>
      </c>
      <c r="G9" s="50" t="e">
        <f t="shared" si="0"/>
        <v>#REF!</v>
      </c>
      <c r="H9" s="50" t="e">
        <f t="shared" si="0"/>
        <v>#REF!</v>
      </c>
      <c r="I9" s="50" t="e">
        <f t="shared" si="0"/>
        <v>#REF!</v>
      </c>
      <c r="J9" s="50" t="e">
        <f t="shared" si="0"/>
        <v>#REF!</v>
      </c>
      <c r="K9" s="50" t="e">
        <f t="shared" si="0"/>
        <v>#REF!</v>
      </c>
      <c r="L9" s="50" t="e">
        <f t="shared" si="0"/>
        <v>#REF!</v>
      </c>
      <c r="M9" s="50" t="e">
        <f t="shared" si="0"/>
        <v>#REF!</v>
      </c>
      <c r="N9" s="50" t="e">
        <f t="shared" si="0"/>
        <v>#REF!</v>
      </c>
      <c r="O9" s="50" t="e">
        <f t="shared" si="0"/>
        <v>#REF!</v>
      </c>
      <c r="P9" s="50" t="e">
        <f t="shared" si="0"/>
        <v>#REF!</v>
      </c>
      <c r="Q9" s="50" t="e">
        <f t="shared" si="0"/>
        <v>#REF!</v>
      </c>
      <c r="R9" s="50" t="e">
        <f t="shared" si="0"/>
        <v>#REF!</v>
      </c>
      <c r="S9" s="50" t="e">
        <f t="shared" si="0"/>
        <v>#REF!</v>
      </c>
      <c r="T9" s="50" t="e">
        <f t="shared" si="0"/>
        <v>#REF!</v>
      </c>
      <c r="U9" s="50" t="e">
        <f t="shared" si="0"/>
        <v>#REF!</v>
      </c>
      <c r="V9" s="50" t="e">
        <f t="shared" si="0"/>
        <v>#REF!</v>
      </c>
      <c r="W9" s="50" t="e">
        <f t="shared" si="0"/>
        <v>#REF!</v>
      </c>
      <c r="X9" s="50" t="e">
        <f t="shared" si="0"/>
        <v>#REF!</v>
      </c>
      <c r="Y9" s="50" t="e">
        <f t="shared" si="0"/>
        <v>#REF!</v>
      </c>
      <c r="Z9" s="50" t="e">
        <f t="shared" si="0"/>
        <v>#REF!</v>
      </c>
      <c r="AA9" s="50" t="e">
        <f t="shared" si="0"/>
        <v>#REF!</v>
      </c>
      <c r="AB9" s="50" t="e">
        <f t="shared" si="0"/>
        <v>#REF!</v>
      </c>
      <c r="AD9" s="174" t="e">
        <f>SUM(AD4:AD8)</f>
        <v>#REF!</v>
      </c>
      <c r="AE9" s="174" t="e">
        <f>#REF!</f>
        <v>#REF!</v>
      </c>
      <c r="AF9" s="165" t="e">
        <f>IF(ROUND(AD9,0)=ROUND(AE9,0),"ok","error")</f>
        <v>#REF!</v>
      </c>
      <c r="AG9" s="174" t="e">
        <f>SUM(AG4:AG8)</f>
        <v>#REF!</v>
      </c>
      <c r="AH9" s="174" t="e">
        <f>#REF!</f>
        <v>#REF!</v>
      </c>
      <c r="AI9" s="165" t="e">
        <f>IF(ROUND(AG9,0)=ROUND(AH9,0),"ok","error")</f>
        <v>#REF!</v>
      </c>
    </row>
    <row r="10" spans="1:32" s="64" customFormat="1" ht="12.75">
      <c r="A10" s="95"/>
      <c r="B10" s="9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D10" s="165"/>
      <c r="AE10" s="172"/>
      <c r="AF10" s="165"/>
    </row>
    <row r="11" spans="1:33" ht="12.75">
      <c r="A11" s="145" t="s">
        <v>34</v>
      </c>
      <c r="B11" s="7" t="s">
        <v>111</v>
      </c>
      <c r="C11" s="33" t="e">
        <f>ROUND(#REF!+#REF!,-1)</f>
        <v>#REF!</v>
      </c>
      <c r="D11" s="33" t="e">
        <f>ROUND(#REF!+#REF!,-1)</f>
        <v>#REF!</v>
      </c>
      <c r="E11" s="33" t="e">
        <f>ROUND(#REF!+#REF!,-1)</f>
        <v>#REF!</v>
      </c>
      <c r="F11" s="33" t="e">
        <f>ROUND(#REF!+#REF!,-1)</f>
        <v>#REF!</v>
      </c>
      <c r="G11" s="33" t="e">
        <f>ROUND(#REF!+#REF!,-1)</f>
        <v>#REF!</v>
      </c>
      <c r="H11" s="33" t="e">
        <f>ROUND(#REF!+#REF!,-1)</f>
        <v>#REF!</v>
      </c>
      <c r="I11" s="33" t="e">
        <f>ROUND(#REF!+#REF!,-1)</f>
        <v>#REF!</v>
      </c>
      <c r="J11" s="33" t="e">
        <f>ROUND(#REF!+#REF!,-1)</f>
        <v>#REF!</v>
      </c>
      <c r="K11" s="33" t="e">
        <f>ROUND(#REF!+#REF!,-1)</f>
        <v>#REF!</v>
      </c>
      <c r="L11" s="33" t="e">
        <f>ROUND(#REF!+#REF!,-1)</f>
        <v>#REF!</v>
      </c>
      <c r="M11" s="33" t="e">
        <f>ROUND(#REF!+#REF!,-1)</f>
        <v>#REF!</v>
      </c>
      <c r="N11" s="33" t="e">
        <f>ROUND(#REF!+#REF!,-1)</f>
        <v>#REF!</v>
      </c>
      <c r="O11" s="33" t="e">
        <f>ROUND(#REF!+#REF!,-1)</f>
        <v>#REF!</v>
      </c>
      <c r="P11" s="33" t="e">
        <f>ROUND(#REF!+#REF!,-1)</f>
        <v>#REF!</v>
      </c>
      <c r="Q11" s="33" t="e">
        <f>ROUND(#REF!+#REF!,-1)</f>
        <v>#REF!</v>
      </c>
      <c r="R11" s="33" t="e">
        <f>ROUND(#REF!+#REF!,-1)</f>
        <v>#REF!</v>
      </c>
      <c r="S11" s="33" t="e">
        <f>ROUND(#REF!+#REF!,-1)</f>
        <v>#REF!</v>
      </c>
      <c r="T11" s="33" t="e">
        <f>ROUND(#REF!+#REF!,-1)</f>
        <v>#REF!</v>
      </c>
      <c r="U11" s="33" t="e">
        <f>ROUND(#REF!+#REF!,-1)</f>
        <v>#REF!</v>
      </c>
      <c r="V11" s="33" t="e">
        <f>ROUND(#REF!+#REF!,-1)</f>
        <v>#REF!</v>
      </c>
      <c r="W11" s="33" t="e">
        <f>ROUND(#REF!+#REF!,-1)</f>
        <v>#REF!</v>
      </c>
      <c r="X11" s="33" t="e">
        <f>ROUND(#REF!+#REF!,-1)</f>
        <v>#REF!</v>
      </c>
      <c r="Y11" s="33" t="e">
        <f>ROUND(#REF!+#REF!,-1)</f>
        <v>#REF!</v>
      </c>
      <c r="Z11" s="33" t="e">
        <f>ROUND(#REF!+#REF!,-1)</f>
        <v>#REF!</v>
      </c>
      <c r="AA11" s="33" t="e">
        <f>ROUND(#REF!+#REF!,-1)</f>
        <v>#REF!</v>
      </c>
      <c r="AB11" s="33" t="e">
        <f>ROUND(#REF!+#REF!,-1)</f>
        <v>#REF!</v>
      </c>
      <c r="AD11" s="167" t="e">
        <f>#REF!+#REF!</f>
        <v>#REF!</v>
      </c>
      <c r="AE11" s="167"/>
      <c r="AG11" s="179" t="e">
        <f>#REF!+#REF!</f>
        <v>#REF!</v>
      </c>
    </row>
    <row r="12" spans="1:33" ht="12.75">
      <c r="A12" s="49"/>
      <c r="B12" s="7" t="s">
        <v>112</v>
      </c>
      <c r="C12" s="33" t="e">
        <f>ROUND(#REF!+#REF!,-1)</f>
        <v>#REF!</v>
      </c>
      <c r="D12" s="33" t="e">
        <f>ROUND(#REF!+#REF!,-1)</f>
        <v>#REF!</v>
      </c>
      <c r="E12" s="33" t="e">
        <f>ROUND(#REF!+#REF!,-1)</f>
        <v>#REF!</v>
      </c>
      <c r="F12" s="33" t="e">
        <f>ROUND(#REF!+#REF!,-1)</f>
        <v>#REF!</v>
      </c>
      <c r="G12" s="33" t="e">
        <f>ROUND(#REF!+#REF!,-1)</f>
        <v>#REF!</v>
      </c>
      <c r="H12" s="33" t="e">
        <f>ROUND(#REF!+#REF!,-1)</f>
        <v>#REF!</v>
      </c>
      <c r="I12" s="33" t="e">
        <f>ROUND(#REF!+#REF!,-1)</f>
        <v>#REF!</v>
      </c>
      <c r="J12" s="33" t="e">
        <f>ROUND(#REF!+#REF!,-1)</f>
        <v>#REF!</v>
      </c>
      <c r="K12" s="33" t="e">
        <f>ROUND(#REF!+#REF!,-1)</f>
        <v>#REF!</v>
      </c>
      <c r="L12" s="33" t="e">
        <f>ROUND(#REF!+#REF!,-1)</f>
        <v>#REF!</v>
      </c>
      <c r="M12" s="33" t="e">
        <f>ROUND(#REF!+#REF!,-1)</f>
        <v>#REF!</v>
      </c>
      <c r="N12" s="33" t="e">
        <f>ROUND(#REF!+#REF!,-1)</f>
        <v>#REF!</v>
      </c>
      <c r="O12" s="33" t="e">
        <f>ROUND(#REF!+#REF!,-1)</f>
        <v>#REF!</v>
      </c>
      <c r="P12" s="33" t="e">
        <f>ROUND(#REF!+#REF!,-1)</f>
        <v>#REF!</v>
      </c>
      <c r="Q12" s="33" t="e">
        <f>ROUND(#REF!+#REF!,-1)</f>
        <v>#REF!</v>
      </c>
      <c r="R12" s="33" t="e">
        <f>ROUND(#REF!+#REF!,-1)</f>
        <v>#REF!</v>
      </c>
      <c r="S12" s="33" t="e">
        <f>ROUND(#REF!+#REF!,-1)</f>
        <v>#REF!</v>
      </c>
      <c r="T12" s="33" t="e">
        <f>ROUND(#REF!+#REF!,-1)</f>
        <v>#REF!</v>
      </c>
      <c r="U12" s="33" t="e">
        <f>ROUND(#REF!+#REF!,-1)</f>
        <v>#REF!</v>
      </c>
      <c r="V12" s="33" t="e">
        <f>ROUND(#REF!+#REF!,-1)</f>
        <v>#REF!</v>
      </c>
      <c r="W12" s="33" t="e">
        <f>ROUND(#REF!+#REF!,-1)</f>
        <v>#REF!</v>
      </c>
      <c r="X12" s="33" t="e">
        <f>ROUND(#REF!+#REF!,-1)</f>
        <v>#REF!</v>
      </c>
      <c r="Y12" s="33" t="e">
        <f>ROUND(#REF!+#REF!,-1)</f>
        <v>#REF!</v>
      </c>
      <c r="Z12" s="33" t="e">
        <f>ROUND(#REF!+#REF!,-1)</f>
        <v>#REF!</v>
      </c>
      <c r="AA12" s="33" t="e">
        <f>ROUND(#REF!+#REF!,-1)</f>
        <v>#REF!</v>
      </c>
      <c r="AB12" s="33" t="e">
        <f>ROUND(#REF!+#REF!,-1)</f>
        <v>#REF!</v>
      </c>
      <c r="AD12" s="167" t="e">
        <f>#REF!+#REF!</f>
        <v>#REF!</v>
      </c>
      <c r="AE12" s="167"/>
      <c r="AG12" s="167" t="e">
        <f>#REF!+#REF!</f>
        <v>#REF!</v>
      </c>
    </row>
    <row r="13" spans="1:33" ht="12.75">
      <c r="A13" s="49"/>
      <c r="B13" s="7" t="s">
        <v>113</v>
      </c>
      <c r="C13" s="33" t="e">
        <f>ROUND(#REF!+#REF!,-1)</f>
        <v>#REF!</v>
      </c>
      <c r="D13" s="33" t="e">
        <f>ROUND(#REF!+#REF!,-1)</f>
        <v>#REF!</v>
      </c>
      <c r="E13" s="33" t="e">
        <f>ROUND(#REF!+#REF!,-1)</f>
        <v>#REF!</v>
      </c>
      <c r="F13" s="33" t="e">
        <f>ROUND(#REF!+#REF!,-1)</f>
        <v>#REF!</v>
      </c>
      <c r="G13" s="33" t="e">
        <f>ROUND(#REF!+#REF!,-1)</f>
        <v>#REF!</v>
      </c>
      <c r="H13" s="33" t="e">
        <f>ROUND(#REF!+#REF!,-1)</f>
        <v>#REF!</v>
      </c>
      <c r="I13" s="33" t="e">
        <f>ROUND(#REF!+#REF!,-1)</f>
        <v>#REF!</v>
      </c>
      <c r="J13" s="33" t="e">
        <f>ROUND(#REF!+#REF!,-1)</f>
        <v>#REF!</v>
      </c>
      <c r="K13" s="33" t="e">
        <f>ROUND(#REF!+#REF!,-1)</f>
        <v>#REF!</v>
      </c>
      <c r="L13" s="33" t="e">
        <f>ROUND(#REF!+#REF!,-1)</f>
        <v>#REF!</v>
      </c>
      <c r="M13" s="33" t="e">
        <f>ROUND(#REF!+#REF!,-1)</f>
        <v>#REF!</v>
      </c>
      <c r="N13" s="33" t="e">
        <f>ROUND(#REF!+#REF!,-1)</f>
        <v>#REF!</v>
      </c>
      <c r="O13" s="33" t="e">
        <f>ROUND(#REF!+#REF!,-1)</f>
        <v>#REF!</v>
      </c>
      <c r="P13" s="33" t="e">
        <f>ROUND(#REF!+#REF!,-1)</f>
        <v>#REF!</v>
      </c>
      <c r="Q13" s="33" t="e">
        <f>ROUND(#REF!+#REF!,-1)</f>
        <v>#REF!</v>
      </c>
      <c r="R13" s="33" t="e">
        <f>ROUND(#REF!+#REF!,-1)</f>
        <v>#REF!</v>
      </c>
      <c r="S13" s="33" t="e">
        <f>ROUND(#REF!+#REF!,-1)</f>
        <v>#REF!</v>
      </c>
      <c r="T13" s="33" t="e">
        <f>ROUND(#REF!+#REF!,-1)</f>
        <v>#REF!</v>
      </c>
      <c r="U13" s="33" t="e">
        <f>ROUND(#REF!+#REF!,-1)</f>
        <v>#REF!</v>
      </c>
      <c r="V13" s="33" t="e">
        <f>ROUND(#REF!+#REF!,-1)</f>
        <v>#REF!</v>
      </c>
      <c r="W13" s="33" t="e">
        <f>ROUND(#REF!+#REF!,-1)</f>
        <v>#REF!</v>
      </c>
      <c r="X13" s="33" t="e">
        <f>ROUND(#REF!+#REF!,-1)</f>
        <v>#REF!</v>
      </c>
      <c r="Y13" s="33" t="e">
        <f>ROUND(#REF!+#REF!,-1)</f>
        <v>#REF!</v>
      </c>
      <c r="Z13" s="33" t="e">
        <f>ROUND(#REF!+#REF!,-1)</f>
        <v>#REF!</v>
      </c>
      <c r="AA13" s="33" t="e">
        <f>ROUND(#REF!+#REF!,-1)</f>
        <v>#REF!</v>
      </c>
      <c r="AB13" s="33" t="e">
        <f>ROUND(#REF!+#REF!,-1)</f>
        <v>#REF!</v>
      </c>
      <c r="AC13" s="33"/>
      <c r="AD13" s="167" t="e">
        <f>#REF!+#REF!</f>
        <v>#REF!</v>
      </c>
      <c r="AE13" s="167"/>
      <c r="AG13" s="167" t="e">
        <f>#REF!+#REF!</f>
        <v>#REF!</v>
      </c>
    </row>
    <row r="14" spans="1:33" ht="12.75">
      <c r="A14" s="49"/>
      <c r="B14" s="7" t="s">
        <v>114</v>
      </c>
      <c r="C14" s="33" t="e">
        <f>ROUND(#REF!+#REF!,-1)</f>
        <v>#REF!</v>
      </c>
      <c r="D14" s="33" t="e">
        <f>ROUND(#REF!+#REF!,-1)</f>
        <v>#REF!</v>
      </c>
      <c r="E14" s="33" t="e">
        <f>ROUND(#REF!+#REF!,-1)</f>
        <v>#REF!</v>
      </c>
      <c r="F14" s="33" t="e">
        <f>ROUND(#REF!+#REF!,-1)</f>
        <v>#REF!</v>
      </c>
      <c r="G14" s="33" t="e">
        <f>ROUND(#REF!+#REF!,-1)</f>
        <v>#REF!</v>
      </c>
      <c r="H14" s="33" t="e">
        <f>ROUND(#REF!+#REF!,-1)</f>
        <v>#REF!</v>
      </c>
      <c r="I14" s="33" t="e">
        <f>ROUND(#REF!+#REF!,-1)</f>
        <v>#REF!</v>
      </c>
      <c r="J14" s="33" t="e">
        <f>ROUND(#REF!+#REF!,-1)</f>
        <v>#REF!</v>
      </c>
      <c r="K14" s="33" t="e">
        <f>ROUND(#REF!+#REF!,-1)</f>
        <v>#REF!</v>
      </c>
      <c r="L14" s="33" t="e">
        <f>ROUND(#REF!+#REF!,-1)</f>
        <v>#REF!</v>
      </c>
      <c r="M14" s="33" t="e">
        <f>ROUND(#REF!+#REF!,-1)</f>
        <v>#REF!</v>
      </c>
      <c r="N14" s="33" t="e">
        <f>ROUND(#REF!+#REF!,-1)</f>
        <v>#REF!</v>
      </c>
      <c r="O14" s="33" t="e">
        <f>ROUND(#REF!+#REF!,-1)</f>
        <v>#REF!</v>
      </c>
      <c r="P14" s="33" t="e">
        <f>ROUND(#REF!+#REF!,-1)</f>
        <v>#REF!</v>
      </c>
      <c r="Q14" s="33" t="e">
        <f>ROUND(#REF!+#REF!,-1)</f>
        <v>#REF!</v>
      </c>
      <c r="R14" s="33" t="e">
        <f>ROUND(#REF!+#REF!,-1)</f>
        <v>#REF!</v>
      </c>
      <c r="S14" s="33" t="e">
        <f>ROUND(#REF!+#REF!,-1)</f>
        <v>#REF!</v>
      </c>
      <c r="T14" s="33" t="e">
        <f>ROUND(#REF!+#REF!,-1)</f>
        <v>#REF!</v>
      </c>
      <c r="U14" s="33" t="e">
        <f>ROUND(#REF!+#REF!,-1)</f>
        <v>#REF!</v>
      </c>
      <c r="V14" s="33" t="e">
        <f>ROUND(#REF!+#REF!,-1)</f>
        <v>#REF!</v>
      </c>
      <c r="W14" s="33" t="e">
        <f>ROUND(#REF!+#REF!,-1)</f>
        <v>#REF!</v>
      </c>
      <c r="X14" s="33" t="e">
        <f>ROUND(#REF!+#REF!,-1)</f>
        <v>#REF!</v>
      </c>
      <c r="Y14" s="33" t="e">
        <f>ROUND(#REF!+#REF!,-1)</f>
        <v>#REF!</v>
      </c>
      <c r="Z14" s="33" t="e">
        <f>ROUND(#REF!+#REF!,-1)</f>
        <v>#REF!</v>
      </c>
      <c r="AA14" s="33" t="e">
        <f>ROUND(#REF!+#REF!,-1)</f>
        <v>#REF!</v>
      </c>
      <c r="AB14" s="33" t="e">
        <f>ROUND(#REF!+#REF!,-1)</f>
        <v>#REF!</v>
      </c>
      <c r="AD14" s="167" t="e">
        <f>#REF!+#REF!</f>
        <v>#REF!</v>
      </c>
      <c r="AE14" s="167"/>
      <c r="AG14" s="167" t="e">
        <f>#REF!+#REF!</f>
        <v>#REF!</v>
      </c>
    </row>
    <row r="15" spans="1:33" ht="12.75">
      <c r="A15" s="49"/>
      <c r="B15" s="7" t="s">
        <v>115</v>
      </c>
      <c r="C15" s="33" t="e">
        <f>ROUND(#REF!+#REF!,-1)</f>
        <v>#REF!</v>
      </c>
      <c r="D15" s="33" t="e">
        <f>ROUND(#REF!+#REF!,-1)</f>
        <v>#REF!</v>
      </c>
      <c r="E15" s="33" t="e">
        <f>ROUND(#REF!+#REF!,-1)</f>
        <v>#REF!</v>
      </c>
      <c r="F15" s="33" t="e">
        <f>ROUND(#REF!+#REF!,-1)</f>
        <v>#REF!</v>
      </c>
      <c r="G15" s="33" t="e">
        <f>ROUND(#REF!+#REF!,-1)</f>
        <v>#REF!</v>
      </c>
      <c r="H15" s="33" t="e">
        <f>ROUND(#REF!+#REF!,-1)</f>
        <v>#REF!</v>
      </c>
      <c r="I15" s="33" t="e">
        <f>ROUND(#REF!+#REF!,-1)</f>
        <v>#REF!</v>
      </c>
      <c r="J15" s="33" t="e">
        <f>ROUND(#REF!+#REF!,-1)</f>
        <v>#REF!</v>
      </c>
      <c r="K15" s="33" t="e">
        <f>ROUND(#REF!+#REF!,-1)</f>
        <v>#REF!</v>
      </c>
      <c r="L15" s="33" t="e">
        <f>ROUND(#REF!+#REF!,-1)</f>
        <v>#REF!</v>
      </c>
      <c r="M15" s="33" t="e">
        <f>ROUND(#REF!+#REF!,-1)</f>
        <v>#REF!</v>
      </c>
      <c r="N15" s="33" t="e">
        <f>ROUND(#REF!+#REF!,-1)</f>
        <v>#REF!</v>
      </c>
      <c r="O15" s="33" t="e">
        <f>ROUND(#REF!+#REF!,-1)</f>
        <v>#REF!</v>
      </c>
      <c r="P15" s="33" t="e">
        <f>ROUND(#REF!+#REF!,-1)</f>
        <v>#REF!</v>
      </c>
      <c r="Q15" s="33" t="e">
        <f>ROUND(#REF!+#REF!,-1)</f>
        <v>#REF!</v>
      </c>
      <c r="R15" s="33" t="e">
        <f>ROUND(#REF!+#REF!,-1)</f>
        <v>#REF!</v>
      </c>
      <c r="S15" s="33" t="e">
        <f>ROUND(#REF!+#REF!,-1)</f>
        <v>#REF!</v>
      </c>
      <c r="T15" s="33" t="e">
        <f>ROUND(#REF!+#REF!,-1)</f>
        <v>#REF!</v>
      </c>
      <c r="U15" s="33" t="e">
        <f>ROUND(#REF!+#REF!,-1)</f>
        <v>#REF!</v>
      </c>
      <c r="V15" s="33" t="e">
        <f>ROUND(#REF!+#REF!,-1)</f>
        <v>#REF!</v>
      </c>
      <c r="W15" s="33" t="e">
        <f>ROUND(#REF!+#REF!,-1)</f>
        <v>#REF!</v>
      </c>
      <c r="X15" s="33" t="e">
        <f>ROUND(#REF!+#REF!,-1)</f>
        <v>#REF!</v>
      </c>
      <c r="Y15" s="33" t="e">
        <f>ROUND(#REF!+#REF!,-1)</f>
        <v>#REF!</v>
      </c>
      <c r="Z15" s="33" t="e">
        <f>ROUND(#REF!+#REF!,-1)</f>
        <v>#REF!</v>
      </c>
      <c r="AA15" s="33" t="e">
        <f>ROUND(#REF!+#REF!,-1)</f>
        <v>#REF!</v>
      </c>
      <c r="AB15" s="33" t="e">
        <f>ROUND(#REF!+#REF!,-1)</f>
        <v>#REF!</v>
      </c>
      <c r="AD15" s="167" t="e">
        <f>#REF!+#REF!</f>
        <v>#REF!</v>
      </c>
      <c r="AE15" s="167"/>
      <c r="AG15" s="167" t="e">
        <f>#REF!+#REF!</f>
        <v>#REF!</v>
      </c>
    </row>
    <row r="16" spans="1:35" ht="12.75">
      <c r="A16" s="47"/>
      <c r="B16" s="48" t="s">
        <v>33</v>
      </c>
      <c r="C16" s="50" t="e">
        <f aca="true" t="shared" si="1" ref="C16:Z16">SUM(C11:C15)</f>
        <v>#REF!</v>
      </c>
      <c r="D16" s="50" t="e">
        <f t="shared" si="1"/>
        <v>#REF!</v>
      </c>
      <c r="E16" s="50" t="e">
        <f t="shared" si="1"/>
        <v>#REF!</v>
      </c>
      <c r="F16" s="50" t="e">
        <f t="shared" si="1"/>
        <v>#REF!</v>
      </c>
      <c r="G16" s="50" t="e">
        <f t="shared" si="1"/>
        <v>#REF!</v>
      </c>
      <c r="H16" s="50" t="e">
        <f t="shared" si="1"/>
        <v>#REF!</v>
      </c>
      <c r="I16" s="50" t="e">
        <f t="shared" si="1"/>
        <v>#REF!</v>
      </c>
      <c r="J16" s="50" t="e">
        <f t="shared" si="1"/>
        <v>#REF!</v>
      </c>
      <c r="K16" s="50" t="e">
        <f t="shared" si="1"/>
        <v>#REF!</v>
      </c>
      <c r="L16" s="50" t="e">
        <f t="shared" si="1"/>
        <v>#REF!</v>
      </c>
      <c r="M16" s="50" t="e">
        <f t="shared" si="1"/>
        <v>#REF!</v>
      </c>
      <c r="N16" s="50" t="e">
        <f t="shared" si="1"/>
        <v>#REF!</v>
      </c>
      <c r="O16" s="50" t="e">
        <f t="shared" si="1"/>
        <v>#REF!</v>
      </c>
      <c r="P16" s="50" t="e">
        <f t="shared" si="1"/>
        <v>#REF!</v>
      </c>
      <c r="Q16" s="50" t="e">
        <f t="shared" si="1"/>
        <v>#REF!</v>
      </c>
      <c r="R16" s="50" t="e">
        <f t="shared" si="1"/>
        <v>#REF!</v>
      </c>
      <c r="S16" s="50" t="e">
        <f t="shared" si="1"/>
        <v>#REF!</v>
      </c>
      <c r="T16" s="50" t="e">
        <f t="shared" si="1"/>
        <v>#REF!</v>
      </c>
      <c r="U16" s="50" t="e">
        <f t="shared" si="1"/>
        <v>#REF!</v>
      </c>
      <c r="V16" s="50" t="e">
        <f t="shared" si="1"/>
        <v>#REF!</v>
      </c>
      <c r="W16" s="50" t="e">
        <f t="shared" si="1"/>
        <v>#REF!</v>
      </c>
      <c r="X16" s="50" t="e">
        <f t="shared" si="1"/>
        <v>#REF!</v>
      </c>
      <c r="Y16" s="50" t="e">
        <f t="shared" si="1"/>
        <v>#REF!</v>
      </c>
      <c r="Z16" s="50" t="e">
        <f t="shared" si="1"/>
        <v>#REF!</v>
      </c>
      <c r="AA16" s="50" t="e">
        <f>SUM(AA11:AA15)</f>
        <v>#REF!</v>
      </c>
      <c r="AB16" s="50" t="e">
        <f>SUM(AB11:AB15)</f>
        <v>#REF!</v>
      </c>
      <c r="AD16" s="174" t="e">
        <f>SUM(AD11:AD15)</f>
        <v>#REF!</v>
      </c>
      <c r="AE16" s="174" t="e">
        <f>#REF!</f>
        <v>#REF!</v>
      </c>
      <c r="AF16" s="165" t="e">
        <f>IF(ROUND(AD16,0)=ROUND(AE16,0),"ok","error")</f>
        <v>#REF!</v>
      </c>
      <c r="AG16" s="174" t="e">
        <f>SUM(AG11:AG15)</f>
        <v>#REF!</v>
      </c>
      <c r="AH16" s="174" t="e">
        <f>#REF!</f>
        <v>#REF!</v>
      </c>
      <c r="AI16" s="165" t="e">
        <f>IF(ROUND(AG16,0)=ROUND(AH16,0),"ok","error")</f>
        <v>#REF!</v>
      </c>
    </row>
    <row r="17" spans="1:28" ht="12.75">
      <c r="A17" s="49"/>
      <c r="B17" s="7"/>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1"/>
    </row>
    <row r="18" spans="1:37" ht="25.5">
      <c r="A18" s="146" t="s">
        <v>35</v>
      </c>
      <c r="B18" s="7" t="s">
        <v>111</v>
      </c>
      <c r="C18" s="33" t="e">
        <f>ROUND((SUM(#REF!)+SUM(#REF!)),-1)</f>
        <v>#REF!</v>
      </c>
      <c r="D18" s="33" t="e">
        <f>ROUND((SUM(#REF!)+SUM(#REF!)),-1)</f>
        <v>#REF!</v>
      </c>
      <c r="E18" s="33" t="e">
        <f>ROUND((SUM(#REF!)+SUM(#REF!)),-1)</f>
        <v>#REF!</v>
      </c>
      <c r="F18" s="33" t="e">
        <f>ROUND((SUM(#REF!)+SUM(#REF!)),-1)</f>
        <v>#REF!</v>
      </c>
      <c r="G18" s="33" t="e">
        <f>ROUND((SUM(#REF!)+SUM(#REF!)),-1)</f>
        <v>#REF!</v>
      </c>
      <c r="H18" s="33" t="e">
        <f>ROUND((SUM(#REF!)+SUM(#REF!)),-1)</f>
        <v>#REF!</v>
      </c>
      <c r="I18" s="33" t="e">
        <f>ROUND((SUM(#REF!)+SUM(#REF!)),-1)</f>
        <v>#REF!</v>
      </c>
      <c r="J18" s="33" t="e">
        <f>ROUND((SUM(#REF!)+SUM(#REF!)),-1)</f>
        <v>#REF!</v>
      </c>
      <c r="K18" s="33" t="e">
        <f>ROUND((SUM(#REF!)+SUM(#REF!)),-1)</f>
        <v>#REF!</v>
      </c>
      <c r="L18" s="33" t="e">
        <f>ROUND((SUM(#REF!)+SUM(#REF!)),-1)</f>
        <v>#REF!</v>
      </c>
      <c r="M18" s="33" t="e">
        <f>ROUND((SUM(#REF!)+SUM(#REF!)),-1)</f>
        <v>#REF!</v>
      </c>
      <c r="N18" s="33" t="e">
        <f>ROUND((SUM(#REF!)+SUM(#REF!)),-1)</f>
        <v>#REF!</v>
      </c>
      <c r="O18" s="33" t="e">
        <f>ROUND((SUM(#REF!)+SUM(#REF!)),-1)</f>
        <v>#REF!</v>
      </c>
      <c r="P18" s="33" t="e">
        <f>ROUND((SUM(#REF!)+SUM(#REF!)),-1)</f>
        <v>#REF!</v>
      </c>
      <c r="Q18" s="33" t="e">
        <f>ROUND((SUM(#REF!)+SUM(#REF!)),-1)</f>
        <v>#REF!</v>
      </c>
      <c r="R18" s="33" t="e">
        <f>ROUND((SUM(#REF!)+SUM(#REF!)),-1)</f>
        <v>#REF!</v>
      </c>
      <c r="S18" s="33" t="e">
        <f>ROUND((SUM(#REF!)+SUM(#REF!)),-1)</f>
        <v>#REF!</v>
      </c>
      <c r="T18" s="33" t="e">
        <f>ROUND((SUM(#REF!)+SUM(#REF!)),-1)</f>
        <v>#REF!</v>
      </c>
      <c r="U18" s="33" t="e">
        <f>ROUND((SUM(#REF!)+SUM(#REF!)),-1)</f>
        <v>#REF!</v>
      </c>
      <c r="V18" s="33" t="e">
        <f>ROUND((SUM(#REF!)+SUM(#REF!)),-1)</f>
        <v>#REF!</v>
      </c>
      <c r="W18" s="33" t="e">
        <f>ROUND((SUM(#REF!)+SUM(#REF!)),-1)</f>
        <v>#REF!</v>
      </c>
      <c r="X18" s="33" t="e">
        <f>ROUND((SUM(#REF!)+SUM(#REF!)),-1)</f>
        <v>#REF!</v>
      </c>
      <c r="Y18" s="33" t="e">
        <f>ROUND((SUM(#REF!)+SUM(#REF!)),-1)</f>
        <v>#REF!</v>
      </c>
      <c r="Z18" s="33" t="e">
        <f>ROUND((SUM(#REF!)+SUM(#REF!)),-1)</f>
        <v>#REF!</v>
      </c>
      <c r="AA18" s="33" t="e">
        <f>ROUND((SUM(#REF!)+SUM(#REF!)),-1)</f>
        <v>#REF!</v>
      </c>
      <c r="AB18" s="33" t="e">
        <f>ROUND((SUM(#REF!)+SUM(#REF!)),-1)</f>
        <v>#REF!</v>
      </c>
      <c r="AD18" s="167" t="e">
        <f>(SUM(#REF!)+SUM((#REF!)))</f>
        <v>#REF!</v>
      </c>
      <c r="AG18" s="167" t="e">
        <f>(SUM(#REF!)+SUM((#REF!)))</f>
        <v>#REF!</v>
      </c>
      <c r="AJ18" s="83" t="e">
        <f aca="true" t="shared" si="2" ref="AJ18:AJ23">AB18-C18</f>
        <v>#REF!</v>
      </c>
      <c r="AK18" s="148" t="e">
        <f aca="true" t="shared" si="3" ref="AK18:AK23">AJ18/C18</f>
        <v>#REF!</v>
      </c>
    </row>
    <row r="19" spans="1:37" ht="12.75">
      <c r="A19" s="49"/>
      <c r="B19" s="7" t="s">
        <v>112</v>
      </c>
      <c r="C19" s="33" t="e">
        <f>ROUND((SUM(#REF!)+SUM(#REF!)),-1)</f>
        <v>#REF!</v>
      </c>
      <c r="D19" s="33" t="e">
        <f>ROUND((SUM(#REF!)+SUM(#REF!)),-1)</f>
        <v>#REF!</v>
      </c>
      <c r="E19" s="33" t="e">
        <f>ROUND((SUM(#REF!)+SUM(#REF!)),-1)</f>
        <v>#REF!</v>
      </c>
      <c r="F19" s="33" t="e">
        <f>ROUND((SUM(#REF!)+SUM(#REF!)),-1)</f>
        <v>#REF!</v>
      </c>
      <c r="G19" s="33" t="e">
        <f>ROUND((SUM(#REF!)+SUM(#REF!)),-1)</f>
        <v>#REF!</v>
      </c>
      <c r="H19" s="33" t="e">
        <f>ROUND((SUM(#REF!)+SUM(#REF!)),-1)</f>
        <v>#REF!</v>
      </c>
      <c r="I19" s="33" t="e">
        <f>ROUND((SUM(#REF!)+SUM(#REF!)),-1)</f>
        <v>#REF!</v>
      </c>
      <c r="J19" s="33" t="e">
        <f>ROUND((SUM(#REF!)+SUM(#REF!)),-1)</f>
        <v>#REF!</v>
      </c>
      <c r="K19" s="33" t="e">
        <f>ROUND((SUM(#REF!)+SUM(#REF!)),-1)</f>
        <v>#REF!</v>
      </c>
      <c r="L19" s="33" t="e">
        <f>ROUND((SUM(#REF!)+SUM(#REF!)),-1)</f>
        <v>#REF!</v>
      </c>
      <c r="M19" s="33" t="e">
        <f>ROUND((SUM(#REF!)+SUM(#REF!)),-1)</f>
        <v>#REF!</v>
      </c>
      <c r="N19" s="33" t="e">
        <f>ROUND((SUM(#REF!)+SUM(#REF!)),-1)</f>
        <v>#REF!</v>
      </c>
      <c r="O19" s="33" t="e">
        <f>ROUND((SUM(#REF!)+SUM(#REF!)),-1)</f>
        <v>#REF!</v>
      </c>
      <c r="P19" s="33" t="e">
        <f>ROUND((SUM(#REF!)+SUM(#REF!)),-1)</f>
        <v>#REF!</v>
      </c>
      <c r="Q19" s="33" t="e">
        <f>ROUND((SUM(#REF!)+SUM(#REF!)),-1)</f>
        <v>#REF!</v>
      </c>
      <c r="R19" s="33" t="e">
        <f>ROUND((SUM(#REF!)+SUM(#REF!)),-1)</f>
        <v>#REF!</v>
      </c>
      <c r="S19" s="33" t="e">
        <f>ROUND((SUM(#REF!)+SUM(#REF!)),-1)</f>
        <v>#REF!</v>
      </c>
      <c r="T19" s="33" t="e">
        <f>ROUND((SUM(#REF!)+SUM(#REF!)),-1)</f>
        <v>#REF!</v>
      </c>
      <c r="U19" s="33" t="e">
        <f>ROUND((SUM(#REF!)+SUM(#REF!)),-1)</f>
        <v>#REF!</v>
      </c>
      <c r="V19" s="33" t="e">
        <f>ROUND((SUM(#REF!)+SUM(#REF!)),-1)</f>
        <v>#REF!</v>
      </c>
      <c r="W19" s="33" t="e">
        <f>ROUND((SUM(#REF!)+SUM(#REF!)),-1)</f>
        <v>#REF!</v>
      </c>
      <c r="X19" s="33" t="e">
        <f>ROUND((SUM(#REF!)+SUM(#REF!)),-1)</f>
        <v>#REF!</v>
      </c>
      <c r="Y19" s="33" t="e">
        <f>ROUND((SUM(#REF!)+SUM(#REF!)),-1)</f>
        <v>#REF!</v>
      </c>
      <c r="Z19" s="33" t="e">
        <f>ROUND((SUM(#REF!)+SUM(#REF!)),-1)</f>
        <v>#REF!</v>
      </c>
      <c r="AA19" s="33" t="e">
        <f>ROUND((SUM(#REF!)+SUM(#REF!)),-1)</f>
        <v>#REF!</v>
      </c>
      <c r="AB19" s="33" t="e">
        <f>ROUND((SUM(#REF!)+SUM(#REF!)),-1)</f>
        <v>#REF!</v>
      </c>
      <c r="AD19" s="167" t="e">
        <f>(SUM(#REF!)+SUM((#REF!)))</f>
        <v>#REF!</v>
      </c>
      <c r="AG19" s="167" t="e">
        <f>(SUM(#REF!)+SUM((#REF!)))</f>
        <v>#REF!</v>
      </c>
      <c r="AJ19" s="83" t="e">
        <f t="shared" si="2"/>
        <v>#REF!</v>
      </c>
      <c r="AK19" s="148" t="e">
        <f t="shared" si="3"/>
        <v>#REF!</v>
      </c>
    </row>
    <row r="20" spans="1:37" ht="12.75">
      <c r="A20" s="49"/>
      <c r="B20" s="7" t="s">
        <v>113</v>
      </c>
      <c r="C20" s="33" t="e">
        <f>ROUND((SUM(#REF!)+SUM(#REF!)),-1)</f>
        <v>#REF!</v>
      </c>
      <c r="D20" s="33" t="e">
        <f>ROUND((SUM(#REF!)+SUM(#REF!)),-1)</f>
        <v>#REF!</v>
      </c>
      <c r="E20" s="33" t="e">
        <f>ROUND((SUM(#REF!)+SUM(#REF!)),-1)</f>
        <v>#REF!</v>
      </c>
      <c r="F20" s="33" t="e">
        <f>ROUND((SUM(#REF!)+SUM(#REF!)),-1)</f>
        <v>#REF!</v>
      </c>
      <c r="G20" s="33" t="e">
        <f>ROUND((SUM(#REF!)+SUM(#REF!)),-1)</f>
        <v>#REF!</v>
      </c>
      <c r="H20" s="33" t="e">
        <f>ROUND((SUM(#REF!)+SUM(#REF!)),-1)</f>
        <v>#REF!</v>
      </c>
      <c r="I20" s="33" t="e">
        <f>ROUND((SUM(#REF!)+SUM(#REF!)),-1)</f>
        <v>#REF!</v>
      </c>
      <c r="J20" s="33" t="e">
        <f>ROUND((SUM(#REF!)+SUM(#REF!)),-1)</f>
        <v>#REF!</v>
      </c>
      <c r="K20" s="33" t="e">
        <f>ROUND((SUM(#REF!)+SUM(#REF!)),-1)</f>
        <v>#REF!</v>
      </c>
      <c r="L20" s="33" t="e">
        <f>ROUND((SUM(#REF!)+SUM(#REF!)),-1)</f>
        <v>#REF!</v>
      </c>
      <c r="M20" s="33" t="e">
        <f>ROUND((SUM(#REF!)+SUM(#REF!)),-1)</f>
        <v>#REF!</v>
      </c>
      <c r="N20" s="33" t="e">
        <f>ROUND((SUM(#REF!)+SUM(#REF!)),-1)</f>
        <v>#REF!</v>
      </c>
      <c r="O20" s="33" t="e">
        <f>ROUND((SUM(#REF!)+SUM(#REF!)),-1)</f>
        <v>#REF!</v>
      </c>
      <c r="P20" s="33" t="e">
        <f>ROUND((SUM(#REF!)+SUM(#REF!)),-1)</f>
        <v>#REF!</v>
      </c>
      <c r="Q20" s="33" t="e">
        <f>ROUND((SUM(#REF!)+SUM(#REF!)),-1)</f>
        <v>#REF!</v>
      </c>
      <c r="R20" s="33" t="e">
        <f>ROUND((SUM(#REF!)+SUM(#REF!)),-1)</f>
        <v>#REF!</v>
      </c>
      <c r="S20" s="33" t="e">
        <f>ROUND((SUM(#REF!)+SUM(#REF!)),-1)</f>
        <v>#REF!</v>
      </c>
      <c r="T20" s="33" t="e">
        <f>ROUND((SUM(#REF!)+SUM(#REF!)),-1)</f>
        <v>#REF!</v>
      </c>
      <c r="U20" s="33" t="e">
        <f>ROUND((SUM(#REF!)+SUM(#REF!)),-1)</f>
        <v>#REF!</v>
      </c>
      <c r="V20" s="33" t="e">
        <f>ROUND((SUM(#REF!)+SUM(#REF!)),-1)</f>
        <v>#REF!</v>
      </c>
      <c r="W20" s="33" t="e">
        <f>ROUND((SUM(#REF!)+SUM(#REF!)),-1)</f>
        <v>#REF!</v>
      </c>
      <c r="X20" s="33" t="e">
        <f>ROUND((SUM(#REF!)+SUM(#REF!)),-1)</f>
        <v>#REF!</v>
      </c>
      <c r="Y20" s="33" t="e">
        <f>ROUND((SUM(#REF!)+SUM(#REF!)),-1)</f>
        <v>#REF!</v>
      </c>
      <c r="Z20" s="33" t="e">
        <f>ROUND((SUM(#REF!)+SUM(#REF!)),-1)</f>
        <v>#REF!</v>
      </c>
      <c r="AA20" s="33" t="e">
        <f>ROUND((SUM(#REF!)+SUM(#REF!)),-1)</f>
        <v>#REF!</v>
      </c>
      <c r="AB20" s="33" t="e">
        <f>ROUND((SUM(#REF!)+SUM(#REF!)),-1)</f>
        <v>#REF!</v>
      </c>
      <c r="AD20" s="167" t="e">
        <f>(SUM(#REF!)+SUM((#REF!)))</f>
        <v>#REF!</v>
      </c>
      <c r="AG20" s="167" t="e">
        <f>(SUM(#REF!)+SUM((#REF!)))</f>
        <v>#REF!</v>
      </c>
      <c r="AJ20" s="83" t="e">
        <f t="shared" si="2"/>
        <v>#REF!</v>
      </c>
      <c r="AK20" s="148" t="e">
        <f t="shared" si="3"/>
        <v>#REF!</v>
      </c>
    </row>
    <row r="21" spans="1:37" ht="12.75">
      <c r="A21" s="49"/>
      <c r="B21" s="7" t="s">
        <v>114</v>
      </c>
      <c r="C21" s="33" t="e">
        <f>ROUND((SUM(#REF!)+SUM(#REF!)),-1)</f>
        <v>#REF!</v>
      </c>
      <c r="D21" s="33" t="e">
        <f>ROUND((SUM(#REF!)+SUM(#REF!)),-1)</f>
        <v>#REF!</v>
      </c>
      <c r="E21" s="33" t="e">
        <f>ROUND((SUM(#REF!)+SUM(#REF!)),-1)</f>
        <v>#REF!</v>
      </c>
      <c r="F21" s="33" t="e">
        <f>ROUND((SUM(#REF!)+SUM(#REF!)),-1)</f>
        <v>#REF!</v>
      </c>
      <c r="G21" s="33" t="e">
        <f>ROUND((SUM(#REF!)+SUM(#REF!)),-1)</f>
        <v>#REF!</v>
      </c>
      <c r="H21" s="33" t="e">
        <f>ROUND((SUM(#REF!)+SUM(#REF!)),-1)</f>
        <v>#REF!</v>
      </c>
      <c r="I21" s="33" t="e">
        <f>ROUND((SUM(#REF!)+SUM(#REF!)),-1)</f>
        <v>#REF!</v>
      </c>
      <c r="J21" s="33" t="e">
        <f>ROUND((SUM(#REF!)+SUM(#REF!)),-1)</f>
        <v>#REF!</v>
      </c>
      <c r="K21" s="33" t="e">
        <f>ROUND((SUM(#REF!)+SUM(#REF!)),-1)</f>
        <v>#REF!</v>
      </c>
      <c r="L21" s="33" t="e">
        <f>ROUND((SUM(#REF!)+SUM(#REF!)),-1)</f>
        <v>#REF!</v>
      </c>
      <c r="M21" s="33" t="e">
        <f>ROUND((SUM(#REF!)+SUM(#REF!)),-1)</f>
        <v>#REF!</v>
      </c>
      <c r="N21" s="33" t="e">
        <f>ROUND((SUM(#REF!)+SUM(#REF!)),-1)</f>
        <v>#REF!</v>
      </c>
      <c r="O21" s="33" t="e">
        <f>ROUND((SUM(#REF!)+SUM(#REF!)),-1)</f>
        <v>#REF!</v>
      </c>
      <c r="P21" s="33" t="e">
        <f>ROUND((SUM(#REF!)+SUM(#REF!)),-1)</f>
        <v>#REF!</v>
      </c>
      <c r="Q21" s="33" t="e">
        <f>ROUND((SUM(#REF!)+SUM(#REF!)),-1)</f>
        <v>#REF!</v>
      </c>
      <c r="R21" s="33" t="e">
        <f>ROUND((SUM(#REF!)+SUM(#REF!)),-1)</f>
        <v>#REF!</v>
      </c>
      <c r="S21" s="33" t="e">
        <f>ROUND((SUM(#REF!)+SUM(#REF!)),-1)</f>
        <v>#REF!</v>
      </c>
      <c r="T21" s="33" t="e">
        <f>ROUND((SUM(#REF!)+SUM(#REF!)),-1)</f>
        <v>#REF!</v>
      </c>
      <c r="U21" s="33" t="e">
        <f>ROUND((SUM(#REF!)+SUM(#REF!)),-1)</f>
        <v>#REF!</v>
      </c>
      <c r="V21" s="33" t="e">
        <f>ROUND((SUM(#REF!)+SUM(#REF!)),-1)</f>
        <v>#REF!</v>
      </c>
      <c r="W21" s="33" t="e">
        <f>ROUND((SUM(#REF!)+SUM(#REF!)),-1)</f>
        <v>#REF!</v>
      </c>
      <c r="X21" s="33" t="e">
        <f>ROUND((SUM(#REF!)+SUM(#REF!)),-1)</f>
        <v>#REF!</v>
      </c>
      <c r="Y21" s="33" t="e">
        <f>ROUND((SUM(#REF!)+SUM(#REF!)),-1)</f>
        <v>#REF!</v>
      </c>
      <c r="Z21" s="33" t="e">
        <f>ROUND((SUM(#REF!)+SUM(#REF!)),-1)</f>
        <v>#REF!</v>
      </c>
      <c r="AA21" s="33" t="e">
        <f>ROUND((SUM(#REF!)+SUM(#REF!)),-1)</f>
        <v>#REF!</v>
      </c>
      <c r="AB21" s="33" t="e">
        <f>ROUND((SUM(#REF!)+SUM(#REF!)),-1)</f>
        <v>#REF!</v>
      </c>
      <c r="AD21" s="167" t="e">
        <f>(SUM(#REF!)+SUM((#REF!)))</f>
        <v>#REF!</v>
      </c>
      <c r="AG21" s="167" t="e">
        <f>(SUM(#REF!)+SUM((#REF!)))</f>
        <v>#REF!</v>
      </c>
      <c r="AJ21" s="83" t="e">
        <f t="shared" si="2"/>
        <v>#REF!</v>
      </c>
      <c r="AK21" s="148" t="e">
        <f t="shared" si="3"/>
        <v>#REF!</v>
      </c>
    </row>
    <row r="22" spans="1:37" ht="12.75">
      <c r="A22" s="49"/>
      <c r="B22" s="7" t="s">
        <v>115</v>
      </c>
      <c r="C22" s="33" t="e">
        <f>ROUND((SUM(#REF!)+SUM(#REF!)),-1)</f>
        <v>#REF!</v>
      </c>
      <c r="D22" s="33" t="e">
        <f>ROUND((SUM(#REF!)+SUM(#REF!)),-1)</f>
        <v>#REF!</v>
      </c>
      <c r="E22" s="33" t="e">
        <f>ROUND((SUM(#REF!)+SUM(#REF!)),-1)</f>
        <v>#REF!</v>
      </c>
      <c r="F22" s="33" t="e">
        <f>ROUND((SUM(#REF!)+SUM(#REF!)),-1)</f>
        <v>#REF!</v>
      </c>
      <c r="G22" s="33" t="e">
        <f>ROUND((SUM(#REF!)+SUM(#REF!)),-1)</f>
        <v>#REF!</v>
      </c>
      <c r="H22" s="33" t="e">
        <f>ROUND((SUM(#REF!)+SUM(#REF!)),-1)</f>
        <v>#REF!</v>
      </c>
      <c r="I22" s="33" t="e">
        <f>ROUND((SUM(#REF!)+SUM(#REF!)),-1)</f>
        <v>#REF!</v>
      </c>
      <c r="J22" s="33" t="e">
        <f>ROUND((SUM(#REF!)+SUM(#REF!)),-1)</f>
        <v>#REF!</v>
      </c>
      <c r="K22" s="33" t="e">
        <f>ROUND((SUM(#REF!)+SUM(#REF!)),-1)</f>
        <v>#REF!</v>
      </c>
      <c r="L22" s="33" t="e">
        <f>ROUND((SUM(#REF!)+SUM(#REF!)),-1)</f>
        <v>#REF!</v>
      </c>
      <c r="M22" s="33" t="e">
        <f>ROUND((SUM(#REF!)+SUM(#REF!)),-1)</f>
        <v>#REF!</v>
      </c>
      <c r="N22" s="33" t="e">
        <f>ROUND((SUM(#REF!)+SUM(#REF!)),-1)</f>
        <v>#REF!</v>
      </c>
      <c r="O22" s="33" t="e">
        <f>ROUND((SUM(#REF!)+SUM(#REF!)),-1)</f>
        <v>#REF!</v>
      </c>
      <c r="P22" s="33" t="e">
        <f>ROUND((SUM(#REF!)+SUM(#REF!)),-1)</f>
        <v>#REF!</v>
      </c>
      <c r="Q22" s="33" t="e">
        <f>ROUND((SUM(#REF!)+SUM(#REF!)),-1)</f>
        <v>#REF!</v>
      </c>
      <c r="R22" s="33" t="e">
        <f>ROUND((SUM(#REF!)+SUM(#REF!)),-1)</f>
        <v>#REF!</v>
      </c>
      <c r="S22" s="33" t="e">
        <f>ROUND((SUM(#REF!)+SUM(#REF!)),-1)</f>
        <v>#REF!</v>
      </c>
      <c r="T22" s="33" t="e">
        <f>ROUND((SUM(#REF!)+SUM(#REF!)),-1)</f>
        <v>#REF!</v>
      </c>
      <c r="U22" s="33" t="e">
        <f>ROUND((SUM(#REF!)+SUM(#REF!)),-1)</f>
        <v>#REF!</v>
      </c>
      <c r="V22" s="33" t="e">
        <f>ROUND((SUM(#REF!)+SUM(#REF!)),-1)</f>
        <v>#REF!</v>
      </c>
      <c r="W22" s="33" t="e">
        <f>ROUND((SUM(#REF!)+SUM(#REF!)),-1)</f>
        <v>#REF!</v>
      </c>
      <c r="X22" s="33" t="e">
        <f>ROUND((SUM(#REF!)+SUM(#REF!)),-1)</f>
        <v>#REF!</v>
      </c>
      <c r="Y22" s="33" t="e">
        <f>ROUND((SUM(#REF!)+SUM(#REF!)),-1)</f>
        <v>#REF!</v>
      </c>
      <c r="Z22" s="33" t="e">
        <f>ROUND((SUM(#REF!)+SUM(#REF!)),-1)</f>
        <v>#REF!</v>
      </c>
      <c r="AA22" s="33" t="e">
        <f>ROUND((SUM(#REF!)+SUM(#REF!)),-1)</f>
        <v>#REF!</v>
      </c>
      <c r="AB22" s="33" t="e">
        <f>ROUND((SUM(#REF!)+SUM(#REF!)),-1)</f>
        <v>#REF!</v>
      </c>
      <c r="AD22" s="167" t="e">
        <f>(SUM(#REF!)+SUM((#REF!)))</f>
        <v>#REF!</v>
      </c>
      <c r="AG22" s="167" t="e">
        <f>(SUM(#REF!)+SUM((#REF!)))</f>
        <v>#REF!</v>
      </c>
      <c r="AJ22" s="83" t="e">
        <f t="shared" si="2"/>
        <v>#REF!</v>
      </c>
      <c r="AK22" s="148" t="e">
        <f t="shared" si="3"/>
        <v>#REF!</v>
      </c>
    </row>
    <row r="23" spans="1:37" ht="12.75">
      <c r="A23" s="47"/>
      <c r="B23" s="48" t="s">
        <v>33</v>
      </c>
      <c r="C23" s="50" t="e">
        <f>SUM(C18:C22)</f>
        <v>#REF!</v>
      </c>
      <c r="D23" s="50" t="e">
        <f aca="true" t="shared" si="4" ref="D23:AB23">SUM(D18:D22)</f>
        <v>#REF!</v>
      </c>
      <c r="E23" s="50" t="e">
        <f t="shared" si="4"/>
        <v>#REF!</v>
      </c>
      <c r="F23" s="50" t="e">
        <f t="shared" si="4"/>
        <v>#REF!</v>
      </c>
      <c r="G23" s="50" t="e">
        <f t="shared" si="4"/>
        <v>#REF!</v>
      </c>
      <c r="H23" s="50" t="e">
        <f t="shared" si="4"/>
        <v>#REF!</v>
      </c>
      <c r="I23" s="50" t="e">
        <f t="shared" si="4"/>
        <v>#REF!</v>
      </c>
      <c r="J23" s="50" t="e">
        <f t="shared" si="4"/>
        <v>#REF!</v>
      </c>
      <c r="K23" s="50" t="e">
        <f t="shared" si="4"/>
        <v>#REF!</v>
      </c>
      <c r="L23" s="50" t="e">
        <f t="shared" si="4"/>
        <v>#REF!</v>
      </c>
      <c r="M23" s="50" t="e">
        <f t="shared" si="4"/>
        <v>#REF!</v>
      </c>
      <c r="N23" s="50" t="e">
        <f t="shared" si="4"/>
        <v>#REF!</v>
      </c>
      <c r="O23" s="50" t="e">
        <f t="shared" si="4"/>
        <v>#REF!</v>
      </c>
      <c r="P23" s="50" t="e">
        <f t="shared" si="4"/>
        <v>#REF!</v>
      </c>
      <c r="Q23" s="50" t="e">
        <f t="shared" si="4"/>
        <v>#REF!</v>
      </c>
      <c r="R23" s="50" t="e">
        <f t="shared" si="4"/>
        <v>#REF!</v>
      </c>
      <c r="S23" s="50" t="e">
        <f t="shared" si="4"/>
        <v>#REF!</v>
      </c>
      <c r="T23" s="50" t="e">
        <f t="shared" si="4"/>
        <v>#REF!</v>
      </c>
      <c r="U23" s="50" t="e">
        <f t="shared" si="4"/>
        <v>#REF!</v>
      </c>
      <c r="V23" s="50" t="e">
        <f t="shared" si="4"/>
        <v>#REF!</v>
      </c>
      <c r="W23" s="50" t="e">
        <f t="shared" si="4"/>
        <v>#REF!</v>
      </c>
      <c r="X23" s="50" t="e">
        <f t="shared" si="4"/>
        <v>#REF!</v>
      </c>
      <c r="Y23" s="50" t="e">
        <f t="shared" si="4"/>
        <v>#REF!</v>
      </c>
      <c r="Z23" s="50" t="e">
        <f t="shared" si="4"/>
        <v>#REF!</v>
      </c>
      <c r="AA23" s="50" t="e">
        <f t="shared" si="4"/>
        <v>#REF!</v>
      </c>
      <c r="AB23" s="50" t="e">
        <f t="shared" si="4"/>
        <v>#REF!</v>
      </c>
      <c r="AD23" s="174" t="e">
        <f>SUM(AD18:AD22)</f>
        <v>#REF!</v>
      </c>
      <c r="AE23" s="175" t="e">
        <f>#REF!+#REF!</f>
        <v>#REF!</v>
      </c>
      <c r="AF23" s="165" t="e">
        <f>IF(ROUND(AD23,0)=ROUND(AE23,0),"ok","error")</f>
        <v>#REF!</v>
      </c>
      <c r="AG23" s="174" t="e">
        <f>SUM(AG18:AG22)</f>
        <v>#REF!</v>
      </c>
      <c r="AH23" s="175" t="e">
        <f>#REF!+#REF!</f>
        <v>#REF!</v>
      </c>
      <c r="AI23" s="165" t="e">
        <f>IF(ROUND(AG23,0)=ROUND(AH23,0),"ok","error")</f>
        <v>#REF!</v>
      </c>
      <c r="AJ23" s="83" t="e">
        <f t="shared" si="2"/>
        <v>#REF!</v>
      </c>
      <c r="AK23" s="148" t="e">
        <f t="shared" si="3"/>
        <v>#REF!</v>
      </c>
    </row>
    <row r="24" spans="1:28" ht="12.75">
      <c r="A24" s="49"/>
      <c r="B24" s="7"/>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1"/>
    </row>
    <row r="25" spans="1:33" ht="12.75">
      <c r="A25" s="47" t="s">
        <v>37</v>
      </c>
      <c r="B25" s="7" t="s">
        <v>20</v>
      </c>
      <c r="C25" s="33" t="e">
        <f>ROUND((#REF!+#REF!),-1)</f>
        <v>#REF!</v>
      </c>
      <c r="D25" s="33" t="e">
        <f>ROUND((#REF!+#REF!),-1)</f>
        <v>#REF!</v>
      </c>
      <c r="E25" s="33" t="e">
        <f>ROUND((#REF!+#REF!),-1)</f>
        <v>#REF!</v>
      </c>
      <c r="F25" s="33" t="e">
        <f>ROUND((#REF!+#REF!),-1)</f>
        <v>#REF!</v>
      </c>
      <c r="G25" s="33" t="e">
        <f>ROUND((#REF!+#REF!),-1)</f>
        <v>#REF!</v>
      </c>
      <c r="H25" s="33" t="e">
        <f>ROUND((#REF!+#REF!),-1)</f>
        <v>#REF!</v>
      </c>
      <c r="I25" s="33" t="e">
        <f>ROUND((#REF!+#REF!),-1)</f>
        <v>#REF!</v>
      </c>
      <c r="J25" s="33" t="e">
        <f>ROUND((#REF!+#REF!),-1)</f>
        <v>#REF!</v>
      </c>
      <c r="K25" s="33" t="e">
        <f>ROUND((#REF!+#REF!),-1)</f>
        <v>#REF!</v>
      </c>
      <c r="L25" s="33" t="e">
        <f>ROUND((#REF!+#REF!),-1)</f>
        <v>#REF!</v>
      </c>
      <c r="M25" s="33" t="e">
        <f>ROUND((#REF!+#REF!),-1)</f>
        <v>#REF!</v>
      </c>
      <c r="N25" s="33" t="e">
        <f>ROUND((#REF!+#REF!),-1)</f>
        <v>#REF!</v>
      </c>
      <c r="O25" s="33" t="e">
        <f>ROUND((#REF!+#REF!),-1)</f>
        <v>#REF!</v>
      </c>
      <c r="P25" s="33" t="e">
        <f>ROUND((#REF!+#REF!),-1)</f>
        <v>#REF!</v>
      </c>
      <c r="Q25" s="33" t="e">
        <f>ROUND((#REF!+#REF!),-1)</f>
        <v>#REF!</v>
      </c>
      <c r="R25" s="33" t="e">
        <f>ROUND((#REF!+#REF!),-1)</f>
        <v>#REF!</v>
      </c>
      <c r="S25" s="33" t="e">
        <f>ROUND((#REF!+#REF!),-1)</f>
        <v>#REF!</v>
      </c>
      <c r="T25" s="33" t="e">
        <f>ROUND((#REF!+#REF!),-1)</f>
        <v>#REF!</v>
      </c>
      <c r="U25" s="33" t="e">
        <f>ROUND((#REF!+#REF!),-1)</f>
        <v>#REF!</v>
      </c>
      <c r="V25" s="33" t="e">
        <f>ROUND((#REF!+#REF!),-1)</f>
        <v>#REF!</v>
      </c>
      <c r="W25" s="33" t="e">
        <f>ROUND((#REF!+#REF!),-1)</f>
        <v>#REF!</v>
      </c>
      <c r="X25" s="33" t="e">
        <f>ROUND((#REF!+#REF!),-1)</f>
        <v>#REF!</v>
      </c>
      <c r="Y25" s="33" t="e">
        <f>ROUND((#REF!+#REF!),-1)</f>
        <v>#REF!</v>
      </c>
      <c r="Z25" s="33" t="e">
        <f>ROUND((#REF!+#REF!),-1)</f>
        <v>#REF!</v>
      </c>
      <c r="AA25" s="33" t="e">
        <f>ROUND((#REF!+#REF!),-1)</f>
        <v>#REF!</v>
      </c>
      <c r="AB25" s="33" t="e">
        <f>ROUND((#REF!+#REF!),-1)</f>
        <v>#REF!</v>
      </c>
      <c r="AD25" s="167" t="e">
        <f>(#REF!+#REF!)</f>
        <v>#REF!</v>
      </c>
      <c r="AG25" s="167" t="e">
        <f>(#REF!+#REF!)</f>
        <v>#REF!</v>
      </c>
    </row>
    <row r="26" spans="1:33" ht="12.75">
      <c r="A26" s="49"/>
      <c r="B26" s="7" t="s">
        <v>21</v>
      </c>
      <c r="C26" s="33" t="e">
        <f>ROUND((#REF!+#REF!),-1)</f>
        <v>#REF!</v>
      </c>
      <c r="D26" s="33" t="e">
        <f>ROUND((#REF!+#REF!),-1)</f>
        <v>#REF!</v>
      </c>
      <c r="E26" s="33" t="e">
        <f>ROUND((#REF!+#REF!),-1)</f>
        <v>#REF!</v>
      </c>
      <c r="F26" s="33" t="e">
        <f>ROUND((#REF!+#REF!),-1)</f>
        <v>#REF!</v>
      </c>
      <c r="G26" s="33" t="e">
        <f>ROUND((#REF!+#REF!),-1)</f>
        <v>#REF!</v>
      </c>
      <c r="H26" s="33" t="e">
        <f>ROUND((#REF!+#REF!),-1)</f>
        <v>#REF!</v>
      </c>
      <c r="I26" s="33" t="e">
        <f>ROUND((#REF!+#REF!),-1)</f>
        <v>#REF!</v>
      </c>
      <c r="J26" s="33" t="e">
        <f>ROUND((#REF!+#REF!),-1)</f>
        <v>#REF!</v>
      </c>
      <c r="K26" s="33" t="e">
        <f>ROUND((#REF!+#REF!),-1)</f>
        <v>#REF!</v>
      </c>
      <c r="L26" s="33" t="e">
        <f>ROUND((#REF!+#REF!),-1)</f>
        <v>#REF!</v>
      </c>
      <c r="M26" s="33" t="e">
        <f>ROUND((#REF!+#REF!),-1)</f>
        <v>#REF!</v>
      </c>
      <c r="N26" s="33" t="e">
        <f>ROUND((#REF!+#REF!),-1)</f>
        <v>#REF!</v>
      </c>
      <c r="O26" s="33" t="e">
        <f>ROUND((#REF!+#REF!),-1)</f>
        <v>#REF!</v>
      </c>
      <c r="P26" s="33" t="e">
        <f>ROUND((#REF!+#REF!),-1)</f>
        <v>#REF!</v>
      </c>
      <c r="Q26" s="33" t="e">
        <f>ROUND((#REF!+#REF!),-1)</f>
        <v>#REF!</v>
      </c>
      <c r="R26" s="33" t="e">
        <f>ROUND((#REF!+#REF!),-1)</f>
        <v>#REF!</v>
      </c>
      <c r="S26" s="33" t="e">
        <f>ROUND((#REF!+#REF!),-1)</f>
        <v>#REF!</v>
      </c>
      <c r="T26" s="33" t="e">
        <f>ROUND((#REF!+#REF!),-1)</f>
        <v>#REF!</v>
      </c>
      <c r="U26" s="33" t="e">
        <f>ROUND((#REF!+#REF!),-1)</f>
        <v>#REF!</v>
      </c>
      <c r="V26" s="33" t="e">
        <f>ROUND((#REF!+#REF!),-1)</f>
        <v>#REF!</v>
      </c>
      <c r="W26" s="33" t="e">
        <f>ROUND((#REF!+#REF!),-1)</f>
        <v>#REF!</v>
      </c>
      <c r="X26" s="33" t="e">
        <f>ROUND((#REF!+#REF!),-1)</f>
        <v>#REF!</v>
      </c>
      <c r="Y26" s="33" t="e">
        <f>ROUND((#REF!+#REF!),-1)</f>
        <v>#REF!</v>
      </c>
      <c r="Z26" s="33" t="e">
        <f>ROUND((#REF!+#REF!),-1)</f>
        <v>#REF!</v>
      </c>
      <c r="AA26" s="33" t="e">
        <f>ROUND((#REF!+#REF!),-1)</f>
        <v>#REF!</v>
      </c>
      <c r="AB26" s="33" t="e">
        <f>ROUND((#REF!+#REF!),-1)</f>
        <v>#REF!</v>
      </c>
      <c r="AD26" s="167" t="e">
        <f>(#REF!+#REF!)</f>
        <v>#REF!</v>
      </c>
      <c r="AG26" s="167" t="e">
        <f>(#REF!+#REF!)</f>
        <v>#REF!</v>
      </c>
    </row>
    <row r="27" spans="1:33" ht="12.75">
      <c r="A27" s="49"/>
      <c r="B27" s="7" t="s">
        <v>22</v>
      </c>
      <c r="C27" s="33" t="e">
        <f>ROUND((#REF!+#REF!),-1)</f>
        <v>#REF!</v>
      </c>
      <c r="D27" s="33" t="e">
        <f>ROUND((#REF!+#REF!),-1)</f>
        <v>#REF!</v>
      </c>
      <c r="E27" s="33" t="e">
        <f>ROUND((#REF!+#REF!),-1)</f>
        <v>#REF!</v>
      </c>
      <c r="F27" s="33" t="e">
        <f>ROUND((#REF!+#REF!),-1)</f>
        <v>#REF!</v>
      </c>
      <c r="G27" s="33" t="e">
        <f>ROUND((#REF!+#REF!),-1)</f>
        <v>#REF!</v>
      </c>
      <c r="H27" s="33" t="e">
        <f>ROUND((#REF!+#REF!),-1)</f>
        <v>#REF!</v>
      </c>
      <c r="I27" s="33" t="e">
        <f>ROUND((#REF!+#REF!),-1)</f>
        <v>#REF!</v>
      </c>
      <c r="J27" s="33" t="e">
        <f>ROUND((#REF!+#REF!),-1)</f>
        <v>#REF!</v>
      </c>
      <c r="K27" s="33" t="e">
        <f>ROUND((#REF!+#REF!),-1)</f>
        <v>#REF!</v>
      </c>
      <c r="L27" s="33" t="e">
        <f>ROUND((#REF!+#REF!),-1)</f>
        <v>#REF!</v>
      </c>
      <c r="M27" s="33" t="e">
        <f>ROUND((#REF!+#REF!),-1)</f>
        <v>#REF!</v>
      </c>
      <c r="N27" s="33" t="e">
        <f>ROUND((#REF!+#REF!),-1)</f>
        <v>#REF!</v>
      </c>
      <c r="O27" s="33" t="e">
        <f>ROUND((#REF!+#REF!),-1)</f>
        <v>#REF!</v>
      </c>
      <c r="P27" s="33" t="e">
        <f>ROUND((#REF!+#REF!),-1)</f>
        <v>#REF!</v>
      </c>
      <c r="Q27" s="33" t="e">
        <f>ROUND((#REF!+#REF!),-1)</f>
        <v>#REF!</v>
      </c>
      <c r="R27" s="33" t="e">
        <f>ROUND((#REF!+#REF!),-1)</f>
        <v>#REF!</v>
      </c>
      <c r="S27" s="33" t="e">
        <f>ROUND((#REF!+#REF!),-1)</f>
        <v>#REF!</v>
      </c>
      <c r="T27" s="33" t="e">
        <f>ROUND((#REF!+#REF!),-1)</f>
        <v>#REF!</v>
      </c>
      <c r="U27" s="33" t="e">
        <f>ROUND((#REF!+#REF!),-1)</f>
        <v>#REF!</v>
      </c>
      <c r="V27" s="33" t="e">
        <f>ROUND((#REF!+#REF!),-1)</f>
        <v>#REF!</v>
      </c>
      <c r="W27" s="33" t="e">
        <f>ROUND((#REF!+#REF!),-1)</f>
        <v>#REF!</v>
      </c>
      <c r="X27" s="33" t="e">
        <f>ROUND((#REF!+#REF!),-1)</f>
        <v>#REF!</v>
      </c>
      <c r="Y27" s="33" t="e">
        <f>ROUND((#REF!+#REF!),-1)</f>
        <v>#REF!</v>
      </c>
      <c r="Z27" s="33" t="e">
        <f>ROUND((#REF!+#REF!),-1)</f>
        <v>#REF!</v>
      </c>
      <c r="AA27" s="33" t="e">
        <f>ROUND((#REF!+#REF!),-1)</f>
        <v>#REF!</v>
      </c>
      <c r="AB27" s="33" t="e">
        <f>ROUND((#REF!+#REF!),-1)</f>
        <v>#REF!</v>
      </c>
      <c r="AD27" s="167" t="e">
        <f>(#REF!+#REF!)</f>
        <v>#REF!</v>
      </c>
      <c r="AG27" s="167" t="e">
        <f>(#REF!+#REF!)</f>
        <v>#REF!</v>
      </c>
    </row>
    <row r="28" spans="1:33" ht="12.75">
      <c r="A28" s="49"/>
      <c r="B28" s="7" t="s">
        <v>23</v>
      </c>
      <c r="C28" s="33" t="e">
        <f>ROUND((#REF!+#REF!),-1)</f>
        <v>#REF!</v>
      </c>
      <c r="D28" s="33" t="e">
        <f>ROUND((#REF!+#REF!),-1)</f>
        <v>#REF!</v>
      </c>
      <c r="E28" s="33" t="e">
        <f>ROUND((#REF!+#REF!),-1)</f>
        <v>#REF!</v>
      </c>
      <c r="F28" s="33" t="e">
        <f>ROUND((#REF!+#REF!),-1)</f>
        <v>#REF!</v>
      </c>
      <c r="G28" s="33" t="e">
        <f>ROUND((#REF!+#REF!),-1)</f>
        <v>#REF!</v>
      </c>
      <c r="H28" s="33" t="e">
        <f>ROUND((#REF!+#REF!),-1)</f>
        <v>#REF!</v>
      </c>
      <c r="I28" s="33" t="e">
        <f>ROUND((#REF!+#REF!),-1)</f>
        <v>#REF!</v>
      </c>
      <c r="J28" s="33" t="e">
        <f>ROUND((#REF!+#REF!),-1)</f>
        <v>#REF!</v>
      </c>
      <c r="K28" s="33" t="e">
        <f>ROUND((#REF!+#REF!),-1)</f>
        <v>#REF!</v>
      </c>
      <c r="L28" s="33" t="e">
        <f>ROUND((#REF!+#REF!),-1)</f>
        <v>#REF!</v>
      </c>
      <c r="M28" s="33" t="e">
        <f>ROUND((#REF!+#REF!),-1)</f>
        <v>#REF!</v>
      </c>
      <c r="N28" s="33" t="e">
        <f>ROUND((#REF!+#REF!),-1)</f>
        <v>#REF!</v>
      </c>
      <c r="O28" s="33" t="e">
        <f>ROUND((#REF!+#REF!),-1)</f>
        <v>#REF!</v>
      </c>
      <c r="P28" s="33" t="e">
        <f>ROUND((#REF!+#REF!),-1)</f>
        <v>#REF!</v>
      </c>
      <c r="Q28" s="33" t="e">
        <f>ROUND((#REF!+#REF!),-1)</f>
        <v>#REF!</v>
      </c>
      <c r="R28" s="33" t="e">
        <f>ROUND((#REF!+#REF!),-1)</f>
        <v>#REF!</v>
      </c>
      <c r="S28" s="33" t="e">
        <f>ROUND((#REF!+#REF!),-1)</f>
        <v>#REF!</v>
      </c>
      <c r="T28" s="33" t="e">
        <f>ROUND((#REF!+#REF!),-1)</f>
        <v>#REF!</v>
      </c>
      <c r="U28" s="33" t="e">
        <f>ROUND((#REF!+#REF!),-1)</f>
        <v>#REF!</v>
      </c>
      <c r="V28" s="33" t="e">
        <f>ROUND((#REF!+#REF!),-1)</f>
        <v>#REF!</v>
      </c>
      <c r="W28" s="33" t="e">
        <f>ROUND((#REF!+#REF!),-1)</f>
        <v>#REF!</v>
      </c>
      <c r="X28" s="33" t="e">
        <f>ROUND((#REF!+#REF!),-1)</f>
        <v>#REF!</v>
      </c>
      <c r="Y28" s="33" t="e">
        <f>ROUND((#REF!+#REF!),-1)</f>
        <v>#REF!</v>
      </c>
      <c r="Z28" s="33" t="e">
        <f>ROUND((#REF!+#REF!),-1)</f>
        <v>#REF!</v>
      </c>
      <c r="AA28" s="33" t="e">
        <f>ROUND((#REF!+#REF!),-1)</f>
        <v>#REF!</v>
      </c>
      <c r="AB28" s="33" t="e">
        <f>ROUND((#REF!+#REF!),-1)</f>
        <v>#REF!</v>
      </c>
      <c r="AD28" s="167" t="e">
        <f>(#REF!+#REF!)</f>
        <v>#REF!</v>
      </c>
      <c r="AG28" s="167" t="e">
        <f>(#REF!+#REF!)</f>
        <v>#REF!</v>
      </c>
    </row>
    <row r="29" spans="1:33" ht="12.75">
      <c r="A29" s="49"/>
      <c r="B29" s="7" t="s">
        <v>24</v>
      </c>
      <c r="C29" s="33" t="e">
        <f>ROUND((#REF!+#REF!),-1)</f>
        <v>#REF!</v>
      </c>
      <c r="D29" s="33" t="e">
        <f>ROUND((#REF!+#REF!),-1)</f>
        <v>#REF!</v>
      </c>
      <c r="E29" s="33" t="e">
        <f>ROUND((#REF!+#REF!),-1)</f>
        <v>#REF!</v>
      </c>
      <c r="F29" s="33" t="e">
        <f>ROUND((#REF!+#REF!),-1)</f>
        <v>#REF!</v>
      </c>
      <c r="G29" s="33" t="e">
        <f>ROUND((#REF!+#REF!),-1)</f>
        <v>#REF!</v>
      </c>
      <c r="H29" s="33" t="e">
        <f>ROUND((#REF!+#REF!),-1)</f>
        <v>#REF!</v>
      </c>
      <c r="I29" s="33" t="e">
        <f>ROUND((#REF!+#REF!),-1)</f>
        <v>#REF!</v>
      </c>
      <c r="J29" s="33" t="e">
        <f>ROUND((#REF!+#REF!),-1)</f>
        <v>#REF!</v>
      </c>
      <c r="K29" s="33" t="e">
        <f>ROUND((#REF!+#REF!),-1)</f>
        <v>#REF!</v>
      </c>
      <c r="L29" s="33" t="e">
        <f>ROUND((#REF!+#REF!),-1)</f>
        <v>#REF!</v>
      </c>
      <c r="M29" s="33" t="e">
        <f>ROUND((#REF!+#REF!),-1)</f>
        <v>#REF!</v>
      </c>
      <c r="N29" s="33" t="e">
        <f>ROUND((#REF!+#REF!),-1)</f>
        <v>#REF!</v>
      </c>
      <c r="O29" s="33" t="e">
        <f>ROUND((#REF!+#REF!),-1)</f>
        <v>#REF!</v>
      </c>
      <c r="P29" s="33" t="e">
        <f>ROUND((#REF!+#REF!),-1)</f>
        <v>#REF!</v>
      </c>
      <c r="Q29" s="33" t="e">
        <f>ROUND((#REF!+#REF!),-1)</f>
        <v>#REF!</v>
      </c>
      <c r="R29" s="33" t="e">
        <f>ROUND((#REF!+#REF!),-1)</f>
        <v>#REF!</v>
      </c>
      <c r="S29" s="33" t="e">
        <f>ROUND((#REF!+#REF!),-1)</f>
        <v>#REF!</v>
      </c>
      <c r="T29" s="33" t="e">
        <f>ROUND((#REF!+#REF!),-1)</f>
        <v>#REF!</v>
      </c>
      <c r="U29" s="33" t="e">
        <f>ROUND((#REF!+#REF!),-1)</f>
        <v>#REF!</v>
      </c>
      <c r="V29" s="33" t="e">
        <f>ROUND((#REF!+#REF!),-1)</f>
        <v>#REF!</v>
      </c>
      <c r="W29" s="33" t="e">
        <f>ROUND((#REF!+#REF!),-1)</f>
        <v>#REF!</v>
      </c>
      <c r="X29" s="33" t="e">
        <f>ROUND((#REF!+#REF!),-1)</f>
        <v>#REF!</v>
      </c>
      <c r="Y29" s="33" t="e">
        <f>ROUND((#REF!+#REF!),-1)</f>
        <v>#REF!</v>
      </c>
      <c r="Z29" s="33" t="e">
        <f>ROUND((#REF!+#REF!),-1)</f>
        <v>#REF!</v>
      </c>
      <c r="AA29" s="33" t="e">
        <f>ROUND((#REF!+#REF!),-1)</f>
        <v>#REF!</v>
      </c>
      <c r="AB29" s="33" t="e">
        <f>ROUND((#REF!+#REF!),-1)</f>
        <v>#REF!</v>
      </c>
      <c r="AD29" s="167" t="e">
        <f>(#REF!+#REF!)</f>
        <v>#REF!</v>
      </c>
      <c r="AG29" s="167" t="e">
        <f>(#REF!+#REF!)</f>
        <v>#REF!</v>
      </c>
    </row>
    <row r="30" spans="1:33" ht="12.75">
      <c r="A30" s="49"/>
      <c r="B30" s="7" t="s">
        <v>25</v>
      </c>
      <c r="C30" s="33" t="e">
        <f>ROUND((#REF!+#REF!),-1)</f>
        <v>#REF!</v>
      </c>
      <c r="D30" s="33" t="e">
        <f>ROUND((#REF!+#REF!),-1)</f>
        <v>#REF!</v>
      </c>
      <c r="E30" s="33" t="e">
        <f>ROUND((#REF!+#REF!),-1)</f>
        <v>#REF!</v>
      </c>
      <c r="F30" s="33" t="e">
        <f>ROUND((#REF!+#REF!),-1)</f>
        <v>#REF!</v>
      </c>
      <c r="G30" s="33" t="e">
        <f>ROUND((#REF!+#REF!),-1)</f>
        <v>#REF!</v>
      </c>
      <c r="H30" s="33" t="e">
        <f>ROUND((#REF!+#REF!),-1)</f>
        <v>#REF!</v>
      </c>
      <c r="I30" s="33" t="e">
        <f>ROUND((#REF!+#REF!),-1)</f>
        <v>#REF!</v>
      </c>
      <c r="J30" s="33" t="e">
        <f>ROUND((#REF!+#REF!),-1)</f>
        <v>#REF!</v>
      </c>
      <c r="K30" s="33" t="e">
        <f>ROUND((#REF!+#REF!),-1)</f>
        <v>#REF!</v>
      </c>
      <c r="L30" s="33" t="e">
        <f>ROUND((#REF!+#REF!),-1)</f>
        <v>#REF!</v>
      </c>
      <c r="M30" s="33" t="e">
        <f>ROUND((#REF!+#REF!),-1)</f>
        <v>#REF!</v>
      </c>
      <c r="N30" s="33" t="e">
        <f>ROUND((#REF!+#REF!),-1)</f>
        <v>#REF!</v>
      </c>
      <c r="O30" s="33" t="e">
        <f>ROUND((#REF!+#REF!),-1)</f>
        <v>#REF!</v>
      </c>
      <c r="P30" s="33" t="e">
        <f>ROUND((#REF!+#REF!),-1)</f>
        <v>#REF!</v>
      </c>
      <c r="Q30" s="33" t="e">
        <f>ROUND((#REF!+#REF!),-1)</f>
        <v>#REF!</v>
      </c>
      <c r="R30" s="33" t="e">
        <f>ROUND((#REF!+#REF!),-1)</f>
        <v>#REF!</v>
      </c>
      <c r="S30" s="33" t="e">
        <f>ROUND((#REF!+#REF!),-1)</f>
        <v>#REF!</v>
      </c>
      <c r="T30" s="33" t="e">
        <f>ROUND((#REF!+#REF!),-1)</f>
        <v>#REF!</v>
      </c>
      <c r="U30" s="33" t="e">
        <f>ROUND((#REF!+#REF!),-1)</f>
        <v>#REF!</v>
      </c>
      <c r="V30" s="33" t="e">
        <f>ROUND((#REF!+#REF!),-1)</f>
        <v>#REF!</v>
      </c>
      <c r="W30" s="33" t="e">
        <f>ROUND((#REF!+#REF!),-1)</f>
        <v>#REF!</v>
      </c>
      <c r="X30" s="33" t="e">
        <f>ROUND((#REF!+#REF!),-1)</f>
        <v>#REF!</v>
      </c>
      <c r="Y30" s="33" t="e">
        <f>ROUND((#REF!+#REF!),-1)</f>
        <v>#REF!</v>
      </c>
      <c r="Z30" s="33" t="e">
        <f>ROUND((#REF!+#REF!),-1)</f>
        <v>#REF!</v>
      </c>
      <c r="AA30" s="33" t="e">
        <f>ROUND((#REF!+#REF!),-1)</f>
        <v>#REF!</v>
      </c>
      <c r="AB30" s="33" t="e">
        <f>ROUND((#REF!+#REF!),-1)</f>
        <v>#REF!</v>
      </c>
      <c r="AD30" s="167" t="e">
        <f>(#REF!+#REF!)</f>
        <v>#REF!</v>
      </c>
      <c r="AG30" s="167" t="e">
        <f>(#REF!+#REF!)</f>
        <v>#REF!</v>
      </c>
    </row>
    <row r="31" spans="1:33" ht="12.75">
      <c r="A31" s="49"/>
      <c r="B31" s="7" t="s">
        <v>26</v>
      </c>
      <c r="C31" s="33" t="e">
        <f>ROUND((#REF!+#REF!),-1)</f>
        <v>#REF!</v>
      </c>
      <c r="D31" s="33" t="e">
        <f>ROUND((#REF!+#REF!),-1)</f>
        <v>#REF!</v>
      </c>
      <c r="E31" s="33" t="e">
        <f>ROUND((#REF!+#REF!),-1)</f>
        <v>#REF!</v>
      </c>
      <c r="F31" s="33" t="e">
        <f>ROUND((#REF!+#REF!),-1)</f>
        <v>#REF!</v>
      </c>
      <c r="G31" s="33" t="e">
        <f>ROUND((#REF!+#REF!),-1)</f>
        <v>#REF!</v>
      </c>
      <c r="H31" s="33" t="e">
        <f>ROUND((#REF!+#REF!),-1)</f>
        <v>#REF!</v>
      </c>
      <c r="I31" s="33" t="e">
        <f>ROUND((#REF!+#REF!),-1)</f>
        <v>#REF!</v>
      </c>
      <c r="J31" s="33" t="e">
        <f>ROUND((#REF!+#REF!),-1)</f>
        <v>#REF!</v>
      </c>
      <c r="K31" s="33" t="e">
        <f>ROUND((#REF!+#REF!),-1)</f>
        <v>#REF!</v>
      </c>
      <c r="L31" s="33" t="e">
        <f>ROUND((#REF!+#REF!),-1)</f>
        <v>#REF!</v>
      </c>
      <c r="M31" s="33" t="e">
        <f>ROUND((#REF!+#REF!),-1)</f>
        <v>#REF!</v>
      </c>
      <c r="N31" s="33" t="e">
        <f>ROUND((#REF!+#REF!),-1)</f>
        <v>#REF!</v>
      </c>
      <c r="O31" s="33" t="e">
        <f>ROUND((#REF!+#REF!),-1)</f>
        <v>#REF!</v>
      </c>
      <c r="P31" s="33" t="e">
        <f>ROUND((#REF!+#REF!),-1)</f>
        <v>#REF!</v>
      </c>
      <c r="Q31" s="33" t="e">
        <f>ROUND((#REF!+#REF!),-1)</f>
        <v>#REF!</v>
      </c>
      <c r="R31" s="33" t="e">
        <f>ROUND((#REF!+#REF!),-1)</f>
        <v>#REF!</v>
      </c>
      <c r="S31" s="33" t="e">
        <f>ROUND((#REF!+#REF!),-1)</f>
        <v>#REF!</v>
      </c>
      <c r="T31" s="33" t="e">
        <f>ROUND((#REF!+#REF!),-1)</f>
        <v>#REF!</v>
      </c>
      <c r="U31" s="33" t="e">
        <f>ROUND((#REF!+#REF!),-1)</f>
        <v>#REF!</v>
      </c>
      <c r="V31" s="33" t="e">
        <f>ROUND((#REF!+#REF!),-1)</f>
        <v>#REF!</v>
      </c>
      <c r="W31" s="33" t="e">
        <f>ROUND((#REF!+#REF!),-1)</f>
        <v>#REF!</v>
      </c>
      <c r="X31" s="33" t="e">
        <f>ROUND((#REF!+#REF!),-1)</f>
        <v>#REF!</v>
      </c>
      <c r="Y31" s="33" t="e">
        <f>ROUND((#REF!+#REF!),-1)</f>
        <v>#REF!</v>
      </c>
      <c r="Z31" s="33" t="e">
        <f>ROUND((#REF!+#REF!),-1)</f>
        <v>#REF!</v>
      </c>
      <c r="AA31" s="33" t="e">
        <f>ROUND((#REF!+#REF!),-1)</f>
        <v>#REF!</v>
      </c>
      <c r="AB31" s="33" t="e">
        <f>ROUND((#REF!+#REF!),-1)</f>
        <v>#REF!</v>
      </c>
      <c r="AD31" s="167" t="e">
        <f>(#REF!+#REF!)</f>
        <v>#REF!</v>
      </c>
      <c r="AG31" s="167" t="e">
        <f>(#REF!+#REF!)</f>
        <v>#REF!</v>
      </c>
    </row>
    <row r="32" spans="1:33" ht="12.75">
      <c r="A32" s="49"/>
      <c r="B32" s="7" t="s">
        <v>27</v>
      </c>
      <c r="C32" s="33" t="e">
        <f>ROUND((#REF!+#REF!),-1)</f>
        <v>#REF!</v>
      </c>
      <c r="D32" s="33" t="e">
        <f>ROUND((#REF!+#REF!),-1)</f>
        <v>#REF!</v>
      </c>
      <c r="E32" s="33" t="e">
        <f>ROUND((#REF!+#REF!),-1)</f>
        <v>#REF!</v>
      </c>
      <c r="F32" s="33" t="e">
        <f>ROUND((#REF!+#REF!),-1)</f>
        <v>#REF!</v>
      </c>
      <c r="G32" s="33" t="e">
        <f>ROUND((#REF!+#REF!),-1)</f>
        <v>#REF!</v>
      </c>
      <c r="H32" s="33" t="e">
        <f>ROUND((#REF!+#REF!),-1)</f>
        <v>#REF!</v>
      </c>
      <c r="I32" s="33" t="e">
        <f>ROUND((#REF!+#REF!),-1)</f>
        <v>#REF!</v>
      </c>
      <c r="J32" s="33" t="e">
        <f>ROUND((#REF!+#REF!),-1)</f>
        <v>#REF!</v>
      </c>
      <c r="K32" s="33" t="e">
        <f>ROUND((#REF!+#REF!),-1)</f>
        <v>#REF!</v>
      </c>
      <c r="L32" s="33" t="e">
        <f>ROUND((#REF!+#REF!),-1)</f>
        <v>#REF!</v>
      </c>
      <c r="M32" s="33" t="e">
        <f>ROUND((#REF!+#REF!),-1)</f>
        <v>#REF!</v>
      </c>
      <c r="N32" s="33" t="e">
        <f>ROUND((#REF!+#REF!),-1)</f>
        <v>#REF!</v>
      </c>
      <c r="O32" s="33" t="e">
        <f>ROUND((#REF!+#REF!),-1)</f>
        <v>#REF!</v>
      </c>
      <c r="P32" s="33" t="e">
        <f>ROUND((#REF!+#REF!),-1)</f>
        <v>#REF!</v>
      </c>
      <c r="Q32" s="33" t="e">
        <f>ROUND((#REF!+#REF!),-1)</f>
        <v>#REF!</v>
      </c>
      <c r="R32" s="33" t="e">
        <f>ROUND((#REF!+#REF!),-1)</f>
        <v>#REF!</v>
      </c>
      <c r="S32" s="33" t="e">
        <f>ROUND((#REF!+#REF!),-1)</f>
        <v>#REF!</v>
      </c>
      <c r="T32" s="33" t="e">
        <f>ROUND((#REF!+#REF!),-1)</f>
        <v>#REF!</v>
      </c>
      <c r="U32" s="33" t="e">
        <f>ROUND((#REF!+#REF!),-1)</f>
        <v>#REF!</v>
      </c>
      <c r="V32" s="33" t="e">
        <f>ROUND((#REF!+#REF!),-1)</f>
        <v>#REF!</v>
      </c>
      <c r="W32" s="33" t="e">
        <f>ROUND((#REF!+#REF!),-1)</f>
        <v>#REF!</v>
      </c>
      <c r="X32" s="33" t="e">
        <f>ROUND((#REF!+#REF!),-1)</f>
        <v>#REF!</v>
      </c>
      <c r="Y32" s="33" t="e">
        <f>ROUND((#REF!+#REF!),-1)</f>
        <v>#REF!</v>
      </c>
      <c r="Z32" s="33" t="e">
        <f>ROUND((#REF!+#REF!),-1)</f>
        <v>#REF!</v>
      </c>
      <c r="AA32" s="33" t="e">
        <f>ROUND((#REF!+#REF!),-1)</f>
        <v>#REF!</v>
      </c>
      <c r="AB32" s="33" t="e">
        <f>ROUND((#REF!+#REF!),-1)</f>
        <v>#REF!</v>
      </c>
      <c r="AD32" s="167" t="e">
        <f>(#REF!+#REF!)</f>
        <v>#REF!</v>
      </c>
      <c r="AG32" s="167" t="e">
        <f>(#REF!+#REF!)</f>
        <v>#REF!</v>
      </c>
    </row>
    <row r="33" spans="1:33" ht="12.75">
      <c r="A33" s="49"/>
      <c r="B33" s="7" t="s">
        <v>28</v>
      </c>
      <c r="C33" s="33" t="e">
        <f>ROUND((#REF!+#REF!),-1)</f>
        <v>#REF!</v>
      </c>
      <c r="D33" s="33" t="e">
        <f>ROUND((#REF!+#REF!),-1)</f>
        <v>#REF!</v>
      </c>
      <c r="E33" s="33" t="e">
        <f>ROUND((#REF!+#REF!),-1)</f>
        <v>#REF!</v>
      </c>
      <c r="F33" s="33" t="e">
        <f>ROUND((#REF!+#REF!),-1)</f>
        <v>#REF!</v>
      </c>
      <c r="G33" s="33" t="e">
        <f>ROUND((#REF!+#REF!),-1)</f>
        <v>#REF!</v>
      </c>
      <c r="H33" s="33" t="e">
        <f>ROUND((#REF!+#REF!),-1)</f>
        <v>#REF!</v>
      </c>
      <c r="I33" s="33" t="e">
        <f>ROUND((#REF!+#REF!),-1)</f>
        <v>#REF!</v>
      </c>
      <c r="J33" s="33" t="e">
        <f>ROUND((#REF!+#REF!),-1)</f>
        <v>#REF!</v>
      </c>
      <c r="K33" s="33" t="e">
        <f>ROUND((#REF!+#REF!),-1)</f>
        <v>#REF!</v>
      </c>
      <c r="L33" s="33" t="e">
        <f>ROUND((#REF!+#REF!),-1)</f>
        <v>#REF!</v>
      </c>
      <c r="M33" s="33" t="e">
        <f>ROUND((#REF!+#REF!),-1)</f>
        <v>#REF!</v>
      </c>
      <c r="N33" s="33" t="e">
        <f>ROUND((#REF!+#REF!),-1)</f>
        <v>#REF!</v>
      </c>
      <c r="O33" s="33" t="e">
        <f>ROUND((#REF!+#REF!),-1)</f>
        <v>#REF!</v>
      </c>
      <c r="P33" s="33" t="e">
        <f>ROUND((#REF!+#REF!),-1)</f>
        <v>#REF!</v>
      </c>
      <c r="Q33" s="33" t="e">
        <f>ROUND((#REF!+#REF!),-1)</f>
        <v>#REF!</v>
      </c>
      <c r="R33" s="33" t="e">
        <f>ROUND((#REF!+#REF!),-1)</f>
        <v>#REF!</v>
      </c>
      <c r="S33" s="33" t="e">
        <f>ROUND((#REF!+#REF!),-1)</f>
        <v>#REF!</v>
      </c>
      <c r="T33" s="33" t="e">
        <f>ROUND((#REF!+#REF!),-1)</f>
        <v>#REF!</v>
      </c>
      <c r="U33" s="33" t="e">
        <f>ROUND((#REF!+#REF!),-1)</f>
        <v>#REF!</v>
      </c>
      <c r="V33" s="33" t="e">
        <f>ROUND((#REF!+#REF!),-1)</f>
        <v>#REF!</v>
      </c>
      <c r="W33" s="33" t="e">
        <f>ROUND((#REF!+#REF!),-1)</f>
        <v>#REF!</v>
      </c>
      <c r="X33" s="33" t="e">
        <f>ROUND((#REF!+#REF!),-1)</f>
        <v>#REF!</v>
      </c>
      <c r="Y33" s="33" t="e">
        <f>ROUND((#REF!+#REF!),-1)</f>
        <v>#REF!</v>
      </c>
      <c r="Z33" s="33" t="e">
        <f>ROUND((#REF!+#REF!),-1)</f>
        <v>#REF!</v>
      </c>
      <c r="AA33" s="33" t="e">
        <f>ROUND((#REF!+#REF!),-1)</f>
        <v>#REF!</v>
      </c>
      <c r="AB33" s="33" t="e">
        <f>ROUND((#REF!+#REF!),-1)</f>
        <v>#REF!</v>
      </c>
      <c r="AD33" s="167" t="e">
        <f>(#REF!+#REF!)</f>
        <v>#REF!</v>
      </c>
      <c r="AG33" s="167" t="e">
        <f>(#REF!+#REF!)</f>
        <v>#REF!</v>
      </c>
    </row>
    <row r="34" spans="1:33" ht="12.75">
      <c r="A34" s="49"/>
      <c r="B34" s="7" t="s">
        <v>29</v>
      </c>
      <c r="C34" s="33" t="e">
        <f>ROUND((#REF!+#REF!),-1)</f>
        <v>#REF!</v>
      </c>
      <c r="D34" s="33" t="e">
        <f>ROUND((#REF!+#REF!),-1)</f>
        <v>#REF!</v>
      </c>
      <c r="E34" s="33" t="e">
        <f>ROUND((#REF!+#REF!),-1)</f>
        <v>#REF!</v>
      </c>
      <c r="F34" s="33" t="e">
        <f>ROUND((#REF!+#REF!),-1)</f>
        <v>#REF!</v>
      </c>
      <c r="G34" s="33" t="e">
        <f>ROUND((#REF!+#REF!),-1)</f>
        <v>#REF!</v>
      </c>
      <c r="H34" s="33" t="e">
        <f>ROUND((#REF!+#REF!),-1)</f>
        <v>#REF!</v>
      </c>
      <c r="I34" s="33" t="e">
        <f>ROUND((#REF!+#REF!),-1)</f>
        <v>#REF!</v>
      </c>
      <c r="J34" s="33" t="e">
        <f>ROUND((#REF!+#REF!),-1)</f>
        <v>#REF!</v>
      </c>
      <c r="K34" s="33" t="e">
        <f>ROUND((#REF!+#REF!),-1)</f>
        <v>#REF!</v>
      </c>
      <c r="L34" s="33" t="e">
        <f>ROUND((#REF!+#REF!),-1)</f>
        <v>#REF!</v>
      </c>
      <c r="M34" s="33" t="e">
        <f>ROUND((#REF!+#REF!),-1)</f>
        <v>#REF!</v>
      </c>
      <c r="N34" s="33" t="e">
        <f>ROUND((#REF!+#REF!),-1)</f>
        <v>#REF!</v>
      </c>
      <c r="O34" s="33" t="e">
        <f>ROUND((#REF!+#REF!),-1)</f>
        <v>#REF!</v>
      </c>
      <c r="P34" s="33" t="e">
        <f>ROUND((#REF!+#REF!),-1)</f>
        <v>#REF!</v>
      </c>
      <c r="Q34" s="33" t="e">
        <f>ROUND((#REF!+#REF!),-1)</f>
        <v>#REF!</v>
      </c>
      <c r="R34" s="33" t="e">
        <f>ROUND((#REF!+#REF!),-1)</f>
        <v>#REF!</v>
      </c>
      <c r="S34" s="33" t="e">
        <f>ROUND((#REF!+#REF!),-1)</f>
        <v>#REF!</v>
      </c>
      <c r="T34" s="33" t="e">
        <f>ROUND((#REF!+#REF!),-1)</f>
        <v>#REF!</v>
      </c>
      <c r="U34" s="33" t="e">
        <f>ROUND((#REF!+#REF!),-1)</f>
        <v>#REF!</v>
      </c>
      <c r="V34" s="33" t="e">
        <f>ROUND((#REF!+#REF!),-1)</f>
        <v>#REF!</v>
      </c>
      <c r="W34" s="33" t="e">
        <f>ROUND((#REF!+#REF!),-1)</f>
        <v>#REF!</v>
      </c>
      <c r="X34" s="33" t="e">
        <f>ROUND((#REF!+#REF!),-1)</f>
        <v>#REF!</v>
      </c>
      <c r="Y34" s="33" t="e">
        <f>ROUND((#REF!+#REF!),-1)</f>
        <v>#REF!</v>
      </c>
      <c r="Z34" s="33" t="e">
        <f>ROUND((#REF!+#REF!),-1)</f>
        <v>#REF!</v>
      </c>
      <c r="AA34" s="33" t="e">
        <f>ROUND((#REF!+#REF!),-1)</f>
        <v>#REF!</v>
      </c>
      <c r="AB34" s="33" t="e">
        <f>ROUND((#REF!+#REF!),-1)</f>
        <v>#REF!</v>
      </c>
      <c r="AD34" s="167" t="e">
        <f>(#REF!+#REF!)</f>
        <v>#REF!</v>
      </c>
      <c r="AG34" s="167" t="e">
        <f>(#REF!+#REF!)</f>
        <v>#REF!</v>
      </c>
    </row>
    <row r="35" spans="1:35" ht="12.75">
      <c r="A35" s="47"/>
      <c r="B35" s="48" t="s">
        <v>33</v>
      </c>
      <c r="C35" s="50" t="e">
        <f>SUM(C25:C34)</f>
        <v>#REF!</v>
      </c>
      <c r="D35" s="50" t="e">
        <f aca="true" t="shared" si="5" ref="D35:AB35">SUM(D25:D34)</f>
        <v>#REF!</v>
      </c>
      <c r="E35" s="50" t="e">
        <f t="shared" si="5"/>
        <v>#REF!</v>
      </c>
      <c r="F35" s="50" t="e">
        <f t="shared" si="5"/>
        <v>#REF!</v>
      </c>
      <c r="G35" s="50" t="e">
        <f t="shared" si="5"/>
        <v>#REF!</v>
      </c>
      <c r="H35" s="50" t="e">
        <f t="shared" si="5"/>
        <v>#REF!</v>
      </c>
      <c r="I35" s="50" t="e">
        <f t="shared" si="5"/>
        <v>#REF!</v>
      </c>
      <c r="J35" s="50" t="e">
        <f t="shared" si="5"/>
        <v>#REF!</v>
      </c>
      <c r="K35" s="50" t="e">
        <f t="shared" si="5"/>
        <v>#REF!</v>
      </c>
      <c r="L35" s="50" t="e">
        <f t="shared" si="5"/>
        <v>#REF!</v>
      </c>
      <c r="M35" s="50" t="e">
        <f t="shared" si="5"/>
        <v>#REF!</v>
      </c>
      <c r="N35" s="50" t="e">
        <f t="shared" si="5"/>
        <v>#REF!</v>
      </c>
      <c r="O35" s="50" t="e">
        <f t="shared" si="5"/>
        <v>#REF!</v>
      </c>
      <c r="P35" s="50" t="e">
        <f t="shared" si="5"/>
        <v>#REF!</v>
      </c>
      <c r="Q35" s="50" t="e">
        <f t="shared" si="5"/>
        <v>#REF!</v>
      </c>
      <c r="R35" s="50" t="e">
        <f t="shared" si="5"/>
        <v>#REF!</v>
      </c>
      <c r="S35" s="50" t="e">
        <f t="shared" si="5"/>
        <v>#REF!</v>
      </c>
      <c r="T35" s="50" t="e">
        <f t="shared" si="5"/>
        <v>#REF!</v>
      </c>
      <c r="U35" s="50" t="e">
        <f t="shared" si="5"/>
        <v>#REF!</v>
      </c>
      <c r="V35" s="50" t="e">
        <f t="shared" si="5"/>
        <v>#REF!</v>
      </c>
      <c r="W35" s="50" t="e">
        <f t="shared" si="5"/>
        <v>#REF!</v>
      </c>
      <c r="X35" s="50" t="e">
        <f t="shared" si="5"/>
        <v>#REF!</v>
      </c>
      <c r="Y35" s="50" t="e">
        <f t="shared" si="5"/>
        <v>#REF!</v>
      </c>
      <c r="Z35" s="50" t="e">
        <f t="shared" si="5"/>
        <v>#REF!</v>
      </c>
      <c r="AA35" s="50" t="e">
        <f t="shared" si="5"/>
        <v>#REF!</v>
      </c>
      <c r="AB35" s="50" t="e">
        <f t="shared" si="5"/>
        <v>#REF!</v>
      </c>
      <c r="AD35" s="174" t="e">
        <f>SUM(AD25:AD34)</f>
        <v>#REF!</v>
      </c>
      <c r="AE35" s="175" t="e">
        <f>#REF!+#REF!</f>
        <v>#REF!</v>
      </c>
      <c r="AF35" s="165" t="e">
        <f>IF(ROUND(AD35,0)=ROUND(AE35,0),"ok","error")</f>
        <v>#REF!</v>
      </c>
      <c r="AG35" s="174" t="e">
        <f>SUM(AG25:AG34)</f>
        <v>#REF!</v>
      </c>
      <c r="AH35" s="175" t="e">
        <f>#REF!+#REF!</f>
        <v>#REF!</v>
      </c>
      <c r="AI35" s="165" t="e">
        <f>IF(ROUND(AG35,0)=ROUND(AH35,0),"ok","error")</f>
        <v>#REF!</v>
      </c>
    </row>
    <row r="36" spans="1:28" ht="12.75">
      <c r="A36" s="49"/>
      <c r="B36" s="7"/>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1"/>
    </row>
    <row r="37" spans="1:33" ht="12.75">
      <c r="A37" s="147" t="s">
        <v>10</v>
      </c>
      <c r="B37" s="7" t="s">
        <v>111</v>
      </c>
      <c r="C37" s="33" t="e">
        <f>ROUND(#REF!+#REF!,-1)</f>
        <v>#REF!</v>
      </c>
      <c r="D37" s="33" t="e">
        <f>ROUND(#REF!+#REF!,-1)</f>
        <v>#REF!</v>
      </c>
      <c r="E37" s="33" t="e">
        <f>ROUND(#REF!+#REF!,-1)</f>
        <v>#REF!</v>
      </c>
      <c r="F37" s="33" t="e">
        <f>ROUND(#REF!+#REF!,-1)</f>
        <v>#REF!</v>
      </c>
      <c r="G37" s="33" t="e">
        <f>ROUND(#REF!+#REF!,-1)</f>
        <v>#REF!</v>
      </c>
      <c r="H37" s="33" t="e">
        <f>ROUND(#REF!+#REF!,-1)</f>
        <v>#REF!</v>
      </c>
      <c r="I37" s="33" t="e">
        <f>ROUND(#REF!+#REF!,-1)</f>
        <v>#REF!</v>
      </c>
      <c r="J37" s="33" t="e">
        <f>ROUND(#REF!+#REF!,-1)</f>
        <v>#REF!</v>
      </c>
      <c r="K37" s="33" t="e">
        <f>ROUND(#REF!+#REF!,-1)</f>
        <v>#REF!</v>
      </c>
      <c r="L37" s="33" t="e">
        <f>ROUND(#REF!+#REF!,-1)</f>
        <v>#REF!</v>
      </c>
      <c r="M37" s="33" t="e">
        <f>ROUND(#REF!+#REF!,-1)</f>
        <v>#REF!</v>
      </c>
      <c r="N37" s="33" t="e">
        <f>ROUND(#REF!+#REF!,-1)</f>
        <v>#REF!</v>
      </c>
      <c r="O37" s="33" t="e">
        <f>ROUND(#REF!+#REF!,-1)</f>
        <v>#REF!</v>
      </c>
      <c r="P37" s="33" t="e">
        <f>ROUND(#REF!+#REF!,-1)</f>
        <v>#REF!</v>
      </c>
      <c r="Q37" s="33" t="e">
        <f>ROUND(#REF!+#REF!,-1)</f>
        <v>#REF!</v>
      </c>
      <c r="R37" s="33" t="e">
        <f>ROUND(#REF!+#REF!,-1)</f>
        <v>#REF!</v>
      </c>
      <c r="S37" s="33" t="e">
        <f>ROUND(#REF!+#REF!,-1)</f>
        <v>#REF!</v>
      </c>
      <c r="T37" s="33" t="e">
        <f>ROUND(#REF!+#REF!,-1)</f>
        <v>#REF!</v>
      </c>
      <c r="U37" s="33" t="e">
        <f>ROUND(#REF!+#REF!,-1)</f>
        <v>#REF!</v>
      </c>
      <c r="V37" s="33" t="e">
        <f>ROUND(#REF!+#REF!,-1)</f>
        <v>#REF!</v>
      </c>
      <c r="W37" s="33" t="e">
        <f>ROUND(#REF!+#REF!,-1)</f>
        <v>#REF!</v>
      </c>
      <c r="X37" s="33" t="e">
        <f>ROUND(#REF!+#REF!,-1)</f>
        <v>#REF!</v>
      </c>
      <c r="Y37" s="33" t="e">
        <f>ROUND(#REF!+#REF!,-1)</f>
        <v>#REF!</v>
      </c>
      <c r="Z37" s="33" t="e">
        <f>ROUND(#REF!+#REF!,-1)</f>
        <v>#REF!</v>
      </c>
      <c r="AA37" s="33" t="e">
        <f>ROUND(#REF!+#REF!,-1)</f>
        <v>#REF!</v>
      </c>
      <c r="AB37" s="33" t="e">
        <f>ROUND(#REF!+#REF!,-1)</f>
        <v>#REF!</v>
      </c>
      <c r="AD37" s="167" t="e">
        <f>#REF!+#REF!</f>
        <v>#REF!</v>
      </c>
      <c r="AG37" s="167" t="e">
        <f>#REF!+#REF!</f>
        <v>#REF!</v>
      </c>
    </row>
    <row r="38" spans="1:33" ht="12.75">
      <c r="A38" s="49"/>
      <c r="B38" s="7" t="s">
        <v>112</v>
      </c>
      <c r="C38" s="33" t="e">
        <f>ROUND(#REF!+#REF!,-1)</f>
        <v>#REF!</v>
      </c>
      <c r="D38" s="33" t="e">
        <f>ROUND(#REF!+#REF!,-1)</f>
        <v>#REF!</v>
      </c>
      <c r="E38" s="33" t="e">
        <f>ROUND(#REF!+#REF!,-1)</f>
        <v>#REF!</v>
      </c>
      <c r="F38" s="33" t="e">
        <f>ROUND(#REF!+#REF!,-1)</f>
        <v>#REF!</v>
      </c>
      <c r="G38" s="33" t="e">
        <f>ROUND(#REF!+#REF!,-1)</f>
        <v>#REF!</v>
      </c>
      <c r="H38" s="33" t="e">
        <f>ROUND(#REF!+#REF!,-1)</f>
        <v>#REF!</v>
      </c>
      <c r="I38" s="33" t="e">
        <f>ROUND(#REF!+#REF!,-1)</f>
        <v>#REF!</v>
      </c>
      <c r="J38" s="33" t="e">
        <f>ROUND(#REF!+#REF!,-1)</f>
        <v>#REF!</v>
      </c>
      <c r="K38" s="33" t="e">
        <f>ROUND(#REF!+#REF!,-1)</f>
        <v>#REF!</v>
      </c>
      <c r="L38" s="33" t="e">
        <f>ROUND(#REF!+#REF!,-1)</f>
        <v>#REF!</v>
      </c>
      <c r="M38" s="33" t="e">
        <f>ROUND(#REF!+#REF!,-1)</f>
        <v>#REF!</v>
      </c>
      <c r="N38" s="33" t="e">
        <f>ROUND(#REF!+#REF!,-1)</f>
        <v>#REF!</v>
      </c>
      <c r="O38" s="33" t="e">
        <f>ROUND(#REF!+#REF!,-1)</f>
        <v>#REF!</v>
      </c>
      <c r="P38" s="33" t="e">
        <f>ROUND(#REF!+#REF!,-1)</f>
        <v>#REF!</v>
      </c>
      <c r="Q38" s="33" t="e">
        <f>ROUND(#REF!+#REF!,-1)</f>
        <v>#REF!</v>
      </c>
      <c r="R38" s="33" t="e">
        <f>ROUND(#REF!+#REF!,-1)</f>
        <v>#REF!</v>
      </c>
      <c r="S38" s="33" t="e">
        <f>ROUND(#REF!+#REF!,-1)</f>
        <v>#REF!</v>
      </c>
      <c r="T38" s="33" t="e">
        <f>ROUND(#REF!+#REF!,-1)</f>
        <v>#REF!</v>
      </c>
      <c r="U38" s="33" t="e">
        <f>ROUND(#REF!+#REF!,-1)</f>
        <v>#REF!</v>
      </c>
      <c r="V38" s="33" t="e">
        <f>ROUND(#REF!+#REF!,-1)</f>
        <v>#REF!</v>
      </c>
      <c r="W38" s="33" t="e">
        <f>ROUND(#REF!+#REF!,-1)</f>
        <v>#REF!</v>
      </c>
      <c r="X38" s="33" t="e">
        <f>ROUND(#REF!+#REF!,-1)</f>
        <v>#REF!</v>
      </c>
      <c r="Y38" s="33" t="e">
        <f>ROUND(#REF!+#REF!,-1)</f>
        <v>#REF!</v>
      </c>
      <c r="Z38" s="33" t="e">
        <f>ROUND(#REF!+#REF!,-1)</f>
        <v>#REF!</v>
      </c>
      <c r="AA38" s="33" t="e">
        <f>ROUND(#REF!+#REF!,-1)</f>
        <v>#REF!</v>
      </c>
      <c r="AB38" s="33" t="e">
        <f>ROUND(#REF!+#REF!,-1)</f>
        <v>#REF!</v>
      </c>
      <c r="AD38" s="167" t="e">
        <f>#REF!+#REF!</f>
        <v>#REF!</v>
      </c>
      <c r="AG38" s="167" t="e">
        <f>#REF!+#REF!</f>
        <v>#REF!</v>
      </c>
    </row>
    <row r="39" spans="1:33" ht="12.75">
      <c r="A39" s="49"/>
      <c r="B39" s="7" t="s">
        <v>113</v>
      </c>
      <c r="C39" s="33" t="e">
        <f>ROUND(#REF!+#REF!,-1)</f>
        <v>#REF!</v>
      </c>
      <c r="D39" s="33" t="e">
        <f>ROUND(#REF!+#REF!,-1)</f>
        <v>#REF!</v>
      </c>
      <c r="E39" s="33" t="e">
        <f>ROUND(#REF!+#REF!,-1)</f>
        <v>#REF!</v>
      </c>
      <c r="F39" s="33" t="e">
        <f>ROUND(#REF!+#REF!,-1)</f>
        <v>#REF!</v>
      </c>
      <c r="G39" s="33" t="e">
        <f>ROUND(#REF!+#REF!,-1)</f>
        <v>#REF!</v>
      </c>
      <c r="H39" s="33" t="e">
        <f>ROUND(#REF!+#REF!,-1)</f>
        <v>#REF!</v>
      </c>
      <c r="I39" s="33" t="e">
        <f>ROUND(#REF!+#REF!,-1)</f>
        <v>#REF!</v>
      </c>
      <c r="J39" s="33" t="e">
        <f>ROUND(#REF!+#REF!,-1)</f>
        <v>#REF!</v>
      </c>
      <c r="K39" s="33" t="e">
        <f>ROUND(#REF!+#REF!,-1)</f>
        <v>#REF!</v>
      </c>
      <c r="L39" s="33" t="e">
        <f>ROUND(#REF!+#REF!,-1)</f>
        <v>#REF!</v>
      </c>
      <c r="M39" s="33" t="e">
        <f>ROUND(#REF!+#REF!,-1)</f>
        <v>#REF!</v>
      </c>
      <c r="N39" s="33" t="e">
        <f>ROUND(#REF!+#REF!,-1)</f>
        <v>#REF!</v>
      </c>
      <c r="O39" s="33" t="e">
        <f>ROUND(#REF!+#REF!,-1)</f>
        <v>#REF!</v>
      </c>
      <c r="P39" s="33" t="e">
        <f>ROUND(#REF!+#REF!,-1)</f>
        <v>#REF!</v>
      </c>
      <c r="Q39" s="33" t="e">
        <f>ROUND(#REF!+#REF!,-1)</f>
        <v>#REF!</v>
      </c>
      <c r="R39" s="33" t="e">
        <f>ROUND(#REF!+#REF!,-1)</f>
        <v>#REF!</v>
      </c>
      <c r="S39" s="33" t="e">
        <f>ROUND(#REF!+#REF!,-1)</f>
        <v>#REF!</v>
      </c>
      <c r="T39" s="33" t="e">
        <f>ROUND(#REF!+#REF!,-1)</f>
        <v>#REF!</v>
      </c>
      <c r="U39" s="33" t="e">
        <f>ROUND(#REF!+#REF!,-1)</f>
        <v>#REF!</v>
      </c>
      <c r="V39" s="33" t="e">
        <f>ROUND(#REF!+#REF!,-1)</f>
        <v>#REF!</v>
      </c>
      <c r="W39" s="33" t="e">
        <f>ROUND(#REF!+#REF!,-1)</f>
        <v>#REF!</v>
      </c>
      <c r="X39" s="33" t="e">
        <f>ROUND(#REF!+#REF!,-1)</f>
        <v>#REF!</v>
      </c>
      <c r="Y39" s="33" t="e">
        <f>ROUND(#REF!+#REF!,-1)</f>
        <v>#REF!</v>
      </c>
      <c r="Z39" s="33" t="e">
        <f>ROUND(#REF!+#REF!,-1)</f>
        <v>#REF!</v>
      </c>
      <c r="AA39" s="33" t="e">
        <f>ROUND(#REF!+#REF!,-1)</f>
        <v>#REF!</v>
      </c>
      <c r="AB39" s="33" t="e">
        <f>ROUND(#REF!+#REF!,-1)</f>
        <v>#REF!</v>
      </c>
      <c r="AD39" s="167" t="e">
        <f>#REF!+#REF!</f>
        <v>#REF!</v>
      </c>
      <c r="AG39" s="167" t="e">
        <f>#REF!+#REF!</f>
        <v>#REF!</v>
      </c>
    </row>
    <row r="40" spans="1:33" ht="12.75">
      <c r="A40" s="49"/>
      <c r="B40" s="7" t="s">
        <v>114</v>
      </c>
      <c r="C40" s="33" t="e">
        <f>ROUND(#REF!+#REF!,-1)</f>
        <v>#REF!</v>
      </c>
      <c r="D40" s="33" t="e">
        <f>ROUND(#REF!+#REF!,-1)</f>
        <v>#REF!</v>
      </c>
      <c r="E40" s="33" t="e">
        <f>ROUND(#REF!+#REF!,-1)</f>
        <v>#REF!</v>
      </c>
      <c r="F40" s="33" t="e">
        <f>ROUND(#REF!+#REF!,-1)</f>
        <v>#REF!</v>
      </c>
      <c r="G40" s="33" t="e">
        <f>ROUND(#REF!+#REF!,-1)</f>
        <v>#REF!</v>
      </c>
      <c r="H40" s="33" t="e">
        <f>ROUND(#REF!+#REF!,-1)</f>
        <v>#REF!</v>
      </c>
      <c r="I40" s="33" t="e">
        <f>ROUND(#REF!+#REF!,-1)</f>
        <v>#REF!</v>
      </c>
      <c r="J40" s="33" t="e">
        <f>ROUND(#REF!+#REF!,-1)</f>
        <v>#REF!</v>
      </c>
      <c r="K40" s="33" t="e">
        <f>ROUND(#REF!+#REF!,-1)</f>
        <v>#REF!</v>
      </c>
      <c r="L40" s="33" t="e">
        <f>ROUND(#REF!+#REF!,-1)</f>
        <v>#REF!</v>
      </c>
      <c r="M40" s="33" t="e">
        <f>ROUND(#REF!+#REF!,-1)</f>
        <v>#REF!</v>
      </c>
      <c r="N40" s="33" t="e">
        <f>ROUND(#REF!+#REF!,-1)</f>
        <v>#REF!</v>
      </c>
      <c r="O40" s="33" t="e">
        <f>ROUND(#REF!+#REF!,-1)</f>
        <v>#REF!</v>
      </c>
      <c r="P40" s="33" t="e">
        <f>ROUND(#REF!+#REF!,-1)</f>
        <v>#REF!</v>
      </c>
      <c r="Q40" s="33" t="e">
        <f>ROUND(#REF!+#REF!,-1)</f>
        <v>#REF!</v>
      </c>
      <c r="R40" s="33" t="e">
        <f>ROUND(#REF!+#REF!,-1)</f>
        <v>#REF!</v>
      </c>
      <c r="S40" s="33" t="e">
        <f>ROUND(#REF!+#REF!,-1)</f>
        <v>#REF!</v>
      </c>
      <c r="T40" s="33" t="e">
        <f>ROUND(#REF!+#REF!,-1)</f>
        <v>#REF!</v>
      </c>
      <c r="U40" s="33" t="e">
        <f>ROUND(#REF!+#REF!,-1)</f>
        <v>#REF!</v>
      </c>
      <c r="V40" s="33" t="e">
        <f>ROUND(#REF!+#REF!,-1)</f>
        <v>#REF!</v>
      </c>
      <c r="W40" s="33" t="e">
        <f>ROUND(#REF!+#REF!,-1)</f>
        <v>#REF!</v>
      </c>
      <c r="X40" s="33" t="e">
        <f>ROUND(#REF!+#REF!,-1)</f>
        <v>#REF!</v>
      </c>
      <c r="Y40" s="33" t="e">
        <f>ROUND(#REF!+#REF!,-1)</f>
        <v>#REF!</v>
      </c>
      <c r="Z40" s="33" t="e">
        <f>ROUND(#REF!+#REF!,-1)</f>
        <v>#REF!</v>
      </c>
      <c r="AA40" s="33" t="e">
        <f>ROUND(#REF!+#REF!,-1)</f>
        <v>#REF!</v>
      </c>
      <c r="AB40" s="33" t="e">
        <f>ROUND(#REF!+#REF!,-1)</f>
        <v>#REF!</v>
      </c>
      <c r="AD40" s="167" t="e">
        <f>#REF!+#REF!</f>
        <v>#REF!</v>
      </c>
      <c r="AG40" s="167" t="e">
        <f>#REF!+#REF!</f>
        <v>#REF!</v>
      </c>
    </row>
    <row r="41" spans="1:33" ht="12.75">
      <c r="A41" s="49"/>
      <c r="B41" s="7" t="s">
        <v>115</v>
      </c>
      <c r="C41" s="33" t="e">
        <f>ROUND(#REF!+#REF!,-1)</f>
        <v>#REF!</v>
      </c>
      <c r="D41" s="33" t="e">
        <f>ROUND(#REF!+#REF!,-1)</f>
        <v>#REF!</v>
      </c>
      <c r="E41" s="33" t="e">
        <f>ROUND(#REF!+#REF!,-1)</f>
        <v>#REF!</v>
      </c>
      <c r="F41" s="33" t="e">
        <f>ROUND(#REF!+#REF!,-1)</f>
        <v>#REF!</v>
      </c>
      <c r="G41" s="33" t="e">
        <f>ROUND(#REF!+#REF!,-1)</f>
        <v>#REF!</v>
      </c>
      <c r="H41" s="33" t="e">
        <f>ROUND(#REF!+#REF!,-1)</f>
        <v>#REF!</v>
      </c>
      <c r="I41" s="33" t="e">
        <f>ROUND(#REF!+#REF!,-1)</f>
        <v>#REF!</v>
      </c>
      <c r="J41" s="33" t="e">
        <f>ROUND(#REF!+#REF!,-1)</f>
        <v>#REF!</v>
      </c>
      <c r="K41" s="33" t="e">
        <f>ROUND(#REF!+#REF!,-1)</f>
        <v>#REF!</v>
      </c>
      <c r="L41" s="33" t="e">
        <f>ROUND(#REF!+#REF!,-1)</f>
        <v>#REF!</v>
      </c>
      <c r="M41" s="33" t="e">
        <f>ROUND(#REF!+#REF!,-1)</f>
        <v>#REF!</v>
      </c>
      <c r="N41" s="33" t="e">
        <f>ROUND(#REF!+#REF!,-1)</f>
        <v>#REF!</v>
      </c>
      <c r="O41" s="33" t="e">
        <f>ROUND(#REF!+#REF!,-1)</f>
        <v>#REF!</v>
      </c>
      <c r="P41" s="33" t="e">
        <f>ROUND(#REF!+#REF!,-1)</f>
        <v>#REF!</v>
      </c>
      <c r="Q41" s="33" t="e">
        <f>ROUND(#REF!+#REF!,-1)</f>
        <v>#REF!</v>
      </c>
      <c r="R41" s="33" t="e">
        <f>ROUND(#REF!+#REF!,-1)</f>
        <v>#REF!</v>
      </c>
      <c r="S41" s="33" t="e">
        <f>ROUND(#REF!+#REF!,-1)</f>
        <v>#REF!</v>
      </c>
      <c r="T41" s="33" t="e">
        <f>ROUND(#REF!+#REF!,-1)</f>
        <v>#REF!</v>
      </c>
      <c r="U41" s="33" t="e">
        <f>ROUND(#REF!+#REF!,-1)</f>
        <v>#REF!</v>
      </c>
      <c r="V41" s="33" t="e">
        <f>ROUND(#REF!+#REF!,-1)</f>
        <v>#REF!</v>
      </c>
      <c r="W41" s="33" t="e">
        <f>ROUND(#REF!+#REF!,-1)</f>
        <v>#REF!</v>
      </c>
      <c r="X41" s="33" t="e">
        <f>ROUND(#REF!+#REF!,-1)</f>
        <v>#REF!</v>
      </c>
      <c r="Y41" s="33" t="e">
        <f>ROUND(#REF!+#REF!,-1)</f>
        <v>#REF!</v>
      </c>
      <c r="Z41" s="33" t="e">
        <f>ROUND(#REF!+#REF!,-1)</f>
        <v>#REF!</v>
      </c>
      <c r="AA41" s="33" t="e">
        <f>ROUND(#REF!+#REF!,-1)</f>
        <v>#REF!</v>
      </c>
      <c r="AB41" s="33" t="e">
        <f>ROUND(#REF!+#REF!,-1)</f>
        <v>#REF!</v>
      </c>
      <c r="AD41" s="167" t="e">
        <f>#REF!+#REF!</f>
        <v>#REF!</v>
      </c>
      <c r="AG41" s="167" t="e">
        <f>#REF!+#REF!</f>
        <v>#REF!</v>
      </c>
    </row>
    <row r="42" spans="1:35" ht="12.75">
      <c r="A42" s="49"/>
      <c r="B42" s="48" t="s">
        <v>33</v>
      </c>
      <c r="C42" s="91" t="e">
        <f>SUM(C37:C41)</f>
        <v>#REF!</v>
      </c>
      <c r="D42" s="91" t="e">
        <f aca="true" t="shared" si="6" ref="D42:AB42">SUM(D37:D41)</f>
        <v>#REF!</v>
      </c>
      <c r="E42" s="91" t="e">
        <f t="shared" si="6"/>
        <v>#REF!</v>
      </c>
      <c r="F42" s="91" t="e">
        <f t="shared" si="6"/>
        <v>#REF!</v>
      </c>
      <c r="G42" s="91" t="e">
        <f t="shared" si="6"/>
        <v>#REF!</v>
      </c>
      <c r="H42" s="91" t="e">
        <f t="shared" si="6"/>
        <v>#REF!</v>
      </c>
      <c r="I42" s="91" t="e">
        <f t="shared" si="6"/>
        <v>#REF!</v>
      </c>
      <c r="J42" s="91" t="e">
        <f t="shared" si="6"/>
        <v>#REF!</v>
      </c>
      <c r="K42" s="91" t="e">
        <f t="shared" si="6"/>
        <v>#REF!</v>
      </c>
      <c r="L42" s="91" t="e">
        <f t="shared" si="6"/>
        <v>#REF!</v>
      </c>
      <c r="M42" s="91" t="e">
        <f t="shared" si="6"/>
        <v>#REF!</v>
      </c>
      <c r="N42" s="91" t="e">
        <f t="shared" si="6"/>
        <v>#REF!</v>
      </c>
      <c r="O42" s="91" t="e">
        <f t="shared" si="6"/>
        <v>#REF!</v>
      </c>
      <c r="P42" s="91" t="e">
        <f t="shared" si="6"/>
        <v>#REF!</v>
      </c>
      <c r="Q42" s="91" t="e">
        <f t="shared" si="6"/>
        <v>#REF!</v>
      </c>
      <c r="R42" s="91" t="e">
        <f t="shared" si="6"/>
        <v>#REF!</v>
      </c>
      <c r="S42" s="91" t="e">
        <f t="shared" si="6"/>
        <v>#REF!</v>
      </c>
      <c r="T42" s="91" t="e">
        <f t="shared" si="6"/>
        <v>#REF!</v>
      </c>
      <c r="U42" s="91" t="e">
        <f t="shared" si="6"/>
        <v>#REF!</v>
      </c>
      <c r="V42" s="91" t="e">
        <f t="shared" si="6"/>
        <v>#REF!</v>
      </c>
      <c r="W42" s="91" t="e">
        <f t="shared" si="6"/>
        <v>#REF!</v>
      </c>
      <c r="X42" s="91" t="e">
        <f t="shared" si="6"/>
        <v>#REF!</v>
      </c>
      <c r="Y42" s="91" t="e">
        <f t="shared" si="6"/>
        <v>#REF!</v>
      </c>
      <c r="Z42" s="91" t="e">
        <f t="shared" si="6"/>
        <v>#REF!</v>
      </c>
      <c r="AA42" s="91" t="e">
        <f t="shared" si="6"/>
        <v>#REF!</v>
      </c>
      <c r="AB42" s="91" t="e">
        <f t="shared" si="6"/>
        <v>#REF!</v>
      </c>
      <c r="AD42" s="175" t="e">
        <f>SUM(AD37:AD41)</f>
        <v>#REF!</v>
      </c>
      <c r="AE42" s="175" t="e">
        <f>#REF!</f>
        <v>#REF!</v>
      </c>
      <c r="AF42" s="165" t="e">
        <f>IF(ROUND(AD42,0)=ROUND(AE42,0),"ok","error")</f>
        <v>#REF!</v>
      </c>
      <c r="AG42" s="175" t="e">
        <f>SUM(AG37:AG41)</f>
        <v>#REF!</v>
      </c>
      <c r="AH42" s="175" t="e">
        <f>#REF!</f>
        <v>#REF!</v>
      </c>
      <c r="AI42" s="165" t="e">
        <f>IF(ROUND(AG42,0)=ROUND(AH42,0),"ok","error")</f>
        <v>#REF!</v>
      </c>
    </row>
    <row r="43" spans="1:28" ht="12.75">
      <c r="A43" s="49"/>
      <c r="B43" s="7"/>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1:33" ht="12.75">
      <c r="A44" s="147" t="s">
        <v>116</v>
      </c>
      <c r="B44" s="7" t="s">
        <v>111</v>
      </c>
      <c r="C44" s="33" t="e">
        <f>ROUND(#REF!+#REF!,-1)</f>
        <v>#REF!</v>
      </c>
      <c r="D44" s="33" t="e">
        <f>ROUND(#REF!+#REF!,-1)</f>
        <v>#REF!</v>
      </c>
      <c r="E44" s="33" t="e">
        <f>ROUND(#REF!+#REF!,-1)</f>
        <v>#REF!</v>
      </c>
      <c r="F44" s="33" t="e">
        <f>ROUND(#REF!+#REF!,-1)</f>
        <v>#REF!</v>
      </c>
      <c r="G44" s="33" t="e">
        <f>ROUND(#REF!+#REF!,-1)</f>
        <v>#REF!</v>
      </c>
      <c r="H44" s="33" t="e">
        <f>ROUND(#REF!+#REF!,-1)</f>
        <v>#REF!</v>
      </c>
      <c r="I44" s="33" t="e">
        <f>ROUND(#REF!+#REF!,-1)</f>
        <v>#REF!</v>
      </c>
      <c r="J44" s="33" t="e">
        <f>ROUND(#REF!+#REF!,-1)</f>
        <v>#REF!</v>
      </c>
      <c r="K44" s="33" t="e">
        <f>ROUND(#REF!+#REF!,-1)</f>
        <v>#REF!</v>
      </c>
      <c r="L44" s="33" t="e">
        <f>ROUND(#REF!+#REF!,-1)</f>
        <v>#REF!</v>
      </c>
      <c r="M44" s="33" t="e">
        <f>ROUND(#REF!+#REF!,-1)</f>
        <v>#REF!</v>
      </c>
      <c r="N44" s="33" t="e">
        <f>ROUND(#REF!+#REF!,-1)</f>
        <v>#REF!</v>
      </c>
      <c r="O44" s="33" t="e">
        <f>ROUND(#REF!+#REF!,-1)</f>
        <v>#REF!</v>
      </c>
      <c r="P44" s="33" t="e">
        <f>ROUND(#REF!+#REF!,-1)</f>
        <v>#REF!</v>
      </c>
      <c r="Q44" s="33" t="e">
        <f>ROUND(#REF!+#REF!,-1)</f>
        <v>#REF!</v>
      </c>
      <c r="R44" s="33" t="e">
        <f>ROUND(#REF!+#REF!,-1)</f>
        <v>#REF!</v>
      </c>
      <c r="S44" s="33" t="e">
        <f>ROUND(#REF!+#REF!,-1)</f>
        <v>#REF!</v>
      </c>
      <c r="T44" s="33" t="e">
        <f>ROUND(#REF!+#REF!,-1)</f>
        <v>#REF!</v>
      </c>
      <c r="U44" s="33" t="e">
        <f>ROUND(#REF!+#REF!,-1)</f>
        <v>#REF!</v>
      </c>
      <c r="V44" s="33" t="e">
        <f>ROUND(#REF!+#REF!,-1)</f>
        <v>#REF!</v>
      </c>
      <c r="W44" s="33" t="e">
        <f>ROUND(#REF!+#REF!,-1)</f>
        <v>#REF!</v>
      </c>
      <c r="X44" s="33" t="e">
        <f>ROUND(#REF!+#REF!,-1)</f>
        <v>#REF!</v>
      </c>
      <c r="Y44" s="33" t="e">
        <f>ROUND(#REF!+#REF!,-1)</f>
        <v>#REF!</v>
      </c>
      <c r="Z44" s="33" t="e">
        <f>ROUND(#REF!+#REF!,-1)</f>
        <v>#REF!</v>
      </c>
      <c r="AA44" s="33" t="e">
        <f>ROUND(#REF!+#REF!,-1)</f>
        <v>#REF!</v>
      </c>
      <c r="AB44" s="33" t="e">
        <f>ROUND(#REF!+#REF!,-1)</f>
        <v>#REF!</v>
      </c>
      <c r="AD44" s="167" t="e">
        <f>#REF!+#REF!</f>
        <v>#REF!</v>
      </c>
      <c r="AG44" s="167" t="e">
        <f>#REF!+#REF!</f>
        <v>#REF!</v>
      </c>
    </row>
    <row r="45" spans="1:33" ht="12.75">
      <c r="A45" s="49"/>
      <c r="B45" s="7" t="s">
        <v>112</v>
      </c>
      <c r="C45" s="33" t="e">
        <f>ROUND(#REF!+#REF!,-1)</f>
        <v>#REF!</v>
      </c>
      <c r="D45" s="33" t="e">
        <f>ROUND(#REF!+#REF!,-1)</f>
        <v>#REF!</v>
      </c>
      <c r="E45" s="33" t="e">
        <f>ROUND(#REF!+#REF!,-1)</f>
        <v>#REF!</v>
      </c>
      <c r="F45" s="33" t="e">
        <f>ROUND(#REF!+#REF!,-1)</f>
        <v>#REF!</v>
      </c>
      <c r="G45" s="33" t="e">
        <f>ROUND(#REF!+#REF!,-1)</f>
        <v>#REF!</v>
      </c>
      <c r="H45" s="33" t="e">
        <f>ROUND(#REF!+#REF!,-1)</f>
        <v>#REF!</v>
      </c>
      <c r="I45" s="33" t="e">
        <f>ROUND(#REF!+#REF!,-1)</f>
        <v>#REF!</v>
      </c>
      <c r="J45" s="33" t="e">
        <f>ROUND(#REF!+#REF!,-1)</f>
        <v>#REF!</v>
      </c>
      <c r="K45" s="33" t="e">
        <f>ROUND(#REF!+#REF!,-1)</f>
        <v>#REF!</v>
      </c>
      <c r="L45" s="33" t="e">
        <f>ROUND(#REF!+#REF!,-1)</f>
        <v>#REF!</v>
      </c>
      <c r="M45" s="33" t="e">
        <f>ROUND(#REF!+#REF!,-1)</f>
        <v>#REF!</v>
      </c>
      <c r="N45" s="33" t="e">
        <f>ROUND(#REF!+#REF!,-1)</f>
        <v>#REF!</v>
      </c>
      <c r="O45" s="33" t="e">
        <f>ROUND(#REF!+#REF!,-1)</f>
        <v>#REF!</v>
      </c>
      <c r="P45" s="33" t="e">
        <f>ROUND(#REF!+#REF!,-1)</f>
        <v>#REF!</v>
      </c>
      <c r="Q45" s="33" t="e">
        <f>ROUND(#REF!+#REF!,-1)</f>
        <v>#REF!</v>
      </c>
      <c r="R45" s="33" t="e">
        <f>ROUND(#REF!+#REF!,-1)</f>
        <v>#REF!</v>
      </c>
      <c r="S45" s="33" t="e">
        <f>ROUND(#REF!+#REF!,-1)</f>
        <v>#REF!</v>
      </c>
      <c r="T45" s="33" t="e">
        <f>ROUND(#REF!+#REF!,-1)</f>
        <v>#REF!</v>
      </c>
      <c r="U45" s="33" t="e">
        <f>ROUND(#REF!+#REF!,-1)</f>
        <v>#REF!</v>
      </c>
      <c r="V45" s="33" t="e">
        <f>ROUND(#REF!+#REF!,-1)</f>
        <v>#REF!</v>
      </c>
      <c r="W45" s="33" t="e">
        <f>ROUND(#REF!+#REF!,-1)</f>
        <v>#REF!</v>
      </c>
      <c r="X45" s="33" t="e">
        <f>ROUND(#REF!+#REF!,-1)</f>
        <v>#REF!</v>
      </c>
      <c r="Y45" s="33" t="e">
        <f>ROUND(#REF!+#REF!,-1)</f>
        <v>#REF!</v>
      </c>
      <c r="Z45" s="33" t="e">
        <f>ROUND(#REF!+#REF!,-1)</f>
        <v>#REF!</v>
      </c>
      <c r="AA45" s="33" t="e">
        <f>ROUND(#REF!+#REF!,-1)</f>
        <v>#REF!</v>
      </c>
      <c r="AB45" s="33" t="e">
        <f>ROUND(#REF!+#REF!,-1)</f>
        <v>#REF!</v>
      </c>
      <c r="AD45" s="167" t="e">
        <f>#REF!+#REF!</f>
        <v>#REF!</v>
      </c>
      <c r="AG45" s="167" t="e">
        <f>#REF!+#REF!</f>
        <v>#REF!</v>
      </c>
    </row>
    <row r="46" spans="1:33" ht="12.75">
      <c r="A46" s="49"/>
      <c r="B46" s="7" t="s">
        <v>113</v>
      </c>
      <c r="C46" s="33" t="e">
        <f>ROUND(#REF!+#REF!,-1)</f>
        <v>#REF!</v>
      </c>
      <c r="D46" s="33" t="e">
        <f>ROUND(#REF!+#REF!,-1)</f>
        <v>#REF!</v>
      </c>
      <c r="E46" s="33" t="e">
        <f>ROUND(#REF!+#REF!,-1)</f>
        <v>#REF!</v>
      </c>
      <c r="F46" s="33" t="e">
        <f>ROUND(#REF!+#REF!,-1)</f>
        <v>#REF!</v>
      </c>
      <c r="G46" s="33" t="e">
        <f>ROUND(#REF!+#REF!,-1)</f>
        <v>#REF!</v>
      </c>
      <c r="H46" s="33" t="e">
        <f>ROUND(#REF!+#REF!,-1)</f>
        <v>#REF!</v>
      </c>
      <c r="I46" s="33" t="e">
        <f>ROUND(#REF!+#REF!,-1)</f>
        <v>#REF!</v>
      </c>
      <c r="J46" s="33" t="e">
        <f>ROUND(#REF!+#REF!,-1)</f>
        <v>#REF!</v>
      </c>
      <c r="K46" s="33" t="e">
        <f>ROUND(#REF!+#REF!,-1)</f>
        <v>#REF!</v>
      </c>
      <c r="L46" s="33" t="e">
        <f>ROUND(#REF!+#REF!,-1)</f>
        <v>#REF!</v>
      </c>
      <c r="M46" s="33" t="e">
        <f>ROUND(#REF!+#REF!,-1)</f>
        <v>#REF!</v>
      </c>
      <c r="N46" s="33" t="e">
        <f>ROUND(#REF!+#REF!,-1)</f>
        <v>#REF!</v>
      </c>
      <c r="O46" s="33" t="e">
        <f>ROUND(#REF!+#REF!,-1)</f>
        <v>#REF!</v>
      </c>
      <c r="P46" s="33" t="e">
        <f>ROUND(#REF!+#REF!,-1)</f>
        <v>#REF!</v>
      </c>
      <c r="Q46" s="33" t="e">
        <f>ROUND(#REF!+#REF!,-1)</f>
        <v>#REF!</v>
      </c>
      <c r="R46" s="33" t="e">
        <f>ROUND(#REF!+#REF!,-1)</f>
        <v>#REF!</v>
      </c>
      <c r="S46" s="33" t="e">
        <f>ROUND(#REF!+#REF!,-1)</f>
        <v>#REF!</v>
      </c>
      <c r="T46" s="33" t="e">
        <f>ROUND(#REF!+#REF!,-1)</f>
        <v>#REF!</v>
      </c>
      <c r="U46" s="33" t="e">
        <f>ROUND(#REF!+#REF!,-1)</f>
        <v>#REF!</v>
      </c>
      <c r="V46" s="33" t="e">
        <f>ROUND(#REF!+#REF!,-1)</f>
        <v>#REF!</v>
      </c>
      <c r="W46" s="33" t="e">
        <f>ROUND(#REF!+#REF!,-1)</f>
        <v>#REF!</v>
      </c>
      <c r="X46" s="33" t="e">
        <f>ROUND(#REF!+#REF!,-1)</f>
        <v>#REF!</v>
      </c>
      <c r="Y46" s="33" t="e">
        <f>ROUND(#REF!+#REF!,-1)</f>
        <v>#REF!</v>
      </c>
      <c r="Z46" s="33" t="e">
        <f>ROUND(#REF!+#REF!,-1)</f>
        <v>#REF!</v>
      </c>
      <c r="AA46" s="33" t="e">
        <f>ROUND(#REF!+#REF!,-1)</f>
        <v>#REF!</v>
      </c>
      <c r="AB46" s="33" t="e">
        <f>ROUND(#REF!+#REF!,-1)</f>
        <v>#REF!</v>
      </c>
      <c r="AD46" s="167" t="e">
        <f>#REF!+#REF!</f>
        <v>#REF!</v>
      </c>
      <c r="AG46" s="167" t="e">
        <f>#REF!+#REF!</f>
        <v>#REF!</v>
      </c>
    </row>
    <row r="47" spans="1:33" ht="12.75">
      <c r="A47" s="49"/>
      <c r="B47" s="7" t="s">
        <v>114</v>
      </c>
      <c r="C47" s="33" t="e">
        <f>ROUND(#REF!+#REF!,-1)</f>
        <v>#REF!</v>
      </c>
      <c r="D47" s="33" t="e">
        <f>ROUND(#REF!+#REF!,-1)</f>
        <v>#REF!</v>
      </c>
      <c r="E47" s="33" t="e">
        <f>ROUND(#REF!+#REF!,-1)</f>
        <v>#REF!</v>
      </c>
      <c r="F47" s="33" t="e">
        <f>ROUND(#REF!+#REF!,-1)</f>
        <v>#REF!</v>
      </c>
      <c r="G47" s="33" t="e">
        <f>ROUND(#REF!+#REF!,-1)</f>
        <v>#REF!</v>
      </c>
      <c r="H47" s="33" t="e">
        <f>ROUND(#REF!+#REF!,-1)</f>
        <v>#REF!</v>
      </c>
      <c r="I47" s="33" t="e">
        <f>ROUND(#REF!+#REF!,-1)</f>
        <v>#REF!</v>
      </c>
      <c r="J47" s="33" t="e">
        <f>ROUND(#REF!+#REF!,-1)</f>
        <v>#REF!</v>
      </c>
      <c r="K47" s="33" t="e">
        <f>ROUND(#REF!+#REF!,-1)</f>
        <v>#REF!</v>
      </c>
      <c r="L47" s="33" t="e">
        <f>ROUND(#REF!+#REF!,-1)</f>
        <v>#REF!</v>
      </c>
      <c r="M47" s="33" t="e">
        <f>ROUND(#REF!+#REF!,-1)</f>
        <v>#REF!</v>
      </c>
      <c r="N47" s="33" t="e">
        <f>ROUND(#REF!+#REF!,-1)</f>
        <v>#REF!</v>
      </c>
      <c r="O47" s="33" t="e">
        <f>ROUND(#REF!+#REF!,-1)</f>
        <v>#REF!</v>
      </c>
      <c r="P47" s="33" t="e">
        <f>ROUND(#REF!+#REF!,-1)</f>
        <v>#REF!</v>
      </c>
      <c r="Q47" s="33" t="e">
        <f>ROUND(#REF!+#REF!,-1)</f>
        <v>#REF!</v>
      </c>
      <c r="R47" s="33" t="e">
        <f>ROUND(#REF!+#REF!,-1)</f>
        <v>#REF!</v>
      </c>
      <c r="S47" s="33" t="e">
        <f>ROUND(#REF!+#REF!,-1)</f>
        <v>#REF!</v>
      </c>
      <c r="T47" s="33" t="e">
        <f>ROUND(#REF!+#REF!,-1)</f>
        <v>#REF!</v>
      </c>
      <c r="U47" s="33" t="e">
        <f>ROUND(#REF!+#REF!,-1)</f>
        <v>#REF!</v>
      </c>
      <c r="V47" s="33" t="e">
        <f>ROUND(#REF!+#REF!,-1)</f>
        <v>#REF!</v>
      </c>
      <c r="W47" s="33" t="e">
        <f>ROUND(#REF!+#REF!,-1)</f>
        <v>#REF!</v>
      </c>
      <c r="X47" s="33" t="e">
        <f>ROUND(#REF!+#REF!,-1)</f>
        <v>#REF!</v>
      </c>
      <c r="Y47" s="33" t="e">
        <f>ROUND(#REF!+#REF!,-1)</f>
        <v>#REF!</v>
      </c>
      <c r="Z47" s="33" t="e">
        <f>ROUND(#REF!+#REF!,-1)</f>
        <v>#REF!</v>
      </c>
      <c r="AA47" s="33" t="e">
        <f>ROUND(#REF!+#REF!,-1)</f>
        <v>#REF!</v>
      </c>
      <c r="AB47" s="33" t="e">
        <f>ROUND(#REF!+#REF!,-1)</f>
        <v>#REF!</v>
      </c>
      <c r="AD47" s="167" t="e">
        <f>#REF!+#REF!</f>
        <v>#REF!</v>
      </c>
      <c r="AG47" s="167" t="e">
        <f>#REF!+#REF!</f>
        <v>#REF!</v>
      </c>
    </row>
    <row r="48" spans="1:33" ht="12.75">
      <c r="A48" s="49"/>
      <c r="B48" s="7" t="s">
        <v>115</v>
      </c>
      <c r="C48" s="33" t="e">
        <f>ROUND(#REF!+#REF!,-1)</f>
        <v>#REF!</v>
      </c>
      <c r="D48" s="33" t="e">
        <f>ROUND(#REF!+#REF!,-1)</f>
        <v>#REF!</v>
      </c>
      <c r="E48" s="33" t="e">
        <f>ROUND(#REF!+#REF!,-1)</f>
        <v>#REF!</v>
      </c>
      <c r="F48" s="33" t="e">
        <f>ROUND(#REF!+#REF!,-1)</f>
        <v>#REF!</v>
      </c>
      <c r="G48" s="33" t="e">
        <f>ROUND(#REF!+#REF!,-1)</f>
        <v>#REF!</v>
      </c>
      <c r="H48" s="33" t="e">
        <f>ROUND(#REF!+#REF!,-1)</f>
        <v>#REF!</v>
      </c>
      <c r="I48" s="33" t="e">
        <f>ROUND(#REF!+#REF!,-1)</f>
        <v>#REF!</v>
      </c>
      <c r="J48" s="33" t="e">
        <f>ROUND(#REF!+#REF!,-1)</f>
        <v>#REF!</v>
      </c>
      <c r="K48" s="33" t="e">
        <f>ROUND(#REF!+#REF!,-1)</f>
        <v>#REF!</v>
      </c>
      <c r="L48" s="33" t="e">
        <f>ROUND(#REF!+#REF!,-1)</f>
        <v>#REF!</v>
      </c>
      <c r="M48" s="33" t="e">
        <f>ROUND(#REF!+#REF!,-1)</f>
        <v>#REF!</v>
      </c>
      <c r="N48" s="33" t="e">
        <f>ROUND(#REF!+#REF!,-1)</f>
        <v>#REF!</v>
      </c>
      <c r="O48" s="33" t="e">
        <f>ROUND(#REF!+#REF!,-1)</f>
        <v>#REF!</v>
      </c>
      <c r="P48" s="33" t="e">
        <f>ROUND(#REF!+#REF!,-1)</f>
        <v>#REF!</v>
      </c>
      <c r="Q48" s="33" t="e">
        <f>ROUND(#REF!+#REF!,-1)</f>
        <v>#REF!</v>
      </c>
      <c r="R48" s="33" t="e">
        <f>ROUND(#REF!+#REF!,-1)</f>
        <v>#REF!</v>
      </c>
      <c r="S48" s="33" t="e">
        <f>ROUND(#REF!+#REF!,-1)</f>
        <v>#REF!</v>
      </c>
      <c r="T48" s="33" t="e">
        <f>ROUND(#REF!+#REF!,-1)</f>
        <v>#REF!</v>
      </c>
      <c r="U48" s="33" t="e">
        <f>ROUND(#REF!+#REF!,-1)</f>
        <v>#REF!</v>
      </c>
      <c r="V48" s="33" t="e">
        <f>ROUND(#REF!+#REF!,-1)</f>
        <v>#REF!</v>
      </c>
      <c r="W48" s="33" t="e">
        <f>ROUND(#REF!+#REF!,-1)</f>
        <v>#REF!</v>
      </c>
      <c r="X48" s="33" t="e">
        <f>ROUND(#REF!+#REF!,-1)</f>
        <v>#REF!</v>
      </c>
      <c r="Y48" s="33" t="e">
        <f>ROUND(#REF!+#REF!,-1)</f>
        <v>#REF!</v>
      </c>
      <c r="Z48" s="33" t="e">
        <f>ROUND(#REF!+#REF!,-1)</f>
        <v>#REF!</v>
      </c>
      <c r="AA48" s="33" t="e">
        <f>ROUND(#REF!+#REF!,-1)</f>
        <v>#REF!</v>
      </c>
      <c r="AB48" s="33" t="e">
        <f>ROUND(#REF!+#REF!,-1)</f>
        <v>#REF!</v>
      </c>
      <c r="AD48" s="167" t="e">
        <f>#REF!+#REF!</f>
        <v>#REF!</v>
      </c>
      <c r="AG48" s="167" t="e">
        <f>#REF!+#REF!</f>
        <v>#REF!</v>
      </c>
    </row>
    <row r="49" spans="1:35" ht="12.75">
      <c r="A49" s="49"/>
      <c r="B49" s="48" t="s">
        <v>33</v>
      </c>
      <c r="C49" s="91" t="e">
        <f>SUM(C44:C48)</f>
        <v>#REF!</v>
      </c>
      <c r="D49" s="91" t="e">
        <f aca="true" t="shared" si="7" ref="D49:AB49">SUM(D44:D48)</f>
        <v>#REF!</v>
      </c>
      <c r="E49" s="91" t="e">
        <f t="shared" si="7"/>
        <v>#REF!</v>
      </c>
      <c r="F49" s="91" t="e">
        <f t="shared" si="7"/>
        <v>#REF!</v>
      </c>
      <c r="G49" s="91" t="e">
        <f t="shared" si="7"/>
        <v>#REF!</v>
      </c>
      <c r="H49" s="91" t="e">
        <f t="shared" si="7"/>
        <v>#REF!</v>
      </c>
      <c r="I49" s="91" t="e">
        <f t="shared" si="7"/>
        <v>#REF!</v>
      </c>
      <c r="J49" s="91" t="e">
        <f t="shared" si="7"/>
        <v>#REF!</v>
      </c>
      <c r="K49" s="91" t="e">
        <f t="shared" si="7"/>
        <v>#REF!</v>
      </c>
      <c r="L49" s="91" t="e">
        <f t="shared" si="7"/>
        <v>#REF!</v>
      </c>
      <c r="M49" s="91" t="e">
        <f t="shared" si="7"/>
        <v>#REF!</v>
      </c>
      <c r="N49" s="91" t="e">
        <f t="shared" si="7"/>
        <v>#REF!</v>
      </c>
      <c r="O49" s="91" t="e">
        <f t="shared" si="7"/>
        <v>#REF!</v>
      </c>
      <c r="P49" s="91" t="e">
        <f t="shared" si="7"/>
        <v>#REF!</v>
      </c>
      <c r="Q49" s="91" t="e">
        <f t="shared" si="7"/>
        <v>#REF!</v>
      </c>
      <c r="R49" s="91" t="e">
        <f t="shared" si="7"/>
        <v>#REF!</v>
      </c>
      <c r="S49" s="91" t="e">
        <f t="shared" si="7"/>
        <v>#REF!</v>
      </c>
      <c r="T49" s="91" t="e">
        <f t="shared" si="7"/>
        <v>#REF!</v>
      </c>
      <c r="U49" s="91" t="e">
        <f t="shared" si="7"/>
        <v>#REF!</v>
      </c>
      <c r="V49" s="91" t="e">
        <f t="shared" si="7"/>
        <v>#REF!</v>
      </c>
      <c r="W49" s="91" t="e">
        <f t="shared" si="7"/>
        <v>#REF!</v>
      </c>
      <c r="X49" s="91" t="e">
        <f t="shared" si="7"/>
        <v>#REF!</v>
      </c>
      <c r="Y49" s="91" t="e">
        <f t="shared" si="7"/>
        <v>#REF!</v>
      </c>
      <c r="Z49" s="91" t="e">
        <f t="shared" si="7"/>
        <v>#REF!</v>
      </c>
      <c r="AA49" s="91" t="e">
        <f t="shared" si="7"/>
        <v>#REF!</v>
      </c>
      <c r="AB49" s="91" t="e">
        <f t="shared" si="7"/>
        <v>#REF!</v>
      </c>
      <c r="AD49" s="180" t="e">
        <f>SUM(AD44:AD48)</f>
        <v>#REF!</v>
      </c>
      <c r="AE49" s="175" t="e">
        <f>#REF!</f>
        <v>#REF!</v>
      </c>
      <c r="AF49" s="165" t="e">
        <f>IF(ROUND(AD49,0)=ROUND(AE49,0),"ok","error")</f>
        <v>#REF!</v>
      </c>
      <c r="AG49" s="180" t="e">
        <f>SUM(AG44:AG48)</f>
        <v>#REF!</v>
      </c>
      <c r="AH49" s="175" t="e">
        <f>#REF!</f>
        <v>#REF!</v>
      </c>
      <c r="AI49" s="165" t="e">
        <f>IF(ROUND(AG49,0)=ROUND(AH49,0),"ok","error")</f>
        <v>#REF!</v>
      </c>
    </row>
    <row r="50" spans="1:28" ht="12.75">
      <c r="A50" s="49"/>
      <c r="B50" s="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1:33" ht="25.5">
      <c r="A51" s="146" t="s">
        <v>38</v>
      </c>
      <c r="B51" s="7" t="s">
        <v>111</v>
      </c>
      <c r="C51" s="33" t="e">
        <f>ROUND((#REF!+#REF!),-1)</f>
        <v>#REF!</v>
      </c>
      <c r="D51" s="33" t="e">
        <f>ROUND((#REF!+#REF!),-1)</f>
        <v>#REF!</v>
      </c>
      <c r="E51" s="33" t="e">
        <f>ROUND((#REF!+#REF!),-1)</f>
        <v>#REF!</v>
      </c>
      <c r="F51" s="33" t="e">
        <f>ROUND((#REF!+#REF!),-1)</f>
        <v>#REF!</v>
      </c>
      <c r="G51" s="33" t="e">
        <f>ROUND((#REF!+#REF!),-1)</f>
        <v>#REF!</v>
      </c>
      <c r="H51" s="33" t="e">
        <f>ROUND((#REF!+#REF!),-1)</f>
        <v>#REF!</v>
      </c>
      <c r="I51" s="33" t="e">
        <f>ROUND((#REF!+#REF!),-1)</f>
        <v>#REF!</v>
      </c>
      <c r="J51" s="33" t="e">
        <f>ROUND((#REF!+#REF!),-1)</f>
        <v>#REF!</v>
      </c>
      <c r="K51" s="33" t="e">
        <f>ROUND((#REF!+#REF!),-1)</f>
        <v>#REF!</v>
      </c>
      <c r="L51" s="33" t="e">
        <f>ROUND((#REF!+#REF!),-1)</f>
        <v>#REF!</v>
      </c>
      <c r="M51" s="33" t="e">
        <f>ROUND((#REF!+#REF!),-1)</f>
        <v>#REF!</v>
      </c>
      <c r="N51" s="33" t="e">
        <f>ROUND((#REF!+#REF!),-1)</f>
        <v>#REF!</v>
      </c>
      <c r="O51" s="33" t="e">
        <f>ROUND((#REF!+#REF!),-1)</f>
        <v>#REF!</v>
      </c>
      <c r="P51" s="33" t="e">
        <f>ROUND((#REF!+#REF!),-1)</f>
        <v>#REF!</v>
      </c>
      <c r="Q51" s="33" t="e">
        <f>ROUND((#REF!+#REF!),-1)</f>
        <v>#REF!</v>
      </c>
      <c r="R51" s="33" t="e">
        <f>ROUND((#REF!+#REF!),-1)</f>
        <v>#REF!</v>
      </c>
      <c r="S51" s="33" t="e">
        <f>ROUND((#REF!+#REF!),-1)</f>
        <v>#REF!</v>
      </c>
      <c r="T51" s="33" t="e">
        <f>ROUND((#REF!+#REF!),-1)</f>
        <v>#REF!</v>
      </c>
      <c r="U51" s="33" t="e">
        <f>ROUND((#REF!+#REF!),-1)</f>
        <v>#REF!</v>
      </c>
      <c r="V51" s="33" t="e">
        <f>ROUND((#REF!+#REF!),-1)</f>
        <v>#REF!</v>
      </c>
      <c r="W51" s="33" t="e">
        <f>ROUND((#REF!+#REF!),-1)</f>
        <v>#REF!</v>
      </c>
      <c r="X51" s="33" t="e">
        <f>ROUND((#REF!+#REF!),-1)</f>
        <v>#REF!</v>
      </c>
      <c r="Y51" s="33" t="e">
        <f>ROUND((#REF!+#REF!),-1)</f>
        <v>#REF!</v>
      </c>
      <c r="Z51" s="33" t="e">
        <f>ROUND((#REF!+#REF!),-1)</f>
        <v>#REF!</v>
      </c>
      <c r="AA51" s="33" t="e">
        <f>ROUND((#REF!+#REF!),-1)</f>
        <v>#REF!</v>
      </c>
      <c r="AB51" s="33" t="e">
        <f>ROUND((#REF!+#REF!),-1)</f>
        <v>#REF!</v>
      </c>
      <c r="AD51" s="167" t="e">
        <f>#REF!+#REF!</f>
        <v>#REF!</v>
      </c>
      <c r="AG51" s="167" t="e">
        <f>#REF!+#REF!</f>
        <v>#REF!</v>
      </c>
    </row>
    <row r="52" spans="1:33" ht="12.75">
      <c r="A52" s="49"/>
      <c r="B52" s="7" t="s">
        <v>112</v>
      </c>
      <c r="C52" s="33" t="e">
        <f>ROUND((#REF!+#REF!),-1)</f>
        <v>#REF!</v>
      </c>
      <c r="D52" s="33" t="e">
        <f>ROUND((#REF!+#REF!),-1)</f>
        <v>#REF!</v>
      </c>
      <c r="E52" s="33" t="e">
        <f>ROUND((#REF!+#REF!),-1)</f>
        <v>#REF!</v>
      </c>
      <c r="F52" s="33" t="e">
        <f>ROUND((#REF!+#REF!),-1)</f>
        <v>#REF!</v>
      </c>
      <c r="G52" s="33" t="e">
        <f>ROUND((#REF!+#REF!),-1)</f>
        <v>#REF!</v>
      </c>
      <c r="H52" s="33" t="e">
        <f>ROUND((#REF!+#REF!),-1)</f>
        <v>#REF!</v>
      </c>
      <c r="I52" s="33" t="e">
        <f>ROUND((#REF!+#REF!),-1)</f>
        <v>#REF!</v>
      </c>
      <c r="J52" s="33" t="e">
        <f>ROUND((#REF!+#REF!),-1)</f>
        <v>#REF!</v>
      </c>
      <c r="K52" s="33" t="e">
        <f>ROUND((#REF!+#REF!),-1)</f>
        <v>#REF!</v>
      </c>
      <c r="L52" s="33" t="e">
        <f>ROUND((#REF!+#REF!),-1)</f>
        <v>#REF!</v>
      </c>
      <c r="M52" s="33" t="e">
        <f>ROUND((#REF!+#REF!),-1)</f>
        <v>#REF!</v>
      </c>
      <c r="N52" s="33" t="e">
        <f>ROUND((#REF!+#REF!),-1)</f>
        <v>#REF!</v>
      </c>
      <c r="O52" s="33" t="e">
        <f>ROUND((#REF!+#REF!),-1)</f>
        <v>#REF!</v>
      </c>
      <c r="P52" s="33" t="e">
        <f>ROUND((#REF!+#REF!),-1)</f>
        <v>#REF!</v>
      </c>
      <c r="Q52" s="33" t="e">
        <f>ROUND((#REF!+#REF!),-1)</f>
        <v>#REF!</v>
      </c>
      <c r="R52" s="33" t="e">
        <f>ROUND((#REF!+#REF!),-1)</f>
        <v>#REF!</v>
      </c>
      <c r="S52" s="33" t="e">
        <f>ROUND((#REF!+#REF!),-1)</f>
        <v>#REF!</v>
      </c>
      <c r="T52" s="33" t="e">
        <f>ROUND((#REF!+#REF!),-1)</f>
        <v>#REF!</v>
      </c>
      <c r="U52" s="33" t="e">
        <f>ROUND((#REF!+#REF!),-1)</f>
        <v>#REF!</v>
      </c>
      <c r="V52" s="33" t="e">
        <f>ROUND((#REF!+#REF!),-1)</f>
        <v>#REF!</v>
      </c>
      <c r="W52" s="33" t="e">
        <f>ROUND((#REF!+#REF!),-1)</f>
        <v>#REF!</v>
      </c>
      <c r="X52" s="33" t="e">
        <f>ROUND((#REF!+#REF!),-1)</f>
        <v>#REF!</v>
      </c>
      <c r="Y52" s="33" t="e">
        <f>ROUND((#REF!+#REF!),-1)</f>
        <v>#REF!</v>
      </c>
      <c r="Z52" s="33" t="e">
        <f>ROUND((#REF!+#REF!),-1)</f>
        <v>#REF!</v>
      </c>
      <c r="AA52" s="33" t="e">
        <f>ROUND((#REF!+#REF!),-1)</f>
        <v>#REF!</v>
      </c>
      <c r="AB52" s="33" t="e">
        <f>ROUND((#REF!+#REF!),-1)</f>
        <v>#REF!</v>
      </c>
      <c r="AD52" s="167" t="e">
        <f>#REF!+#REF!</f>
        <v>#REF!</v>
      </c>
      <c r="AG52" s="167" t="e">
        <f>#REF!+#REF!</f>
        <v>#REF!</v>
      </c>
    </row>
    <row r="53" spans="1:33" ht="12.75">
      <c r="A53" s="49"/>
      <c r="B53" s="7" t="s">
        <v>113</v>
      </c>
      <c r="C53" s="33" t="e">
        <f>ROUND((#REF!+#REF!),-1)</f>
        <v>#REF!</v>
      </c>
      <c r="D53" s="33" t="e">
        <f>ROUND((#REF!+#REF!),-1)</f>
        <v>#REF!</v>
      </c>
      <c r="E53" s="33" t="e">
        <f>ROUND((#REF!+#REF!),-1)</f>
        <v>#REF!</v>
      </c>
      <c r="F53" s="33" t="e">
        <f>ROUND((#REF!+#REF!),-1)</f>
        <v>#REF!</v>
      </c>
      <c r="G53" s="33" t="e">
        <f>ROUND((#REF!+#REF!),-1)</f>
        <v>#REF!</v>
      </c>
      <c r="H53" s="33" t="e">
        <f>ROUND((#REF!+#REF!),-1)</f>
        <v>#REF!</v>
      </c>
      <c r="I53" s="33" t="e">
        <f>ROUND((#REF!+#REF!),-1)</f>
        <v>#REF!</v>
      </c>
      <c r="J53" s="33" t="e">
        <f>ROUND((#REF!+#REF!),-1)</f>
        <v>#REF!</v>
      </c>
      <c r="K53" s="33" t="e">
        <f>ROUND((#REF!+#REF!),-1)</f>
        <v>#REF!</v>
      </c>
      <c r="L53" s="33" t="e">
        <f>ROUND((#REF!+#REF!),-1)</f>
        <v>#REF!</v>
      </c>
      <c r="M53" s="33" t="e">
        <f>ROUND((#REF!+#REF!),-1)</f>
        <v>#REF!</v>
      </c>
      <c r="N53" s="33" t="e">
        <f>ROUND((#REF!+#REF!),-1)</f>
        <v>#REF!</v>
      </c>
      <c r="O53" s="33" t="e">
        <f>ROUND((#REF!+#REF!),-1)</f>
        <v>#REF!</v>
      </c>
      <c r="P53" s="33" t="e">
        <f>ROUND((#REF!+#REF!),-1)</f>
        <v>#REF!</v>
      </c>
      <c r="Q53" s="33" t="e">
        <f>ROUND((#REF!+#REF!),-1)</f>
        <v>#REF!</v>
      </c>
      <c r="R53" s="33" t="e">
        <f>ROUND((#REF!+#REF!),-1)</f>
        <v>#REF!</v>
      </c>
      <c r="S53" s="33" t="e">
        <f>ROUND((#REF!+#REF!),-1)</f>
        <v>#REF!</v>
      </c>
      <c r="T53" s="33" t="e">
        <f>ROUND((#REF!+#REF!),-1)</f>
        <v>#REF!</v>
      </c>
      <c r="U53" s="33" t="e">
        <f>ROUND((#REF!+#REF!),-1)</f>
        <v>#REF!</v>
      </c>
      <c r="V53" s="33" t="e">
        <f>ROUND((#REF!+#REF!),-1)</f>
        <v>#REF!</v>
      </c>
      <c r="W53" s="33" t="e">
        <f>ROUND((#REF!+#REF!),-1)</f>
        <v>#REF!</v>
      </c>
      <c r="X53" s="33" t="e">
        <f>ROUND((#REF!+#REF!),-1)</f>
        <v>#REF!</v>
      </c>
      <c r="Y53" s="33" t="e">
        <f>ROUND((#REF!+#REF!),-1)</f>
        <v>#REF!</v>
      </c>
      <c r="Z53" s="33" t="e">
        <f>ROUND((#REF!+#REF!),-1)</f>
        <v>#REF!</v>
      </c>
      <c r="AA53" s="33" t="e">
        <f>ROUND((#REF!+#REF!),-1)</f>
        <v>#REF!</v>
      </c>
      <c r="AB53" s="33" t="e">
        <f>ROUND((#REF!+#REF!),-1)</f>
        <v>#REF!</v>
      </c>
      <c r="AD53" s="167" t="e">
        <f>#REF!+#REF!</f>
        <v>#REF!</v>
      </c>
      <c r="AG53" s="167" t="e">
        <f>#REF!+#REF!</f>
        <v>#REF!</v>
      </c>
    </row>
    <row r="54" spans="1:33" ht="12.75">
      <c r="A54" s="49"/>
      <c r="B54" s="7" t="s">
        <v>114</v>
      </c>
      <c r="C54" s="33" t="e">
        <f>ROUND((#REF!+#REF!),-1)</f>
        <v>#REF!</v>
      </c>
      <c r="D54" s="33" t="e">
        <f>ROUND((#REF!+#REF!),-1)</f>
        <v>#REF!</v>
      </c>
      <c r="E54" s="33" t="e">
        <f>ROUND((#REF!+#REF!),-1)</f>
        <v>#REF!</v>
      </c>
      <c r="F54" s="33" t="e">
        <f>ROUND((#REF!+#REF!),-1)</f>
        <v>#REF!</v>
      </c>
      <c r="G54" s="33" t="e">
        <f>ROUND((#REF!+#REF!),-1)</f>
        <v>#REF!</v>
      </c>
      <c r="H54" s="33" t="e">
        <f>ROUND((#REF!+#REF!),-1)</f>
        <v>#REF!</v>
      </c>
      <c r="I54" s="33" t="e">
        <f>ROUND((#REF!+#REF!),-1)</f>
        <v>#REF!</v>
      </c>
      <c r="J54" s="33" t="e">
        <f>ROUND((#REF!+#REF!),-1)</f>
        <v>#REF!</v>
      </c>
      <c r="K54" s="33" t="e">
        <f>ROUND((#REF!+#REF!),-1)</f>
        <v>#REF!</v>
      </c>
      <c r="L54" s="33" t="e">
        <f>ROUND((#REF!+#REF!),-1)</f>
        <v>#REF!</v>
      </c>
      <c r="M54" s="33" t="e">
        <f>ROUND((#REF!+#REF!),-1)</f>
        <v>#REF!</v>
      </c>
      <c r="N54" s="33" t="e">
        <f>ROUND((#REF!+#REF!),-1)</f>
        <v>#REF!</v>
      </c>
      <c r="O54" s="33" t="e">
        <f>ROUND((#REF!+#REF!),-1)</f>
        <v>#REF!</v>
      </c>
      <c r="P54" s="33" t="e">
        <f>ROUND((#REF!+#REF!),-1)</f>
        <v>#REF!</v>
      </c>
      <c r="Q54" s="33" t="e">
        <f>ROUND((#REF!+#REF!),-1)</f>
        <v>#REF!</v>
      </c>
      <c r="R54" s="33" t="e">
        <f>ROUND((#REF!+#REF!),-1)</f>
        <v>#REF!</v>
      </c>
      <c r="S54" s="33" t="e">
        <f>ROUND((#REF!+#REF!),-1)</f>
        <v>#REF!</v>
      </c>
      <c r="T54" s="33" t="e">
        <f>ROUND((#REF!+#REF!),-1)</f>
        <v>#REF!</v>
      </c>
      <c r="U54" s="33" t="e">
        <f>ROUND((#REF!+#REF!),-1)</f>
        <v>#REF!</v>
      </c>
      <c r="V54" s="33" t="e">
        <f>ROUND((#REF!+#REF!),-1)</f>
        <v>#REF!</v>
      </c>
      <c r="W54" s="33" t="e">
        <f>ROUND((#REF!+#REF!),-1)</f>
        <v>#REF!</v>
      </c>
      <c r="X54" s="33" t="e">
        <f>ROUND((#REF!+#REF!),-1)</f>
        <v>#REF!</v>
      </c>
      <c r="Y54" s="33" t="e">
        <f>ROUND((#REF!+#REF!),-1)</f>
        <v>#REF!</v>
      </c>
      <c r="Z54" s="33" t="e">
        <f>ROUND((#REF!+#REF!),-1)</f>
        <v>#REF!</v>
      </c>
      <c r="AA54" s="33" t="e">
        <f>ROUND((#REF!+#REF!),-1)</f>
        <v>#REF!</v>
      </c>
      <c r="AB54" s="33" t="e">
        <f>ROUND((#REF!+#REF!),-1)</f>
        <v>#REF!</v>
      </c>
      <c r="AD54" s="167" t="e">
        <f>#REF!+#REF!</f>
        <v>#REF!</v>
      </c>
      <c r="AG54" s="167" t="e">
        <f>#REF!+#REF!</f>
        <v>#REF!</v>
      </c>
    </row>
    <row r="55" spans="1:33" ht="12.75">
      <c r="A55" s="49"/>
      <c r="B55" s="7" t="s">
        <v>115</v>
      </c>
      <c r="C55" s="33" t="e">
        <f>ROUND(#REF!+#REF!,-1)</f>
        <v>#REF!</v>
      </c>
      <c r="D55" s="33" t="e">
        <f>ROUND(#REF!+#REF!,-1)</f>
        <v>#REF!</v>
      </c>
      <c r="E55" s="33" t="e">
        <f>ROUND(#REF!+#REF!,-1)</f>
        <v>#REF!</v>
      </c>
      <c r="F55" s="33" t="e">
        <f>ROUND(#REF!+#REF!,-1)</f>
        <v>#REF!</v>
      </c>
      <c r="G55" s="33" t="e">
        <f>ROUND(#REF!+#REF!,-1)</f>
        <v>#REF!</v>
      </c>
      <c r="H55" s="33" t="e">
        <f>ROUND(#REF!+#REF!,-1)</f>
        <v>#REF!</v>
      </c>
      <c r="I55" s="33" t="e">
        <f>ROUND(#REF!+#REF!,-1)</f>
        <v>#REF!</v>
      </c>
      <c r="J55" s="33" t="e">
        <f>ROUND(#REF!+#REF!,-1)</f>
        <v>#REF!</v>
      </c>
      <c r="K55" s="33" t="e">
        <f>ROUND(#REF!+#REF!,-1)</f>
        <v>#REF!</v>
      </c>
      <c r="L55" s="33" t="e">
        <f>ROUND(#REF!+#REF!,-1)</f>
        <v>#REF!</v>
      </c>
      <c r="M55" s="33" t="e">
        <f>ROUND(#REF!+#REF!,-1)</f>
        <v>#REF!</v>
      </c>
      <c r="N55" s="33" t="e">
        <f>ROUND(#REF!+#REF!,-1)</f>
        <v>#REF!</v>
      </c>
      <c r="O55" s="33" t="e">
        <f>ROUND(#REF!+#REF!,-1)</f>
        <v>#REF!</v>
      </c>
      <c r="P55" s="33" t="e">
        <f>ROUND(#REF!+#REF!,-1)</f>
        <v>#REF!</v>
      </c>
      <c r="Q55" s="33" t="e">
        <f>ROUND(#REF!+#REF!,-1)</f>
        <v>#REF!</v>
      </c>
      <c r="R55" s="33" t="e">
        <f>ROUND(#REF!+#REF!,-1)</f>
        <v>#REF!</v>
      </c>
      <c r="S55" s="33" t="e">
        <f>ROUND(#REF!+#REF!,-1)</f>
        <v>#REF!</v>
      </c>
      <c r="T55" s="33" t="e">
        <f>ROUND(#REF!+#REF!,-1)</f>
        <v>#REF!</v>
      </c>
      <c r="U55" s="33" t="e">
        <f>ROUND(#REF!+#REF!,-1)</f>
        <v>#REF!</v>
      </c>
      <c r="V55" s="33" t="e">
        <f>ROUND(#REF!+#REF!,-1)</f>
        <v>#REF!</v>
      </c>
      <c r="W55" s="33" t="e">
        <f>ROUND(#REF!+#REF!,-1)</f>
        <v>#REF!</v>
      </c>
      <c r="X55" s="33" t="e">
        <f>ROUND(#REF!+#REF!,-1)</f>
        <v>#REF!</v>
      </c>
      <c r="Y55" s="33" t="e">
        <f>ROUND(#REF!+#REF!,-1)</f>
        <v>#REF!</v>
      </c>
      <c r="Z55" s="33" t="e">
        <f>ROUND(#REF!+#REF!,-1)</f>
        <v>#REF!</v>
      </c>
      <c r="AA55" s="33" t="e">
        <f>ROUND(#REF!+#REF!,-1)</f>
        <v>#REF!</v>
      </c>
      <c r="AB55" s="33" t="e">
        <f>ROUND(#REF!+#REF!,-1)</f>
        <v>#REF!</v>
      </c>
      <c r="AD55" s="167" t="e">
        <f>#REF!+#REF!</f>
        <v>#REF!</v>
      </c>
      <c r="AG55" s="167" t="e">
        <f>#REF!+#REF!</f>
        <v>#REF!</v>
      </c>
    </row>
    <row r="56" spans="1:35" ht="12.75">
      <c r="A56" s="47"/>
      <c r="B56" s="48" t="s">
        <v>40</v>
      </c>
      <c r="C56" s="50" t="e">
        <f>SUM(C51:C55)</f>
        <v>#REF!</v>
      </c>
      <c r="D56" s="50" t="e">
        <f aca="true" t="shared" si="8" ref="D56:AB56">SUM(D51:D55)</f>
        <v>#REF!</v>
      </c>
      <c r="E56" s="50" t="e">
        <f t="shared" si="8"/>
        <v>#REF!</v>
      </c>
      <c r="F56" s="50" t="e">
        <f t="shared" si="8"/>
        <v>#REF!</v>
      </c>
      <c r="G56" s="50" t="e">
        <f t="shared" si="8"/>
        <v>#REF!</v>
      </c>
      <c r="H56" s="50" t="e">
        <f t="shared" si="8"/>
        <v>#REF!</v>
      </c>
      <c r="I56" s="50" t="e">
        <f t="shared" si="8"/>
        <v>#REF!</v>
      </c>
      <c r="J56" s="50" t="e">
        <f t="shared" si="8"/>
        <v>#REF!</v>
      </c>
      <c r="K56" s="50" t="e">
        <f t="shared" si="8"/>
        <v>#REF!</v>
      </c>
      <c r="L56" s="50" t="e">
        <f t="shared" si="8"/>
        <v>#REF!</v>
      </c>
      <c r="M56" s="50" t="e">
        <f t="shared" si="8"/>
        <v>#REF!</v>
      </c>
      <c r="N56" s="50" t="e">
        <f t="shared" si="8"/>
        <v>#REF!</v>
      </c>
      <c r="O56" s="50" t="e">
        <f t="shared" si="8"/>
        <v>#REF!</v>
      </c>
      <c r="P56" s="50" t="e">
        <f t="shared" si="8"/>
        <v>#REF!</v>
      </c>
      <c r="Q56" s="50" t="e">
        <f t="shared" si="8"/>
        <v>#REF!</v>
      </c>
      <c r="R56" s="50" t="e">
        <f t="shared" si="8"/>
        <v>#REF!</v>
      </c>
      <c r="S56" s="50" t="e">
        <f t="shared" si="8"/>
        <v>#REF!</v>
      </c>
      <c r="T56" s="50" t="e">
        <f t="shared" si="8"/>
        <v>#REF!</v>
      </c>
      <c r="U56" s="50" t="e">
        <f t="shared" si="8"/>
        <v>#REF!</v>
      </c>
      <c r="V56" s="50" t="e">
        <f t="shared" si="8"/>
        <v>#REF!</v>
      </c>
      <c r="W56" s="50" t="e">
        <f t="shared" si="8"/>
        <v>#REF!</v>
      </c>
      <c r="X56" s="50" t="e">
        <f t="shared" si="8"/>
        <v>#REF!</v>
      </c>
      <c r="Y56" s="50" t="e">
        <f t="shared" si="8"/>
        <v>#REF!</v>
      </c>
      <c r="Z56" s="50" t="e">
        <f t="shared" si="8"/>
        <v>#REF!</v>
      </c>
      <c r="AA56" s="50" t="e">
        <f t="shared" si="8"/>
        <v>#REF!</v>
      </c>
      <c r="AB56" s="50" t="e">
        <f t="shared" si="8"/>
        <v>#REF!</v>
      </c>
      <c r="AD56" s="180" t="e">
        <f>SUM(AD51:AD55)</f>
        <v>#REF!</v>
      </c>
      <c r="AE56" s="175" t="e">
        <f>#REF!</f>
        <v>#REF!</v>
      </c>
      <c r="AF56" s="165" t="e">
        <f>IF(ROUND(AD56,0)=ROUND(AE56,0),"ok","error")</f>
        <v>#REF!</v>
      </c>
      <c r="AG56" s="180" t="e">
        <f>SUM(AG51:AG55)</f>
        <v>#REF!</v>
      </c>
      <c r="AH56" s="175" t="e">
        <f>#REF!</f>
        <v>#REF!</v>
      </c>
      <c r="AI56" s="165" t="e">
        <f>IF(ROUND(AG56,0)=ROUND(AH56,0),"ok","error")</f>
        <v>#REF!</v>
      </c>
    </row>
    <row r="57" spans="1:28" ht="12.75">
      <c r="A57" s="49"/>
      <c r="B57" s="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1"/>
    </row>
    <row r="58" spans="1:34" ht="12.75">
      <c r="A58" s="97" t="s">
        <v>16</v>
      </c>
      <c r="B58" s="98" t="s">
        <v>33</v>
      </c>
      <c r="C58" s="99" t="e">
        <f aca="true" t="shared" si="9" ref="C58:AB58">C9+C16+C23+C35+C56</f>
        <v>#REF!</v>
      </c>
      <c r="D58" s="99" t="e">
        <f t="shared" si="9"/>
        <v>#REF!</v>
      </c>
      <c r="E58" s="99" t="e">
        <f t="shared" si="9"/>
        <v>#REF!</v>
      </c>
      <c r="F58" s="99" t="e">
        <f t="shared" si="9"/>
        <v>#REF!</v>
      </c>
      <c r="G58" s="99" t="e">
        <f t="shared" si="9"/>
        <v>#REF!</v>
      </c>
      <c r="H58" s="99" t="e">
        <f t="shared" si="9"/>
        <v>#REF!</v>
      </c>
      <c r="I58" s="99" t="e">
        <f t="shared" si="9"/>
        <v>#REF!</v>
      </c>
      <c r="J58" s="99" t="e">
        <f t="shared" si="9"/>
        <v>#REF!</v>
      </c>
      <c r="K58" s="99" t="e">
        <f t="shared" si="9"/>
        <v>#REF!</v>
      </c>
      <c r="L58" s="99" t="e">
        <f t="shared" si="9"/>
        <v>#REF!</v>
      </c>
      <c r="M58" s="99" t="e">
        <f t="shared" si="9"/>
        <v>#REF!</v>
      </c>
      <c r="N58" s="99" t="e">
        <f t="shared" si="9"/>
        <v>#REF!</v>
      </c>
      <c r="O58" s="99" t="e">
        <f t="shared" si="9"/>
        <v>#REF!</v>
      </c>
      <c r="P58" s="99" t="e">
        <f t="shared" si="9"/>
        <v>#REF!</v>
      </c>
      <c r="Q58" s="99" t="e">
        <f t="shared" si="9"/>
        <v>#REF!</v>
      </c>
      <c r="R58" s="99" t="e">
        <f t="shared" si="9"/>
        <v>#REF!</v>
      </c>
      <c r="S58" s="99" t="e">
        <f t="shared" si="9"/>
        <v>#REF!</v>
      </c>
      <c r="T58" s="99" t="e">
        <f t="shared" si="9"/>
        <v>#REF!</v>
      </c>
      <c r="U58" s="99" t="e">
        <f t="shared" si="9"/>
        <v>#REF!</v>
      </c>
      <c r="V58" s="99" t="e">
        <f t="shared" si="9"/>
        <v>#REF!</v>
      </c>
      <c r="W58" s="99" t="e">
        <f t="shared" si="9"/>
        <v>#REF!</v>
      </c>
      <c r="X58" s="99" t="e">
        <f t="shared" si="9"/>
        <v>#REF!</v>
      </c>
      <c r="Y58" s="99" t="e">
        <f t="shared" si="9"/>
        <v>#REF!</v>
      </c>
      <c r="Z58" s="99" t="e">
        <f t="shared" si="9"/>
        <v>#REF!</v>
      </c>
      <c r="AA58" s="99" t="e">
        <f t="shared" si="9"/>
        <v>#REF!</v>
      </c>
      <c r="AB58" s="99" t="e">
        <f t="shared" si="9"/>
        <v>#REF!</v>
      </c>
      <c r="AD58" s="172" t="e">
        <f>AD9+AD16+AD23+AD35+AD56</f>
        <v>#REF!</v>
      </c>
      <c r="AE58" s="172" t="e">
        <f>SUM(#REF!)</f>
        <v>#REF!</v>
      </c>
      <c r="AG58" s="83" t="e">
        <f>AG9+AG16+AG23+AG35+AG56</f>
        <v>#REF!</v>
      </c>
      <c r="AH58" s="172" t="e">
        <f>SUM(#REF!)</f>
        <v>#REF!</v>
      </c>
    </row>
    <row r="59" spans="1:34" ht="12.75">
      <c r="A59" s="12" t="s">
        <v>46</v>
      </c>
      <c r="AE59" s="172" t="e">
        <f>SUM(#REF!)</f>
        <v>#REF!</v>
      </c>
      <c r="AH59" s="172" t="e">
        <f>SUM(#REF!)</f>
        <v>#REF!</v>
      </c>
    </row>
    <row r="60" ht="12.75">
      <c r="A60" s="12" t="s">
        <v>47</v>
      </c>
    </row>
    <row r="64" spans="1:5" ht="12.75">
      <c r="A64" t="s">
        <v>631</v>
      </c>
      <c r="C64">
        <v>2006</v>
      </c>
      <c r="D64">
        <v>2031</v>
      </c>
      <c r="E64" t="s">
        <v>127</v>
      </c>
    </row>
    <row r="65" spans="3:5" ht="12.75">
      <c r="C65" s="83" t="e">
        <f>C44</f>
        <v>#REF!</v>
      </c>
      <c r="D65" s="83" t="e">
        <f>AB44</f>
        <v>#REF!</v>
      </c>
      <c r="E65" s="148"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165" customWidth="1"/>
    <col min="31" max="31" width="9.140625" style="172" customWidth="1"/>
    <col min="32" max="32" width="9.140625" style="165" customWidth="1"/>
  </cols>
  <sheetData>
    <row r="1" spans="1:30" ht="12.75">
      <c r="A1" s="3" t="s">
        <v>78</v>
      </c>
      <c r="AD1" s="173" t="s">
        <v>76</v>
      </c>
    </row>
    <row r="2" spans="1:28" ht="14.25" customHeight="1">
      <c r="A2" s="386" t="s">
        <v>2</v>
      </c>
      <c r="B2" s="388" t="s">
        <v>30</v>
      </c>
      <c r="C2" s="4"/>
      <c r="D2" s="4"/>
      <c r="E2" s="4"/>
      <c r="F2" s="4"/>
      <c r="G2" s="4"/>
      <c r="H2" s="4"/>
      <c r="I2" s="4"/>
      <c r="J2" s="4"/>
      <c r="K2" s="4"/>
      <c r="L2" s="4"/>
      <c r="M2" s="4"/>
      <c r="N2" s="4"/>
      <c r="O2" s="4"/>
      <c r="P2" s="4"/>
      <c r="Q2" s="4"/>
      <c r="R2" s="4"/>
      <c r="S2" s="4"/>
      <c r="T2" s="4"/>
      <c r="U2" s="4"/>
      <c r="V2" s="4"/>
      <c r="W2" s="4"/>
      <c r="X2" s="4"/>
      <c r="Y2" s="4"/>
      <c r="Z2" s="4"/>
      <c r="AA2" s="4"/>
      <c r="AB2" s="5"/>
    </row>
    <row r="3" spans="1:33" ht="12.75">
      <c r="A3" s="387"/>
      <c r="B3" s="379"/>
      <c r="C3" s="45">
        <v>2006</v>
      </c>
      <c r="D3" s="45">
        <v>2007</v>
      </c>
      <c r="E3" s="45">
        <v>2008</v>
      </c>
      <c r="F3" s="45">
        <v>2009</v>
      </c>
      <c r="G3" s="45">
        <v>2010</v>
      </c>
      <c r="H3" s="45">
        <v>2011</v>
      </c>
      <c r="I3" s="45">
        <v>2012</v>
      </c>
      <c r="J3" s="45">
        <v>2013</v>
      </c>
      <c r="K3" s="45">
        <v>2014</v>
      </c>
      <c r="L3" s="45">
        <v>2015</v>
      </c>
      <c r="M3" s="45">
        <v>2016</v>
      </c>
      <c r="N3" s="45">
        <v>2017</v>
      </c>
      <c r="O3" s="45">
        <v>2018</v>
      </c>
      <c r="P3" s="45">
        <v>2019</v>
      </c>
      <c r="Q3" s="45">
        <v>2020</v>
      </c>
      <c r="R3" s="45">
        <v>2021</v>
      </c>
      <c r="S3" s="45">
        <v>2022</v>
      </c>
      <c r="T3" s="45">
        <v>2023</v>
      </c>
      <c r="U3" s="45">
        <v>2024</v>
      </c>
      <c r="V3" s="45">
        <v>2025</v>
      </c>
      <c r="W3" s="45">
        <v>2026</v>
      </c>
      <c r="X3" s="45">
        <v>2027</v>
      </c>
      <c r="Y3" s="45">
        <v>2028</v>
      </c>
      <c r="Z3" s="45">
        <v>2029</v>
      </c>
      <c r="AA3" s="45">
        <v>2030</v>
      </c>
      <c r="AB3" s="46">
        <v>2031</v>
      </c>
      <c r="AD3" s="171">
        <v>2006</v>
      </c>
      <c r="AG3" s="171">
        <v>2031</v>
      </c>
    </row>
    <row r="4" spans="1:33" ht="12.75">
      <c r="A4" s="145" t="s">
        <v>32</v>
      </c>
      <c r="B4" s="7" t="s">
        <v>111</v>
      </c>
      <c r="C4" s="33" t="e">
        <f>ROUND(#REF!+#REF!,-1)</f>
        <v>#REF!</v>
      </c>
      <c r="D4" s="33" t="e">
        <f>ROUND(#REF!+#REF!,-1)</f>
        <v>#REF!</v>
      </c>
      <c r="E4" s="33" t="e">
        <f>ROUND(#REF!+#REF!,-1)</f>
        <v>#REF!</v>
      </c>
      <c r="F4" s="33" t="e">
        <f>ROUND(#REF!+#REF!,-1)</f>
        <v>#REF!</v>
      </c>
      <c r="G4" s="33" t="e">
        <f>ROUND(#REF!+#REF!,-1)</f>
        <v>#REF!</v>
      </c>
      <c r="H4" s="33" t="e">
        <f>ROUND(#REF!+#REF!,-1)</f>
        <v>#REF!</v>
      </c>
      <c r="I4" s="33" t="e">
        <f>ROUND(#REF!+#REF!,-1)</f>
        <v>#REF!</v>
      </c>
      <c r="J4" s="33" t="e">
        <f>ROUND(#REF!+#REF!,-1)</f>
        <v>#REF!</v>
      </c>
      <c r="K4" s="33" t="e">
        <f>ROUND(#REF!+#REF!,-1)</f>
        <v>#REF!</v>
      </c>
      <c r="L4" s="33" t="e">
        <f>ROUND(#REF!+#REF!,-1)</f>
        <v>#REF!</v>
      </c>
      <c r="M4" s="33" t="e">
        <f>ROUND(#REF!+#REF!,-1)</f>
        <v>#REF!</v>
      </c>
      <c r="N4" s="33" t="e">
        <f>ROUND(#REF!+#REF!,-1)</f>
        <v>#REF!</v>
      </c>
      <c r="O4" s="33" t="e">
        <f>ROUND(#REF!+#REF!,-1)</f>
        <v>#REF!</v>
      </c>
      <c r="P4" s="33" t="e">
        <f>ROUND(#REF!+#REF!,-1)</f>
        <v>#REF!</v>
      </c>
      <c r="Q4" s="33" t="e">
        <f>ROUND(#REF!+#REF!,-1)</f>
        <v>#REF!</v>
      </c>
      <c r="R4" s="33" t="e">
        <f>ROUND(#REF!+#REF!,-1)</f>
        <v>#REF!</v>
      </c>
      <c r="S4" s="33" t="e">
        <f>ROUND(#REF!+#REF!,-1)</f>
        <v>#REF!</v>
      </c>
      <c r="T4" s="33" t="e">
        <f>ROUND(#REF!+#REF!,-1)</f>
        <v>#REF!</v>
      </c>
      <c r="U4" s="33" t="e">
        <f>ROUND(#REF!+#REF!,-1)</f>
        <v>#REF!</v>
      </c>
      <c r="V4" s="33" t="e">
        <f>ROUND(#REF!+#REF!,-1)</f>
        <v>#REF!</v>
      </c>
      <c r="W4" s="33" t="e">
        <f>ROUND(#REF!+#REF!,-1)</f>
        <v>#REF!</v>
      </c>
      <c r="X4" s="33" t="e">
        <f>ROUND(#REF!+#REF!,-1)</f>
        <v>#REF!</v>
      </c>
      <c r="Y4" s="33" t="e">
        <f>ROUND(#REF!+#REF!,-1)</f>
        <v>#REF!</v>
      </c>
      <c r="Z4" s="33" t="e">
        <f>ROUND(#REF!+#REF!,-1)</f>
        <v>#REF!</v>
      </c>
      <c r="AA4" s="33" t="e">
        <f>ROUND(#REF!+#REF!,-1)</f>
        <v>#REF!</v>
      </c>
      <c r="AB4" s="33" t="e">
        <f>ROUND(#REF!+#REF!,-1)</f>
        <v>#REF!</v>
      </c>
      <c r="AD4" s="167" t="e">
        <f>#REF!+#REF!</f>
        <v>#REF!</v>
      </c>
      <c r="AE4" s="167"/>
      <c r="AG4" s="167" t="e">
        <f>#REF!+#REF!</f>
        <v>#REF!</v>
      </c>
    </row>
    <row r="5" spans="1:33" ht="12.75">
      <c r="A5" s="49"/>
      <c r="B5" s="7" t="s">
        <v>112</v>
      </c>
      <c r="C5" s="33" t="e">
        <f>ROUND(#REF!+#REF!,-1)</f>
        <v>#REF!</v>
      </c>
      <c r="D5" s="33" t="e">
        <f>ROUND(#REF!+#REF!,-1)</f>
        <v>#REF!</v>
      </c>
      <c r="E5" s="33" t="e">
        <f>ROUND(#REF!+#REF!,-1)</f>
        <v>#REF!</v>
      </c>
      <c r="F5" s="33" t="e">
        <f>ROUND(#REF!+#REF!,-1)</f>
        <v>#REF!</v>
      </c>
      <c r="G5" s="33" t="e">
        <f>ROUND(#REF!+#REF!,-1)</f>
        <v>#REF!</v>
      </c>
      <c r="H5" s="33" t="e">
        <f>ROUND(#REF!+#REF!,-1)</f>
        <v>#REF!</v>
      </c>
      <c r="I5" s="33" t="e">
        <f>ROUND(#REF!+#REF!,-1)</f>
        <v>#REF!</v>
      </c>
      <c r="J5" s="33" t="e">
        <f>ROUND(#REF!+#REF!,-1)</f>
        <v>#REF!</v>
      </c>
      <c r="K5" s="33" t="e">
        <f>ROUND(#REF!+#REF!,-1)</f>
        <v>#REF!</v>
      </c>
      <c r="L5" s="33" t="e">
        <f>ROUND(#REF!+#REF!,-1)</f>
        <v>#REF!</v>
      </c>
      <c r="M5" s="33" t="e">
        <f>ROUND(#REF!+#REF!,-1)</f>
        <v>#REF!</v>
      </c>
      <c r="N5" s="33" t="e">
        <f>ROUND(#REF!+#REF!,-1)</f>
        <v>#REF!</v>
      </c>
      <c r="O5" s="33" t="e">
        <f>ROUND(#REF!+#REF!,-1)</f>
        <v>#REF!</v>
      </c>
      <c r="P5" s="33" t="e">
        <f>ROUND(#REF!+#REF!,-1)</f>
        <v>#REF!</v>
      </c>
      <c r="Q5" s="33" t="e">
        <f>ROUND(#REF!+#REF!,-1)</f>
        <v>#REF!</v>
      </c>
      <c r="R5" s="33" t="e">
        <f>ROUND(#REF!+#REF!,-1)</f>
        <v>#REF!</v>
      </c>
      <c r="S5" s="33" t="e">
        <f>ROUND(#REF!+#REF!,-1)</f>
        <v>#REF!</v>
      </c>
      <c r="T5" s="33" t="e">
        <f>ROUND(#REF!+#REF!,-1)</f>
        <v>#REF!</v>
      </c>
      <c r="U5" s="33" t="e">
        <f>ROUND(#REF!+#REF!,-1)</f>
        <v>#REF!</v>
      </c>
      <c r="V5" s="33" t="e">
        <f>ROUND(#REF!+#REF!,-1)</f>
        <v>#REF!</v>
      </c>
      <c r="W5" s="33" t="e">
        <f>ROUND(#REF!+#REF!,-1)</f>
        <v>#REF!</v>
      </c>
      <c r="X5" s="33" t="e">
        <f>ROUND(#REF!+#REF!,-1)</f>
        <v>#REF!</v>
      </c>
      <c r="Y5" s="33" t="e">
        <f>ROUND(#REF!+#REF!,-1)</f>
        <v>#REF!</v>
      </c>
      <c r="Z5" s="33" t="e">
        <f>ROUND(#REF!+#REF!,-1)</f>
        <v>#REF!</v>
      </c>
      <c r="AA5" s="33" t="e">
        <f>ROUND(#REF!+#REF!,-1)</f>
        <v>#REF!</v>
      </c>
      <c r="AB5" s="33" t="e">
        <f>ROUND(#REF!+#REF!,-1)</f>
        <v>#REF!</v>
      </c>
      <c r="AD5" s="167" t="e">
        <f>#REF!+#REF!</f>
        <v>#REF!</v>
      </c>
      <c r="AE5" s="167"/>
      <c r="AG5" s="167" t="e">
        <f>#REF!+#REF!</f>
        <v>#REF!</v>
      </c>
    </row>
    <row r="6" spans="1:33" ht="12.75">
      <c r="A6" s="49"/>
      <c r="B6" s="7" t="s">
        <v>113</v>
      </c>
      <c r="C6" s="33" t="e">
        <f>ROUND(#REF!+#REF!,-1)</f>
        <v>#REF!</v>
      </c>
      <c r="D6" s="33" t="e">
        <f>ROUND(#REF!+#REF!,-1)</f>
        <v>#REF!</v>
      </c>
      <c r="E6" s="33" t="e">
        <f>ROUND(#REF!+#REF!,-1)</f>
        <v>#REF!</v>
      </c>
      <c r="F6" s="33" t="e">
        <f>ROUND(#REF!+#REF!,-1)</f>
        <v>#REF!</v>
      </c>
      <c r="G6" s="33" t="e">
        <f>ROUND(#REF!+#REF!,-1)</f>
        <v>#REF!</v>
      </c>
      <c r="H6" s="33" t="e">
        <f>ROUND(#REF!+#REF!,-1)</f>
        <v>#REF!</v>
      </c>
      <c r="I6" s="33" t="e">
        <f>ROUND(#REF!+#REF!,-1)</f>
        <v>#REF!</v>
      </c>
      <c r="J6" s="33" t="e">
        <f>ROUND(#REF!+#REF!,-1)</f>
        <v>#REF!</v>
      </c>
      <c r="K6" s="33" t="e">
        <f>ROUND(#REF!+#REF!,-1)</f>
        <v>#REF!</v>
      </c>
      <c r="L6" s="33" t="e">
        <f>ROUND(#REF!+#REF!,-1)</f>
        <v>#REF!</v>
      </c>
      <c r="M6" s="33" t="e">
        <f>ROUND(#REF!+#REF!,-1)</f>
        <v>#REF!</v>
      </c>
      <c r="N6" s="33" t="e">
        <f>ROUND(#REF!+#REF!,-1)</f>
        <v>#REF!</v>
      </c>
      <c r="O6" s="33" t="e">
        <f>ROUND(#REF!+#REF!,-1)</f>
        <v>#REF!</v>
      </c>
      <c r="P6" s="33" t="e">
        <f>ROUND(#REF!+#REF!,-1)</f>
        <v>#REF!</v>
      </c>
      <c r="Q6" s="33" t="e">
        <f>ROUND(#REF!+#REF!,-1)</f>
        <v>#REF!</v>
      </c>
      <c r="R6" s="33" t="e">
        <f>ROUND(#REF!+#REF!,-1)</f>
        <v>#REF!</v>
      </c>
      <c r="S6" s="33" t="e">
        <f>ROUND(#REF!+#REF!,-1)</f>
        <v>#REF!</v>
      </c>
      <c r="T6" s="33" t="e">
        <f>ROUND(#REF!+#REF!,-1)</f>
        <v>#REF!</v>
      </c>
      <c r="U6" s="33" t="e">
        <f>ROUND(#REF!+#REF!,-1)</f>
        <v>#REF!</v>
      </c>
      <c r="V6" s="33" t="e">
        <f>ROUND(#REF!+#REF!,-1)</f>
        <v>#REF!</v>
      </c>
      <c r="W6" s="33" t="e">
        <f>ROUND(#REF!+#REF!,-1)</f>
        <v>#REF!</v>
      </c>
      <c r="X6" s="33" t="e">
        <f>ROUND(#REF!+#REF!,-1)</f>
        <v>#REF!</v>
      </c>
      <c r="Y6" s="33" t="e">
        <f>ROUND(#REF!+#REF!,-1)</f>
        <v>#REF!</v>
      </c>
      <c r="Z6" s="33" t="e">
        <f>ROUND(#REF!+#REF!,-1)</f>
        <v>#REF!</v>
      </c>
      <c r="AA6" s="33" t="e">
        <f>ROUND(#REF!+#REF!,-1)</f>
        <v>#REF!</v>
      </c>
      <c r="AB6" s="33" t="e">
        <f>ROUND(#REF!+#REF!,-1)</f>
        <v>#REF!</v>
      </c>
      <c r="AD6" s="167" t="e">
        <f>#REF!+#REF!</f>
        <v>#REF!</v>
      </c>
      <c r="AE6" s="167"/>
      <c r="AG6" s="167" t="e">
        <f>#REF!+#REF!</f>
        <v>#REF!</v>
      </c>
    </row>
    <row r="7" spans="1:33" ht="12.75">
      <c r="A7" s="49"/>
      <c r="B7" s="7" t="s">
        <v>114</v>
      </c>
      <c r="C7" s="33" t="e">
        <f>ROUND(#REF!+#REF!,-1)</f>
        <v>#REF!</v>
      </c>
      <c r="D7" s="33" t="e">
        <f>ROUND(#REF!+#REF!,-1)</f>
        <v>#REF!</v>
      </c>
      <c r="E7" s="33" t="e">
        <f>ROUND(#REF!+#REF!,-1)</f>
        <v>#REF!</v>
      </c>
      <c r="F7" s="33" t="e">
        <f>ROUND(#REF!+#REF!,-1)</f>
        <v>#REF!</v>
      </c>
      <c r="G7" s="33" t="e">
        <f>ROUND(#REF!+#REF!,-1)</f>
        <v>#REF!</v>
      </c>
      <c r="H7" s="33" t="e">
        <f>ROUND(#REF!+#REF!,-1)</f>
        <v>#REF!</v>
      </c>
      <c r="I7" s="33" t="e">
        <f>ROUND(#REF!+#REF!,-1)</f>
        <v>#REF!</v>
      </c>
      <c r="J7" s="33" t="e">
        <f>ROUND(#REF!+#REF!,-1)</f>
        <v>#REF!</v>
      </c>
      <c r="K7" s="33" t="e">
        <f>ROUND(#REF!+#REF!,-1)</f>
        <v>#REF!</v>
      </c>
      <c r="L7" s="33" t="e">
        <f>ROUND(#REF!+#REF!,-1)</f>
        <v>#REF!</v>
      </c>
      <c r="M7" s="33" t="e">
        <f>ROUND(#REF!+#REF!,-1)</f>
        <v>#REF!</v>
      </c>
      <c r="N7" s="33" t="e">
        <f>ROUND(#REF!+#REF!,-1)</f>
        <v>#REF!</v>
      </c>
      <c r="O7" s="33" t="e">
        <f>ROUND(#REF!+#REF!,-1)</f>
        <v>#REF!</v>
      </c>
      <c r="P7" s="33" t="e">
        <f>ROUND(#REF!+#REF!,-1)</f>
        <v>#REF!</v>
      </c>
      <c r="Q7" s="33" t="e">
        <f>ROUND(#REF!+#REF!,-1)</f>
        <v>#REF!</v>
      </c>
      <c r="R7" s="33" t="e">
        <f>ROUND(#REF!+#REF!,-1)</f>
        <v>#REF!</v>
      </c>
      <c r="S7" s="33" t="e">
        <f>ROUND(#REF!+#REF!,-1)</f>
        <v>#REF!</v>
      </c>
      <c r="T7" s="33" t="e">
        <f>ROUND(#REF!+#REF!,-1)</f>
        <v>#REF!</v>
      </c>
      <c r="U7" s="33" t="e">
        <f>ROUND(#REF!+#REF!,-1)</f>
        <v>#REF!</v>
      </c>
      <c r="V7" s="33" t="e">
        <f>ROUND(#REF!+#REF!,-1)</f>
        <v>#REF!</v>
      </c>
      <c r="W7" s="33" t="e">
        <f>ROUND(#REF!+#REF!,-1)</f>
        <v>#REF!</v>
      </c>
      <c r="X7" s="33" t="e">
        <f>ROUND(#REF!+#REF!,-1)</f>
        <v>#REF!</v>
      </c>
      <c r="Y7" s="33" t="e">
        <f>ROUND(#REF!+#REF!,-1)</f>
        <v>#REF!</v>
      </c>
      <c r="Z7" s="33" t="e">
        <f>ROUND(#REF!+#REF!,-1)</f>
        <v>#REF!</v>
      </c>
      <c r="AA7" s="33" t="e">
        <f>ROUND(#REF!+#REF!,-1)</f>
        <v>#REF!</v>
      </c>
      <c r="AB7" s="33" t="e">
        <f>ROUND(#REF!+#REF!,-1)</f>
        <v>#REF!</v>
      </c>
      <c r="AD7" s="167" t="e">
        <f>#REF!+#REF!</f>
        <v>#REF!</v>
      </c>
      <c r="AE7" s="167"/>
      <c r="AG7" s="167" t="e">
        <f>#REF!+#REF!</f>
        <v>#REF!</v>
      </c>
    </row>
    <row r="8" spans="1:33" ht="12.75">
      <c r="A8" s="49"/>
      <c r="B8" s="7" t="s">
        <v>115</v>
      </c>
      <c r="C8" s="33" t="e">
        <f>ROUND(#REF!+#REF!,-1)</f>
        <v>#REF!</v>
      </c>
      <c r="D8" s="33" t="e">
        <f>ROUND(#REF!+#REF!,-1)</f>
        <v>#REF!</v>
      </c>
      <c r="E8" s="33" t="e">
        <f>ROUND(#REF!+#REF!,-1)</f>
        <v>#REF!</v>
      </c>
      <c r="F8" s="33" t="e">
        <f>ROUND(#REF!+#REF!,-1)</f>
        <v>#REF!</v>
      </c>
      <c r="G8" s="33" t="e">
        <f>ROUND(#REF!+#REF!,-1)</f>
        <v>#REF!</v>
      </c>
      <c r="H8" s="33" t="e">
        <f>ROUND(#REF!+#REF!,-1)</f>
        <v>#REF!</v>
      </c>
      <c r="I8" s="33" t="e">
        <f>ROUND(#REF!+#REF!,-1)</f>
        <v>#REF!</v>
      </c>
      <c r="J8" s="33" t="e">
        <f>ROUND(#REF!+#REF!,-1)</f>
        <v>#REF!</v>
      </c>
      <c r="K8" s="33" t="e">
        <f>ROUND(#REF!+#REF!,-1)</f>
        <v>#REF!</v>
      </c>
      <c r="L8" s="33" t="e">
        <f>ROUND(#REF!+#REF!,-1)</f>
        <v>#REF!</v>
      </c>
      <c r="M8" s="33" t="e">
        <f>ROUND(#REF!+#REF!,-1)</f>
        <v>#REF!</v>
      </c>
      <c r="N8" s="33" t="e">
        <f>ROUND(#REF!+#REF!,-1)</f>
        <v>#REF!</v>
      </c>
      <c r="O8" s="33" t="e">
        <f>ROUND(#REF!+#REF!,-1)</f>
        <v>#REF!</v>
      </c>
      <c r="P8" s="33" t="e">
        <f>ROUND(#REF!+#REF!,-1)</f>
        <v>#REF!</v>
      </c>
      <c r="Q8" s="33" t="e">
        <f>ROUND(#REF!+#REF!,-1)</f>
        <v>#REF!</v>
      </c>
      <c r="R8" s="33" t="e">
        <f>ROUND(#REF!+#REF!,-1)</f>
        <v>#REF!</v>
      </c>
      <c r="S8" s="33" t="e">
        <f>ROUND(#REF!+#REF!,-1)</f>
        <v>#REF!</v>
      </c>
      <c r="T8" s="33" t="e">
        <f>ROUND(#REF!+#REF!,-1)</f>
        <v>#REF!</v>
      </c>
      <c r="U8" s="33" t="e">
        <f>ROUND(#REF!+#REF!,-1)</f>
        <v>#REF!</v>
      </c>
      <c r="V8" s="33" t="e">
        <f>ROUND(#REF!+#REF!,-1)</f>
        <v>#REF!</v>
      </c>
      <c r="W8" s="33" t="e">
        <f>ROUND(#REF!+#REF!,-1)</f>
        <v>#REF!</v>
      </c>
      <c r="X8" s="33" t="e">
        <f>ROUND(#REF!+#REF!,-1)</f>
        <v>#REF!</v>
      </c>
      <c r="Y8" s="33" t="e">
        <f>ROUND(#REF!+#REF!,-1)</f>
        <v>#REF!</v>
      </c>
      <c r="Z8" s="33" t="e">
        <f>ROUND(#REF!+#REF!,-1)</f>
        <v>#REF!</v>
      </c>
      <c r="AA8" s="33" t="e">
        <f>ROUND(#REF!+#REF!,-1)</f>
        <v>#REF!</v>
      </c>
      <c r="AB8" s="33" t="e">
        <f>ROUND(#REF!+#REF!,-1)</f>
        <v>#REF!</v>
      </c>
      <c r="AD8" s="167" t="e">
        <f>#REF!+#REF!</f>
        <v>#REF!</v>
      </c>
      <c r="AE8" s="167"/>
      <c r="AG8" s="167" t="e">
        <f>#REF!+#REF!</f>
        <v>#REF!</v>
      </c>
    </row>
    <row r="9" spans="1:35" ht="12.75">
      <c r="A9" s="47"/>
      <c r="B9" s="48" t="s">
        <v>33</v>
      </c>
      <c r="C9" s="50" t="e">
        <f>SUM(C4:C8)</f>
        <v>#REF!</v>
      </c>
      <c r="D9" s="50" t="e">
        <f aca="true" t="shared" si="0" ref="D9:AB9">SUM(D4:D8)</f>
        <v>#REF!</v>
      </c>
      <c r="E9" s="50" t="e">
        <f t="shared" si="0"/>
        <v>#REF!</v>
      </c>
      <c r="F9" s="50" t="e">
        <f t="shared" si="0"/>
        <v>#REF!</v>
      </c>
      <c r="G9" s="50" t="e">
        <f t="shared" si="0"/>
        <v>#REF!</v>
      </c>
      <c r="H9" s="50" t="e">
        <f t="shared" si="0"/>
        <v>#REF!</v>
      </c>
      <c r="I9" s="50" t="e">
        <f t="shared" si="0"/>
        <v>#REF!</v>
      </c>
      <c r="J9" s="50" t="e">
        <f t="shared" si="0"/>
        <v>#REF!</v>
      </c>
      <c r="K9" s="50" t="e">
        <f t="shared" si="0"/>
        <v>#REF!</v>
      </c>
      <c r="L9" s="50" t="e">
        <f t="shared" si="0"/>
        <v>#REF!</v>
      </c>
      <c r="M9" s="50" t="e">
        <f t="shared" si="0"/>
        <v>#REF!</v>
      </c>
      <c r="N9" s="50" t="e">
        <f t="shared" si="0"/>
        <v>#REF!</v>
      </c>
      <c r="O9" s="50" t="e">
        <f t="shared" si="0"/>
        <v>#REF!</v>
      </c>
      <c r="P9" s="50" t="e">
        <f t="shared" si="0"/>
        <v>#REF!</v>
      </c>
      <c r="Q9" s="50" t="e">
        <f t="shared" si="0"/>
        <v>#REF!</v>
      </c>
      <c r="R9" s="50" t="e">
        <f t="shared" si="0"/>
        <v>#REF!</v>
      </c>
      <c r="S9" s="50" t="e">
        <f t="shared" si="0"/>
        <v>#REF!</v>
      </c>
      <c r="T9" s="50" t="e">
        <f t="shared" si="0"/>
        <v>#REF!</v>
      </c>
      <c r="U9" s="50" t="e">
        <f t="shared" si="0"/>
        <v>#REF!</v>
      </c>
      <c r="V9" s="50" t="e">
        <f t="shared" si="0"/>
        <v>#REF!</v>
      </c>
      <c r="W9" s="50" t="e">
        <f t="shared" si="0"/>
        <v>#REF!</v>
      </c>
      <c r="X9" s="50" t="e">
        <f t="shared" si="0"/>
        <v>#REF!</v>
      </c>
      <c r="Y9" s="50" t="e">
        <f t="shared" si="0"/>
        <v>#REF!</v>
      </c>
      <c r="Z9" s="50" t="e">
        <f t="shared" si="0"/>
        <v>#REF!</v>
      </c>
      <c r="AA9" s="50" t="e">
        <f t="shared" si="0"/>
        <v>#REF!</v>
      </c>
      <c r="AB9" s="50" t="e">
        <f t="shared" si="0"/>
        <v>#REF!</v>
      </c>
      <c r="AD9" s="174" t="e">
        <f>SUM(AD4:AD8)</f>
        <v>#REF!</v>
      </c>
      <c r="AE9" s="174" t="e">
        <f>#REF!</f>
        <v>#REF!</v>
      </c>
      <c r="AF9" s="165" t="e">
        <f>IF(ROUND(AD9,0)=ROUND(AE9,0),"ok","error")</f>
        <v>#REF!</v>
      </c>
      <c r="AG9" s="174" t="e">
        <f>SUM(AG4:AG8)</f>
        <v>#REF!</v>
      </c>
      <c r="AH9" s="174" t="e">
        <f>#REF!</f>
        <v>#REF!</v>
      </c>
      <c r="AI9" s="165" t="e">
        <f>IF(ROUND(AG9,0)=ROUND(AH9,0),"ok","error")</f>
        <v>#REF!</v>
      </c>
    </row>
    <row r="10" spans="1:32" s="64" customFormat="1" ht="12.75">
      <c r="A10" s="95"/>
      <c r="B10" s="9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D10" s="165"/>
      <c r="AE10" s="172"/>
      <c r="AF10" s="165"/>
    </row>
    <row r="11" spans="1:33" ht="12.75">
      <c r="A11" s="145" t="s">
        <v>34</v>
      </c>
      <c r="B11" s="7" t="s">
        <v>111</v>
      </c>
      <c r="C11" s="33" t="e">
        <f>ROUND(#REF!+#REF!,-1)</f>
        <v>#REF!</v>
      </c>
      <c r="D11" s="33" t="e">
        <f>ROUND(#REF!+#REF!,-1)</f>
        <v>#REF!</v>
      </c>
      <c r="E11" s="33" t="e">
        <f>ROUND(#REF!+#REF!,-1)</f>
        <v>#REF!</v>
      </c>
      <c r="F11" s="33" t="e">
        <f>ROUND(#REF!+#REF!,-1)</f>
        <v>#REF!</v>
      </c>
      <c r="G11" s="33" t="e">
        <f>ROUND(#REF!+#REF!,-1)</f>
        <v>#REF!</v>
      </c>
      <c r="H11" s="33" t="e">
        <f>ROUND(#REF!+#REF!,-1)</f>
        <v>#REF!</v>
      </c>
      <c r="I11" s="33" t="e">
        <f>ROUND(#REF!+#REF!,-1)</f>
        <v>#REF!</v>
      </c>
      <c r="J11" s="33" t="e">
        <f>ROUND(#REF!+#REF!,-1)</f>
        <v>#REF!</v>
      </c>
      <c r="K11" s="33" t="e">
        <f>ROUND(#REF!+#REF!,-1)</f>
        <v>#REF!</v>
      </c>
      <c r="L11" s="33" t="e">
        <f>ROUND(#REF!+#REF!,-1)</f>
        <v>#REF!</v>
      </c>
      <c r="M11" s="33" t="e">
        <f>ROUND(#REF!+#REF!,-1)</f>
        <v>#REF!</v>
      </c>
      <c r="N11" s="33" t="e">
        <f>ROUND(#REF!+#REF!,-1)</f>
        <v>#REF!</v>
      </c>
      <c r="O11" s="33" t="e">
        <f>ROUND(#REF!+#REF!,-1)</f>
        <v>#REF!</v>
      </c>
      <c r="P11" s="33" t="e">
        <f>ROUND(#REF!+#REF!,-1)</f>
        <v>#REF!</v>
      </c>
      <c r="Q11" s="33" t="e">
        <f>ROUND(#REF!+#REF!,-1)</f>
        <v>#REF!</v>
      </c>
      <c r="R11" s="33" t="e">
        <f>ROUND(#REF!+#REF!,-1)</f>
        <v>#REF!</v>
      </c>
      <c r="S11" s="33" t="e">
        <f>ROUND(#REF!+#REF!,-1)</f>
        <v>#REF!</v>
      </c>
      <c r="T11" s="33" t="e">
        <f>ROUND(#REF!+#REF!,-1)</f>
        <v>#REF!</v>
      </c>
      <c r="U11" s="33" t="e">
        <f>ROUND(#REF!+#REF!,-1)</f>
        <v>#REF!</v>
      </c>
      <c r="V11" s="33" t="e">
        <f>ROUND(#REF!+#REF!,-1)</f>
        <v>#REF!</v>
      </c>
      <c r="W11" s="33" t="e">
        <f>ROUND(#REF!+#REF!,-1)</f>
        <v>#REF!</v>
      </c>
      <c r="X11" s="33" t="e">
        <f>ROUND(#REF!+#REF!,-1)</f>
        <v>#REF!</v>
      </c>
      <c r="Y11" s="33" t="e">
        <f>ROUND(#REF!+#REF!,-1)</f>
        <v>#REF!</v>
      </c>
      <c r="Z11" s="33" t="e">
        <f>ROUND(#REF!+#REF!,-1)</f>
        <v>#REF!</v>
      </c>
      <c r="AA11" s="33" t="e">
        <f>ROUND(#REF!+#REF!,-1)</f>
        <v>#REF!</v>
      </c>
      <c r="AB11" s="33" t="e">
        <f>ROUND(#REF!+#REF!,-1)</f>
        <v>#REF!</v>
      </c>
      <c r="AD11" s="167" t="e">
        <f>#REF!+#REF!</f>
        <v>#REF!</v>
      </c>
      <c r="AE11" s="167"/>
      <c r="AG11" s="179" t="e">
        <f>#REF!+#REF!</f>
        <v>#REF!</v>
      </c>
    </row>
    <row r="12" spans="1:33" ht="12.75">
      <c r="A12" s="49"/>
      <c r="B12" s="7" t="s">
        <v>112</v>
      </c>
      <c r="C12" s="33" t="e">
        <f>ROUND(#REF!+#REF!,-1)</f>
        <v>#REF!</v>
      </c>
      <c r="D12" s="33" t="e">
        <f>ROUND(#REF!+#REF!,-1)</f>
        <v>#REF!</v>
      </c>
      <c r="E12" s="33" t="e">
        <f>ROUND(#REF!+#REF!,-1)</f>
        <v>#REF!</v>
      </c>
      <c r="F12" s="33" t="e">
        <f>ROUND(#REF!+#REF!,-1)</f>
        <v>#REF!</v>
      </c>
      <c r="G12" s="33" t="e">
        <f>ROUND(#REF!+#REF!,-1)</f>
        <v>#REF!</v>
      </c>
      <c r="H12" s="33" t="e">
        <f>ROUND(#REF!+#REF!,-1)</f>
        <v>#REF!</v>
      </c>
      <c r="I12" s="33" t="e">
        <f>ROUND(#REF!+#REF!,-1)</f>
        <v>#REF!</v>
      </c>
      <c r="J12" s="33" t="e">
        <f>ROUND(#REF!+#REF!,-1)</f>
        <v>#REF!</v>
      </c>
      <c r="K12" s="33" t="e">
        <f>ROUND(#REF!+#REF!,-1)</f>
        <v>#REF!</v>
      </c>
      <c r="L12" s="33" t="e">
        <f>ROUND(#REF!+#REF!,-1)</f>
        <v>#REF!</v>
      </c>
      <c r="M12" s="33" t="e">
        <f>ROUND(#REF!+#REF!,-1)</f>
        <v>#REF!</v>
      </c>
      <c r="N12" s="33" t="e">
        <f>ROUND(#REF!+#REF!,-1)</f>
        <v>#REF!</v>
      </c>
      <c r="O12" s="33" t="e">
        <f>ROUND(#REF!+#REF!,-1)</f>
        <v>#REF!</v>
      </c>
      <c r="P12" s="33" t="e">
        <f>ROUND(#REF!+#REF!,-1)</f>
        <v>#REF!</v>
      </c>
      <c r="Q12" s="33" t="e">
        <f>ROUND(#REF!+#REF!,-1)</f>
        <v>#REF!</v>
      </c>
      <c r="R12" s="33" t="e">
        <f>ROUND(#REF!+#REF!,-1)</f>
        <v>#REF!</v>
      </c>
      <c r="S12" s="33" t="e">
        <f>ROUND(#REF!+#REF!,-1)</f>
        <v>#REF!</v>
      </c>
      <c r="T12" s="33" t="e">
        <f>ROUND(#REF!+#REF!,-1)</f>
        <v>#REF!</v>
      </c>
      <c r="U12" s="33" t="e">
        <f>ROUND(#REF!+#REF!,-1)</f>
        <v>#REF!</v>
      </c>
      <c r="V12" s="33" t="e">
        <f>ROUND(#REF!+#REF!,-1)</f>
        <v>#REF!</v>
      </c>
      <c r="W12" s="33" t="e">
        <f>ROUND(#REF!+#REF!,-1)</f>
        <v>#REF!</v>
      </c>
      <c r="X12" s="33" t="e">
        <f>ROUND(#REF!+#REF!,-1)</f>
        <v>#REF!</v>
      </c>
      <c r="Y12" s="33" t="e">
        <f>ROUND(#REF!+#REF!,-1)</f>
        <v>#REF!</v>
      </c>
      <c r="Z12" s="33" t="e">
        <f>ROUND(#REF!+#REF!,-1)</f>
        <v>#REF!</v>
      </c>
      <c r="AA12" s="33" t="e">
        <f>ROUND(#REF!+#REF!,-1)</f>
        <v>#REF!</v>
      </c>
      <c r="AB12" s="33" t="e">
        <f>ROUND(#REF!+#REF!,-1)</f>
        <v>#REF!</v>
      </c>
      <c r="AD12" s="167" t="e">
        <f>#REF!+#REF!</f>
        <v>#REF!</v>
      </c>
      <c r="AE12" s="167"/>
      <c r="AG12" s="167" t="e">
        <f>#REF!+#REF!</f>
        <v>#REF!</v>
      </c>
    </row>
    <row r="13" spans="1:33" ht="12.75">
      <c r="A13" s="49"/>
      <c r="B13" s="7" t="s">
        <v>113</v>
      </c>
      <c r="C13" s="33" t="e">
        <f>ROUND(#REF!+#REF!,-1)</f>
        <v>#REF!</v>
      </c>
      <c r="D13" s="33" t="e">
        <f>ROUND(#REF!+#REF!,-1)</f>
        <v>#REF!</v>
      </c>
      <c r="E13" s="33" t="e">
        <f>ROUND(#REF!+#REF!,-1)</f>
        <v>#REF!</v>
      </c>
      <c r="F13" s="33" t="e">
        <f>ROUND(#REF!+#REF!,-1)</f>
        <v>#REF!</v>
      </c>
      <c r="G13" s="33" t="e">
        <f>ROUND(#REF!+#REF!,-1)</f>
        <v>#REF!</v>
      </c>
      <c r="H13" s="33" t="e">
        <f>ROUND(#REF!+#REF!,-1)</f>
        <v>#REF!</v>
      </c>
      <c r="I13" s="33" t="e">
        <f>ROUND(#REF!+#REF!,-1)</f>
        <v>#REF!</v>
      </c>
      <c r="J13" s="33" t="e">
        <f>ROUND(#REF!+#REF!,-1)</f>
        <v>#REF!</v>
      </c>
      <c r="K13" s="33" t="e">
        <f>ROUND(#REF!+#REF!,-1)</f>
        <v>#REF!</v>
      </c>
      <c r="L13" s="33" t="e">
        <f>ROUND(#REF!+#REF!,-1)</f>
        <v>#REF!</v>
      </c>
      <c r="M13" s="33" t="e">
        <f>ROUND(#REF!+#REF!,-1)</f>
        <v>#REF!</v>
      </c>
      <c r="N13" s="33" t="e">
        <f>ROUND(#REF!+#REF!,-1)</f>
        <v>#REF!</v>
      </c>
      <c r="O13" s="33" t="e">
        <f>ROUND(#REF!+#REF!,-1)</f>
        <v>#REF!</v>
      </c>
      <c r="P13" s="33" t="e">
        <f>ROUND(#REF!+#REF!,-1)</f>
        <v>#REF!</v>
      </c>
      <c r="Q13" s="33" t="e">
        <f>ROUND(#REF!+#REF!,-1)</f>
        <v>#REF!</v>
      </c>
      <c r="R13" s="33" t="e">
        <f>ROUND(#REF!+#REF!,-1)</f>
        <v>#REF!</v>
      </c>
      <c r="S13" s="33" t="e">
        <f>ROUND(#REF!+#REF!,-1)</f>
        <v>#REF!</v>
      </c>
      <c r="T13" s="33" t="e">
        <f>ROUND(#REF!+#REF!,-1)</f>
        <v>#REF!</v>
      </c>
      <c r="U13" s="33" t="e">
        <f>ROUND(#REF!+#REF!,-1)</f>
        <v>#REF!</v>
      </c>
      <c r="V13" s="33" t="e">
        <f>ROUND(#REF!+#REF!,-1)</f>
        <v>#REF!</v>
      </c>
      <c r="W13" s="33" t="e">
        <f>ROUND(#REF!+#REF!,-1)</f>
        <v>#REF!</v>
      </c>
      <c r="X13" s="33" t="e">
        <f>ROUND(#REF!+#REF!,-1)</f>
        <v>#REF!</v>
      </c>
      <c r="Y13" s="33" t="e">
        <f>ROUND(#REF!+#REF!,-1)</f>
        <v>#REF!</v>
      </c>
      <c r="Z13" s="33" t="e">
        <f>ROUND(#REF!+#REF!,-1)</f>
        <v>#REF!</v>
      </c>
      <c r="AA13" s="33" t="e">
        <f>ROUND(#REF!+#REF!,-1)</f>
        <v>#REF!</v>
      </c>
      <c r="AB13" s="33" t="e">
        <f>ROUND(#REF!+#REF!,-1)</f>
        <v>#REF!</v>
      </c>
      <c r="AC13" s="33"/>
      <c r="AD13" s="167" t="e">
        <f>#REF!+#REF!</f>
        <v>#REF!</v>
      </c>
      <c r="AE13" s="167"/>
      <c r="AG13" s="167" t="e">
        <f>#REF!+#REF!</f>
        <v>#REF!</v>
      </c>
    </row>
    <row r="14" spans="1:33" ht="12.75">
      <c r="A14" s="49"/>
      <c r="B14" s="7" t="s">
        <v>114</v>
      </c>
      <c r="C14" s="33" t="e">
        <f>ROUND(#REF!+#REF!,-1)</f>
        <v>#REF!</v>
      </c>
      <c r="D14" s="33" t="e">
        <f>ROUND(#REF!+#REF!,-1)</f>
        <v>#REF!</v>
      </c>
      <c r="E14" s="33" t="e">
        <f>ROUND(#REF!+#REF!,-1)</f>
        <v>#REF!</v>
      </c>
      <c r="F14" s="33" t="e">
        <f>ROUND(#REF!+#REF!,-1)</f>
        <v>#REF!</v>
      </c>
      <c r="G14" s="33" t="e">
        <f>ROUND(#REF!+#REF!,-1)</f>
        <v>#REF!</v>
      </c>
      <c r="H14" s="33" t="e">
        <f>ROUND(#REF!+#REF!,-1)</f>
        <v>#REF!</v>
      </c>
      <c r="I14" s="33" t="e">
        <f>ROUND(#REF!+#REF!,-1)</f>
        <v>#REF!</v>
      </c>
      <c r="J14" s="33" t="e">
        <f>ROUND(#REF!+#REF!,-1)</f>
        <v>#REF!</v>
      </c>
      <c r="K14" s="33" t="e">
        <f>ROUND(#REF!+#REF!,-1)</f>
        <v>#REF!</v>
      </c>
      <c r="L14" s="33" t="e">
        <f>ROUND(#REF!+#REF!,-1)</f>
        <v>#REF!</v>
      </c>
      <c r="M14" s="33" t="e">
        <f>ROUND(#REF!+#REF!,-1)</f>
        <v>#REF!</v>
      </c>
      <c r="N14" s="33" t="e">
        <f>ROUND(#REF!+#REF!,-1)</f>
        <v>#REF!</v>
      </c>
      <c r="O14" s="33" t="e">
        <f>ROUND(#REF!+#REF!,-1)</f>
        <v>#REF!</v>
      </c>
      <c r="P14" s="33" t="e">
        <f>ROUND(#REF!+#REF!,-1)</f>
        <v>#REF!</v>
      </c>
      <c r="Q14" s="33" t="e">
        <f>ROUND(#REF!+#REF!,-1)</f>
        <v>#REF!</v>
      </c>
      <c r="R14" s="33" t="e">
        <f>ROUND(#REF!+#REF!,-1)</f>
        <v>#REF!</v>
      </c>
      <c r="S14" s="33" t="e">
        <f>ROUND(#REF!+#REF!,-1)</f>
        <v>#REF!</v>
      </c>
      <c r="T14" s="33" t="e">
        <f>ROUND(#REF!+#REF!,-1)</f>
        <v>#REF!</v>
      </c>
      <c r="U14" s="33" t="e">
        <f>ROUND(#REF!+#REF!,-1)</f>
        <v>#REF!</v>
      </c>
      <c r="V14" s="33" t="e">
        <f>ROUND(#REF!+#REF!,-1)</f>
        <v>#REF!</v>
      </c>
      <c r="W14" s="33" t="e">
        <f>ROUND(#REF!+#REF!,-1)</f>
        <v>#REF!</v>
      </c>
      <c r="X14" s="33" t="e">
        <f>ROUND(#REF!+#REF!,-1)</f>
        <v>#REF!</v>
      </c>
      <c r="Y14" s="33" t="e">
        <f>ROUND(#REF!+#REF!,-1)</f>
        <v>#REF!</v>
      </c>
      <c r="Z14" s="33" t="e">
        <f>ROUND(#REF!+#REF!,-1)</f>
        <v>#REF!</v>
      </c>
      <c r="AA14" s="33" t="e">
        <f>ROUND(#REF!+#REF!,-1)</f>
        <v>#REF!</v>
      </c>
      <c r="AB14" s="33" t="e">
        <f>ROUND(#REF!+#REF!,-1)</f>
        <v>#REF!</v>
      </c>
      <c r="AD14" s="167" t="e">
        <f>#REF!+#REF!</f>
        <v>#REF!</v>
      </c>
      <c r="AE14" s="167"/>
      <c r="AG14" s="167" t="e">
        <f>#REF!+#REF!</f>
        <v>#REF!</v>
      </c>
    </row>
    <row r="15" spans="1:33" ht="12.75">
      <c r="A15" s="49"/>
      <c r="B15" s="7" t="s">
        <v>115</v>
      </c>
      <c r="C15" s="33" t="e">
        <f>ROUND(#REF!+#REF!,-1)</f>
        <v>#REF!</v>
      </c>
      <c r="D15" s="33" t="e">
        <f>ROUND(#REF!+#REF!,-1)</f>
        <v>#REF!</v>
      </c>
      <c r="E15" s="33" t="e">
        <f>ROUND(#REF!+#REF!,-1)</f>
        <v>#REF!</v>
      </c>
      <c r="F15" s="33" t="e">
        <f>ROUND(#REF!+#REF!,-1)</f>
        <v>#REF!</v>
      </c>
      <c r="G15" s="33" t="e">
        <f>ROUND(#REF!+#REF!,-1)</f>
        <v>#REF!</v>
      </c>
      <c r="H15" s="33" t="e">
        <f>ROUND(#REF!+#REF!,-1)</f>
        <v>#REF!</v>
      </c>
      <c r="I15" s="33" t="e">
        <f>ROUND(#REF!+#REF!,-1)</f>
        <v>#REF!</v>
      </c>
      <c r="J15" s="33" t="e">
        <f>ROUND(#REF!+#REF!,-1)</f>
        <v>#REF!</v>
      </c>
      <c r="K15" s="33" t="e">
        <f>ROUND(#REF!+#REF!,-1)</f>
        <v>#REF!</v>
      </c>
      <c r="L15" s="33" t="e">
        <f>ROUND(#REF!+#REF!,-1)</f>
        <v>#REF!</v>
      </c>
      <c r="M15" s="33" t="e">
        <f>ROUND(#REF!+#REF!,-1)</f>
        <v>#REF!</v>
      </c>
      <c r="N15" s="33" t="e">
        <f>ROUND(#REF!+#REF!,-1)</f>
        <v>#REF!</v>
      </c>
      <c r="O15" s="33" t="e">
        <f>ROUND(#REF!+#REF!,-1)</f>
        <v>#REF!</v>
      </c>
      <c r="P15" s="33" t="e">
        <f>ROUND(#REF!+#REF!,-1)</f>
        <v>#REF!</v>
      </c>
      <c r="Q15" s="33" t="e">
        <f>ROUND(#REF!+#REF!,-1)</f>
        <v>#REF!</v>
      </c>
      <c r="R15" s="33" t="e">
        <f>ROUND(#REF!+#REF!,-1)</f>
        <v>#REF!</v>
      </c>
      <c r="S15" s="33" t="e">
        <f>ROUND(#REF!+#REF!,-1)</f>
        <v>#REF!</v>
      </c>
      <c r="T15" s="33" t="e">
        <f>ROUND(#REF!+#REF!,-1)</f>
        <v>#REF!</v>
      </c>
      <c r="U15" s="33" t="e">
        <f>ROUND(#REF!+#REF!,-1)</f>
        <v>#REF!</v>
      </c>
      <c r="V15" s="33" t="e">
        <f>ROUND(#REF!+#REF!,-1)</f>
        <v>#REF!</v>
      </c>
      <c r="W15" s="33" t="e">
        <f>ROUND(#REF!+#REF!,-1)</f>
        <v>#REF!</v>
      </c>
      <c r="X15" s="33" t="e">
        <f>ROUND(#REF!+#REF!,-1)</f>
        <v>#REF!</v>
      </c>
      <c r="Y15" s="33" t="e">
        <f>ROUND(#REF!+#REF!,-1)</f>
        <v>#REF!</v>
      </c>
      <c r="Z15" s="33" t="e">
        <f>ROUND(#REF!+#REF!,-1)</f>
        <v>#REF!</v>
      </c>
      <c r="AA15" s="33" t="e">
        <f>ROUND(#REF!+#REF!,-1)</f>
        <v>#REF!</v>
      </c>
      <c r="AB15" s="33" t="e">
        <f>ROUND(#REF!+#REF!,-1)</f>
        <v>#REF!</v>
      </c>
      <c r="AD15" s="167" t="e">
        <f>#REF!+#REF!</f>
        <v>#REF!</v>
      </c>
      <c r="AE15" s="167"/>
      <c r="AG15" s="167" t="e">
        <f>#REF!+#REF!</f>
        <v>#REF!</v>
      </c>
    </row>
    <row r="16" spans="1:35" ht="12.75">
      <c r="A16" s="47"/>
      <c r="B16" s="48" t="s">
        <v>33</v>
      </c>
      <c r="C16" s="50" t="e">
        <f>SUM(C11:C15)</f>
        <v>#REF!</v>
      </c>
      <c r="D16" s="50" t="e">
        <f aca="true" t="shared" si="1" ref="D16:AB16">SUM(D11:D15)</f>
        <v>#REF!</v>
      </c>
      <c r="E16" s="50" t="e">
        <f t="shared" si="1"/>
        <v>#REF!</v>
      </c>
      <c r="F16" s="50" t="e">
        <f t="shared" si="1"/>
        <v>#REF!</v>
      </c>
      <c r="G16" s="50" t="e">
        <f t="shared" si="1"/>
        <v>#REF!</v>
      </c>
      <c r="H16" s="50" t="e">
        <f t="shared" si="1"/>
        <v>#REF!</v>
      </c>
      <c r="I16" s="50" t="e">
        <f t="shared" si="1"/>
        <v>#REF!</v>
      </c>
      <c r="J16" s="50" t="e">
        <f t="shared" si="1"/>
        <v>#REF!</v>
      </c>
      <c r="K16" s="50" t="e">
        <f t="shared" si="1"/>
        <v>#REF!</v>
      </c>
      <c r="L16" s="50" t="e">
        <f t="shared" si="1"/>
        <v>#REF!</v>
      </c>
      <c r="M16" s="50" t="e">
        <f t="shared" si="1"/>
        <v>#REF!</v>
      </c>
      <c r="N16" s="50" t="e">
        <f t="shared" si="1"/>
        <v>#REF!</v>
      </c>
      <c r="O16" s="50" t="e">
        <f t="shared" si="1"/>
        <v>#REF!</v>
      </c>
      <c r="P16" s="50" t="e">
        <f t="shared" si="1"/>
        <v>#REF!</v>
      </c>
      <c r="Q16" s="50" t="e">
        <f t="shared" si="1"/>
        <v>#REF!</v>
      </c>
      <c r="R16" s="50" t="e">
        <f t="shared" si="1"/>
        <v>#REF!</v>
      </c>
      <c r="S16" s="50" t="e">
        <f t="shared" si="1"/>
        <v>#REF!</v>
      </c>
      <c r="T16" s="50" t="e">
        <f t="shared" si="1"/>
        <v>#REF!</v>
      </c>
      <c r="U16" s="50" t="e">
        <f t="shared" si="1"/>
        <v>#REF!</v>
      </c>
      <c r="V16" s="50" t="e">
        <f t="shared" si="1"/>
        <v>#REF!</v>
      </c>
      <c r="W16" s="50" t="e">
        <f t="shared" si="1"/>
        <v>#REF!</v>
      </c>
      <c r="X16" s="50" t="e">
        <f t="shared" si="1"/>
        <v>#REF!</v>
      </c>
      <c r="Y16" s="50" t="e">
        <f t="shared" si="1"/>
        <v>#REF!</v>
      </c>
      <c r="Z16" s="50" t="e">
        <f t="shared" si="1"/>
        <v>#REF!</v>
      </c>
      <c r="AA16" s="50" t="e">
        <f t="shared" si="1"/>
        <v>#REF!</v>
      </c>
      <c r="AB16" s="50" t="e">
        <f t="shared" si="1"/>
        <v>#REF!</v>
      </c>
      <c r="AD16" s="174" t="e">
        <f>SUM(AD11:AD15)</f>
        <v>#REF!</v>
      </c>
      <c r="AE16" s="174" t="e">
        <f>#REF!</f>
        <v>#REF!</v>
      </c>
      <c r="AF16" s="165" t="e">
        <f>IF(ROUND(AD16,0)=ROUND(AE16,0),"ok","error")</f>
        <v>#REF!</v>
      </c>
      <c r="AG16" s="174" t="e">
        <f>SUM(AG11:AG15)</f>
        <v>#REF!</v>
      </c>
      <c r="AH16" s="174" t="e">
        <f>#REF!</f>
        <v>#REF!</v>
      </c>
      <c r="AI16" s="165" t="e">
        <f>IF(ROUND(AG16,0)=ROUND(AH16,0),"ok","error")</f>
        <v>#REF!</v>
      </c>
    </row>
    <row r="17" spans="1:28" ht="12.75">
      <c r="A17" s="49"/>
      <c r="B17" s="7"/>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1"/>
    </row>
    <row r="18" spans="1:37" ht="25.5">
      <c r="A18" s="146" t="s">
        <v>35</v>
      </c>
      <c r="B18" s="7" t="s">
        <v>111</v>
      </c>
      <c r="C18" s="33" t="e">
        <f>ROUND((SUM(#REF!)+SUM(#REF!)),-1)</f>
        <v>#REF!</v>
      </c>
      <c r="D18" s="33" t="e">
        <f>ROUND((SUM(#REF!)+SUM(#REF!)),-1)</f>
        <v>#REF!</v>
      </c>
      <c r="E18" s="33" t="e">
        <f>ROUND((SUM(#REF!)+SUM(#REF!)),-1)</f>
        <v>#REF!</v>
      </c>
      <c r="F18" s="33" t="e">
        <f>ROUND((SUM(#REF!)+SUM(#REF!)),-1)</f>
        <v>#REF!</v>
      </c>
      <c r="G18" s="33" t="e">
        <f>ROUND((SUM(#REF!)+SUM(#REF!)),-1)</f>
        <v>#REF!</v>
      </c>
      <c r="H18" s="33" t="e">
        <f>ROUND((SUM(#REF!)+SUM(#REF!)),-1)</f>
        <v>#REF!</v>
      </c>
      <c r="I18" s="33" t="e">
        <f>ROUND((SUM(#REF!)+SUM(#REF!)),-1)</f>
        <v>#REF!</v>
      </c>
      <c r="J18" s="33" t="e">
        <f>ROUND((SUM(#REF!)+SUM(#REF!)),-1)</f>
        <v>#REF!</v>
      </c>
      <c r="K18" s="33" t="e">
        <f>ROUND((SUM(#REF!)+SUM(#REF!)),-1)</f>
        <v>#REF!</v>
      </c>
      <c r="L18" s="33" t="e">
        <f>ROUND((SUM(#REF!)+SUM(#REF!)),-1)</f>
        <v>#REF!</v>
      </c>
      <c r="M18" s="33" t="e">
        <f>ROUND((SUM(#REF!)+SUM(#REF!)),-1)</f>
        <v>#REF!</v>
      </c>
      <c r="N18" s="33" t="e">
        <f>ROUND((SUM(#REF!)+SUM(#REF!)),-1)</f>
        <v>#REF!</v>
      </c>
      <c r="O18" s="33" t="e">
        <f>ROUND((SUM(#REF!)+SUM(#REF!)),-1)</f>
        <v>#REF!</v>
      </c>
      <c r="P18" s="33" t="e">
        <f>ROUND((SUM(#REF!)+SUM(#REF!)),-1)</f>
        <v>#REF!</v>
      </c>
      <c r="Q18" s="33" t="e">
        <f>ROUND((SUM(#REF!)+SUM(#REF!)),-1)</f>
        <v>#REF!</v>
      </c>
      <c r="R18" s="33" t="e">
        <f>ROUND((SUM(#REF!)+SUM(#REF!)),-1)</f>
        <v>#REF!</v>
      </c>
      <c r="S18" s="33" t="e">
        <f>ROUND((SUM(#REF!)+SUM(#REF!)),-1)</f>
        <v>#REF!</v>
      </c>
      <c r="T18" s="33" t="e">
        <f>ROUND((SUM(#REF!)+SUM(#REF!)),-1)</f>
        <v>#REF!</v>
      </c>
      <c r="U18" s="33" t="e">
        <f>ROUND((SUM(#REF!)+SUM(#REF!)),-1)</f>
        <v>#REF!</v>
      </c>
      <c r="V18" s="33" t="e">
        <f>ROUND((SUM(#REF!)+SUM(#REF!)),-1)</f>
        <v>#REF!</v>
      </c>
      <c r="W18" s="33" t="e">
        <f>ROUND((SUM(#REF!)+SUM(#REF!)),-1)</f>
        <v>#REF!</v>
      </c>
      <c r="X18" s="33" t="e">
        <f>ROUND((SUM(#REF!)+SUM(#REF!)),-1)</f>
        <v>#REF!</v>
      </c>
      <c r="Y18" s="33" t="e">
        <f>ROUND((SUM(#REF!)+SUM(#REF!)),-1)</f>
        <v>#REF!</v>
      </c>
      <c r="Z18" s="33" t="e">
        <f>ROUND((SUM(#REF!)+SUM(#REF!)),-1)</f>
        <v>#REF!</v>
      </c>
      <c r="AA18" s="33" t="e">
        <f>ROUND((SUM(#REF!)+SUM(#REF!)),-1)</f>
        <v>#REF!</v>
      </c>
      <c r="AB18" s="33" t="e">
        <f>ROUND((SUM(#REF!)+SUM(#REF!)),-1)</f>
        <v>#REF!</v>
      </c>
      <c r="AD18" s="167" t="e">
        <f>(SUM(#REF!)+SUM((#REF!)))</f>
        <v>#REF!</v>
      </c>
      <c r="AG18" s="167" t="e">
        <f>(SUM(#REF!)+SUM((#REF!)))</f>
        <v>#REF!</v>
      </c>
      <c r="AJ18" s="83" t="e">
        <f aca="true" t="shared" si="2" ref="AJ18:AJ23">AB18-C18</f>
        <v>#REF!</v>
      </c>
      <c r="AK18" s="148" t="e">
        <f aca="true" t="shared" si="3" ref="AK18:AK23">AJ18/C18</f>
        <v>#REF!</v>
      </c>
    </row>
    <row r="19" spans="1:37" ht="12.75">
      <c r="A19" s="49"/>
      <c r="B19" s="7" t="s">
        <v>112</v>
      </c>
      <c r="C19" s="33" t="e">
        <f>ROUND((SUM(#REF!)+SUM(#REF!)),-1)</f>
        <v>#REF!</v>
      </c>
      <c r="D19" s="33" t="e">
        <f>ROUND((SUM(#REF!)+SUM(#REF!)),-1)</f>
        <v>#REF!</v>
      </c>
      <c r="E19" s="33" t="e">
        <f>ROUND((SUM(#REF!)+SUM(#REF!)),-1)</f>
        <v>#REF!</v>
      </c>
      <c r="F19" s="33" t="e">
        <f>ROUND((SUM(#REF!)+SUM(#REF!)),-1)</f>
        <v>#REF!</v>
      </c>
      <c r="G19" s="33" t="e">
        <f>ROUND((SUM(#REF!)+SUM(#REF!)),-1)</f>
        <v>#REF!</v>
      </c>
      <c r="H19" s="33" t="e">
        <f>ROUND((SUM(#REF!)+SUM(#REF!)),-1)</f>
        <v>#REF!</v>
      </c>
      <c r="I19" s="33" t="e">
        <f>ROUND((SUM(#REF!)+SUM(#REF!)),-1)</f>
        <v>#REF!</v>
      </c>
      <c r="J19" s="33" t="e">
        <f>ROUND((SUM(#REF!)+SUM(#REF!)),-1)</f>
        <v>#REF!</v>
      </c>
      <c r="K19" s="33" t="e">
        <f>ROUND((SUM(#REF!)+SUM(#REF!)),-1)</f>
        <v>#REF!</v>
      </c>
      <c r="L19" s="33" t="e">
        <f>ROUND((SUM(#REF!)+SUM(#REF!)),-1)</f>
        <v>#REF!</v>
      </c>
      <c r="M19" s="33" t="e">
        <f>ROUND((SUM(#REF!)+SUM(#REF!)),-1)</f>
        <v>#REF!</v>
      </c>
      <c r="N19" s="33" t="e">
        <f>ROUND((SUM(#REF!)+SUM(#REF!)),-1)</f>
        <v>#REF!</v>
      </c>
      <c r="O19" s="33" t="e">
        <f>ROUND((SUM(#REF!)+SUM(#REF!)),-1)</f>
        <v>#REF!</v>
      </c>
      <c r="P19" s="33" t="e">
        <f>ROUND((SUM(#REF!)+SUM(#REF!)),-1)</f>
        <v>#REF!</v>
      </c>
      <c r="Q19" s="33" t="e">
        <f>ROUND((SUM(#REF!)+SUM(#REF!)),-1)</f>
        <v>#REF!</v>
      </c>
      <c r="R19" s="33" t="e">
        <f>ROUND((SUM(#REF!)+SUM(#REF!)),-1)</f>
        <v>#REF!</v>
      </c>
      <c r="S19" s="33" t="e">
        <f>ROUND((SUM(#REF!)+SUM(#REF!)),-1)</f>
        <v>#REF!</v>
      </c>
      <c r="T19" s="33" t="e">
        <f>ROUND((SUM(#REF!)+SUM(#REF!)),-1)</f>
        <v>#REF!</v>
      </c>
      <c r="U19" s="33" t="e">
        <f>ROUND((SUM(#REF!)+SUM(#REF!)),-1)</f>
        <v>#REF!</v>
      </c>
      <c r="V19" s="33" t="e">
        <f>ROUND((SUM(#REF!)+SUM(#REF!)),-1)</f>
        <v>#REF!</v>
      </c>
      <c r="W19" s="33" t="e">
        <f>ROUND((SUM(#REF!)+SUM(#REF!)),-1)</f>
        <v>#REF!</v>
      </c>
      <c r="X19" s="33" t="e">
        <f>ROUND((SUM(#REF!)+SUM(#REF!)),-1)</f>
        <v>#REF!</v>
      </c>
      <c r="Y19" s="33" t="e">
        <f>ROUND((SUM(#REF!)+SUM(#REF!)),-1)</f>
        <v>#REF!</v>
      </c>
      <c r="Z19" s="33" t="e">
        <f>ROUND((SUM(#REF!)+SUM(#REF!)),-1)</f>
        <v>#REF!</v>
      </c>
      <c r="AA19" s="33" t="e">
        <f>ROUND((SUM(#REF!)+SUM(#REF!)),-1)</f>
        <v>#REF!</v>
      </c>
      <c r="AB19" s="33" t="e">
        <f>ROUND((SUM(#REF!)+SUM(#REF!)),-1)</f>
        <v>#REF!</v>
      </c>
      <c r="AD19" s="167" t="e">
        <f>(SUM(#REF!)+SUM((#REF!)))</f>
        <v>#REF!</v>
      </c>
      <c r="AG19" s="167" t="e">
        <f>(SUM(#REF!)+SUM((#REF!)))</f>
        <v>#REF!</v>
      </c>
      <c r="AJ19" s="83" t="e">
        <f t="shared" si="2"/>
        <v>#REF!</v>
      </c>
      <c r="AK19" s="148" t="e">
        <f t="shared" si="3"/>
        <v>#REF!</v>
      </c>
    </row>
    <row r="20" spans="1:37" ht="12.75">
      <c r="A20" s="49"/>
      <c r="B20" s="7" t="s">
        <v>113</v>
      </c>
      <c r="C20" s="33" t="e">
        <f>ROUND((SUM(#REF!)+SUM(#REF!)),-1)</f>
        <v>#REF!</v>
      </c>
      <c r="D20" s="33" t="e">
        <f>ROUND((SUM(#REF!)+SUM(#REF!)),-1)</f>
        <v>#REF!</v>
      </c>
      <c r="E20" s="33" t="e">
        <f>ROUND((SUM(#REF!)+SUM(#REF!)),-1)</f>
        <v>#REF!</v>
      </c>
      <c r="F20" s="33" t="e">
        <f>ROUND((SUM(#REF!)+SUM(#REF!)),-1)</f>
        <v>#REF!</v>
      </c>
      <c r="G20" s="33" t="e">
        <f>ROUND((SUM(#REF!)+SUM(#REF!)),-1)</f>
        <v>#REF!</v>
      </c>
      <c r="H20" s="33" t="e">
        <f>ROUND((SUM(#REF!)+SUM(#REF!)),-1)</f>
        <v>#REF!</v>
      </c>
      <c r="I20" s="33" t="e">
        <f>ROUND((SUM(#REF!)+SUM(#REF!)),-1)</f>
        <v>#REF!</v>
      </c>
      <c r="J20" s="33" t="e">
        <f>ROUND((SUM(#REF!)+SUM(#REF!)),-1)</f>
        <v>#REF!</v>
      </c>
      <c r="K20" s="33" t="e">
        <f>ROUND((SUM(#REF!)+SUM(#REF!)),-1)</f>
        <v>#REF!</v>
      </c>
      <c r="L20" s="33" t="e">
        <f>ROUND((SUM(#REF!)+SUM(#REF!)),-1)</f>
        <v>#REF!</v>
      </c>
      <c r="M20" s="33" t="e">
        <f>ROUND((SUM(#REF!)+SUM(#REF!)),-1)</f>
        <v>#REF!</v>
      </c>
      <c r="N20" s="33" t="e">
        <f>ROUND((SUM(#REF!)+SUM(#REF!)),-1)</f>
        <v>#REF!</v>
      </c>
      <c r="O20" s="33" t="e">
        <f>ROUND((SUM(#REF!)+SUM(#REF!)),-1)</f>
        <v>#REF!</v>
      </c>
      <c r="P20" s="33" t="e">
        <f>ROUND((SUM(#REF!)+SUM(#REF!)),-1)</f>
        <v>#REF!</v>
      </c>
      <c r="Q20" s="33" t="e">
        <f>ROUND((SUM(#REF!)+SUM(#REF!)),-1)</f>
        <v>#REF!</v>
      </c>
      <c r="R20" s="33" t="e">
        <f>ROUND((SUM(#REF!)+SUM(#REF!)),-1)</f>
        <v>#REF!</v>
      </c>
      <c r="S20" s="33" t="e">
        <f>ROUND((SUM(#REF!)+SUM(#REF!)),-1)</f>
        <v>#REF!</v>
      </c>
      <c r="T20" s="33" t="e">
        <f>ROUND((SUM(#REF!)+SUM(#REF!)),-1)</f>
        <v>#REF!</v>
      </c>
      <c r="U20" s="33" t="e">
        <f>ROUND((SUM(#REF!)+SUM(#REF!)),-1)</f>
        <v>#REF!</v>
      </c>
      <c r="V20" s="33" t="e">
        <f>ROUND((SUM(#REF!)+SUM(#REF!)),-1)</f>
        <v>#REF!</v>
      </c>
      <c r="W20" s="33" t="e">
        <f>ROUND((SUM(#REF!)+SUM(#REF!)),-1)</f>
        <v>#REF!</v>
      </c>
      <c r="X20" s="33" t="e">
        <f>ROUND((SUM(#REF!)+SUM(#REF!)),-1)</f>
        <v>#REF!</v>
      </c>
      <c r="Y20" s="33" t="e">
        <f>ROUND((SUM(#REF!)+SUM(#REF!)),-1)</f>
        <v>#REF!</v>
      </c>
      <c r="Z20" s="33" t="e">
        <f>ROUND((SUM(#REF!)+SUM(#REF!)),-1)</f>
        <v>#REF!</v>
      </c>
      <c r="AA20" s="33" t="e">
        <f>ROUND((SUM(#REF!)+SUM(#REF!)),-1)</f>
        <v>#REF!</v>
      </c>
      <c r="AB20" s="33" t="e">
        <f>ROUND((SUM(#REF!)+SUM(#REF!)),-1)</f>
        <v>#REF!</v>
      </c>
      <c r="AD20" s="167" t="e">
        <f>(SUM(#REF!)+SUM((#REF!)))</f>
        <v>#REF!</v>
      </c>
      <c r="AG20" s="167" t="e">
        <f>(SUM(#REF!)+SUM((#REF!)))</f>
        <v>#REF!</v>
      </c>
      <c r="AJ20" s="83" t="e">
        <f t="shared" si="2"/>
        <v>#REF!</v>
      </c>
      <c r="AK20" s="148" t="e">
        <f t="shared" si="3"/>
        <v>#REF!</v>
      </c>
    </row>
    <row r="21" spans="1:37" ht="12.75">
      <c r="A21" s="49"/>
      <c r="B21" s="7" t="s">
        <v>114</v>
      </c>
      <c r="C21" s="33" t="e">
        <f>ROUND((SUM(#REF!)+SUM(#REF!)),-1)</f>
        <v>#REF!</v>
      </c>
      <c r="D21" s="33" t="e">
        <f>ROUND((SUM(#REF!)+SUM(#REF!)),-1)</f>
        <v>#REF!</v>
      </c>
      <c r="E21" s="33" t="e">
        <f>ROUND((SUM(#REF!)+SUM(#REF!)),-1)</f>
        <v>#REF!</v>
      </c>
      <c r="F21" s="33" t="e">
        <f>ROUND((SUM(#REF!)+SUM(#REF!)),-1)</f>
        <v>#REF!</v>
      </c>
      <c r="G21" s="33" t="e">
        <f>ROUND((SUM(#REF!)+SUM(#REF!)),-1)</f>
        <v>#REF!</v>
      </c>
      <c r="H21" s="33" t="e">
        <f>ROUND((SUM(#REF!)+SUM(#REF!)),-1)</f>
        <v>#REF!</v>
      </c>
      <c r="I21" s="33" t="e">
        <f>ROUND((SUM(#REF!)+SUM(#REF!)),-1)</f>
        <v>#REF!</v>
      </c>
      <c r="J21" s="33" t="e">
        <f>ROUND((SUM(#REF!)+SUM(#REF!)),-1)</f>
        <v>#REF!</v>
      </c>
      <c r="K21" s="33" t="e">
        <f>ROUND((SUM(#REF!)+SUM(#REF!)),-1)</f>
        <v>#REF!</v>
      </c>
      <c r="L21" s="33" t="e">
        <f>ROUND((SUM(#REF!)+SUM(#REF!)),-1)</f>
        <v>#REF!</v>
      </c>
      <c r="M21" s="33" t="e">
        <f>ROUND((SUM(#REF!)+SUM(#REF!)),-1)</f>
        <v>#REF!</v>
      </c>
      <c r="N21" s="33" t="e">
        <f>ROUND((SUM(#REF!)+SUM(#REF!)),-1)</f>
        <v>#REF!</v>
      </c>
      <c r="O21" s="33" t="e">
        <f>ROUND((SUM(#REF!)+SUM(#REF!)),-1)</f>
        <v>#REF!</v>
      </c>
      <c r="P21" s="33" t="e">
        <f>ROUND((SUM(#REF!)+SUM(#REF!)),-1)</f>
        <v>#REF!</v>
      </c>
      <c r="Q21" s="33" t="e">
        <f>ROUND((SUM(#REF!)+SUM(#REF!)),-1)</f>
        <v>#REF!</v>
      </c>
      <c r="R21" s="33" t="e">
        <f>ROUND((SUM(#REF!)+SUM(#REF!)),-1)</f>
        <v>#REF!</v>
      </c>
      <c r="S21" s="33" t="e">
        <f>ROUND((SUM(#REF!)+SUM(#REF!)),-1)</f>
        <v>#REF!</v>
      </c>
      <c r="T21" s="33" t="e">
        <f>ROUND((SUM(#REF!)+SUM(#REF!)),-1)</f>
        <v>#REF!</v>
      </c>
      <c r="U21" s="33" t="e">
        <f>ROUND((SUM(#REF!)+SUM(#REF!)),-1)</f>
        <v>#REF!</v>
      </c>
      <c r="V21" s="33" t="e">
        <f>ROUND((SUM(#REF!)+SUM(#REF!)),-1)</f>
        <v>#REF!</v>
      </c>
      <c r="W21" s="33" t="e">
        <f>ROUND((SUM(#REF!)+SUM(#REF!)),-1)</f>
        <v>#REF!</v>
      </c>
      <c r="X21" s="33" t="e">
        <f>ROUND((SUM(#REF!)+SUM(#REF!)),-1)</f>
        <v>#REF!</v>
      </c>
      <c r="Y21" s="33" t="e">
        <f>ROUND((SUM(#REF!)+SUM(#REF!)),-1)</f>
        <v>#REF!</v>
      </c>
      <c r="Z21" s="33" t="e">
        <f>ROUND((SUM(#REF!)+SUM(#REF!)),-1)</f>
        <v>#REF!</v>
      </c>
      <c r="AA21" s="33" t="e">
        <f>ROUND((SUM(#REF!)+SUM(#REF!)),-1)</f>
        <v>#REF!</v>
      </c>
      <c r="AB21" s="33" t="e">
        <f>ROUND((SUM(#REF!)+SUM(#REF!)),-1)</f>
        <v>#REF!</v>
      </c>
      <c r="AD21" s="167" t="e">
        <f>(SUM(#REF!)+SUM((#REF!)))</f>
        <v>#REF!</v>
      </c>
      <c r="AG21" s="167" t="e">
        <f>(SUM(#REF!)+SUM((#REF!)))</f>
        <v>#REF!</v>
      </c>
      <c r="AJ21" s="83" t="e">
        <f t="shared" si="2"/>
        <v>#REF!</v>
      </c>
      <c r="AK21" s="148" t="e">
        <f t="shared" si="3"/>
        <v>#REF!</v>
      </c>
    </row>
    <row r="22" spans="1:37" ht="12.75">
      <c r="A22" s="49"/>
      <c r="B22" s="7" t="s">
        <v>115</v>
      </c>
      <c r="C22" s="33" t="e">
        <f>ROUND((SUM(#REF!)+SUM(#REF!)),-1)</f>
        <v>#REF!</v>
      </c>
      <c r="D22" s="33" t="e">
        <f>ROUND((SUM(#REF!)+SUM(#REF!)),-1)</f>
        <v>#REF!</v>
      </c>
      <c r="E22" s="33" t="e">
        <f>ROUND((SUM(#REF!)+SUM(#REF!)),-1)</f>
        <v>#REF!</v>
      </c>
      <c r="F22" s="33" t="e">
        <f>ROUND((SUM(#REF!)+SUM(#REF!)),-1)</f>
        <v>#REF!</v>
      </c>
      <c r="G22" s="33" t="e">
        <f>ROUND((SUM(#REF!)+SUM(#REF!)),-1)</f>
        <v>#REF!</v>
      </c>
      <c r="H22" s="33" t="e">
        <f>ROUND((SUM(#REF!)+SUM(#REF!)),-1)</f>
        <v>#REF!</v>
      </c>
      <c r="I22" s="33" t="e">
        <f>ROUND((SUM(#REF!)+SUM(#REF!)),-1)</f>
        <v>#REF!</v>
      </c>
      <c r="J22" s="33" t="e">
        <f>ROUND((SUM(#REF!)+SUM(#REF!)),-1)</f>
        <v>#REF!</v>
      </c>
      <c r="K22" s="33" t="e">
        <f>ROUND((SUM(#REF!)+SUM(#REF!)),-1)</f>
        <v>#REF!</v>
      </c>
      <c r="L22" s="33" t="e">
        <f>ROUND((SUM(#REF!)+SUM(#REF!)),-1)</f>
        <v>#REF!</v>
      </c>
      <c r="M22" s="33" t="e">
        <f>ROUND((SUM(#REF!)+SUM(#REF!)),-1)</f>
        <v>#REF!</v>
      </c>
      <c r="N22" s="33" t="e">
        <f>ROUND((SUM(#REF!)+SUM(#REF!)),-1)</f>
        <v>#REF!</v>
      </c>
      <c r="O22" s="33" t="e">
        <f>ROUND((SUM(#REF!)+SUM(#REF!)),-1)</f>
        <v>#REF!</v>
      </c>
      <c r="P22" s="33" t="e">
        <f>ROUND((SUM(#REF!)+SUM(#REF!)),-1)</f>
        <v>#REF!</v>
      </c>
      <c r="Q22" s="33" t="e">
        <f>ROUND((SUM(#REF!)+SUM(#REF!)),-1)</f>
        <v>#REF!</v>
      </c>
      <c r="R22" s="33" t="e">
        <f>ROUND((SUM(#REF!)+SUM(#REF!)),-1)</f>
        <v>#REF!</v>
      </c>
      <c r="S22" s="33" t="e">
        <f>ROUND((SUM(#REF!)+SUM(#REF!)),-1)</f>
        <v>#REF!</v>
      </c>
      <c r="T22" s="33" t="e">
        <f>ROUND((SUM(#REF!)+SUM(#REF!)),-1)</f>
        <v>#REF!</v>
      </c>
      <c r="U22" s="33" t="e">
        <f>ROUND((SUM(#REF!)+SUM(#REF!)),-1)</f>
        <v>#REF!</v>
      </c>
      <c r="V22" s="33" t="e">
        <f>ROUND((SUM(#REF!)+SUM(#REF!)),-1)</f>
        <v>#REF!</v>
      </c>
      <c r="W22" s="33" t="e">
        <f>ROUND((SUM(#REF!)+SUM(#REF!)),-1)</f>
        <v>#REF!</v>
      </c>
      <c r="X22" s="33" t="e">
        <f>ROUND((SUM(#REF!)+SUM(#REF!)),-1)</f>
        <v>#REF!</v>
      </c>
      <c r="Y22" s="33" t="e">
        <f>ROUND((SUM(#REF!)+SUM(#REF!)),-1)</f>
        <v>#REF!</v>
      </c>
      <c r="Z22" s="33" t="e">
        <f>ROUND((SUM(#REF!)+SUM(#REF!)),-1)</f>
        <v>#REF!</v>
      </c>
      <c r="AA22" s="33" t="e">
        <f>ROUND((SUM(#REF!)+SUM(#REF!)),-1)</f>
        <v>#REF!</v>
      </c>
      <c r="AB22" s="33" t="e">
        <f>ROUND((SUM(#REF!)+SUM(#REF!)),-1)</f>
        <v>#REF!</v>
      </c>
      <c r="AD22" s="167" t="e">
        <f>(SUM(#REF!)+SUM((#REF!)))</f>
        <v>#REF!</v>
      </c>
      <c r="AG22" s="167" t="e">
        <f>(SUM(#REF!)+SUM((#REF!)))</f>
        <v>#REF!</v>
      </c>
      <c r="AJ22" s="83" t="e">
        <f t="shared" si="2"/>
        <v>#REF!</v>
      </c>
      <c r="AK22" s="148" t="e">
        <f t="shared" si="3"/>
        <v>#REF!</v>
      </c>
    </row>
    <row r="23" spans="1:37" ht="12.75">
      <c r="A23" s="47"/>
      <c r="B23" s="48" t="s">
        <v>33</v>
      </c>
      <c r="C23" s="50" t="e">
        <f>SUM(C18:C22)</f>
        <v>#REF!</v>
      </c>
      <c r="D23" s="50" t="e">
        <f aca="true" t="shared" si="4" ref="D23:AB23">SUM(D18:D22)</f>
        <v>#REF!</v>
      </c>
      <c r="E23" s="50" t="e">
        <f t="shared" si="4"/>
        <v>#REF!</v>
      </c>
      <c r="F23" s="50" t="e">
        <f t="shared" si="4"/>
        <v>#REF!</v>
      </c>
      <c r="G23" s="50" t="e">
        <f t="shared" si="4"/>
        <v>#REF!</v>
      </c>
      <c r="H23" s="50" t="e">
        <f t="shared" si="4"/>
        <v>#REF!</v>
      </c>
      <c r="I23" s="50" t="e">
        <f t="shared" si="4"/>
        <v>#REF!</v>
      </c>
      <c r="J23" s="50" t="e">
        <f t="shared" si="4"/>
        <v>#REF!</v>
      </c>
      <c r="K23" s="50" t="e">
        <f t="shared" si="4"/>
        <v>#REF!</v>
      </c>
      <c r="L23" s="50" t="e">
        <f t="shared" si="4"/>
        <v>#REF!</v>
      </c>
      <c r="M23" s="50" t="e">
        <f t="shared" si="4"/>
        <v>#REF!</v>
      </c>
      <c r="N23" s="50" t="e">
        <f t="shared" si="4"/>
        <v>#REF!</v>
      </c>
      <c r="O23" s="50" t="e">
        <f t="shared" si="4"/>
        <v>#REF!</v>
      </c>
      <c r="P23" s="50" t="e">
        <f t="shared" si="4"/>
        <v>#REF!</v>
      </c>
      <c r="Q23" s="50" t="e">
        <f t="shared" si="4"/>
        <v>#REF!</v>
      </c>
      <c r="R23" s="50" t="e">
        <f t="shared" si="4"/>
        <v>#REF!</v>
      </c>
      <c r="S23" s="50" t="e">
        <f t="shared" si="4"/>
        <v>#REF!</v>
      </c>
      <c r="T23" s="50" t="e">
        <f t="shared" si="4"/>
        <v>#REF!</v>
      </c>
      <c r="U23" s="50" t="e">
        <f t="shared" si="4"/>
        <v>#REF!</v>
      </c>
      <c r="V23" s="50" t="e">
        <f t="shared" si="4"/>
        <v>#REF!</v>
      </c>
      <c r="W23" s="50" t="e">
        <f t="shared" si="4"/>
        <v>#REF!</v>
      </c>
      <c r="X23" s="50" t="e">
        <f t="shared" si="4"/>
        <v>#REF!</v>
      </c>
      <c r="Y23" s="50" t="e">
        <f t="shared" si="4"/>
        <v>#REF!</v>
      </c>
      <c r="Z23" s="50" t="e">
        <f t="shared" si="4"/>
        <v>#REF!</v>
      </c>
      <c r="AA23" s="50" t="e">
        <f t="shared" si="4"/>
        <v>#REF!</v>
      </c>
      <c r="AB23" s="50" t="e">
        <f t="shared" si="4"/>
        <v>#REF!</v>
      </c>
      <c r="AD23" s="174" t="e">
        <f>SUM(AD18:AD22)</f>
        <v>#REF!</v>
      </c>
      <c r="AE23" s="175" t="e">
        <f>#REF!+#REF!</f>
        <v>#REF!</v>
      </c>
      <c r="AF23" s="165" t="e">
        <f>IF(ROUND(AD23,0)=ROUND(AE23,0),"ok","error")</f>
        <v>#REF!</v>
      </c>
      <c r="AG23" s="174" t="e">
        <f>SUM(AG18:AG22)</f>
        <v>#REF!</v>
      </c>
      <c r="AH23" s="175" t="e">
        <f>#REF!+#REF!</f>
        <v>#REF!</v>
      </c>
      <c r="AI23" s="165" t="e">
        <f>IF(ROUND(AG23,0)=ROUND(AH23,0),"ok","error")</f>
        <v>#REF!</v>
      </c>
      <c r="AJ23" s="83" t="e">
        <f t="shared" si="2"/>
        <v>#REF!</v>
      </c>
      <c r="AK23" s="148" t="e">
        <f t="shared" si="3"/>
        <v>#REF!</v>
      </c>
    </row>
    <row r="24" spans="1:28" ht="12.75">
      <c r="A24" s="49"/>
      <c r="B24" s="7"/>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1"/>
    </row>
    <row r="25" spans="1:33" ht="12.75">
      <c r="A25" s="47" t="s">
        <v>37</v>
      </c>
      <c r="B25" s="7" t="s">
        <v>20</v>
      </c>
      <c r="C25" s="33" t="e">
        <f>ROUND((#REF!+#REF!),-1)</f>
        <v>#REF!</v>
      </c>
      <c r="D25" s="33" t="e">
        <f>ROUND((#REF!+#REF!),-1)</f>
        <v>#REF!</v>
      </c>
      <c r="E25" s="33" t="e">
        <f>ROUND((#REF!+#REF!),-1)</f>
        <v>#REF!</v>
      </c>
      <c r="F25" s="33" t="e">
        <f>ROUND((#REF!+#REF!),-1)</f>
        <v>#REF!</v>
      </c>
      <c r="G25" s="33" t="e">
        <f>ROUND((#REF!+#REF!),-1)</f>
        <v>#REF!</v>
      </c>
      <c r="H25" s="33" t="e">
        <f>ROUND((#REF!+#REF!),-1)</f>
        <v>#REF!</v>
      </c>
      <c r="I25" s="33" t="e">
        <f>ROUND((#REF!+#REF!),-1)</f>
        <v>#REF!</v>
      </c>
      <c r="J25" s="33" t="e">
        <f>ROUND((#REF!+#REF!),-1)</f>
        <v>#REF!</v>
      </c>
      <c r="K25" s="33" t="e">
        <f>ROUND((#REF!+#REF!),-1)</f>
        <v>#REF!</v>
      </c>
      <c r="L25" s="33" t="e">
        <f>ROUND((#REF!+#REF!),-1)</f>
        <v>#REF!</v>
      </c>
      <c r="M25" s="33" t="e">
        <f>ROUND((#REF!+#REF!),-1)</f>
        <v>#REF!</v>
      </c>
      <c r="N25" s="33" t="e">
        <f>ROUND((#REF!+#REF!),-1)</f>
        <v>#REF!</v>
      </c>
      <c r="O25" s="33" t="e">
        <f>ROUND((#REF!+#REF!),-1)</f>
        <v>#REF!</v>
      </c>
      <c r="P25" s="33" t="e">
        <f>ROUND((#REF!+#REF!),-1)</f>
        <v>#REF!</v>
      </c>
      <c r="Q25" s="33" t="e">
        <f>ROUND((#REF!+#REF!),-1)</f>
        <v>#REF!</v>
      </c>
      <c r="R25" s="33" t="e">
        <f>ROUND((#REF!+#REF!),-1)</f>
        <v>#REF!</v>
      </c>
      <c r="S25" s="33" t="e">
        <f>ROUND((#REF!+#REF!),-1)</f>
        <v>#REF!</v>
      </c>
      <c r="T25" s="33" t="e">
        <f>ROUND((#REF!+#REF!),-1)</f>
        <v>#REF!</v>
      </c>
      <c r="U25" s="33" t="e">
        <f>ROUND((#REF!+#REF!),-1)</f>
        <v>#REF!</v>
      </c>
      <c r="V25" s="33" t="e">
        <f>ROUND((#REF!+#REF!),-1)</f>
        <v>#REF!</v>
      </c>
      <c r="W25" s="33" t="e">
        <f>ROUND((#REF!+#REF!),-1)</f>
        <v>#REF!</v>
      </c>
      <c r="X25" s="33" t="e">
        <f>ROUND((#REF!+#REF!),-1)</f>
        <v>#REF!</v>
      </c>
      <c r="Y25" s="33" t="e">
        <f>ROUND((#REF!+#REF!),-1)</f>
        <v>#REF!</v>
      </c>
      <c r="Z25" s="33" t="e">
        <f>ROUND((#REF!+#REF!),-1)</f>
        <v>#REF!</v>
      </c>
      <c r="AA25" s="33" t="e">
        <f>ROUND((#REF!+#REF!),-1)</f>
        <v>#REF!</v>
      </c>
      <c r="AB25" s="33" t="e">
        <f>ROUND((#REF!+#REF!),-1)</f>
        <v>#REF!</v>
      </c>
      <c r="AD25" s="167" t="e">
        <f>(#REF!+#REF!)</f>
        <v>#REF!</v>
      </c>
      <c r="AG25" s="167" t="e">
        <f>(#REF!+#REF!)</f>
        <v>#REF!</v>
      </c>
    </row>
    <row r="26" spans="1:33" ht="12.75">
      <c r="A26" s="49"/>
      <c r="B26" s="7" t="s">
        <v>21</v>
      </c>
      <c r="C26" s="33" t="e">
        <f>ROUND((#REF!+#REF!),-1)</f>
        <v>#REF!</v>
      </c>
      <c r="D26" s="33" t="e">
        <f>ROUND((#REF!+#REF!),-1)</f>
        <v>#REF!</v>
      </c>
      <c r="E26" s="33" t="e">
        <f>ROUND((#REF!+#REF!),-1)</f>
        <v>#REF!</v>
      </c>
      <c r="F26" s="33" t="e">
        <f>ROUND((#REF!+#REF!),-1)</f>
        <v>#REF!</v>
      </c>
      <c r="G26" s="33" t="e">
        <f>ROUND((#REF!+#REF!),-1)</f>
        <v>#REF!</v>
      </c>
      <c r="H26" s="33" t="e">
        <f>ROUND((#REF!+#REF!),-1)</f>
        <v>#REF!</v>
      </c>
      <c r="I26" s="33" t="e">
        <f>ROUND((#REF!+#REF!),-1)</f>
        <v>#REF!</v>
      </c>
      <c r="J26" s="33" t="e">
        <f>ROUND((#REF!+#REF!),-1)</f>
        <v>#REF!</v>
      </c>
      <c r="K26" s="33" t="e">
        <f>ROUND((#REF!+#REF!),-1)</f>
        <v>#REF!</v>
      </c>
      <c r="L26" s="33" t="e">
        <f>ROUND((#REF!+#REF!),-1)</f>
        <v>#REF!</v>
      </c>
      <c r="M26" s="33" t="e">
        <f>ROUND((#REF!+#REF!),-1)</f>
        <v>#REF!</v>
      </c>
      <c r="N26" s="33" t="e">
        <f>ROUND((#REF!+#REF!),-1)</f>
        <v>#REF!</v>
      </c>
      <c r="O26" s="33" t="e">
        <f>ROUND((#REF!+#REF!),-1)</f>
        <v>#REF!</v>
      </c>
      <c r="P26" s="33" t="e">
        <f>ROUND((#REF!+#REF!),-1)</f>
        <v>#REF!</v>
      </c>
      <c r="Q26" s="33" t="e">
        <f>ROUND((#REF!+#REF!),-1)</f>
        <v>#REF!</v>
      </c>
      <c r="R26" s="33" t="e">
        <f>ROUND((#REF!+#REF!),-1)</f>
        <v>#REF!</v>
      </c>
      <c r="S26" s="33" t="e">
        <f>ROUND((#REF!+#REF!),-1)</f>
        <v>#REF!</v>
      </c>
      <c r="T26" s="33" t="e">
        <f>ROUND((#REF!+#REF!),-1)</f>
        <v>#REF!</v>
      </c>
      <c r="U26" s="33" t="e">
        <f>ROUND((#REF!+#REF!),-1)</f>
        <v>#REF!</v>
      </c>
      <c r="V26" s="33" t="e">
        <f>ROUND((#REF!+#REF!),-1)</f>
        <v>#REF!</v>
      </c>
      <c r="W26" s="33" t="e">
        <f>ROUND((#REF!+#REF!),-1)</f>
        <v>#REF!</v>
      </c>
      <c r="X26" s="33" t="e">
        <f>ROUND((#REF!+#REF!),-1)</f>
        <v>#REF!</v>
      </c>
      <c r="Y26" s="33" t="e">
        <f>ROUND((#REF!+#REF!),-1)</f>
        <v>#REF!</v>
      </c>
      <c r="Z26" s="33" t="e">
        <f>ROUND((#REF!+#REF!),-1)</f>
        <v>#REF!</v>
      </c>
      <c r="AA26" s="33" t="e">
        <f>ROUND((#REF!+#REF!),-1)</f>
        <v>#REF!</v>
      </c>
      <c r="AB26" s="33" t="e">
        <f>ROUND((#REF!+#REF!),-1)</f>
        <v>#REF!</v>
      </c>
      <c r="AD26" s="167" t="e">
        <f>(#REF!+#REF!)</f>
        <v>#REF!</v>
      </c>
      <c r="AG26" s="167" t="e">
        <f>(#REF!+#REF!)</f>
        <v>#REF!</v>
      </c>
    </row>
    <row r="27" spans="1:33" ht="12.75">
      <c r="A27" s="49"/>
      <c r="B27" s="7" t="s">
        <v>22</v>
      </c>
      <c r="C27" s="33" t="e">
        <f>ROUND((#REF!+#REF!),-1)</f>
        <v>#REF!</v>
      </c>
      <c r="D27" s="33" t="e">
        <f>ROUND((#REF!+#REF!),-1)</f>
        <v>#REF!</v>
      </c>
      <c r="E27" s="33" t="e">
        <f>ROUND((#REF!+#REF!),-1)</f>
        <v>#REF!</v>
      </c>
      <c r="F27" s="33" t="e">
        <f>ROUND((#REF!+#REF!),-1)</f>
        <v>#REF!</v>
      </c>
      <c r="G27" s="33" t="e">
        <f>ROUND((#REF!+#REF!),-1)</f>
        <v>#REF!</v>
      </c>
      <c r="H27" s="33" t="e">
        <f>ROUND((#REF!+#REF!),-1)</f>
        <v>#REF!</v>
      </c>
      <c r="I27" s="33" t="e">
        <f>ROUND((#REF!+#REF!),-1)</f>
        <v>#REF!</v>
      </c>
      <c r="J27" s="33" t="e">
        <f>ROUND((#REF!+#REF!),-1)</f>
        <v>#REF!</v>
      </c>
      <c r="K27" s="33" t="e">
        <f>ROUND((#REF!+#REF!),-1)</f>
        <v>#REF!</v>
      </c>
      <c r="L27" s="33" t="e">
        <f>ROUND((#REF!+#REF!),-1)</f>
        <v>#REF!</v>
      </c>
      <c r="M27" s="33" t="e">
        <f>ROUND((#REF!+#REF!),-1)</f>
        <v>#REF!</v>
      </c>
      <c r="N27" s="33" t="e">
        <f>ROUND((#REF!+#REF!),-1)</f>
        <v>#REF!</v>
      </c>
      <c r="O27" s="33" t="e">
        <f>ROUND((#REF!+#REF!),-1)</f>
        <v>#REF!</v>
      </c>
      <c r="P27" s="33" t="e">
        <f>ROUND((#REF!+#REF!),-1)</f>
        <v>#REF!</v>
      </c>
      <c r="Q27" s="33" t="e">
        <f>ROUND((#REF!+#REF!),-1)</f>
        <v>#REF!</v>
      </c>
      <c r="R27" s="33" t="e">
        <f>ROUND((#REF!+#REF!),-1)</f>
        <v>#REF!</v>
      </c>
      <c r="S27" s="33" t="e">
        <f>ROUND((#REF!+#REF!),-1)</f>
        <v>#REF!</v>
      </c>
      <c r="T27" s="33" t="e">
        <f>ROUND((#REF!+#REF!),-1)</f>
        <v>#REF!</v>
      </c>
      <c r="U27" s="33" t="e">
        <f>ROUND((#REF!+#REF!),-1)</f>
        <v>#REF!</v>
      </c>
      <c r="V27" s="33" t="e">
        <f>ROUND((#REF!+#REF!),-1)</f>
        <v>#REF!</v>
      </c>
      <c r="W27" s="33" t="e">
        <f>ROUND((#REF!+#REF!),-1)</f>
        <v>#REF!</v>
      </c>
      <c r="X27" s="33" t="e">
        <f>ROUND((#REF!+#REF!),-1)</f>
        <v>#REF!</v>
      </c>
      <c r="Y27" s="33" t="e">
        <f>ROUND((#REF!+#REF!),-1)</f>
        <v>#REF!</v>
      </c>
      <c r="Z27" s="33" t="e">
        <f>ROUND((#REF!+#REF!),-1)</f>
        <v>#REF!</v>
      </c>
      <c r="AA27" s="33" t="e">
        <f>ROUND((#REF!+#REF!),-1)</f>
        <v>#REF!</v>
      </c>
      <c r="AB27" s="33" t="e">
        <f>ROUND((#REF!+#REF!),-1)</f>
        <v>#REF!</v>
      </c>
      <c r="AD27" s="167" t="e">
        <f>(#REF!+#REF!)</f>
        <v>#REF!</v>
      </c>
      <c r="AG27" s="167" t="e">
        <f>(#REF!+#REF!)</f>
        <v>#REF!</v>
      </c>
    </row>
    <row r="28" spans="1:33" ht="12.75">
      <c r="A28" s="49"/>
      <c r="B28" s="7" t="s">
        <v>23</v>
      </c>
      <c r="C28" s="33" t="e">
        <f>ROUND((#REF!+#REF!),-1)</f>
        <v>#REF!</v>
      </c>
      <c r="D28" s="33" t="e">
        <f>ROUND((#REF!+#REF!),-1)</f>
        <v>#REF!</v>
      </c>
      <c r="E28" s="33" t="e">
        <f>ROUND((#REF!+#REF!),-1)</f>
        <v>#REF!</v>
      </c>
      <c r="F28" s="33" t="e">
        <f>ROUND((#REF!+#REF!),-1)</f>
        <v>#REF!</v>
      </c>
      <c r="G28" s="33" t="e">
        <f>ROUND((#REF!+#REF!),-1)</f>
        <v>#REF!</v>
      </c>
      <c r="H28" s="33" t="e">
        <f>ROUND((#REF!+#REF!),-1)</f>
        <v>#REF!</v>
      </c>
      <c r="I28" s="33" t="e">
        <f>ROUND((#REF!+#REF!),-1)</f>
        <v>#REF!</v>
      </c>
      <c r="J28" s="33" t="e">
        <f>ROUND((#REF!+#REF!),-1)</f>
        <v>#REF!</v>
      </c>
      <c r="K28" s="33" t="e">
        <f>ROUND((#REF!+#REF!),-1)</f>
        <v>#REF!</v>
      </c>
      <c r="L28" s="33" t="e">
        <f>ROUND((#REF!+#REF!),-1)</f>
        <v>#REF!</v>
      </c>
      <c r="M28" s="33" t="e">
        <f>ROUND((#REF!+#REF!),-1)</f>
        <v>#REF!</v>
      </c>
      <c r="N28" s="33" t="e">
        <f>ROUND((#REF!+#REF!),-1)</f>
        <v>#REF!</v>
      </c>
      <c r="O28" s="33" t="e">
        <f>ROUND((#REF!+#REF!),-1)</f>
        <v>#REF!</v>
      </c>
      <c r="P28" s="33" t="e">
        <f>ROUND((#REF!+#REF!),-1)</f>
        <v>#REF!</v>
      </c>
      <c r="Q28" s="33" t="e">
        <f>ROUND((#REF!+#REF!),-1)</f>
        <v>#REF!</v>
      </c>
      <c r="R28" s="33" t="e">
        <f>ROUND((#REF!+#REF!),-1)</f>
        <v>#REF!</v>
      </c>
      <c r="S28" s="33" t="e">
        <f>ROUND((#REF!+#REF!),-1)</f>
        <v>#REF!</v>
      </c>
      <c r="T28" s="33" t="e">
        <f>ROUND((#REF!+#REF!),-1)</f>
        <v>#REF!</v>
      </c>
      <c r="U28" s="33" t="e">
        <f>ROUND((#REF!+#REF!),-1)</f>
        <v>#REF!</v>
      </c>
      <c r="V28" s="33" t="e">
        <f>ROUND((#REF!+#REF!),-1)</f>
        <v>#REF!</v>
      </c>
      <c r="W28" s="33" t="e">
        <f>ROUND((#REF!+#REF!),-1)</f>
        <v>#REF!</v>
      </c>
      <c r="X28" s="33" t="e">
        <f>ROUND((#REF!+#REF!),-1)</f>
        <v>#REF!</v>
      </c>
      <c r="Y28" s="33" t="e">
        <f>ROUND((#REF!+#REF!),-1)</f>
        <v>#REF!</v>
      </c>
      <c r="Z28" s="33" t="e">
        <f>ROUND((#REF!+#REF!),-1)</f>
        <v>#REF!</v>
      </c>
      <c r="AA28" s="33" t="e">
        <f>ROUND((#REF!+#REF!),-1)</f>
        <v>#REF!</v>
      </c>
      <c r="AB28" s="33" t="e">
        <f>ROUND((#REF!+#REF!),-1)</f>
        <v>#REF!</v>
      </c>
      <c r="AD28" s="167" t="e">
        <f>(#REF!+#REF!)</f>
        <v>#REF!</v>
      </c>
      <c r="AG28" s="167" t="e">
        <f>(#REF!+#REF!)</f>
        <v>#REF!</v>
      </c>
    </row>
    <row r="29" spans="1:33" ht="12.75">
      <c r="A29" s="49"/>
      <c r="B29" s="7" t="s">
        <v>24</v>
      </c>
      <c r="C29" s="33" t="e">
        <f>ROUND((#REF!+#REF!),-1)</f>
        <v>#REF!</v>
      </c>
      <c r="D29" s="33" t="e">
        <f>ROUND((#REF!+#REF!),-1)</f>
        <v>#REF!</v>
      </c>
      <c r="E29" s="33" t="e">
        <f>ROUND((#REF!+#REF!),-1)</f>
        <v>#REF!</v>
      </c>
      <c r="F29" s="33" t="e">
        <f>ROUND((#REF!+#REF!),-1)</f>
        <v>#REF!</v>
      </c>
      <c r="G29" s="33" t="e">
        <f>ROUND((#REF!+#REF!),-1)</f>
        <v>#REF!</v>
      </c>
      <c r="H29" s="33" t="e">
        <f>ROUND((#REF!+#REF!),-1)</f>
        <v>#REF!</v>
      </c>
      <c r="I29" s="33" t="e">
        <f>ROUND((#REF!+#REF!),-1)</f>
        <v>#REF!</v>
      </c>
      <c r="J29" s="33" t="e">
        <f>ROUND((#REF!+#REF!),-1)</f>
        <v>#REF!</v>
      </c>
      <c r="K29" s="33" t="e">
        <f>ROUND((#REF!+#REF!),-1)</f>
        <v>#REF!</v>
      </c>
      <c r="L29" s="33" t="e">
        <f>ROUND((#REF!+#REF!),-1)</f>
        <v>#REF!</v>
      </c>
      <c r="M29" s="33" t="e">
        <f>ROUND((#REF!+#REF!),-1)</f>
        <v>#REF!</v>
      </c>
      <c r="N29" s="33" t="e">
        <f>ROUND((#REF!+#REF!),-1)</f>
        <v>#REF!</v>
      </c>
      <c r="O29" s="33" t="e">
        <f>ROUND((#REF!+#REF!),-1)</f>
        <v>#REF!</v>
      </c>
      <c r="P29" s="33" t="e">
        <f>ROUND((#REF!+#REF!),-1)</f>
        <v>#REF!</v>
      </c>
      <c r="Q29" s="33" t="e">
        <f>ROUND((#REF!+#REF!),-1)</f>
        <v>#REF!</v>
      </c>
      <c r="R29" s="33" t="e">
        <f>ROUND((#REF!+#REF!),-1)</f>
        <v>#REF!</v>
      </c>
      <c r="S29" s="33" t="e">
        <f>ROUND((#REF!+#REF!),-1)</f>
        <v>#REF!</v>
      </c>
      <c r="T29" s="33" t="e">
        <f>ROUND((#REF!+#REF!),-1)</f>
        <v>#REF!</v>
      </c>
      <c r="U29" s="33" t="e">
        <f>ROUND((#REF!+#REF!),-1)</f>
        <v>#REF!</v>
      </c>
      <c r="V29" s="33" t="e">
        <f>ROUND((#REF!+#REF!),-1)</f>
        <v>#REF!</v>
      </c>
      <c r="W29" s="33" t="e">
        <f>ROUND((#REF!+#REF!),-1)</f>
        <v>#REF!</v>
      </c>
      <c r="X29" s="33" t="e">
        <f>ROUND((#REF!+#REF!),-1)</f>
        <v>#REF!</v>
      </c>
      <c r="Y29" s="33" t="e">
        <f>ROUND((#REF!+#REF!),-1)</f>
        <v>#REF!</v>
      </c>
      <c r="Z29" s="33" t="e">
        <f>ROUND((#REF!+#REF!),-1)</f>
        <v>#REF!</v>
      </c>
      <c r="AA29" s="33" t="e">
        <f>ROUND((#REF!+#REF!),-1)</f>
        <v>#REF!</v>
      </c>
      <c r="AB29" s="33" t="e">
        <f>ROUND((#REF!+#REF!),-1)</f>
        <v>#REF!</v>
      </c>
      <c r="AD29" s="167" t="e">
        <f>(#REF!+#REF!)</f>
        <v>#REF!</v>
      </c>
      <c r="AG29" s="167" t="e">
        <f>(#REF!+#REF!)</f>
        <v>#REF!</v>
      </c>
    </row>
    <row r="30" spans="1:33" ht="12.75">
      <c r="A30" s="49"/>
      <c r="B30" s="7" t="s">
        <v>25</v>
      </c>
      <c r="C30" s="33" t="e">
        <f>ROUND((#REF!+#REF!),-1)</f>
        <v>#REF!</v>
      </c>
      <c r="D30" s="33" t="e">
        <f>ROUND((#REF!+#REF!),-1)</f>
        <v>#REF!</v>
      </c>
      <c r="E30" s="33" t="e">
        <f>ROUND((#REF!+#REF!),-1)</f>
        <v>#REF!</v>
      </c>
      <c r="F30" s="33" t="e">
        <f>ROUND((#REF!+#REF!),-1)</f>
        <v>#REF!</v>
      </c>
      <c r="G30" s="33" t="e">
        <f>ROUND((#REF!+#REF!),-1)</f>
        <v>#REF!</v>
      </c>
      <c r="H30" s="33" t="e">
        <f>ROUND((#REF!+#REF!),-1)</f>
        <v>#REF!</v>
      </c>
      <c r="I30" s="33" t="e">
        <f>ROUND((#REF!+#REF!),-1)</f>
        <v>#REF!</v>
      </c>
      <c r="J30" s="33" t="e">
        <f>ROUND((#REF!+#REF!),-1)</f>
        <v>#REF!</v>
      </c>
      <c r="K30" s="33" t="e">
        <f>ROUND((#REF!+#REF!),-1)</f>
        <v>#REF!</v>
      </c>
      <c r="L30" s="33" t="e">
        <f>ROUND((#REF!+#REF!),-1)</f>
        <v>#REF!</v>
      </c>
      <c r="M30" s="33" t="e">
        <f>ROUND((#REF!+#REF!),-1)</f>
        <v>#REF!</v>
      </c>
      <c r="N30" s="33" t="e">
        <f>ROUND((#REF!+#REF!),-1)</f>
        <v>#REF!</v>
      </c>
      <c r="O30" s="33" t="e">
        <f>ROUND((#REF!+#REF!),-1)</f>
        <v>#REF!</v>
      </c>
      <c r="P30" s="33" t="e">
        <f>ROUND((#REF!+#REF!),-1)</f>
        <v>#REF!</v>
      </c>
      <c r="Q30" s="33" t="e">
        <f>ROUND((#REF!+#REF!),-1)</f>
        <v>#REF!</v>
      </c>
      <c r="R30" s="33" t="e">
        <f>ROUND((#REF!+#REF!),-1)</f>
        <v>#REF!</v>
      </c>
      <c r="S30" s="33" t="e">
        <f>ROUND((#REF!+#REF!),-1)</f>
        <v>#REF!</v>
      </c>
      <c r="T30" s="33" t="e">
        <f>ROUND((#REF!+#REF!),-1)</f>
        <v>#REF!</v>
      </c>
      <c r="U30" s="33" t="e">
        <f>ROUND((#REF!+#REF!),-1)</f>
        <v>#REF!</v>
      </c>
      <c r="V30" s="33" t="e">
        <f>ROUND((#REF!+#REF!),-1)</f>
        <v>#REF!</v>
      </c>
      <c r="W30" s="33" t="e">
        <f>ROUND((#REF!+#REF!),-1)</f>
        <v>#REF!</v>
      </c>
      <c r="X30" s="33" t="e">
        <f>ROUND((#REF!+#REF!),-1)</f>
        <v>#REF!</v>
      </c>
      <c r="Y30" s="33" t="e">
        <f>ROUND((#REF!+#REF!),-1)</f>
        <v>#REF!</v>
      </c>
      <c r="Z30" s="33" t="e">
        <f>ROUND((#REF!+#REF!),-1)</f>
        <v>#REF!</v>
      </c>
      <c r="AA30" s="33" t="e">
        <f>ROUND((#REF!+#REF!),-1)</f>
        <v>#REF!</v>
      </c>
      <c r="AB30" s="33" t="e">
        <f>ROUND((#REF!+#REF!),-1)</f>
        <v>#REF!</v>
      </c>
      <c r="AD30" s="167" t="e">
        <f>(#REF!+#REF!)</f>
        <v>#REF!</v>
      </c>
      <c r="AG30" s="167" t="e">
        <f>(#REF!+#REF!)</f>
        <v>#REF!</v>
      </c>
    </row>
    <row r="31" spans="1:33" ht="12.75">
      <c r="A31" s="49"/>
      <c r="B31" s="7" t="s">
        <v>26</v>
      </c>
      <c r="C31" s="33" t="e">
        <f>ROUND((#REF!+#REF!),-1)</f>
        <v>#REF!</v>
      </c>
      <c r="D31" s="33" t="e">
        <f>ROUND((#REF!+#REF!),-1)</f>
        <v>#REF!</v>
      </c>
      <c r="E31" s="33" t="e">
        <f>ROUND((#REF!+#REF!),-1)</f>
        <v>#REF!</v>
      </c>
      <c r="F31" s="33" t="e">
        <f>ROUND((#REF!+#REF!),-1)</f>
        <v>#REF!</v>
      </c>
      <c r="G31" s="33" t="e">
        <f>ROUND((#REF!+#REF!),-1)</f>
        <v>#REF!</v>
      </c>
      <c r="H31" s="33" t="e">
        <f>ROUND((#REF!+#REF!),-1)</f>
        <v>#REF!</v>
      </c>
      <c r="I31" s="33" t="e">
        <f>ROUND((#REF!+#REF!),-1)</f>
        <v>#REF!</v>
      </c>
      <c r="J31" s="33" t="e">
        <f>ROUND((#REF!+#REF!),-1)</f>
        <v>#REF!</v>
      </c>
      <c r="K31" s="33" t="e">
        <f>ROUND((#REF!+#REF!),-1)</f>
        <v>#REF!</v>
      </c>
      <c r="L31" s="33" t="e">
        <f>ROUND((#REF!+#REF!),-1)</f>
        <v>#REF!</v>
      </c>
      <c r="M31" s="33" t="e">
        <f>ROUND((#REF!+#REF!),-1)</f>
        <v>#REF!</v>
      </c>
      <c r="N31" s="33" t="e">
        <f>ROUND((#REF!+#REF!),-1)</f>
        <v>#REF!</v>
      </c>
      <c r="O31" s="33" t="e">
        <f>ROUND((#REF!+#REF!),-1)</f>
        <v>#REF!</v>
      </c>
      <c r="P31" s="33" t="e">
        <f>ROUND((#REF!+#REF!),-1)</f>
        <v>#REF!</v>
      </c>
      <c r="Q31" s="33" t="e">
        <f>ROUND((#REF!+#REF!),-1)</f>
        <v>#REF!</v>
      </c>
      <c r="R31" s="33" t="e">
        <f>ROUND((#REF!+#REF!),-1)</f>
        <v>#REF!</v>
      </c>
      <c r="S31" s="33" t="e">
        <f>ROUND((#REF!+#REF!),-1)</f>
        <v>#REF!</v>
      </c>
      <c r="T31" s="33" t="e">
        <f>ROUND((#REF!+#REF!),-1)</f>
        <v>#REF!</v>
      </c>
      <c r="U31" s="33" t="e">
        <f>ROUND((#REF!+#REF!),-1)</f>
        <v>#REF!</v>
      </c>
      <c r="V31" s="33" t="e">
        <f>ROUND((#REF!+#REF!),-1)</f>
        <v>#REF!</v>
      </c>
      <c r="W31" s="33" t="e">
        <f>ROUND((#REF!+#REF!),-1)</f>
        <v>#REF!</v>
      </c>
      <c r="X31" s="33" t="e">
        <f>ROUND((#REF!+#REF!),-1)</f>
        <v>#REF!</v>
      </c>
      <c r="Y31" s="33" t="e">
        <f>ROUND((#REF!+#REF!),-1)</f>
        <v>#REF!</v>
      </c>
      <c r="Z31" s="33" t="e">
        <f>ROUND((#REF!+#REF!),-1)</f>
        <v>#REF!</v>
      </c>
      <c r="AA31" s="33" t="e">
        <f>ROUND((#REF!+#REF!),-1)</f>
        <v>#REF!</v>
      </c>
      <c r="AB31" s="33" t="e">
        <f>ROUND((#REF!+#REF!),-1)</f>
        <v>#REF!</v>
      </c>
      <c r="AD31" s="167" t="e">
        <f>(#REF!+#REF!)</f>
        <v>#REF!</v>
      </c>
      <c r="AG31" s="167" t="e">
        <f>(#REF!+#REF!)</f>
        <v>#REF!</v>
      </c>
    </row>
    <row r="32" spans="1:33" ht="12.75">
      <c r="A32" s="49"/>
      <c r="B32" s="7" t="s">
        <v>27</v>
      </c>
      <c r="C32" s="33" t="e">
        <f>ROUND((#REF!+#REF!),-1)</f>
        <v>#REF!</v>
      </c>
      <c r="D32" s="33" t="e">
        <f>ROUND((#REF!+#REF!),-1)</f>
        <v>#REF!</v>
      </c>
      <c r="E32" s="33" t="e">
        <f>ROUND((#REF!+#REF!),-1)</f>
        <v>#REF!</v>
      </c>
      <c r="F32" s="33" t="e">
        <f>ROUND((#REF!+#REF!),-1)</f>
        <v>#REF!</v>
      </c>
      <c r="G32" s="33" t="e">
        <f>ROUND((#REF!+#REF!),-1)</f>
        <v>#REF!</v>
      </c>
      <c r="H32" s="33" t="e">
        <f>ROUND((#REF!+#REF!),-1)</f>
        <v>#REF!</v>
      </c>
      <c r="I32" s="33" t="e">
        <f>ROUND((#REF!+#REF!),-1)</f>
        <v>#REF!</v>
      </c>
      <c r="J32" s="33" t="e">
        <f>ROUND((#REF!+#REF!),-1)</f>
        <v>#REF!</v>
      </c>
      <c r="K32" s="33" t="e">
        <f>ROUND((#REF!+#REF!),-1)</f>
        <v>#REF!</v>
      </c>
      <c r="L32" s="33" t="e">
        <f>ROUND((#REF!+#REF!),-1)</f>
        <v>#REF!</v>
      </c>
      <c r="M32" s="33" t="e">
        <f>ROUND((#REF!+#REF!),-1)</f>
        <v>#REF!</v>
      </c>
      <c r="N32" s="33" t="e">
        <f>ROUND((#REF!+#REF!),-1)</f>
        <v>#REF!</v>
      </c>
      <c r="O32" s="33" t="e">
        <f>ROUND((#REF!+#REF!),-1)</f>
        <v>#REF!</v>
      </c>
      <c r="P32" s="33" t="e">
        <f>ROUND((#REF!+#REF!),-1)</f>
        <v>#REF!</v>
      </c>
      <c r="Q32" s="33" t="e">
        <f>ROUND((#REF!+#REF!),-1)</f>
        <v>#REF!</v>
      </c>
      <c r="R32" s="33" t="e">
        <f>ROUND((#REF!+#REF!),-1)</f>
        <v>#REF!</v>
      </c>
      <c r="S32" s="33" t="e">
        <f>ROUND((#REF!+#REF!),-1)</f>
        <v>#REF!</v>
      </c>
      <c r="T32" s="33" t="e">
        <f>ROUND((#REF!+#REF!),-1)</f>
        <v>#REF!</v>
      </c>
      <c r="U32" s="33" t="e">
        <f>ROUND((#REF!+#REF!),-1)</f>
        <v>#REF!</v>
      </c>
      <c r="V32" s="33" t="e">
        <f>ROUND((#REF!+#REF!),-1)</f>
        <v>#REF!</v>
      </c>
      <c r="W32" s="33" t="e">
        <f>ROUND((#REF!+#REF!),-1)</f>
        <v>#REF!</v>
      </c>
      <c r="X32" s="33" t="e">
        <f>ROUND((#REF!+#REF!),-1)</f>
        <v>#REF!</v>
      </c>
      <c r="Y32" s="33" t="e">
        <f>ROUND((#REF!+#REF!),-1)</f>
        <v>#REF!</v>
      </c>
      <c r="Z32" s="33" t="e">
        <f>ROUND((#REF!+#REF!),-1)</f>
        <v>#REF!</v>
      </c>
      <c r="AA32" s="33" t="e">
        <f>ROUND((#REF!+#REF!),-1)</f>
        <v>#REF!</v>
      </c>
      <c r="AB32" s="33" t="e">
        <f>ROUND((#REF!+#REF!),-1)</f>
        <v>#REF!</v>
      </c>
      <c r="AD32" s="167" t="e">
        <f>(#REF!+#REF!)</f>
        <v>#REF!</v>
      </c>
      <c r="AG32" s="167" t="e">
        <f>(#REF!+#REF!)</f>
        <v>#REF!</v>
      </c>
    </row>
    <row r="33" spans="1:33" ht="12.75">
      <c r="A33" s="49"/>
      <c r="B33" s="7" t="s">
        <v>28</v>
      </c>
      <c r="C33" s="33" t="e">
        <f>ROUND((#REF!+#REF!),-1)</f>
        <v>#REF!</v>
      </c>
      <c r="D33" s="33" t="e">
        <f>ROUND((#REF!+#REF!),-1)</f>
        <v>#REF!</v>
      </c>
      <c r="E33" s="33" t="e">
        <f>ROUND((#REF!+#REF!),-1)</f>
        <v>#REF!</v>
      </c>
      <c r="F33" s="33" t="e">
        <f>ROUND((#REF!+#REF!),-1)</f>
        <v>#REF!</v>
      </c>
      <c r="G33" s="33" t="e">
        <f>ROUND((#REF!+#REF!),-1)</f>
        <v>#REF!</v>
      </c>
      <c r="H33" s="33" t="e">
        <f>ROUND((#REF!+#REF!),-1)</f>
        <v>#REF!</v>
      </c>
      <c r="I33" s="33" t="e">
        <f>ROUND((#REF!+#REF!),-1)</f>
        <v>#REF!</v>
      </c>
      <c r="J33" s="33" t="e">
        <f>ROUND((#REF!+#REF!),-1)</f>
        <v>#REF!</v>
      </c>
      <c r="K33" s="33" t="e">
        <f>ROUND((#REF!+#REF!),-1)</f>
        <v>#REF!</v>
      </c>
      <c r="L33" s="33" t="e">
        <f>ROUND((#REF!+#REF!),-1)</f>
        <v>#REF!</v>
      </c>
      <c r="M33" s="33" t="e">
        <f>ROUND((#REF!+#REF!),-1)</f>
        <v>#REF!</v>
      </c>
      <c r="N33" s="33" t="e">
        <f>ROUND((#REF!+#REF!),-1)</f>
        <v>#REF!</v>
      </c>
      <c r="O33" s="33" t="e">
        <f>ROUND((#REF!+#REF!),-1)</f>
        <v>#REF!</v>
      </c>
      <c r="P33" s="33" t="e">
        <f>ROUND((#REF!+#REF!),-1)</f>
        <v>#REF!</v>
      </c>
      <c r="Q33" s="33" t="e">
        <f>ROUND((#REF!+#REF!),-1)</f>
        <v>#REF!</v>
      </c>
      <c r="R33" s="33" t="e">
        <f>ROUND((#REF!+#REF!),-1)</f>
        <v>#REF!</v>
      </c>
      <c r="S33" s="33" t="e">
        <f>ROUND((#REF!+#REF!),-1)</f>
        <v>#REF!</v>
      </c>
      <c r="T33" s="33" t="e">
        <f>ROUND((#REF!+#REF!),-1)</f>
        <v>#REF!</v>
      </c>
      <c r="U33" s="33" t="e">
        <f>ROUND((#REF!+#REF!),-1)</f>
        <v>#REF!</v>
      </c>
      <c r="V33" s="33" t="e">
        <f>ROUND((#REF!+#REF!),-1)</f>
        <v>#REF!</v>
      </c>
      <c r="W33" s="33" t="e">
        <f>ROUND((#REF!+#REF!),-1)</f>
        <v>#REF!</v>
      </c>
      <c r="X33" s="33" t="e">
        <f>ROUND((#REF!+#REF!),-1)</f>
        <v>#REF!</v>
      </c>
      <c r="Y33" s="33" t="e">
        <f>ROUND((#REF!+#REF!),-1)</f>
        <v>#REF!</v>
      </c>
      <c r="Z33" s="33" t="e">
        <f>ROUND((#REF!+#REF!),-1)</f>
        <v>#REF!</v>
      </c>
      <c r="AA33" s="33" t="e">
        <f>ROUND((#REF!+#REF!),-1)</f>
        <v>#REF!</v>
      </c>
      <c r="AB33" s="33" t="e">
        <f>ROUND((#REF!+#REF!),-1)</f>
        <v>#REF!</v>
      </c>
      <c r="AD33" s="167" t="e">
        <f>(#REF!+#REF!)</f>
        <v>#REF!</v>
      </c>
      <c r="AG33" s="167" t="e">
        <f>(#REF!+#REF!)</f>
        <v>#REF!</v>
      </c>
    </row>
    <row r="34" spans="1:33" ht="12.75">
      <c r="A34" s="49"/>
      <c r="B34" s="7" t="s">
        <v>29</v>
      </c>
      <c r="C34" s="33" t="e">
        <f>ROUND((#REF!+#REF!),-1)</f>
        <v>#REF!</v>
      </c>
      <c r="D34" s="33" t="e">
        <f>ROUND((#REF!+#REF!),-1)</f>
        <v>#REF!</v>
      </c>
      <c r="E34" s="33" t="e">
        <f>ROUND((#REF!+#REF!),-1)</f>
        <v>#REF!</v>
      </c>
      <c r="F34" s="33" t="e">
        <f>ROUND((#REF!+#REF!),-1)</f>
        <v>#REF!</v>
      </c>
      <c r="G34" s="33" t="e">
        <f>ROUND((#REF!+#REF!),-1)</f>
        <v>#REF!</v>
      </c>
      <c r="H34" s="33" t="e">
        <f>ROUND((#REF!+#REF!),-1)</f>
        <v>#REF!</v>
      </c>
      <c r="I34" s="33" t="e">
        <f>ROUND((#REF!+#REF!),-1)</f>
        <v>#REF!</v>
      </c>
      <c r="J34" s="33" t="e">
        <f>ROUND((#REF!+#REF!),-1)</f>
        <v>#REF!</v>
      </c>
      <c r="K34" s="33" t="e">
        <f>ROUND((#REF!+#REF!),-1)</f>
        <v>#REF!</v>
      </c>
      <c r="L34" s="33" t="e">
        <f>ROUND((#REF!+#REF!),-1)</f>
        <v>#REF!</v>
      </c>
      <c r="M34" s="33" t="e">
        <f>ROUND((#REF!+#REF!),-1)</f>
        <v>#REF!</v>
      </c>
      <c r="N34" s="33" t="e">
        <f>ROUND((#REF!+#REF!),-1)</f>
        <v>#REF!</v>
      </c>
      <c r="O34" s="33" t="e">
        <f>ROUND((#REF!+#REF!),-1)</f>
        <v>#REF!</v>
      </c>
      <c r="P34" s="33" t="e">
        <f>ROUND((#REF!+#REF!),-1)</f>
        <v>#REF!</v>
      </c>
      <c r="Q34" s="33" t="e">
        <f>ROUND((#REF!+#REF!),-1)</f>
        <v>#REF!</v>
      </c>
      <c r="R34" s="33" t="e">
        <f>ROUND((#REF!+#REF!),-1)</f>
        <v>#REF!</v>
      </c>
      <c r="S34" s="33" t="e">
        <f>ROUND((#REF!+#REF!),-1)</f>
        <v>#REF!</v>
      </c>
      <c r="T34" s="33" t="e">
        <f>ROUND((#REF!+#REF!),-1)</f>
        <v>#REF!</v>
      </c>
      <c r="U34" s="33" t="e">
        <f>ROUND((#REF!+#REF!),-1)</f>
        <v>#REF!</v>
      </c>
      <c r="V34" s="33" t="e">
        <f>ROUND((#REF!+#REF!),-1)</f>
        <v>#REF!</v>
      </c>
      <c r="W34" s="33" t="e">
        <f>ROUND((#REF!+#REF!),-1)</f>
        <v>#REF!</v>
      </c>
      <c r="X34" s="33" t="e">
        <f>ROUND((#REF!+#REF!),-1)</f>
        <v>#REF!</v>
      </c>
      <c r="Y34" s="33" t="e">
        <f>ROUND((#REF!+#REF!),-1)</f>
        <v>#REF!</v>
      </c>
      <c r="Z34" s="33" t="e">
        <f>ROUND((#REF!+#REF!),-1)</f>
        <v>#REF!</v>
      </c>
      <c r="AA34" s="33" t="e">
        <f>ROUND((#REF!+#REF!),-1)</f>
        <v>#REF!</v>
      </c>
      <c r="AB34" s="33" t="e">
        <f>ROUND((#REF!+#REF!),-1)</f>
        <v>#REF!</v>
      </c>
      <c r="AD34" s="167" t="e">
        <f>(#REF!+#REF!)</f>
        <v>#REF!</v>
      </c>
      <c r="AG34" s="167" t="e">
        <f>(#REF!+#REF!)</f>
        <v>#REF!</v>
      </c>
    </row>
    <row r="35" spans="1:35" ht="12.75">
      <c r="A35" s="47"/>
      <c r="B35" s="48" t="s">
        <v>33</v>
      </c>
      <c r="C35" s="50" t="e">
        <f>SUM(C25:C34)</f>
        <v>#REF!</v>
      </c>
      <c r="D35" s="50" t="e">
        <f aca="true" t="shared" si="5" ref="D35:AB35">SUM(D25:D34)</f>
        <v>#REF!</v>
      </c>
      <c r="E35" s="50" t="e">
        <f t="shared" si="5"/>
        <v>#REF!</v>
      </c>
      <c r="F35" s="50" t="e">
        <f t="shared" si="5"/>
        <v>#REF!</v>
      </c>
      <c r="G35" s="50" t="e">
        <f t="shared" si="5"/>
        <v>#REF!</v>
      </c>
      <c r="H35" s="50" t="e">
        <f t="shared" si="5"/>
        <v>#REF!</v>
      </c>
      <c r="I35" s="50" t="e">
        <f t="shared" si="5"/>
        <v>#REF!</v>
      </c>
      <c r="J35" s="50" t="e">
        <f t="shared" si="5"/>
        <v>#REF!</v>
      </c>
      <c r="K35" s="50" t="e">
        <f t="shared" si="5"/>
        <v>#REF!</v>
      </c>
      <c r="L35" s="50" t="e">
        <f t="shared" si="5"/>
        <v>#REF!</v>
      </c>
      <c r="M35" s="50" t="e">
        <f t="shared" si="5"/>
        <v>#REF!</v>
      </c>
      <c r="N35" s="50" t="e">
        <f t="shared" si="5"/>
        <v>#REF!</v>
      </c>
      <c r="O35" s="50" t="e">
        <f t="shared" si="5"/>
        <v>#REF!</v>
      </c>
      <c r="P35" s="50" t="e">
        <f t="shared" si="5"/>
        <v>#REF!</v>
      </c>
      <c r="Q35" s="50" t="e">
        <f t="shared" si="5"/>
        <v>#REF!</v>
      </c>
      <c r="R35" s="50" t="e">
        <f t="shared" si="5"/>
        <v>#REF!</v>
      </c>
      <c r="S35" s="50" t="e">
        <f t="shared" si="5"/>
        <v>#REF!</v>
      </c>
      <c r="T35" s="50" t="e">
        <f t="shared" si="5"/>
        <v>#REF!</v>
      </c>
      <c r="U35" s="50" t="e">
        <f t="shared" si="5"/>
        <v>#REF!</v>
      </c>
      <c r="V35" s="50" t="e">
        <f t="shared" si="5"/>
        <v>#REF!</v>
      </c>
      <c r="W35" s="50" t="e">
        <f t="shared" si="5"/>
        <v>#REF!</v>
      </c>
      <c r="X35" s="50" t="e">
        <f t="shared" si="5"/>
        <v>#REF!</v>
      </c>
      <c r="Y35" s="50" t="e">
        <f t="shared" si="5"/>
        <v>#REF!</v>
      </c>
      <c r="Z35" s="50" t="e">
        <f t="shared" si="5"/>
        <v>#REF!</v>
      </c>
      <c r="AA35" s="50" t="e">
        <f t="shared" si="5"/>
        <v>#REF!</v>
      </c>
      <c r="AB35" s="50" t="e">
        <f t="shared" si="5"/>
        <v>#REF!</v>
      </c>
      <c r="AD35" s="174" t="e">
        <f>SUM(AD25:AD34)</f>
        <v>#REF!</v>
      </c>
      <c r="AE35" s="175" t="e">
        <f>#REF!+#REF!</f>
        <v>#REF!</v>
      </c>
      <c r="AF35" s="165" t="e">
        <f>IF(ROUND(AD35,0)=ROUND(AE35,0),"ok","error")</f>
        <v>#REF!</v>
      </c>
      <c r="AG35" s="174" t="e">
        <f>SUM(AG25:AG34)</f>
        <v>#REF!</v>
      </c>
      <c r="AH35" s="175" t="e">
        <f>#REF!+#REF!</f>
        <v>#REF!</v>
      </c>
      <c r="AI35" s="165" t="e">
        <f>IF(ROUND(AG35,0)=ROUND(AH35,0),"ok","error")</f>
        <v>#REF!</v>
      </c>
    </row>
    <row r="36" spans="1:28" ht="12.75">
      <c r="A36" s="49"/>
      <c r="B36" s="7"/>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1"/>
    </row>
    <row r="37" spans="1:33" ht="12.75">
      <c r="A37" s="147" t="s">
        <v>10</v>
      </c>
      <c r="B37" s="7" t="s">
        <v>111</v>
      </c>
      <c r="C37" s="33" t="e">
        <f>ROUND(#REF!+#REF!,-1)</f>
        <v>#REF!</v>
      </c>
      <c r="D37" s="33" t="e">
        <f>ROUND(#REF!+#REF!,-1)</f>
        <v>#REF!</v>
      </c>
      <c r="E37" s="33" t="e">
        <f>ROUND(#REF!+#REF!,-1)</f>
        <v>#REF!</v>
      </c>
      <c r="F37" s="33" t="e">
        <f>ROUND(#REF!+#REF!,-1)</f>
        <v>#REF!</v>
      </c>
      <c r="G37" s="33" t="e">
        <f>ROUND(#REF!+#REF!,-1)</f>
        <v>#REF!</v>
      </c>
      <c r="H37" s="33" t="e">
        <f>ROUND(#REF!+#REF!,-1)</f>
        <v>#REF!</v>
      </c>
      <c r="I37" s="33" t="e">
        <f>ROUND(#REF!+#REF!,-1)</f>
        <v>#REF!</v>
      </c>
      <c r="J37" s="33" t="e">
        <f>ROUND(#REF!+#REF!,-1)</f>
        <v>#REF!</v>
      </c>
      <c r="K37" s="33" t="e">
        <f>ROUND(#REF!+#REF!,-1)</f>
        <v>#REF!</v>
      </c>
      <c r="L37" s="33" t="e">
        <f>ROUND(#REF!+#REF!,-1)</f>
        <v>#REF!</v>
      </c>
      <c r="M37" s="33" t="e">
        <f>ROUND(#REF!+#REF!,-1)</f>
        <v>#REF!</v>
      </c>
      <c r="N37" s="33" t="e">
        <f>ROUND(#REF!+#REF!,-1)</f>
        <v>#REF!</v>
      </c>
      <c r="O37" s="33" t="e">
        <f>ROUND(#REF!+#REF!,-1)</f>
        <v>#REF!</v>
      </c>
      <c r="P37" s="33" t="e">
        <f>ROUND(#REF!+#REF!,-1)</f>
        <v>#REF!</v>
      </c>
      <c r="Q37" s="33" t="e">
        <f>ROUND(#REF!+#REF!,-1)</f>
        <v>#REF!</v>
      </c>
      <c r="R37" s="33" t="e">
        <f>ROUND(#REF!+#REF!,-1)</f>
        <v>#REF!</v>
      </c>
      <c r="S37" s="33" t="e">
        <f>ROUND(#REF!+#REF!,-1)</f>
        <v>#REF!</v>
      </c>
      <c r="T37" s="33" t="e">
        <f>ROUND(#REF!+#REF!,-1)</f>
        <v>#REF!</v>
      </c>
      <c r="U37" s="33" t="e">
        <f>ROUND(#REF!+#REF!,-1)</f>
        <v>#REF!</v>
      </c>
      <c r="V37" s="33" t="e">
        <f>ROUND(#REF!+#REF!,-1)</f>
        <v>#REF!</v>
      </c>
      <c r="W37" s="33" t="e">
        <f>ROUND(#REF!+#REF!,-1)</f>
        <v>#REF!</v>
      </c>
      <c r="X37" s="33" t="e">
        <f>ROUND(#REF!+#REF!,-1)</f>
        <v>#REF!</v>
      </c>
      <c r="Y37" s="33" t="e">
        <f>ROUND(#REF!+#REF!,-1)</f>
        <v>#REF!</v>
      </c>
      <c r="Z37" s="33" t="e">
        <f>ROUND(#REF!+#REF!,-1)</f>
        <v>#REF!</v>
      </c>
      <c r="AA37" s="33" t="e">
        <f>ROUND(#REF!+#REF!,-1)</f>
        <v>#REF!</v>
      </c>
      <c r="AB37" s="33" t="e">
        <f>ROUND(#REF!+#REF!,-1)</f>
        <v>#REF!</v>
      </c>
      <c r="AD37" s="167" t="e">
        <f>#REF!+#REF!</f>
        <v>#REF!</v>
      </c>
      <c r="AG37" s="167" t="e">
        <f>#REF!+#REF!</f>
        <v>#REF!</v>
      </c>
    </row>
    <row r="38" spans="1:33" ht="12.75">
      <c r="A38" s="49"/>
      <c r="B38" s="7" t="s">
        <v>112</v>
      </c>
      <c r="C38" s="33" t="e">
        <f>ROUND(#REF!+#REF!,-1)</f>
        <v>#REF!</v>
      </c>
      <c r="D38" s="33" t="e">
        <f>ROUND(#REF!+#REF!,-1)</f>
        <v>#REF!</v>
      </c>
      <c r="E38" s="33" t="e">
        <f>ROUND(#REF!+#REF!,-1)</f>
        <v>#REF!</v>
      </c>
      <c r="F38" s="33" t="e">
        <f>ROUND(#REF!+#REF!,-1)</f>
        <v>#REF!</v>
      </c>
      <c r="G38" s="33" t="e">
        <f>ROUND(#REF!+#REF!,-1)</f>
        <v>#REF!</v>
      </c>
      <c r="H38" s="33" t="e">
        <f>ROUND(#REF!+#REF!,-1)</f>
        <v>#REF!</v>
      </c>
      <c r="I38" s="33" t="e">
        <f>ROUND(#REF!+#REF!,-1)</f>
        <v>#REF!</v>
      </c>
      <c r="J38" s="33" t="e">
        <f>ROUND(#REF!+#REF!,-1)</f>
        <v>#REF!</v>
      </c>
      <c r="K38" s="33" t="e">
        <f>ROUND(#REF!+#REF!,-1)</f>
        <v>#REF!</v>
      </c>
      <c r="L38" s="33" t="e">
        <f>ROUND(#REF!+#REF!,-1)</f>
        <v>#REF!</v>
      </c>
      <c r="M38" s="33" t="e">
        <f>ROUND(#REF!+#REF!,-1)</f>
        <v>#REF!</v>
      </c>
      <c r="N38" s="33" t="e">
        <f>ROUND(#REF!+#REF!,-1)</f>
        <v>#REF!</v>
      </c>
      <c r="O38" s="33" t="e">
        <f>ROUND(#REF!+#REF!,-1)</f>
        <v>#REF!</v>
      </c>
      <c r="P38" s="33" t="e">
        <f>ROUND(#REF!+#REF!,-1)</f>
        <v>#REF!</v>
      </c>
      <c r="Q38" s="33" t="e">
        <f>ROUND(#REF!+#REF!,-1)</f>
        <v>#REF!</v>
      </c>
      <c r="R38" s="33" t="e">
        <f>ROUND(#REF!+#REF!,-1)</f>
        <v>#REF!</v>
      </c>
      <c r="S38" s="33" t="e">
        <f>ROUND(#REF!+#REF!,-1)</f>
        <v>#REF!</v>
      </c>
      <c r="T38" s="33" t="e">
        <f>ROUND(#REF!+#REF!,-1)</f>
        <v>#REF!</v>
      </c>
      <c r="U38" s="33" t="e">
        <f>ROUND(#REF!+#REF!,-1)</f>
        <v>#REF!</v>
      </c>
      <c r="V38" s="33" t="e">
        <f>ROUND(#REF!+#REF!,-1)</f>
        <v>#REF!</v>
      </c>
      <c r="W38" s="33" t="e">
        <f>ROUND(#REF!+#REF!,-1)</f>
        <v>#REF!</v>
      </c>
      <c r="X38" s="33" t="e">
        <f>ROUND(#REF!+#REF!,-1)</f>
        <v>#REF!</v>
      </c>
      <c r="Y38" s="33" t="e">
        <f>ROUND(#REF!+#REF!,-1)</f>
        <v>#REF!</v>
      </c>
      <c r="Z38" s="33" t="e">
        <f>ROUND(#REF!+#REF!,-1)</f>
        <v>#REF!</v>
      </c>
      <c r="AA38" s="33" t="e">
        <f>ROUND(#REF!+#REF!,-1)</f>
        <v>#REF!</v>
      </c>
      <c r="AB38" s="33" t="e">
        <f>ROUND(#REF!+#REF!,-1)</f>
        <v>#REF!</v>
      </c>
      <c r="AD38" s="167" t="e">
        <f>#REF!+#REF!</f>
        <v>#REF!</v>
      </c>
      <c r="AG38" s="167" t="e">
        <f>#REF!+#REF!</f>
        <v>#REF!</v>
      </c>
    </row>
    <row r="39" spans="1:33" ht="12.75">
      <c r="A39" s="49"/>
      <c r="B39" s="7" t="s">
        <v>113</v>
      </c>
      <c r="C39" s="33" t="e">
        <f>ROUND(#REF!+#REF!,-1)</f>
        <v>#REF!</v>
      </c>
      <c r="D39" s="33" t="e">
        <f>ROUND(#REF!+#REF!,-1)</f>
        <v>#REF!</v>
      </c>
      <c r="E39" s="33" t="e">
        <f>ROUND(#REF!+#REF!,-1)</f>
        <v>#REF!</v>
      </c>
      <c r="F39" s="33" t="e">
        <f>ROUND(#REF!+#REF!,-1)</f>
        <v>#REF!</v>
      </c>
      <c r="G39" s="33" t="e">
        <f>ROUND(#REF!+#REF!,-1)</f>
        <v>#REF!</v>
      </c>
      <c r="H39" s="33" t="e">
        <f>ROUND(#REF!+#REF!,-1)</f>
        <v>#REF!</v>
      </c>
      <c r="I39" s="33" t="e">
        <f>ROUND(#REF!+#REF!,-1)</f>
        <v>#REF!</v>
      </c>
      <c r="J39" s="33" t="e">
        <f>ROUND(#REF!+#REF!,-1)</f>
        <v>#REF!</v>
      </c>
      <c r="K39" s="33" t="e">
        <f>ROUND(#REF!+#REF!,-1)</f>
        <v>#REF!</v>
      </c>
      <c r="L39" s="33" t="e">
        <f>ROUND(#REF!+#REF!,-1)</f>
        <v>#REF!</v>
      </c>
      <c r="M39" s="33" t="e">
        <f>ROUND(#REF!+#REF!,-1)</f>
        <v>#REF!</v>
      </c>
      <c r="N39" s="33" t="e">
        <f>ROUND(#REF!+#REF!,-1)</f>
        <v>#REF!</v>
      </c>
      <c r="O39" s="33" t="e">
        <f>ROUND(#REF!+#REF!,-1)</f>
        <v>#REF!</v>
      </c>
      <c r="P39" s="33" t="e">
        <f>ROUND(#REF!+#REF!,-1)</f>
        <v>#REF!</v>
      </c>
      <c r="Q39" s="33" t="e">
        <f>ROUND(#REF!+#REF!,-1)</f>
        <v>#REF!</v>
      </c>
      <c r="R39" s="33" t="e">
        <f>ROUND(#REF!+#REF!,-1)</f>
        <v>#REF!</v>
      </c>
      <c r="S39" s="33" t="e">
        <f>ROUND(#REF!+#REF!,-1)</f>
        <v>#REF!</v>
      </c>
      <c r="T39" s="33" t="e">
        <f>ROUND(#REF!+#REF!,-1)</f>
        <v>#REF!</v>
      </c>
      <c r="U39" s="33" t="e">
        <f>ROUND(#REF!+#REF!,-1)</f>
        <v>#REF!</v>
      </c>
      <c r="V39" s="33" t="e">
        <f>ROUND(#REF!+#REF!,-1)</f>
        <v>#REF!</v>
      </c>
      <c r="W39" s="33" t="e">
        <f>ROUND(#REF!+#REF!,-1)</f>
        <v>#REF!</v>
      </c>
      <c r="X39" s="33" t="e">
        <f>ROUND(#REF!+#REF!,-1)</f>
        <v>#REF!</v>
      </c>
      <c r="Y39" s="33" t="e">
        <f>ROUND(#REF!+#REF!,-1)</f>
        <v>#REF!</v>
      </c>
      <c r="Z39" s="33" t="e">
        <f>ROUND(#REF!+#REF!,-1)</f>
        <v>#REF!</v>
      </c>
      <c r="AA39" s="33" t="e">
        <f>ROUND(#REF!+#REF!,-1)</f>
        <v>#REF!</v>
      </c>
      <c r="AB39" s="33" t="e">
        <f>ROUND(#REF!+#REF!,-1)</f>
        <v>#REF!</v>
      </c>
      <c r="AD39" s="167" t="e">
        <f>#REF!+#REF!</f>
        <v>#REF!</v>
      </c>
      <c r="AG39" s="167" t="e">
        <f>#REF!+#REF!</f>
        <v>#REF!</v>
      </c>
    </row>
    <row r="40" spans="1:33" ht="12.75">
      <c r="A40" s="49"/>
      <c r="B40" s="7" t="s">
        <v>114</v>
      </c>
      <c r="C40" s="33" t="e">
        <f>ROUND(#REF!+#REF!,-1)</f>
        <v>#REF!</v>
      </c>
      <c r="D40" s="33" t="e">
        <f>ROUND(#REF!+#REF!,-1)</f>
        <v>#REF!</v>
      </c>
      <c r="E40" s="33" t="e">
        <f>ROUND(#REF!+#REF!,-1)</f>
        <v>#REF!</v>
      </c>
      <c r="F40" s="33" t="e">
        <f>ROUND(#REF!+#REF!,-1)</f>
        <v>#REF!</v>
      </c>
      <c r="G40" s="33" t="e">
        <f>ROUND(#REF!+#REF!,-1)</f>
        <v>#REF!</v>
      </c>
      <c r="H40" s="33" t="e">
        <f>ROUND(#REF!+#REF!,-1)</f>
        <v>#REF!</v>
      </c>
      <c r="I40" s="33" t="e">
        <f>ROUND(#REF!+#REF!,-1)</f>
        <v>#REF!</v>
      </c>
      <c r="J40" s="33" t="e">
        <f>ROUND(#REF!+#REF!,-1)</f>
        <v>#REF!</v>
      </c>
      <c r="K40" s="33" t="e">
        <f>ROUND(#REF!+#REF!,-1)</f>
        <v>#REF!</v>
      </c>
      <c r="L40" s="33" t="e">
        <f>ROUND(#REF!+#REF!,-1)</f>
        <v>#REF!</v>
      </c>
      <c r="M40" s="33" t="e">
        <f>ROUND(#REF!+#REF!,-1)</f>
        <v>#REF!</v>
      </c>
      <c r="N40" s="33" t="e">
        <f>ROUND(#REF!+#REF!,-1)</f>
        <v>#REF!</v>
      </c>
      <c r="O40" s="33" t="e">
        <f>ROUND(#REF!+#REF!,-1)</f>
        <v>#REF!</v>
      </c>
      <c r="P40" s="33" t="e">
        <f>ROUND(#REF!+#REF!,-1)</f>
        <v>#REF!</v>
      </c>
      <c r="Q40" s="33" t="e">
        <f>ROUND(#REF!+#REF!,-1)</f>
        <v>#REF!</v>
      </c>
      <c r="R40" s="33" t="e">
        <f>ROUND(#REF!+#REF!,-1)</f>
        <v>#REF!</v>
      </c>
      <c r="S40" s="33" t="e">
        <f>ROUND(#REF!+#REF!,-1)</f>
        <v>#REF!</v>
      </c>
      <c r="T40" s="33" t="e">
        <f>ROUND(#REF!+#REF!,-1)</f>
        <v>#REF!</v>
      </c>
      <c r="U40" s="33" t="e">
        <f>ROUND(#REF!+#REF!,-1)</f>
        <v>#REF!</v>
      </c>
      <c r="V40" s="33" t="e">
        <f>ROUND(#REF!+#REF!,-1)</f>
        <v>#REF!</v>
      </c>
      <c r="W40" s="33" t="e">
        <f>ROUND(#REF!+#REF!,-1)</f>
        <v>#REF!</v>
      </c>
      <c r="X40" s="33" t="e">
        <f>ROUND(#REF!+#REF!,-1)</f>
        <v>#REF!</v>
      </c>
      <c r="Y40" s="33" t="e">
        <f>ROUND(#REF!+#REF!,-1)</f>
        <v>#REF!</v>
      </c>
      <c r="Z40" s="33" t="e">
        <f>ROUND(#REF!+#REF!,-1)</f>
        <v>#REF!</v>
      </c>
      <c r="AA40" s="33" t="e">
        <f>ROUND(#REF!+#REF!,-1)</f>
        <v>#REF!</v>
      </c>
      <c r="AB40" s="33" t="e">
        <f>ROUND(#REF!+#REF!,-1)</f>
        <v>#REF!</v>
      </c>
      <c r="AD40" s="167" t="e">
        <f>#REF!+#REF!</f>
        <v>#REF!</v>
      </c>
      <c r="AG40" s="167" t="e">
        <f>#REF!+#REF!</f>
        <v>#REF!</v>
      </c>
    </row>
    <row r="41" spans="1:33" ht="12.75">
      <c r="A41" s="49"/>
      <c r="B41" s="7" t="s">
        <v>115</v>
      </c>
      <c r="C41" s="33" t="e">
        <f>ROUND(#REF!+#REF!,-1)</f>
        <v>#REF!</v>
      </c>
      <c r="D41" s="33" t="e">
        <f>ROUND(#REF!+#REF!,-1)</f>
        <v>#REF!</v>
      </c>
      <c r="E41" s="33" t="e">
        <f>ROUND(#REF!+#REF!,-1)</f>
        <v>#REF!</v>
      </c>
      <c r="F41" s="33" t="e">
        <f>ROUND(#REF!+#REF!,-1)</f>
        <v>#REF!</v>
      </c>
      <c r="G41" s="33" t="e">
        <f>ROUND(#REF!+#REF!,-1)</f>
        <v>#REF!</v>
      </c>
      <c r="H41" s="33" t="e">
        <f>ROUND(#REF!+#REF!,-1)</f>
        <v>#REF!</v>
      </c>
      <c r="I41" s="33" t="e">
        <f>ROUND(#REF!+#REF!,-1)</f>
        <v>#REF!</v>
      </c>
      <c r="J41" s="33" t="e">
        <f>ROUND(#REF!+#REF!,-1)</f>
        <v>#REF!</v>
      </c>
      <c r="K41" s="33" t="e">
        <f>ROUND(#REF!+#REF!,-1)</f>
        <v>#REF!</v>
      </c>
      <c r="L41" s="33" t="e">
        <f>ROUND(#REF!+#REF!,-1)</f>
        <v>#REF!</v>
      </c>
      <c r="M41" s="33" t="e">
        <f>ROUND(#REF!+#REF!,-1)</f>
        <v>#REF!</v>
      </c>
      <c r="N41" s="33" t="e">
        <f>ROUND(#REF!+#REF!,-1)</f>
        <v>#REF!</v>
      </c>
      <c r="O41" s="33" t="e">
        <f>ROUND(#REF!+#REF!,-1)</f>
        <v>#REF!</v>
      </c>
      <c r="P41" s="33" t="e">
        <f>ROUND(#REF!+#REF!,-1)</f>
        <v>#REF!</v>
      </c>
      <c r="Q41" s="33" t="e">
        <f>ROUND(#REF!+#REF!,-1)</f>
        <v>#REF!</v>
      </c>
      <c r="R41" s="33" t="e">
        <f>ROUND(#REF!+#REF!,-1)</f>
        <v>#REF!</v>
      </c>
      <c r="S41" s="33" t="e">
        <f>ROUND(#REF!+#REF!,-1)</f>
        <v>#REF!</v>
      </c>
      <c r="T41" s="33" t="e">
        <f>ROUND(#REF!+#REF!,-1)</f>
        <v>#REF!</v>
      </c>
      <c r="U41" s="33" t="e">
        <f>ROUND(#REF!+#REF!,-1)</f>
        <v>#REF!</v>
      </c>
      <c r="V41" s="33" t="e">
        <f>ROUND(#REF!+#REF!,-1)</f>
        <v>#REF!</v>
      </c>
      <c r="W41" s="33" t="e">
        <f>ROUND(#REF!+#REF!,-1)</f>
        <v>#REF!</v>
      </c>
      <c r="X41" s="33" t="e">
        <f>ROUND(#REF!+#REF!,-1)</f>
        <v>#REF!</v>
      </c>
      <c r="Y41" s="33" t="e">
        <f>ROUND(#REF!+#REF!,-1)</f>
        <v>#REF!</v>
      </c>
      <c r="Z41" s="33" t="e">
        <f>ROUND(#REF!+#REF!,-1)</f>
        <v>#REF!</v>
      </c>
      <c r="AA41" s="33" t="e">
        <f>ROUND(#REF!+#REF!,-1)</f>
        <v>#REF!</v>
      </c>
      <c r="AB41" s="33" t="e">
        <f>ROUND(#REF!+#REF!,-1)</f>
        <v>#REF!</v>
      </c>
      <c r="AD41" s="167" t="e">
        <f>#REF!+#REF!</f>
        <v>#REF!</v>
      </c>
      <c r="AG41" s="167" t="e">
        <f>#REF!+#REF!</f>
        <v>#REF!</v>
      </c>
    </row>
    <row r="42" spans="1:35" ht="12.75">
      <c r="A42" s="49"/>
      <c r="B42" s="48" t="s">
        <v>33</v>
      </c>
      <c r="C42" s="91" t="e">
        <f>SUM(C37:C41)</f>
        <v>#REF!</v>
      </c>
      <c r="D42" s="91" t="e">
        <f aca="true" t="shared" si="6" ref="D42:AB42">SUM(D37:D41)</f>
        <v>#REF!</v>
      </c>
      <c r="E42" s="91" t="e">
        <f t="shared" si="6"/>
        <v>#REF!</v>
      </c>
      <c r="F42" s="91" t="e">
        <f t="shared" si="6"/>
        <v>#REF!</v>
      </c>
      <c r="G42" s="91" t="e">
        <f t="shared" si="6"/>
        <v>#REF!</v>
      </c>
      <c r="H42" s="91" t="e">
        <f t="shared" si="6"/>
        <v>#REF!</v>
      </c>
      <c r="I42" s="91" t="e">
        <f t="shared" si="6"/>
        <v>#REF!</v>
      </c>
      <c r="J42" s="91" t="e">
        <f t="shared" si="6"/>
        <v>#REF!</v>
      </c>
      <c r="K42" s="91" t="e">
        <f t="shared" si="6"/>
        <v>#REF!</v>
      </c>
      <c r="L42" s="91" t="e">
        <f t="shared" si="6"/>
        <v>#REF!</v>
      </c>
      <c r="M42" s="91" t="e">
        <f t="shared" si="6"/>
        <v>#REF!</v>
      </c>
      <c r="N42" s="91" t="e">
        <f t="shared" si="6"/>
        <v>#REF!</v>
      </c>
      <c r="O42" s="91" t="e">
        <f t="shared" si="6"/>
        <v>#REF!</v>
      </c>
      <c r="P42" s="91" t="e">
        <f t="shared" si="6"/>
        <v>#REF!</v>
      </c>
      <c r="Q42" s="91" t="e">
        <f t="shared" si="6"/>
        <v>#REF!</v>
      </c>
      <c r="R42" s="91" t="e">
        <f t="shared" si="6"/>
        <v>#REF!</v>
      </c>
      <c r="S42" s="91" t="e">
        <f t="shared" si="6"/>
        <v>#REF!</v>
      </c>
      <c r="T42" s="91" t="e">
        <f t="shared" si="6"/>
        <v>#REF!</v>
      </c>
      <c r="U42" s="91" t="e">
        <f t="shared" si="6"/>
        <v>#REF!</v>
      </c>
      <c r="V42" s="91" t="e">
        <f t="shared" si="6"/>
        <v>#REF!</v>
      </c>
      <c r="W42" s="91" t="e">
        <f t="shared" si="6"/>
        <v>#REF!</v>
      </c>
      <c r="X42" s="91" t="e">
        <f t="shared" si="6"/>
        <v>#REF!</v>
      </c>
      <c r="Y42" s="91" t="e">
        <f t="shared" si="6"/>
        <v>#REF!</v>
      </c>
      <c r="Z42" s="91" t="e">
        <f t="shared" si="6"/>
        <v>#REF!</v>
      </c>
      <c r="AA42" s="91" t="e">
        <f t="shared" si="6"/>
        <v>#REF!</v>
      </c>
      <c r="AB42" s="91" t="e">
        <f t="shared" si="6"/>
        <v>#REF!</v>
      </c>
      <c r="AD42" s="175" t="e">
        <f>SUM(AD37:AD41)</f>
        <v>#REF!</v>
      </c>
      <c r="AE42" s="175" t="e">
        <f>#REF!</f>
        <v>#REF!</v>
      </c>
      <c r="AF42" s="165" t="e">
        <f>IF(ROUND(AD42,0)=ROUND(AE42,0),"ok","error")</f>
        <v>#REF!</v>
      </c>
      <c r="AG42" s="175" t="e">
        <f>SUM(AG37:AG41)</f>
        <v>#REF!</v>
      </c>
      <c r="AH42" s="175" t="e">
        <f>#REF!</f>
        <v>#REF!</v>
      </c>
      <c r="AI42" s="165" t="e">
        <f>IF(ROUND(AG42,0)=ROUND(AH42,0),"ok","error")</f>
        <v>#REF!</v>
      </c>
    </row>
    <row r="43" spans="1:28" ht="12.75">
      <c r="A43" s="49"/>
      <c r="B43" s="7"/>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1:33" ht="12.75">
      <c r="A44" s="147" t="s">
        <v>116</v>
      </c>
      <c r="B44" s="7" t="s">
        <v>111</v>
      </c>
      <c r="C44" s="33" t="e">
        <f>ROUND(#REF!+#REF!,-1)</f>
        <v>#REF!</v>
      </c>
      <c r="D44" s="33" t="e">
        <f>ROUND(#REF!+#REF!,-1)</f>
        <v>#REF!</v>
      </c>
      <c r="E44" s="33" t="e">
        <f>ROUND(#REF!+#REF!,-1)</f>
        <v>#REF!</v>
      </c>
      <c r="F44" s="33" t="e">
        <f>ROUND(#REF!+#REF!,-1)</f>
        <v>#REF!</v>
      </c>
      <c r="G44" s="33" t="e">
        <f>ROUND(#REF!+#REF!,-1)</f>
        <v>#REF!</v>
      </c>
      <c r="H44" s="33" t="e">
        <f>ROUND(#REF!+#REF!,-1)</f>
        <v>#REF!</v>
      </c>
      <c r="I44" s="33" t="e">
        <f>ROUND(#REF!+#REF!,-1)</f>
        <v>#REF!</v>
      </c>
      <c r="J44" s="33" t="e">
        <f>ROUND(#REF!+#REF!,-1)</f>
        <v>#REF!</v>
      </c>
      <c r="K44" s="33" t="e">
        <f>ROUND(#REF!+#REF!,-1)</f>
        <v>#REF!</v>
      </c>
      <c r="L44" s="33" t="e">
        <f>ROUND(#REF!+#REF!,-1)</f>
        <v>#REF!</v>
      </c>
      <c r="M44" s="33" t="e">
        <f>ROUND(#REF!+#REF!,-1)</f>
        <v>#REF!</v>
      </c>
      <c r="N44" s="33" t="e">
        <f>ROUND(#REF!+#REF!,-1)</f>
        <v>#REF!</v>
      </c>
      <c r="O44" s="33" t="e">
        <f>ROUND(#REF!+#REF!,-1)</f>
        <v>#REF!</v>
      </c>
      <c r="P44" s="33" t="e">
        <f>ROUND(#REF!+#REF!,-1)</f>
        <v>#REF!</v>
      </c>
      <c r="Q44" s="33" t="e">
        <f>ROUND(#REF!+#REF!,-1)</f>
        <v>#REF!</v>
      </c>
      <c r="R44" s="33" t="e">
        <f>ROUND(#REF!+#REF!,-1)</f>
        <v>#REF!</v>
      </c>
      <c r="S44" s="33" t="e">
        <f>ROUND(#REF!+#REF!,-1)</f>
        <v>#REF!</v>
      </c>
      <c r="T44" s="33" t="e">
        <f>ROUND(#REF!+#REF!,-1)</f>
        <v>#REF!</v>
      </c>
      <c r="U44" s="33" t="e">
        <f>ROUND(#REF!+#REF!,-1)</f>
        <v>#REF!</v>
      </c>
      <c r="V44" s="33" t="e">
        <f>ROUND(#REF!+#REF!,-1)</f>
        <v>#REF!</v>
      </c>
      <c r="W44" s="33" t="e">
        <f>ROUND(#REF!+#REF!,-1)</f>
        <v>#REF!</v>
      </c>
      <c r="X44" s="33" t="e">
        <f>ROUND(#REF!+#REF!,-1)</f>
        <v>#REF!</v>
      </c>
      <c r="Y44" s="33" t="e">
        <f>ROUND(#REF!+#REF!,-1)</f>
        <v>#REF!</v>
      </c>
      <c r="Z44" s="33" t="e">
        <f>ROUND(#REF!+#REF!,-1)</f>
        <v>#REF!</v>
      </c>
      <c r="AA44" s="33" t="e">
        <f>ROUND(#REF!+#REF!,-1)</f>
        <v>#REF!</v>
      </c>
      <c r="AB44" s="33" t="e">
        <f>ROUND(#REF!+#REF!,-1)</f>
        <v>#REF!</v>
      </c>
      <c r="AD44" s="167" t="e">
        <f>#REF!+#REF!</f>
        <v>#REF!</v>
      </c>
      <c r="AG44" s="167" t="e">
        <f>#REF!+#REF!</f>
        <v>#REF!</v>
      </c>
    </row>
    <row r="45" spans="1:33" ht="12.75">
      <c r="A45" s="49"/>
      <c r="B45" s="7" t="s">
        <v>112</v>
      </c>
      <c r="C45" s="33" t="e">
        <f>ROUND(#REF!+#REF!,-1)</f>
        <v>#REF!</v>
      </c>
      <c r="D45" s="33" t="e">
        <f>ROUND(#REF!+#REF!,-1)</f>
        <v>#REF!</v>
      </c>
      <c r="E45" s="33" t="e">
        <f>ROUND(#REF!+#REF!,-1)</f>
        <v>#REF!</v>
      </c>
      <c r="F45" s="33" t="e">
        <f>ROUND(#REF!+#REF!,-1)</f>
        <v>#REF!</v>
      </c>
      <c r="G45" s="33" t="e">
        <f>ROUND(#REF!+#REF!,-1)</f>
        <v>#REF!</v>
      </c>
      <c r="H45" s="33" t="e">
        <f>ROUND(#REF!+#REF!,-1)</f>
        <v>#REF!</v>
      </c>
      <c r="I45" s="33" t="e">
        <f>ROUND(#REF!+#REF!,-1)</f>
        <v>#REF!</v>
      </c>
      <c r="J45" s="33" t="e">
        <f>ROUND(#REF!+#REF!,-1)</f>
        <v>#REF!</v>
      </c>
      <c r="K45" s="33" t="e">
        <f>ROUND(#REF!+#REF!,-1)</f>
        <v>#REF!</v>
      </c>
      <c r="L45" s="33" t="e">
        <f>ROUND(#REF!+#REF!,-1)</f>
        <v>#REF!</v>
      </c>
      <c r="M45" s="33" t="e">
        <f>ROUND(#REF!+#REF!,-1)</f>
        <v>#REF!</v>
      </c>
      <c r="N45" s="33" t="e">
        <f>ROUND(#REF!+#REF!,-1)</f>
        <v>#REF!</v>
      </c>
      <c r="O45" s="33" t="e">
        <f>ROUND(#REF!+#REF!,-1)</f>
        <v>#REF!</v>
      </c>
      <c r="P45" s="33" t="e">
        <f>ROUND(#REF!+#REF!,-1)</f>
        <v>#REF!</v>
      </c>
      <c r="Q45" s="33" t="e">
        <f>ROUND(#REF!+#REF!,-1)</f>
        <v>#REF!</v>
      </c>
      <c r="R45" s="33" t="e">
        <f>ROUND(#REF!+#REF!,-1)</f>
        <v>#REF!</v>
      </c>
      <c r="S45" s="33" t="e">
        <f>ROUND(#REF!+#REF!,-1)</f>
        <v>#REF!</v>
      </c>
      <c r="T45" s="33" t="e">
        <f>ROUND(#REF!+#REF!,-1)</f>
        <v>#REF!</v>
      </c>
      <c r="U45" s="33" t="e">
        <f>ROUND(#REF!+#REF!,-1)</f>
        <v>#REF!</v>
      </c>
      <c r="V45" s="33" t="e">
        <f>ROUND(#REF!+#REF!,-1)</f>
        <v>#REF!</v>
      </c>
      <c r="W45" s="33" t="e">
        <f>ROUND(#REF!+#REF!,-1)</f>
        <v>#REF!</v>
      </c>
      <c r="X45" s="33" t="e">
        <f>ROUND(#REF!+#REF!,-1)</f>
        <v>#REF!</v>
      </c>
      <c r="Y45" s="33" t="e">
        <f>ROUND(#REF!+#REF!,-1)</f>
        <v>#REF!</v>
      </c>
      <c r="Z45" s="33" t="e">
        <f>ROUND(#REF!+#REF!,-1)</f>
        <v>#REF!</v>
      </c>
      <c r="AA45" s="33" t="e">
        <f>ROUND(#REF!+#REF!,-1)</f>
        <v>#REF!</v>
      </c>
      <c r="AB45" s="33" t="e">
        <f>ROUND(#REF!+#REF!,-1)</f>
        <v>#REF!</v>
      </c>
      <c r="AD45" s="167" t="e">
        <f>#REF!+#REF!</f>
        <v>#REF!</v>
      </c>
      <c r="AG45" s="167" t="e">
        <f>#REF!+#REF!</f>
        <v>#REF!</v>
      </c>
    </row>
    <row r="46" spans="1:33" ht="12.75">
      <c r="A46" s="49"/>
      <c r="B46" s="7" t="s">
        <v>113</v>
      </c>
      <c r="C46" s="33" t="e">
        <f>ROUND(#REF!+#REF!,-1)</f>
        <v>#REF!</v>
      </c>
      <c r="D46" s="33" t="e">
        <f>ROUND(#REF!+#REF!,-1)</f>
        <v>#REF!</v>
      </c>
      <c r="E46" s="33" t="e">
        <f>ROUND(#REF!+#REF!,-1)</f>
        <v>#REF!</v>
      </c>
      <c r="F46" s="33" t="e">
        <f>ROUND(#REF!+#REF!,-1)</f>
        <v>#REF!</v>
      </c>
      <c r="G46" s="33" t="e">
        <f>ROUND(#REF!+#REF!,-1)</f>
        <v>#REF!</v>
      </c>
      <c r="H46" s="33" t="e">
        <f>ROUND(#REF!+#REF!,-1)</f>
        <v>#REF!</v>
      </c>
      <c r="I46" s="33" t="e">
        <f>ROUND(#REF!+#REF!,-1)</f>
        <v>#REF!</v>
      </c>
      <c r="J46" s="33" t="e">
        <f>ROUND(#REF!+#REF!,-1)</f>
        <v>#REF!</v>
      </c>
      <c r="K46" s="33" t="e">
        <f>ROUND(#REF!+#REF!,-1)</f>
        <v>#REF!</v>
      </c>
      <c r="L46" s="33" t="e">
        <f>ROUND(#REF!+#REF!,-1)</f>
        <v>#REF!</v>
      </c>
      <c r="M46" s="33" t="e">
        <f>ROUND(#REF!+#REF!,-1)</f>
        <v>#REF!</v>
      </c>
      <c r="N46" s="33" t="e">
        <f>ROUND(#REF!+#REF!,-1)</f>
        <v>#REF!</v>
      </c>
      <c r="O46" s="33" t="e">
        <f>ROUND(#REF!+#REF!,-1)</f>
        <v>#REF!</v>
      </c>
      <c r="P46" s="33" t="e">
        <f>ROUND(#REF!+#REF!,-1)</f>
        <v>#REF!</v>
      </c>
      <c r="Q46" s="33" t="e">
        <f>ROUND(#REF!+#REF!,-1)</f>
        <v>#REF!</v>
      </c>
      <c r="R46" s="33" t="e">
        <f>ROUND(#REF!+#REF!,-1)</f>
        <v>#REF!</v>
      </c>
      <c r="S46" s="33" t="e">
        <f>ROUND(#REF!+#REF!,-1)</f>
        <v>#REF!</v>
      </c>
      <c r="T46" s="33" t="e">
        <f>ROUND(#REF!+#REF!,-1)</f>
        <v>#REF!</v>
      </c>
      <c r="U46" s="33" t="e">
        <f>ROUND(#REF!+#REF!,-1)</f>
        <v>#REF!</v>
      </c>
      <c r="V46" s="33" t="e">
        <f>ROUND(#REF!+#REF!,-1)</f>
        <v>#REF!</v>
      </c>
      <c r="W46" s="33" t="e">
        <f>ROUND(#REF!+#REF!,-1)</f>
        <v>#REF!</v>
      </c>
      <c r="X46" s="33" t="e">
        <f>ROUND(#REF!+#REF!,-1)</f>
        <v>#REF!</v>
      </c>
      <c r="Y46" s="33" t="e">
        <f>ROUND(#REF!+#REF!,-1)</f>
        <v>#REF!</v>
      </c>
      <c r="Z46" s="33" t="e">
        <f>ROUND(#REF!+#REF!,-1)</f>
        <v>#REF!</v>
      </c>
      <c r="AA46" s="33" t="e">
        <f>ROUND(#REF!+#REF!,-1)</f>
        <v>#REF!</v>
      </c>
      <c r="AB46" s="33" t="e">
        <f>ROUND(#REF!+#REF!,-1)</f>
        <v>#REF!</v>
      </c>
      <c r="AD46" s="167" t="e">
        <f>#REF!+#REF!</f>
        <v>#REF!</v>
      </c>
      <c r="AG46" s="167" t="e">
        <f>#REF!+#REF!</f>
        <v>#REF!</v>
      </c>
    </row>
    <row r="47" spans="1:33" ht="12.75">
      <c r="A47" s="49"/>
      <c r="B47" s="7" t="s">
        <v>114</v>
      </c>
      <c r="C47" s="33" t="e">
        <f>ROUND(#REF!+#REF!,-1)</f>
        <v>#REF!</v>
      </c>
      <c r="D47" s="33" t="e">
        <f>ROUND(#REF!+#REF!,-1)</f>
        <v>#REF!</v>
      </c>
      <c r="E47" s="33" t="e">
        <f>ROUND(#REF!+#REF!,-1)</f>
        <v>#REF!</v>
      </c>
      <c r="F47" s="33" t="e">
        <f>ROUND(#REF!+#REF!,-1)</f>
        <v>#REF!</v>
      </c>
      <c r="G47" s="33" t="e">
        <f>ROUND(#REF!+#REF!,-1)</f>
        <v>#REF!</v>
      </c>
      <c r="H47" s="33" t="e">
        <f>ROUND(#REF!+#REF!,-1)</f>
        <v>#REF!</v>
      </c>
      <c r="I47" s="33" t="e">
        <f>ROUND(#REF!+#REF!,-1)</f>
        <v>#REF!</v>
      </c>
      <c r="J47" s="33" t="e">
        <f>ROUND(#REF!+#REF!,-1)</f>
        <v>#REF!</v>
      </c>
      <c r="K47" s="33" t="e">
        <f>ROUND(#REF!+#REF!,-1)</f>
        <v>#REF!</v>
      </c>
      <c r="L47" s="33" t="e">
        <f>ROUND(#REF!+#REF!,-1)</f>
        <v>#REF!</v>
      </c>
      <c r="M47" s="33" t="e">
        <f>ROUND(#REF!+#REF!,-1)</f>
        <v>#REF!</v>
      </c>
      <c r="N47" s="33" t="e">
        <f>ROUND(#REF!+#REF!,-1)</f>
        <v>#REF!</v>
      </c>
      <c r="O47" s="33" t="e">
        <f>ROUND(#REF!+#REF!,-1)</f>
        <v>#REF!</v>
      </c>
      <c r="P47" s="33" t="e">
        <f>ROUND(#REF!+#REF!,-1)</f>
        <v>#REF!</v>
      </c>
      <c r="Q47" s="33" t="e">
        <f>ROUND(#REF!+#REF!,-1)</f>
        <v>#REF!</v>
      </c>
      <c r="R47" s="33" t="e">
        <f>ROUND(#REF!+#REF!,-1)</f>
        <v>#REF!</v>
      </c>
      <c r="S47" s="33" t="e">
        <f>ROUND(#REF!+#REF!,-1)</f>
        <v>#REF!</v>
      </c>
      <c r="T47" s="33" t="e">
        <f>ROUND(#REF!+#REF!,-1)</f>
        <v>#REF!</v>
      </c>
      <c r="U47" s="33" t="e">
        <f>ROUND(#REF!+#REF!,-1)</f>
        <v>#REF!</v>
      </c>
      <c r="V47" s="33" t="e">
        <f>ROUND(#REF!+#REF!,-1)</f>
        <v>#REF!</v>
      </c>
      <c r="W47" s="33" t="e">
        <f>ROUND(#REF!+#REF!,-1)</f>
        <v>#REF!</v>
      </c>
      <c r="X47" s="33" t="e">
        <f>ROUND(#REF!+#REF!,-1)</f>
        <v>#REF!</v>
      </c>
      <c r="Y47" s="33" t="e">
        <f>ROUND(#REF!+#REF!,-1)</f>
        <v>#REF!</v>
      </c>
      <c r="Z47" s="33" t="e">
        <f>ROUND(#REF!+#REF!,-1)</f>
        <v>#REF!</v>
      </c>
      <c r="AA47" s="33" t="e">
        <f>ROUND(#REF!+#REF!,-1)</f>
        <v>#REF!</v>
      </c>
      <c r="AB47" s="33" t="e">
        <f>ROUND(#REF!+#REF!,-1)</f>
        <v>#REF!</v>
      </c>
      <c r="AD47" s="167" t="e">
        <f>#REF!+#REF!</f>
        <v>#REF!</v>
      </c>
      <c r="AG47" s="167" t="e">
        <f>#REF!+#REF!</f>
        <v>#REF!</v>
      </c>
    </row>
    <row r="48" spans="1:33" ht="12.75">
      <c r="A48" s="49"/>
      <c r="B48" s="7" t="s">
        <v>115</v>
      </c>
      <c r="C48" s="33" t="e">
        <f>ROUND(#REF!+#REF!,-1)</f>
        <v>#REF!</v>
      </c>
      <c r="D48" s="33" t="e">
        <f>ROUND(#REF!+#REF!,-1)</f>
        <v>#REF!</v>
      </c>
      <c r="E48" s="33" t="e">
        <f>ROUND(#REF!+#REF!,-1)</f>
        <v>#REF!</v>
      </c>
      <c r="F48" s="33" t="e">
        <f>ROUND(#REF!+#REF!,-1)</f>
        <v>#REF!</v>
      </c>
      <c r="G48" s="33" t="e">
        <f>ROUND(#REF!+#REF!,-1)</f>
        <v>#REF!</v>
      </c>
      <c r="H48" s="33" t="e">
        <f>ROUND(#REF!+#REF!,-1)</f>
        <v>#REF!</v>
      </c>
      <c r="I48" s="33" t="e">
        <f>ROUND(#REF!+#REF!,-1)</f>
        <v>#REF!</v>
      </c>
      <c r="J48" s="33" t="e">
        <f>ROUND(#REF!+#REF!,-1)</f>
        <v>#REF!</v>
      </c>
      <c r="K48" s="33" t="e">
        <f>ROUND(#REF!+#REF!,-1)</f>
        <v>#REF!</v>
      </c>
      <c r="L48" s="33" t="e">
        <f>ROUND(#REF!+#REF!,-1)</f>
        <v>#REF!</v>
      </c>
      <c r="M48" s="33" t="e">
        <f>ROUND(#REF!+#REF!,-1)</f>
        <v>#REF!</v>
      </c>
      <c r="N48" s="33" t="e">
        <f>ROUND(#REF!+#REF!,-1)</f>
        <v>#REF!</v>
      </c>
      <c r="O48" s="33" t="e">
        <f>ROUND(#REF!+#REF!,-1)</f>
        <v>#REF!</v>
      </c>
      <c r="P48" s="33" t="e">
        <f>ROUND(#REF!+#REF!,-1)</f>
        <v>#REF!</v>
      </c>
      <c r="Q48" s="33" t="e">
        <f>ROUND(#REF!+#REF!,-1)</f>
        <v>#REF!</v>
      </c>
      <c r="R48" s="33" t="e">
        <f>ROUND(#REF!+#REF!,-1)</f>
        <v>#REF!</v>
      </c>
      <c r="S48" s="33" t="e">
        <f>ROUND(#REF!+#REF!,-1)</f>
        <v>#REF!</v>
      </c>
      <c r="T48" s="33" t="e">
        <f>ROUND(#REF!+#REF!,-1)</f>
        <v>#REF!</v>
      </c>
      <c r="U48" s="33" t="e">
        <f>ROUND(#REF!+#REF!,-1)</f>
        <v>#REF!</v>
      </c>
      <c r="V48" s="33" t="e">
        <f>ROUND(#REF!+#REF!,-1)</f>
        <v>#REF!</v>
      </c>
      <c r="W48" s="33" t="e">
        <f>ROUND(#REF!+#REF!,-1)</f>
        <v>#REF!</v>
      </c>
      <c r="X48" s="33" t="e">
        <f>ROUND(#REF!+#REF!,-1)</f>
        <v>#REF!</v>
      </c>
      <c r="Y48" s="33" t="e">
        <f>ROUND(#REF!+#REF!,-1)</f>
        <v>#REF!</v>
      </c>
      <c r="Z48" s="33" t="e">
        <f>ROUND(#REF!+#REF!,-1)</f>
        <v>#REF!</v>
      </c>
      <c r="AA48" s="33" t="e">
        <f>ROUND(#REF!+#REF!,-1)</f>
        <v>#REF!</v>
      </c>
      <c r="AB48" s="33" t="e">
        <f>ROUND(#REF!+#REF!,-1)</f>
        <v>#REF!</v>
      </c>
      <c r="AD48" s="167" t="e">
        <f>#REF!+#REF!</f>
        <v>#REF!</v>
      </c>
      <c r="AG48" s="167" t="e">
        <f>#REF!+#REF!</f>
        <v>#REF!</v>
      </c>
    </row>
    <row r="49" spans="1:35" ht="12.75">
      <c r="A49" s="49"/>
      <c r="B49" s="48" t="s">
        <v>33</v>
      </c>
      <c r="C49" s="91" t="e">
        <f>SUM(C44:C48)</f>
        <v>#REF!</v>
      </c>
      <c r="D49" s="91" t="e">
        <f aca="true" t="shared" si="7" ref="D49:AB49">SUM(D44:D48)</f>
        <v>#REF!</v>
      </c>
      <c r="E49" s="91" t="e">
        <f t="shared" si="7"/>
        <v>#REF!</v>
      </c>
      <c r="F49" s="91" t="e">
        <f t="shared" si="7"/>
        <v>#REF!</v>
      </c>
      <c r="G49" s="91" t="e">
        <f t="shared" si="7"/>
        <v>#REF!</v>
      </c>
      <c r="H49" s="91" t="e">
        <f t="shared" si="7"/>
        <v>#REF!</v>
      </c>
      <c r="I49" s="91" t="e">
        <f t="shared" si="7"/>
        <v>#REF!</v>
      </c>
      <c r="J49" s="91" t="e">
        <f t="shared" si="7"/>
        <v>#REF!</v>
      </c>
      <c r="K49" s="91" t="e">
        <f t="shared" si="7"/>
        <v>#REF!</v>
      </c>
      <c r="L49" s="91" t="e">
        <f t="shared" si="7"/>
        <v>#REF!</v>
      </c>
      <c r="M49" s="91" t="e">
        <f t="shared" si="7"/>
        <v>#REF!</v>
      </c>
      <c r="N49" s="91" t="e">
        <f t="shared" si="7"/>
        <v>#REF!</v>
      </c>
      <c r="O49" s="91" t="e">
        <f t="shared" si="7"/>
        <v>#REF!</v>
      </c>
      <c r="P49" s="91" t="e">
        <f t="shared" si="7"/>
        <v>#REF!</v>
      </c>
      <c r="Q49" s="91" t="e">
        <f t="shared" si="7"/>
        <v>#REF!</v>
      </c>
      <c r="R49" s="91" t="e">
        <f t="shared" si="7"/>
        <v>#REF!</v>
      </c>
      <c r="S49" s="91" t="e">
        <f t="shared" si="7"/>
        <v>#REF!</v>
      </c>
      <c r="T49" s="91" t="e">
        <f t="shared" si="7"/>
        <v>#REF!</v>
      </c>
      <c r="U49" s="91" t="e">
        <f t="shared" si="7"/>
        <v>#REF!</v>
      </c>
      <c r="V49" s="91" t="e">
        <f t="shared" si="7"/>
        <v>#REF!</v>
      </c>
      <c r="W49" s="91" t="e">
        <f t="shared" si="7"/>
        <v>#REF!</v>
      </c>
      <c r="X49" s="91" t="e">
        <f t="shared" si="7"/>
        <v>#REF!</v>
      </c>
      <c r="Y49" s="91" t="e">
        <f t="shared" si="7"/>
        <v>#REF!</v>
      </c>
      <c r="Z49" s="91" t="e">
        <f t="shared" si="7"/>
        <v>#REF!</v>
      </c>
      <c r="AA49" s="91" t="e">
        <f t="shared" si="7"/>
        <v>#REF!</v>
      </c>
      <c r="AB49" s="91" t="e">
        <f t="shared" si="7"/>
        <v>#REF!</v>
      </c>
      <c r="AD49" s="180" t="e">
        <f>SUM(AD44:AD48)</f>
        <v>#REF!</v>
      </c>
      <c r="AE49" s="175" t="e">
        <f>#REF!</f>
        <v>#REF!</v>
      </c>
      <c r="AF49" s="165" t="e">
        <f>IF(ROUND(AD49,0)=ROUND(AE49,0),"ok","error")</f>
        <v>#REF!</v>
      </c>
      <c r="AG49" s="180" t="e">
        <f>SUM(AG44:AG48)</f>
        <v>#REF!</v>
      </c>
      <c r="AH49" s="175" t="e">
        <f>#REF!</f>
        <v>#REF!</v>
      </c>
      <c r="AI49" s="165" t="e">
        <f>IF(ROUND(AG49,0)=ROUND(AH49,0),"ok","error")</f>
        <v>#REF!</v>
      </c>
    </row>
    <row r="50" spans="1:28" ht="12.75">
      <c r="A50" s="49"/>
      <c r="B50" s="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1:33" ht="25.5">
      <c r="A51" s="146" t="s">
        <v>38</v>
      </c>
      <c r="B51" s="7" t="s">
        <v>111</v>
      </c>
      <c r="C51" s="33" t="e">
        <f>ROUND((#REF!+#REF!),-1)</f>
        <v>#REF!</v>
      </c>
      <c r="D51" s="33" t="e">
        <f>ROUND((#REF!+#REF!),-1)</f>
        <v>#REF!</v>
      </c>
      <c r="E51" s="33" t="e">
        <f>ROUND((#REF!+#REF!),-1)</f>
        <v>#REF!</v>
      </c>
      <c r="F51" s="33" t="e">
        <f>ROUND((#REF!+#REF!),-1)</f>
        <v>#REF!</v>
      </c>
      <c r="G51" s="33" t="e">
        <f>ROUND((#REF!+#REF!),-1)</f>
        <v>#REF!</v>
      </c>
      <c r="H51" s="33" t="e">
        <f>ROUND((#REF!+#REF!),-1)</f>
        <v>#REF!</v>
      </c>
      <c r="I51" s="33" t="e">
        <f>ROUND((#REF!+#REF!),-1)</f>
        <v>#REF!</v>
      </c>
      <c r="J51" s="33" t="e">
        <f>ROUND((#REF!+#REF!),-1)</f>
        <v>#REF!</v>
      </c>
      <c r="K51" s="33" t="e">
        <f>ROUND((#REF!+#REF!),-1)</f>
        <v>#REF!</v>
      </c>
      <c r="L51" s="33" t="e">
        <f>ROUND((#REF!+#REF!),-1)</f>
        <v>#REF!</v>
      </c>
      <c r="M51" s="33" t="e">
        <f>ROUND((#REF!+#REF!),-1)</f>
        <v>#REF!</v>
      </c>
      <c r="N51" s="33" t="e">
        <f>ROUND((#REF!+#REF!),-1)</f>
        <v>#REF!</v>
      </c>
      <c r="O51" s="33" t="e">
        <f>ROUND((#REF!+#REF!),-1)</f>
        <v>#REF!</v>
      </c>
      <c r="P51" s="33" t="e">
        <f>ROUND((#REF!+#REF!),-1)</f>
        <v>#REF!</v>
      </c>
      <c r="Q51" s="33" t="e">
        <f>ROUND((#REF!+#REF!),-1)</f>
        <v>#REF!</v>
      </c>
      <c r="R51" s="33" t="e">
        <f>ROUND((#REF!+#REF!),-1)</f>
        <v>#REF!</v>
      </c>
      <c r="S51" s="33" t="e">
        <f>ROUND((#REF!+#REF!),-1)</f>
        <v>#REF!</v>
      </c>
      <c r="T51" s="33" t="e">
        <f>ROUND((#REF!+#REF!),-1)</f>
        <v>#REF!</v>
      </c>
      <c r="U51" s="33" t="e">
        <f>ROUND((#REF!+#REF!),-1)</f>
        <v>#REF!</v>
      </c>
      <c r="V51" s="33" t="e">
        <f>ROUND((#REF!+#REF!),-1)</f>
        <v>#REF!</v>
      </c>
      <c r="W51" s="33" t="e">
        <f>ROUND((#REF!+#REF!),-1)</f>
        <v>#REF!</v>
      </c>
      <c r="X51" s="33" t="e">
        <f>ROUND((#REF!+#REF!),-1)</f>
        <v>#REF!</v>
      </c>
      <c r="Y51" s="33" t="e">
        <f>ROUND((#REF!+#REF!),-1)</f>
        <v>#REF!</v>
      </c>
      <c r="Z51" s="33" t="e">
        <f>ROUND((#REF!+#REF!),-1)</f>
        <v>#REF!</v>
      </c>
      <c r="AA51" s="33" t="e">
        <f>ROUND((#REF!+#REF!),-1)</f>
        <v>#REF!</v>
      </c>
      <c r="AB51" s="33" t="e">
        <f>ROUND((#REF!+#REF!),-1)</f>
        <v>#REF!</v>
      </c>
      <c r="AD51" s="167" t="e">
        <f>#REF!+#REF!</f>
        <v>#REF!</v>
      </c>
      <c r="AG51" s="167" t="e">
        <f>#REF!+#REF!</f>
        <v>#REF!</v>
      </c>
    </row>
    <row r="52" spans="1:33" ht="12.75">
      <c r="A52" s="49"/>
      <c r="B52" s="7" t="s">
        <v>112</v>
      </c>
      <c r="C52" s="33" t="e">
        <f>ROUND((#REF!+#REF!),-1)</f>
        <v>#REF!</v>
      </c>
      <c r="D52" s="33" t="e">
        <f>ROUND((#REF!+#REF!),-1)</f>
        <v>#REF!</v>
      </c>
      <c r="E52" s="33" t="e">
        <f>ROUND((#REF!+#REF!),-1)</f>
        <v>#REF!</v>
      </c>
      <c r="F52" s="33" t="e">
        <f>ROUND((#REF!+#REF!),-1)</f>
        <v>#REF!</v>
      </c>
      <c r="G52" s="33" t="e">
        <f>ROUND((#REF!+#REF!),-1)</f>
        <v>#REF!</v>
      </c>
      <c r="H52" s="33" t="e">
        <f>ROUND((#REF!+#REF!),-1)</f>
        <v>#REF!</v>
      </c>
      <c r="I52" s="33" t="e">
        <f>ROUND((#REF!+#REF!),-1)</f>
        <v>#REF!</v>
      </c>
      <c r="J52" s="33" t="e">
        <f>ROUND((#REF!+#REF!),-1)</f>
        <v>#REF!</v>
      </c>
      <c r="K52" s="33" t="e">
        <f>ROUND((#REF!+#REF!),-1)</f>
        <v>#REF!</v>
      </c>
      <c r="L52" s="33" t="e">
        <f>ROUND((#REF!+#REF!),-1)</f>
        <v>#REF!</v>
      </c>
      <c r="M52" s="33" t="e">
        <f>ROUND((#REF!+#REF!),-1)</f>
        <v>#REF!</v>
      </c>
      <c r="N52" s="33" t="e">
        <f>ROUND((#REF!+#REF!),-1)</f>
        <v>#REF!</v>
      </c>
      <c r="O52" s="33" t="e">
        <f>ROUND((#REF!+#REF!),-1)</f>
        <v>#REF!</v>
      </c>
      <c r="P52" s="33" t="e">
        <f>ROUND((#REF!+#REF!),-1)</f>
        <v>#REF!</v>
      </c>
      <c r="Q52" s="33" t="e">
        <f>ROUND((#REF!+#REF!),-1)</f>
        <v>#REF!</v>
      </c>
      <c r="R52" s="33" t="e">
        <f>ROUND((#REF!+#REF!),-1)</f>
        <v>#REF!</v>
      </c>
      <c r="S52" s="33" t="e">
        <f>ROUND((#REF!+#REF!),-1)</f>
        <v>#REF!</v>
      </c>
      <c r="T52" s="33" t="e">
        <f>ROUND((#REF!+#REF!),-1)</f>
        <v>#REF!</v>
      </c>
      <c r="U52" s="33" t="e">
        <f>ROUND((#REF!+#REF!),-1)</f>
        <v>#REF!</v>
      </c>
      <c r="V52" s="33" t="e">
        <f>ROUND((#REF!+#REF!),-1)</f>
        <v>#REF!</v>
      </c>
      <c r="W52" s="33" t="e">
        <f>ROUND((#REF!+#REF!),-1)</f>
        <v>#REF!</v>
      </c>
      <c r="X52" s="33" t="e">
        <f>ROUND((#REF!+#REF!),-1)</f>
        <v>#REF!</v>
      </c>
      <c r="Y52" s="33" t="e">
        <f>ROUND((#REF!+#REF!),-1)</f>
        <v>#REF!</v>
      </c>
      <c r="Z52" s="33" t="e">
        <f>ROUND((#REF!+#REF!),-1)</f>
        <v>#REF!</v>
      </c>
      <c r="AA52" s="33" t="e">
        <f>ROUND((#REF!+#REF!),-1)</f>
        <v>#REF!</v>
      </c>
      <c r="AB52" s="33" t="e">
        <f>ROUND((#REF!+#REF!),-1)</f>
        <v>#REF!</v>
      </c>
      <c r="AD52" s="167" t="e">
        <f>#REF!+#REF!</f>
        <v>#REF!</v>
      </c>
      <c r="AG52" s="167" t="e">
        <f>#REF!+#REF!</f>
        <v>#REF!</v>
      </c>
    </row>
    <row r="53" spans="1:33" ht="12.75">
      <c r="A53" s="49"/>
      <c r="B53" s="7" t="s">
        <v>113</v>
      </c>
      <c r="C53" s="33" t="e">
        <f>ROUND((#REF!+#REF!),-1)</f>
        <v>#REF!</v>
      </c>
      <c r="D53" s="33" t="e">
        <f>ROUND((#REF!+#REF!),-1)</f>
        <v>#REF!</v>
      </c>
      <c r="E53" s="33" t="e">
        <f>ROUND((#REF!+#REF!),-1)</f>
        <v>#REF!</v>
      </c>
      <c r="F53" s="33" t="e">
        <f>ROUND((#REF!+#REF!),-1)</f>
        <v>#REF!</v>
      </c>
      <c r="G53" s="33" t="e">
        <f>ROUND((#REF!+#REF!),-1)</f>
        <v>#REF!</v>
      </c>
      <c r="H53" s="33" t="e">
        <f>ROUND((#REF!+#REF!),-1)</f>
        <v>#REF!</v>
      </c>
      <c r="I53" s="33" t="e">
        <f>ROUND((#REF!+#REF!),-1)</f>
        <v>#REF!</v>
      </c>
      <c r="J53" s="33" t="e">
        <f>ROUND((#REF!+#REF!),-1)</f>
        <v>#REF!</v>
      </c>
      <c r="K53" s="33" t="e">
        <f>ROUND((#REF!+#REF!),-1)</f>
        <v>#REF!</v>
      </c>
      <c r="L53" s="33" t="e">
        <f>ROUND((#REF!+#REF!),-1)</f>
        <v>#REF!</v>
      </c>
      <c r="M53" s="33" t="e">
        <f>ROUND((#REF!+#REF!),-1)</f>
        <v>#REF!</v>
      </c>
      <c r="N53" s="33" t="e">
        <f>ROUND((#REF!+#REF!),-1)</f>
        <v>#REF!</v>
      </c>
      <c r="O53" s="33" t="e">
        <f>ROUND((#REF!+#REF!),-1)</f>
        <v>#REF!</v>
      </c>
      <c r="P53" s="33" t="e">
        <f>ROUND((#REF!+#REF!),-1)</f>
        <v>#REF!</v>
      </c>
      <c r="Q53" s="33" t="e">
        <f>ROUND((#REF!+#REF!),-1)</f>
        <v>#REF!</v>
      </c>
      <c r="R53" s="33" t="e">
        <f>ROUND((#REF!+#REF!),-1)</f>
        <v>#REF!</v>
      </c>
      <c r="S53" s="33" t="e">
        <f>ROUND((#REF!+#REF!),-1)</f>
        <v>#REF!</v>
      </c>
      <c r="T53" s="33" t="e">
        <f>ROUND((#REF!+#REF!),-1)</f>
        <v>#REF!</v>
      </c>
      <c r="U53" s="33" t="e">
        <f>ROUND((#REF!+#REF!),-1)</f>
        <v>#REF!</v>
      </c>
      <c r="V53" s="33" t="e">
        <f>ROUND((#REF!+#REF!),-1)</f>
        <v>#REF!</v>
      </c>
      <c r="W53" s="33" t="e">
        <f>ROUND((#REF!+#REF!),-1)</f>
        <v>#REF!</v>
      </c>
      <c r="X53" s="33" t="e">
        <f>ROUND((#REF!+#REF!),-1)</f>
        <v>#REF!</v>
      </c>
      <c r="Y53" s="33" t="e">
        <f>ROUND((#REF!+#REF!),-1)</f>
        <v>#REF!</v>
      </c>
      <c r="Z53" s="33" t="e">
        <f>ROUND((#REF!+#REF!),-1)</f>
        <v>#REF!</v>
      </c>
      <c r="AA53" s="33" t="e">
        <f>ROUND((#REF!+#REF!),-1)</f>
        <v>#REF!</v>
      </c>
      <c r="AB53" s="33" t="e">
        <f>ROUND((#REF!+#REF!),-1)</f>
        <v>#REF!</v>
      </c>
      <c r="AD53" s="167" t="e">
        <f>#REF!+#REF!</f>
        <v>#REF!</v>
      </c>
      <c r="AG53" s="167" t="e">
        <f>#REF!+#REF!</f>
        <v>#REF!</v>
      </c>
    </row>
    <row r="54" spans="1:33" ht="12.75">
      <c r="A54" s="49"/>
      <c r="B54" s="7" t="s">
        <v>114</v>
      </c>
      <c r="C54" s="33" t="e">
        <f>ROUND((#REF!+#REF!),-1)</f>
        <v>#REF!</v>
      </c>
      <c r="D54" s="33" t="e">
        <f>ROUND((#REF!+#REF!),-1)</f>
        <v>#REF!</v>
      </c>
      <c r="E54" s="33" t="e">
        <f>ROUND((#REF!+#REF!),-1)</f>
        <v>#REF!</v>
      </c>
      <c r="F54" s="33" t="e">
        <f>ROUND((#REF!+#REF!),-1)</f>
        <v>#REF!</v>
      </c>
      <c r="G54" s="33" t="e">
        <f>ROUND((#REF!+#REF!),-1)</f>
        <v>#REF!</v>
      </c>
      <c r="H54" s="33" t="e">
        <f>ROUND((#REF!+#REF!),-1)</f>
        <v>#REF!</v>
      </c>
      <c r="I54" s="33" t="e">
        <f>ROUND((#REF!+#REF!),-1)</f>
        <v>#REF!</v>
      </c>
      <c r="J54" s="33" t="e">
        <f>ROUND((#REF!+#REF!),-1)</f>
        <v>#REF!</v>
      </c>
      <c r="K54" s="33" t="e">
        <f>ROUND((#REF!+#REF!),-1)</f>
        <v>#REF!</v>
      </c>
      <c r="L54" s="33" t="e">
        <f>ROUND((#REF!+#REF!),-1)</f>
        <v>#REF!</v>
      </c>
      <c r="M54" s="33" t="e">
        <f>ROUND((#REF!+#REF!),-1)</f>
        <v>#REF!</v>
      </c>
      <c r="N54" s="33" t="e">
        <f>ROUND((#REF!+#REF!),-1)</f>
        <v>#REF!</v>
      </c>
      <c r="O54" s="33" t="e">
        <f>ROUND((#REF!+#REF!),-1)</f>
        <v>#REF!</v>
      </c>
      <c r="P54" s="33" t="e">
        <f>ROUND((#REF!+#REF!),-1)</f>
        <v>#REF!</v>
      </c>
      <c r="Q54" s="33" t="e">
        <f>ROUND((#REF!+#REF!),-1)</f>
        <v>#REF!</v>
      </c>
      <c r="R54" s="33" t="e">
        <f>ROUND((#REF!+#REF!),-1)</f>
        <v>#REF!</v>
      </c>
      <c r="S54" s="33" t="e">
        <f>ROUND((#REF!+#REF!),-1)</f>
        <v>#REF!</v>
      </c>
      <c r="T54" s="33" t="e">
        <f>ROUND((#REF!+#REF!),-1)</f>
        <v>#REF!</v>
      </c>
      <c r="U54" s="33" t="e">
        <f>ROUND((#REF!+#REF!),-1)</f>
        <v>#REF!</v>
      </c>
      <c r="V54" s="33" t="e">
        <f>ROUND((#REF!+#REF!),-1)</f>
        <v>#REF!</v>
      </c>
      <c r="W54" s="33" t="e">
        <f>ROUND((#REF!+#REF!),-1)</f>
        <v>#REF!</v>
      </c>
      <c r="X54" s="33" t="e">
        <f>ROUND((#REF!+#REF!),-1)</f>
        <v>#REF!</v>
      </c>
      <c r="Y54" s="33" t="e">
        <f>ROUND((#REF!+#REF!),-1)</f>
        <v>#REF!</v>
      </c>
      <c r="Z54" s="33" t="e">
        <f>ROUND((#REF!+#REF!),-1)</f>
        <v>#REF!</v>
      </c>
      <c r="AA54" s="33" t="e">
        <f>ROUND((#REF!+#REF!),-1)</f>
        <v>#REF!</v>
      </c>
      <c r="AB54" s="33" t="e">
        <f>ROUND((#REF!+#REF!),-1)</f>
        <v>#REF!</v>
      </c>
      <c r="AD54" s="167" t="e">
        <f>#REF!+#REF!</f>
        <v>#REF!</v>
      </c>
      <c r="AG54" s="167" t="e">
        <f>#REF!+#REF!</f>
        <v>#REF!</v>
      </c>
    </row>
    <row r="55" spans="1:33" ht="12.75">
      <c r="A55" s="49"/>
      <c r="B55" s="7" t="s">
        <v>115</v>
      </c>
      <c r="C55" s="33" t="e">
        <f>ROUND(#REF!+#REF!,-1)</f>
        <v>#REF!</v>
      </c>
      <c r="D55" s="33" t="e">
        <f>ROUND(#REF!+#REF!,-1)</f>
        <v>#REF!</v>
      </c>
      <c r="E55" s="33" t="e">
        <f>ROUND(#REF!+#REF!,-1)</f>
        <v>#REF!</v>
      </c>
      <c r="F55" s="33" t="e">
        <f>ROUND(#REF!+#REF!,-1)</f>
        <v>#REF!</v>
      </c>
      <c r="G55" s="33" t="e">
        <f>ROUND(#REF!+#REF!,-1)</f>
        <v>#REF!</v>
      </c>
      <c r="H55" s="33" t="e">
        <f>ROUND(#REF!+#REF!,-1)</f>
        <v>#REF!</v>
      </c>
      <c r="I55" s="33" t="e">
        <f>ROUND(#REF!+#REF!,-1)</f>
        <v>#REF!</v>
      </c>
      <c r="J55" s="33" t="e">
        <f>ROUND(#REF!+#REF!,-1)</f>
        <v>#REF!</v>
      </c>
      <c r="K55" s="33" t="e">
        <f>ROUND(#REF!+#REF!,-1)</f>
        <v>#REF!</v>
      </c>
      <c r="L55" s="33" t="e">
        <f>ROUND(#REF!+#REF!,-1)</f>
        <v>#REF!</v>
      </c>
      <c r="M55" s="33" t="e">
        <f>ROUND(#REF!+#REF!,-1)</f>
        <v>#REF!</v>
      </c>
      <c r="N55" s="33" t="e">
        <f>ROUND(#REF!+#REF!,-1)</f>
        <v>#REF!</v>
      </c>
      <c r="O55" s="33" t="e">
        <f>ROUND(#REF!+#REF!,-1)</f>
        <v>#REF!</v>
      </c>
      <c r="P55" s="33" t="e">
        <f>ROUND(#REF!+#REF!,-1)</f>
        <v>#REF!</v>
      </c>
      <c r="Q55" s="33" t="e">
        <f>ROUND(#REF!+#REF!,-1)</f>
        <v>#REF!</v>
      </c>
      <c r="R55" s="33" t="e">
        <f>ROUND(#REF!+#REF!,-1)</f>
        <v>#REF!</v>
      </c>
      <c r="S55" s="33" t="e">
        <f>ROUND(#REF!+#REF!,-1)</f>
        <v>#REF!</v>
      </c>
      <c r="T55" s="33" t="e">
        <f>ROUND(#REF!+#REF!,-1)</f>
        <v>#REF!</v>
      </c>
      <c r="U55" s="33" t="e">
        <f>ROUND(#REF!+#REF!,-1)</f>
        <v>#REF!</v>
      </c>
      <c r="V55" s="33" t="e">
        <f>ROUND(#REF!+#REF!,-1)</f>
        <v>#REF!</v>
      </c>
      <c r="W55" s="33" t="e">
        <f>ROUND(#REF!+#REF!,-1)</f>
        <v>#REF!</v>
      </c>
      <c r="X55" s="33" t="e">
        <f>ROUND(#REF!+#REF!,-1)</f>
        <v>#REF!</v>
      </c>
      <c r="Y55" s="33" t="e">
        <f>ROUND(#REF!+#REF!,-1)</f>
        <v>#REF!</v>
      </c>
      <c r="Z55" s="33" t="e">
        <f>ROUND(#REF!+#REF!,-1)</f>
        <v>#REF!</v>
      </c>
      <c r="AA55" s="33" t="e">
        <f>ROUND(#REF!+#REF!,-1)</f>
        <v>#REF!</v>
      </c>
      <c r="AB55" s="33" t="e">
        <f>ROUND(#REF!+#REF!,-1)</f>
        <v>#REF!</v>
      </c>
      <c r="AD55" s="167" t="e">
        <f>#REF!+#REF!</f>
        <v>#REF!</v>
      </c>
      <c r="AG55" s="167" t="e">
        <f>#REF!+#REF!</f>
        <v>#REF!</v>
      </c>
    </row>
    <row r="56" spans="1:35" ht="12.75">
      <c r="A56" s="47"/>
      <c r="B56" s="48" t="s">
        <v>40</v>
      </c>
      <c r="C56" s="50" t="e">
        <f>SUM(C51:C55)</f>
        <v>#REF!</v>
      </c>
      <c r="D56" s="50" t="e">
        <f aca="true" t="shared" si="8" ref="D56:AB56">SUM(D51:D55)</f>
        <v>#REF!</v>
      </c>
      <c r="E56" s="50" t="e">
        <f t="shared" si="8"/>
        <v>#REF!</v>
      </c>
      <c r="F56" s="50" t="e">
        <f t="shared" si="8"/>
        <v>#REF!</v>
      </c>
      <c r="G56" s="50" t="e">
        <f t="shared" si="8"/>
        <v>#REF!</v>
      </c>
      <c r="H56" s="50" t="e">
        <f t="shared" si="8"/>
        <v>#REF!</v>
      </c>
      <c r="I56" s="50" t="e">
        <f t="shared" si="8"/>
        <v>#REF!</v>
      </c>
      <c r="J56" s="50" t="e">
        <f t="shared" si="8"/>
        <v>#REF!</v>
      </c>
      <c r="K56" s="50" t="e">
        <f t="shared" si="8"/>
        <v>#REF!</v>
      </c>
      <c r="L56" s="50" t="e">
        <f t="shared" si="8"/>
        <v>#REF!</v>
      </c>
      <c r="M56" s="50" t="e">
        <f t="shared" si="8"/>
        <v>#REF!</v>
      </c>
      <c r="N56" s="50" t="e">
        <f t="shared" si="8"/>
        <v>#REF!</v>
      </c>
      <c r="O56" s="50" t="e">
        <f t="shared" si="8"/>
        <v>#REF!</v>
      </c>
      <c r="P56" s="50" t="e">
        <f t="shared" si="8"/>
        <v>#REF!</v>
      </c>
      <c r="Q56" s="50" t="e">
        <f t="shared" si="8"/>
        <v>#REF!</v>
      </c>
      <c r="R56" s="50" t="e">
        <f t="shared" si="8"/>
        <v>#REF!</v>
      </c>
      <c r="S56" s="50" t="e">
        <f t="shared" si="8"/>
        <v>#REF!</v>
      </c>
      <c r="T56" s="50" t="e">
        <f t="shared" si="8"/>
        <v>#REF!</v>
      </c>
      <c r="U56" s="50" t="e">
        <f t="shared" si="8"/>
        <v>#REF!</v>
      </c>
      <c r="V56" s="50" t="e">
        <f t="shared" si="8"/>
        <v>#REF!</v>
      </c>
      <c r="W56" s="50" t="e">
        <f t="shared" si="8"/>
        <v>#REF!</v>
      </c>
      <c r="X56" s="50" t="e">
        <f t="shared" si="8"/>
        <v>#REF!</v>
      </c>
      <c r="Y56" s="50" t="e">
        <f t="shared" si="8"/>
        <v>#REF!</v>
      </c>
      <c r="Z56" s="50" t="e">
        <f t="shared" si="8"/>
        <v>#REF!</v>
      </c>
      <c r="AA56" s="50" t="e">
        <f t="shared" si="8"/>
        <v>#REF!</v>
      </c>
      <c r="AB56" s="50" t="e">
        <f t="shared" si="8"/>
        <v>#REF!</v>
      </c>
      <c r="AD56" s="180" t="e">
        <f>SUM(AD51:AD55)</f>
        <v>#REF!</v>
      </c>
      <c r="AE56" s="175" t="e">
        <f>#REF!</f>
        <v>#REF!</v>
      </c>
      <c r="AF56" s="165" t="e">
        <f>IF(ROUND(AD56,0)=ROUND(AE56,0),"ok","error")</f>
        <v>#REF!</v>
      </c>
      <c r="AG56" s="180" t="e">
        <f>SUM(AG51:AG55)</f>
        <v>#REF!</v>
      </c>
      <c r="AH56" s="175" t="e">
        <f>#REF!</f>
        <v>#REF!</v>
      </c>
      <c r="AI56" s="165" t="e">
        <f>IF(ROUND(AG56,0)=ROUND(AH56,0),"ok","error")</f>
        <v>#REF!</v>
      </c>
    </row>
    <row r="57" spans="1:28" ht="12.75">
      <c r="A57" s="49"/>
      <c r="B57" s="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1"/>
    </row>
    <row r="58" spans="1:34" ht="12.75">
      <c r="A58" s="97" t="s">
        <v>16</v>
      </c>
      <c r="B58" s="98" t="s">
        <v>33</v>
      </c>
      <c r="C58" s="99" t="e">
        <f aca="true" t="shared" si="9" ref="C58:AB58">C9+C16+C23+C35+C56</f>
        <v>#REF!</v>
      </c>
      <c r="D58" s="99" t="e">
        <f t="shared" si="9"/>
        <v>#REF!</v>
      </c>
      <c r="E58" s="99" t="e">
        <f t="shared" si="9"/>
        <v>#REF!</v>
      </c>
      <c r="F58" s="99" t="e">
        <f t="shared" si="9"/>
        <v>#REF!</v>
      </c>
      <c r="G58" s="99" t="e">
        <f t="shared" si="9"/>
        <v>#REF!</v>
      </c>
      <c r="H58" s="99" t="e">
        <f t="shared" si="9"/>
        <v>#REF!</v>
      </c>
      <c r="I58" s="99" t="e">
        <f t="shared" si="9"/>
        <v>#REF!</v>
      </c>
      <c r="J58" s="99" t="e">
        <f t="shared" si="9"/>
        <v>#REF!</v>
      </c>
      <c r="K58" s="99" t="e">
        <f t="shared" si="9"/>
        <v>#REF!</v>
      </c>
      <c r="L58" s="99" t="e">
        <f t="shared" si="9"/>
        <v>#REF!</v>
      </c>
      <c r="M58" s="99" t="e">
        <f t="shared" si="9"/>
        <v>#REF!</v>
      </c>
      <c r="N58" s="99" t="e">
        <f t="shared" si="9"/>
        <v>#REF!</v>
      </c>
      <c r="O58" s="99" t="e">
        <f t="shared" si="9"/>
        <v>#REF!</v>
      </c>
      <c r="P58" s="99" t="e">
        <f t="shared" si="9"/>
        <v>#REF!</v>
      </c>
      <c r="Q58" s="99" t="e">
        <f t="shared" si="9"/>
        <v>#REF!</v>
      </c>
      <c r="R58" s="99" t="e">
        <f t="shared" si="9"/>
        <v>#REF!</v>
      </c>
      <c r="S58" s="99" t="e">
        <f t="shared" si="9"/>
        <v>#REF!</v>
      </c>
      <c r="T58" s="99" t="e">
        <f t="shared" si="9"/>
        <v>#REF!</v>
      </c>
      <c r="U58" s="99" t="e">
        <f t="shared" si="9"/>
        <v>#REF!</v>
      </c>
      <c r="V58" s="99" t="e">
        <f t="shared" si="9"/>
        <v>#REF!</v>
      </c>
      <c r="W58" s="99" t="e">
        <f t="shared" si="9"/>
        <v>#REF!</v>
      </c>
      <c r="X58" s="99" t="e">
        <f t="shared" si="9"/>
        <v>#REF!</v>
      </c>
      <c r="Y58" s="99" t="e">
        <f t="shared" si="9"/>
        <v>#REF!</v>
      </c>
      <c r="Z58" s="99" t="e">
        <f t="shared" si="9"/>
        <v>#REF!</v>
      </c>
      <c r="AA58" s="99" t="e">
        <f t="shared" si="9"/>
        <v>#REF!</v>
      </c>
      <c r="AB58" s="99" t="e">
        <f t="shared" si="9"/>
        <v>#REF!</v>
      </c>
      <c r="AD58" s="172" t="e">
        <f>AD9+AD16+AD23+AD35+AD56</f>
        <v>#REF!</v>
      </c>
      <c r="AE58" s="172" t="e">
        <f>SUM(#REF!)</f>
        <v>#REF!</v>
      </c>
      <c r="AG58" s="83" t="e">
        <f>AG9+AG16+AG23+AG35+AG56</f>
        <v>#REF!</v>
      </c>
      <c r="AH58" s="172" t="e">
        <f>SUM(#REF!)</f>
        <v>#REF!</v>
      </c>
    </row>
    <row r="59" spans="1:34" ht="12.75">
      <c r="A59" s="12" t="s">
        <v>46</v>
      </c>
      <c r="AE59" s="172" t="e">
        <f>SUM(#REF!)</f>
        <v>#REF!</v>
      </c>
      <c r="AH59" s="172" t="e">
        <f>SUM(#REF!)</f>
        <v>#REF!</v>
      </c>
    </row>
    <row r="60" ht="12.75">
      <c r="A60" s="12" t="s">
        <v>47</v>
      </c>
    </row>
    <row r="64" spans="1:5" ht="12.75">
      <c r="A64" t="s">
        <v>631</v>
      </c>
      <c r="C64">
        <v>2006</v>
      </c>
      <c r="D64">
        <v>2031</v>
      </c>
      <c r="E64" t="s">
        <v>127</v>
      </c>
    </row>
    <row r="65" spans="3:5" ht="12.75">
      <c r="C65" s="83" t="e">
        <f>C44</f>
        <v>#REF!</v>
      </c>
      <c r="D65" s="83" t="e">
        <f>AB44</f>
        <v>#REF!</v>
      </c>
      <c r="E65" s="148"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165" customWidth="1"/>
    <col min="31" max="31" width="9.140625" style="172" customWidth="1"/>
    <col min="32" max="32" width="9.140625" style="165" customWidth="1"/>
  </cols>
  <sheetData>
    <row r="1" spans="1:30" ht="12.75">
      <c r="A1" s="3" t="s">
        <v>79</v>
      </c>
      <c r="AD1" s="173" t="s">
        <v>76</v>
      </c>
    </row>
    <row r="2" spans="1:28" ht="14.25" customHeight="1">
      <c r="A2" s="386" t="s">
        <v>2</v>
      </c>
      <c r="B2" s="388" t="s">
        <v>30</v>
      </c>
      <c r="C2" s="4"/>
      <c r="D2" s="4"/>
      <c r="E2" s="4"/>
      <c r="F2" s="4"/>
      <c r="G2" s="4"/>
      <c r="H2" s="4"/>
      <c r="I2" s="4"/>
      <c r="J2" s="4"/>
      <c r="K2" s="4"/>
      <c r="L2" s="4"/>
      <c r="M2" s="4"/>
      <c r="N2" s="4"/>
      <c r="O2" s="4"/>
      <c r="P2" s="4"/>
      <c r="Q2" s="4"/>
      <c r="R2" s="4"/>
      <c r="S2" s="4"/>
      <c r="T2" s="4"/>
      <c r="U2" s="4"/>
      <c r="V2" s="4"/>
      <c r="W2" s="4"/>
      <c r="X2" s="4"/>
      <c r="Y2" s="4"/>
      <c r="Z2" s="4"/>
      <c r="AA2" s="4"/>
      <c r="AB2" s="5"/>
    </row>
    <row r="3" spans="1:33" ht="12.75">
      <c r="A3" s="387"/>
      <c r="B3" s="379"/>
      <c r="C3" s="45">
        <v>2006</v>
      </c>
      <c r="D3" s="45">
        <v>2007</v>
      </c>
      <c r="E3" s="45">
        <v>2008</v>
      </c>
      <c r="F3" s="45">
        <v>2009</v>
      </c>
      <c r="G3" s="45">
        <v>2010</v>
      </c>
      <c r="H3" s="45">
        <v>2011</v>
      </c>
      <c r="I3" s="45">
        <v>2012</v>
      </c>
      <c r="J3" s="45">
        <v>2013</v>
      </c>
      <c r="K3" s="45">
        <v>2014</v>
      </c>
      <c r="L3" s="45">
        <v>2015</v>
      </c>
      <c r="M3" s="45">
        <v>2016</v>
      </c>
      <c r="N3" s="45">
        <v>2017</v>
      </c>
      <c r="O3" s="45">
        <v>2018</v>
      </c>
      <c r="P3" s="45">
        <v>2019</v>
      </c>
      <c r="Q3" s="45">
        <v>2020</v>
      </c>
      <c r="R3" s="45">
        <v>2021</v>
      </c>
      <c r="S3" s="45">
        <v>2022</v>
      </c>
      <c r="T3" s="45">
        <v>2023</v>
      </c>
      <c r="U3" s="45">
        <v>2024</v>
      </c>
      <c r="V3" s="45">
        <v>2025</v>
      </c>
      <c r="W3" s="45">
        <v>2026</v>
      </c>
      <c r="X3" s="45">
        <v>2027</v>
      </c>
      <c r="Y3" s="45">
        <v>2028</v>
      </c>
      <c r="Z3" s="45">
        <v>2029</v>
      </c>
      <c r="AA3" s="45">
        <v>2030</v>
      </c>
      <c r="AB3" s="46">
        <v>2031</v>
      </c>
      <c r="AD3" s="171">
        <v>2006</v>
      </c>
      <c r="AG3" s="171">
        <v>2031</v>
      </c>
    </row>
    <row r="4" spans="1:33" ht="12.75">
      <c r="A4" s="145" t="s">
        <v>32</v>
      </c>
      <c r="B4" s="7" t="s">
        <v>111</v>
      </c>
      <c r="C4" s="33" t="e">
        <f>ROUND(#REF!+#REF!,-1)</f>
        <v>#REF!</v>
      </c>
      <c r="D4" s="33" t="e">
        <f>ROUND(#REF!+#REF!,-1)</f>
        <v>#REF!</v>
      </c>
      <c r="E4" s="33" t="e">
        <f>ROUND(#REF!+#REF!,-1)</f>
        <v>#REF!</v>
      </c>
      <c r="F4" s="33" t="e">
        <f>ROUND(#REF!+#REF!,-1)</f>
        <v>#REF!</v>
      </c>
      <c r="G4" s="33" t="e">
        <f>ROUND(#REF!+#REF!,-1)</f>
        <v>#REF!</v>
      </c>
      <c r="H4" s="33" t="e">
        <f>ROUND(#REF!+#REF!,-1)</f>
        <v>#REF!</v>
      </c>
      <c r="I4" s="33" t="e">
        <f>ROUND(#REF!+#REF!,-1)</f>
        <v>#REF!</v>
      </c>
      <c r="J4" s="33" t="e">
        <f>ROUND(#REF!+#REF!,-1)</f>
        <v>#REF!</v>
      </c>
      <c r="K4" s="33" t="e">
        <f>ROUND(#REF!+#REF!,-1)</f>
        <v>#REF!</v>
      </c>
      <c r="L4" s="33" t="e">
        <f>ROUND(#REF!+#REF!,-1)</f>
        <v>#REF!</v>
      </c>
      <c r="M4" s="33" t="e">
        <f>ROUND(#REF!+#REF!,-1)</f>
        <v>#REF!</v>
      </c>
      <c r="N4" s="33" t="e">
        <f>ROUND(#REF!+#REF!,-1)</f>
        <v>#REF!</v>
      </c>
      <c r="O4" s="33" t="e">
        <f>ROUND(#REF!+#REF!,-1)</f>
        <v>#REF!</v>
      </c>
      <c r="P4" s="33" t="e">
        <f>ROUND(#REF!+#REF!,-1)</f>
        <v>#REF!</v>
      </c>
      <c r="Q4" s="33" t="e">
        <f>ROUND(#REF!+#REF!,-1)</f>
        <v>#REF!</v>
      </c>
      <c r="R4" s="33" t="e">
        <f>ROUND(#REF!+#REF!,-1)</f>
        <v>#REF!</v>
      </c>
      <c r="S4" s="33" t="e">
        <f>ROUND(#REF!+#REF!,-1)</f>
        <v>#REF!</v>
      </c>
      <c r="T4" s="33" t="e">
        <f>ROUND(#REF!+#REF!,-1)</f>
        <v>#REF!</v>
      </c>
      <c r="U4" s="33" t="e">
        <f>ROUND(#REF!+#REF!,-1)</f>
        <v>#REF!</v>
      </c>
      <c r="V4" s="33" t="e">
        <f>ROUND(#REF!+#REF!,-1)</f>
        <v>#REF!</v>
      </c>
      <c r="W4" s="33" t="e">
        <f>ROUND(#REF!+#REF!,-1)</f>
        <v>#REF!</v>
      </c>
      <c r="X4" s="33" t="e">
        <f>ROUND(#REF!+#REF!,-1)</f>
        <v>#REF!</v>
      </c>
      <c r="Y4" s="33" t="e">
        <f>ROUND(#REF!+#REF!,-1)</f>
        <v>#REF!</v>
      </c>
      <c r="Z4" s="33" t="e">
        <f>ROUND(#REF!+#REF!,-1)</f>
        <v>#REF!</v>
      </c>
      <c r="AA4" s="33" t="e">
        <f>ROUND(#REF!+#REF!,-1)</f>
        <v>#REF!</v>
      </c>
      <c r="AB4" s="33" t="e">
        <f>ROUND(#REF!+#REF!,-1)</f>
        <v>#REF!</v>
      </c>
      <c r="AD4" s="167" t="e">
        <f>#REF!+#REF!</f>
        <v>#REF!</v>
      </c>
      <c r="AE4" s="167"/>
      <c r="AG4" s="167" t="e">
        <f>#REF!+#REF!</f>
        <v>#REF!</v>
      </c>
    </row>
    <row r="5" spans="1:33" ht="12.75">
      <c r="A5" s="49"/>
      <c r="B5" s="7" t="s">
        <v>112</v>
      </c>
      <c r="C5" s="33" t="e">
        <f>ROUND(#REF!+#REF!,-1)</f>
        <v>#REF!</v>
      </c>
      <c r="D5" s="33" t="e">
        <f>ROUND(#REF!+#REF!,-1)</f>
        <v>#REF!</v>
      </c>
      <c r="E5" s="33" t="e">
        <f>ROUND(#REF!+#REF!,-1)</f>
        <v>#REF!</v>
      </c>
      <c r="F5" s="33" t="e">
        <f>ROUND(#REF!+#REF!,-1)</f>
        <v>#REF!</v>
      </c>
      <c r="G5" s="33" t="e">
        <f>ROUND(#REF!+#REF!,-1)</f>
        <v>#REF!</v>
      </c>
      <c r="H5" s="33" t="e">
        <f>ROUND(#REF!+#REF!,-1)</f>
        <v>#REF!</v>
      </c>
      <c r="I5" s="33" t="e">
        <f>ROUND(#REF!+#REF!,-1)</f>
        <v>#REF!</v>
      </c>
      <c r="J5" s="33" t="e">
        <f>ROUND(#REF!+#REF!,-1)</f>
        <v>#REF!</v>
      </c>
      <c r="K5" s="33" t="e">
        <f>ROUND(#REF!+#REF!,-1)</f>
        <v>#REF!</v>
      </c>
      <c r="L5" s="33" t="e">
        <f>ROUND(#REF!+#REF!,-1)</f>
        <v>#REF!</v>
      </c>
      <c r="M5" s="33" t="e">
        <f>ROUND(#REF!+#REF!,-1)</f>
        <v>#REF!</v>
      </c>
      <c r="N5" s="33" t="e">
        <f>ROUND(#REF!+#REF!,-1)</f>
        <v>#REF!</v>
      </c>
      <c r="O5" s="33" t="e">
        <f>ROUND(#REF!+#REF!,-1)</f>
        <v>#REF!</v>
      </c>
      <c r="P5" s="33" t="e">
        <f>ROUND(#REF!+#REF!,-1)</f>
        <v>#REF!</v>
      </c>
      <c r="Q5" s="33" t="e">
        <f>ROUND(#REF!+#REF!,-1)</f>
        <v>#REF!</v>
      </c>
      <c r="R5" s="33" t="e">
        <f>ROUND(#REF!+#REF!,-1)</f>
        <v>#REF!</v>
      </c>
      <c r="S5" s="33" t="e">
        <f>ROUND(#REF!+#REF!,-1)</f>
        <v>#REF!</v>
      </c>
      <c r="T5" s="33" t="e">
        <f>ROUND(#REF!+#REF!,-1)</f>
        <v>#REF!</v>
      </c>
      <c r="U5" s="33" t="e">
        <f>ROUND(#REF!+#REF!,-1)</f>
        <v>#REF!</v>
      </c>
      <c r="V5" s="33" t="e">
        <f>ROUND(#REF!+#REF!,-1)</f>
        <v>#REF!</v>
      </c>
      <c r="W5" s="33" t="e">
        <f>ROUND(#REF!+#REF!,-1)</f>
        <v>#REF!</v>
      </c>
      <c r="X5" s="33" t="e">
        <f>ROUND(#REF!+#REF!,-1)</f>
        <v>#REF!</v>
      </c>
      <c r="Y5" s="33" t="e">
        <f>ROUND(#REF!+#REF!,-1)</f>
        <v>#REF!</v>
      </c>
      <c r="Z5" s="33" t="e">
        <f>ROUND(#REF!+#REF!,-1)</f>
        <v>#REF!</v>
      </c>
      <c r="AA5" s="33" t="e">
        <f>ROUND(#REF!+#REF!,-1)</f>
        <v>#REF!</v>
      </c>
      <c r="AB5" s="33" t="e">
        <f>ROUND(#REF!+#REF!,-1)</f>
        <v>#REF!</v>
      </c>
      <c r="AD5" s="167" t="e">
        <f>#REF!+#REF!</f>
        <v>#REF!</v>
      </c>
      <c r="AE5" s="167"/>
      <c r="AG5" s="167" t="e">
        <f>#REF!+#REF!</f>
        <v>#REF!</v>
      </c>
    </row>
    <row r="6" spans="1:33" ht="12.75">
      <c r="A6" s="49"/>
      <c r="B6" s="7" t="s">
        <v>113</v>
      </c>
      <c r="C6" s="33" t="e">
        <f>ROUND(#REF!+#REF!,-1)</f>
        <v>#REF!</v>
      </c>
      <c r="D6" s="33" t="e">
        <f>ROUND(#REF!+#REF!,-1)</f>
        <v>#REF!</v>
      </c>
      <c r="E6" s="33" t="e">
        <f>ROUND(#REF!+#REF!,-1)</f>
        <v>#REF!</v>
      </c>
      <c r="F6" s="33" t="e">
        <f>ROUND(#REF!+#REF!,-1)</f>
        <v>#REF!</v>
      </c>
      <c r="G6" s="33" t="e">
        <f>ROUND(#REF!+#REF!,-1)</f>
        <v>#REF!</v>
      </c>
      <c r="H6" s="33" t="e">
        <f>ROUND(#REF!+#REF!,-1)</f>
        <v>#REF!</v>
      </c>
      <c r="I6" s="33" t="e">
        <f>ROUND(#REF!+#REF!,-1)</f>
        <v>#REF!</v>
      </c>
      <c r="J6" s="33" t="e">
        <f>ROUND(#REF!+#REF!,-1)</f>
        <v>#REF!</v>
      </c>
      <c r="K6" s="33" t="e">
        <f>ROUND(#REF!+#REF!,-1)</f>
        <v>#REF!</v>
      </c>
      <c r="L6" s="33" t="e">
        <f>ROUND(#REF!+#REF!,-1)</f>
        <v>#REF!</v>
      </c>
      <c r="M6" s="33" t="e">
        <f>ROUND(#REF!+#REF!,-1)</f>
        <v>#REF!</v>
      </c>
      <c r="N6" s="33" t="e">
        <f>ROUND(#REF!+#REF!,-1)</f>
        <v>#REF!</v>
      </c>
      <c r="O6" s="33" t="e">
        <f>ROUND(#REF!+#REF!,-1)</f>
        <v>#REF!</v>
      </c>
      <c r="P6" s="33" t="e">
        <f>ROUND(#REF!+#REF!,-1)</f>
        <v>#REF!</v>
      </c>
      <c r="Q6" s="33" t="e">
        <f>ROUND(#REF!+#REF!,-1)</f>
        <v>#REF!</v>
      </c>
      <c r="R6" s="33" t="e">
        <f>ROUND(#REF!+#REF!,-1)</f>
        <v>#REF!</v>
      </c>
      <c r="S6" s="33" t="e">
        <f>ROUND(#REF!+#REF!,-1)</f>
        <v>#REF!</v>
      </c>
      <c r="T6" s="33" t="e">
        <f>ROUND(#REF!+#REF!,-1)</f>
        <v>#REF!</v>
      </c>
      <c r="U6" s="33" t="e">
        <f>ROUND(#REF!+#REF!,-1)</f>
        <v>#REF!</v>
      </c>
      <c r="V6" s="33" t="e">
        <f>ROUND(#REF!+#REF!,-1)</f>
        <v>#REF!</v>
      </c>
      <c r="W6" s="33" t="e">
        <f>ROUND(#REF!+#REF!,-1)</f>
        <v>#REF!</v>
      </c>
      <c r="X6" s="33" t="e">
        <f>ROUND(#REF!+#REF!,-1)</f>
        <v>#REF!</v>
      </c>
      <c r="Y6" s="33" t="e">
        <f>ROUND(#REF!+#REF!,-1)</f>
        <v>#REF!</v>
      </c>
      <c r="Z6" s="33" t="e">
        <f>ROUND(#REF!+#REF!,-1)</f>
        <v>#REF!</v>
      </c>
      <c r="AA6" s="33" t="e">
        <f>ROUND(#REF!+#REF!,-1)</f>
        <v>#REF!</v>
      </c>
      <c r="AB6" s="33" t="e">
        <f>ROUND(#REF!+#REF!,-1)</f>
        <v>#REF!</v>
      </c>
      <c r="AD6" s="167" t="e">
        <f>#REF!+#REF!</f>
        <v>#REF!</v>
      </c>
      <c r="AE6" s="167"/>
      <c r="AG6" s="167" t="e">
        <f>#REF!+#REF!</f>
        <v>#REF!</v>
      </c>
    </row>
    <row r="7" spans="1:33" ht="12.75">
      <c r="A7" s="49"/>
      <c r="B7" s="7" t="s">
        <v>114</v>
      </c>
      <c r="C7" s="33" t="e">
        <f>ROUND(#REF!+#REF!,-1)</f>
        <v>#REF!</v>
      </c>
      <c r="D7" s="33" t="e">
        <f>ROUND(#REF!+#REF!,-1)</f>
        <v>#REF!</v>
      </c>
      <c r="E7" s="33" t="e">
        <f>ROUND(#REF!+#REF!,-1)</f>
        <v>#REF!</v>
      </c>
      <c r="F7" s="33" t="e">
        <f>ROUND(#REF!+#REF!,-1)</f>
        <v>#REF!</v>
      </c>
      <c r="G7" s="33" t="e">
        <f>ROUND(#REF!+#REF!,-1)</f>
        <v>#REF!</v>
      </c>
      <c r="H7" s="33" t="e">
        <f>ROUND(#REF!+#REF!,-1)</f>
        <v>#REF!</v>
      </c>
      <c r="I7" s="33" t="e">
        <f>ROUND(#REF!+#REF!,-1)</f>
        <v>#REF!</v>
      </c>
      <c r="J7" s="33" t="e">
        <f>ROUND(#REF!+#REF!,-1)</f>
        <v>#REF!</v>
      </c>
      <c r="K7" s="33" t="e">
        <f>ROUND(#REF!+#REF!,-1)</f>
        <v>#REF!</v>
      </c>
      <c r="L7" s="33" t="e">
        <f>ROUND(#REF!+#REF!,-1)</f>
        <v>#REF!</v>
      </c>
      <c r="M7" s="33" t="e">
        <f>ROUND(#REF!+#REF!,-1)</f>
        <v>#REF!</v>
      </c>
      <c r="N7" s="33" t="e">
        <f>ROUND(#REF!+#REF!,-1)</f>
        <v>#REF!</v>
      </c>
      <c r="O7" s="33" t="e">
        <f>ROUND(#REF!+#REF!,-1)</f>
        <v>#REF!</v>
      </c>
      <c r="P7" s="33" t="e">
        <f>ROUND(#REF!+#REF!,-1)</f>
        <v>#REF!</v>
      </c>
      <c r="Q7" s="33" t="e">
        <f>ROUND(#REF!+#REF!,-1)</f>
        <v>#REF!</v>
      </c>
      <c r="R7" s="33" t="e">
        <f>ROUND(#REF!+#REF!,-1)</f>
        <v>#REF!</v>
      </c>
      <c r="S7" s="33" t="e">
        <f>ROUND(#REF!+#REF!,-1)</f>
        <v>#REF!</v>
      </c>
      <c r="T7" s="33" t="e">
        <f>ROUND(#REF!+#REF!,-1)</f>
        <v>#REF!</v>
      </c>
      <c r="U7" s="33" t="e">
        <f>ROUND(#REF!+#REF!,-1)</f>
        <v>#REF!</v>
      </c>
      <c r="V7" s="33" t="e">
        <f>ROUND(#REF!+#REF!,-1)</f>
        <v>#REF!</v>
      </c>
      <c r="W7" s="33" t="e">
        <f>ROUND(#REF!+#REF!,-1)</f>
        <v>#REF!</v>
      </c>
      <c r="X7" s="33" t="e">
        <f>ROUND(#REF!+#REF!,-1)</f>
        <v>#REF!</v>
      </c>
      <c r="Y7" s="33" t="e">
        <f>ROUND(#REF!+#REF!,-1)</f>
        <v>#REF!</v>
      </c>
      <c r="Z7" s="33" t="e">
        <f>ROUND(#REF!+#REF!,-1)</f>
        <v>#REF!</v>
      </c>
      <c r="AA7" s="33" t="e">
        <f>ROUND(#REF!+#REF!,-1)</f>
        <v>#REF!</v>
      </c>
      <c r="AB7" s="33" t="e">
        <f>ROUND(#REF!+#REF!,-1)</f>
        <v>#REF!</v>
      </c>
      <c r="AD7" s="167" t="e">
        <f>#REF!+#REF!</f>
        <v>#REF!</v>
      </c>
      <c r="AE7" s="167"/>
      <c r="AG7" s="167" t="e">
        <f>#REF!+#REF!</f>
        <v>#REF!</v>
      </c>
    </row>
    <row r="8" spans="1:33" ht="12.75">
      <c r="A8" s="49"/>
      <c r="B8" s="7" t="s">
        <v>115</v>
      </c>
      <c r="C8" s="33" t="e">
        <f>ROUND(#REF!+#REF!,-1)</f>
        <v>#REF!</v>
      </c>
      <c r="D8" s="33" t="e">
        <f>ROUND(#REF!+#REF!,-1)</f>
        <v>#REF!</v>
      </c>
      <c r="E8" s="33" t="e">
        <f>ROUND(#REF!+#REF!,-1)</f>
        <v>#REF!</v>
      </c>
      <c r="F8" s="33" t="e">
        <f>ROUND(#REF!+#REF!,-1)</f>
        <v>#REF!</v>
      </c>
      <c r="G8" s="33" t="e">
        <f>ROUND(#REF!+#REF!,-1)</f>
        <v>#REF!</v>
      </c>
      <c r="H8" s="33" t="e">
        <f>ROUND(#REF!+#REF!,-1)</f>
        <v>#REF!</v>
      </c>
      <c r="I8" s="33" t="e">
        <f>ROUND(#REF!+#REF!,-1)</f>
        <v>#REF!</v>
      </c>
      <c r="J8" s="33" t="e">
        <f>ROUND(#REF!+#REF!,-1)</f>
        <v>#REF!</v>
      </c>
      <c r="K8" s="33" t="e">
        <f>ROUND(#REF!+#REF!,-1)</f>
        <v>#REF!</v>
      </c>
      <c r="L8" s="33" t="e">
        <f>ROUND(#REF!+#REF!,-1)</f>
        <v>#REF!</v>
      </c>
      <c r="M8" s="33" t="e">
        <f>ROUND(#REF!+#REF!,-1)</f>
        <v>#REF!</v>
      </c>
      <c r="N8" s="33" t="e">
        <f>ROUND(#REF!+#REF!,-1)</f>
        <v>#REF!</v>
      </c>
      <c r="O8" s="33" t="e">
        <f>ROUND(#REF!+#REF!,-1)</f>
        <v>#REF!</v>
      </c>
      <c r="P8" s="33" t="e">
        <f>ROUND(#REF!+#REF!,-1)</f>
        <v>#REF!</v>
      </c>
      <c r="Q8" s="33" t="e">
        <f>ROUND(#REF!+#REF!,-1)</f>
        <v>#REF!</v>
      </c>
      <c r="R8" s="33" t="e">
        <f>ROUND(#REF!+#REF!,-1)</f>
        <v>#REF!</v>
      </c>
      <c r="S8" s="33" t="e">
        <f>ROUND(#REF!+#REF!,-1)</f>
        <v>#REF!</v>
      </c>
      <c r="T8" s="33" t="e">
        <f>ROUND(#REF!+#REF!,-1)</f>
        <v>#REF!</v>
      </c>
      <c r="U8" s="33" t="e">
        <f>ROUND(#REF!+#REF!,-1)</f>
        <v>#REF!</v>
      </c>
      <c r="V8" s="33" t="e">
        <f>ROUND(#REF!+#REF!,-1)</f>
        <v>#REF!</v>
      </c>
      <c r="W8" s="33" t="e">
        <f>ROUND(#REF!+#REF!,-1)</f>
        <v>#REF!</v>
      </c>
      <c r="X8" s="33" t="e">
        <f>ROUND(#REF!+#REF!,-1)</f>
        <v>#REF!</v>
      </c>
      <c r="Y8" s="33" t="e">
        <f>ROUND(#REF!+#REF!,-1)</f>
        <v>#REF!</v>
      </c>
      <c r="Z8" s="33" t="e">
        <f>ROUND(#REF!+#REF!,-1)</f>
        <v>#REF!</v>
      </c>
      <c r="AA8" s="33" t="e">
        <f>ROUND(#REF!+#REF!,-1)</f>
        <v>#REF!</v>
      </c>
      <c r="AB8" s="33" t="e">
        <f>ROUND(#REF!+#REF!,-1)</f>
        <v>#REF!</v>
      </c>
      <c r="AD8" s="167" t="e">
        <f>#REF!+#REF!</f>
        <v>#REF!</v>
      </c>
      <c r="AE8" s="167"/>
      <c r="AG8" s="167" t="e">
        <f>#REF!+#REF!</f>
        <v>#REF!</v>
      </c>
    </row>
    <row r="9" spans="1:35" ht="12.75">
      <c r="A9" s="47"/>
      <c r="B9" s="48" t="s">
        <v>33</v>
      </c>
      <c r="C9" s="50" t="e">
        <f>SUM(C4:C8)</f>
        <v>#REF!</v>
      </c>
      <c r="D9" s="50" t="e">
        <f aca="true" t="shared" si="0" ref="D9:AB9">SUM(D4:D8)</f>
        <v>#REF!</v>
      </c>
      <c r="E9" s="50" t="e">
        <f t="shared" si="0"/>
        <v>#REF!</v>
      </c>
      <c r="F9" s="50" t="e">
        <f t="shared" si="0"/>
        <v>#REF!</v>
      </c>
      <c r="G9" s="50" t="e">
        <f t="shared" si="0"/>
        <v>#REF!</v>
      </c>
      <c r="H9" s="50" t="e">
        <f t="shared" si="0"/>
        <v>#REF!</v>
      </c>
      <c r="I9" s="50" t="e">
        <f t="shared" si="0"/>
        <v>#REF!</v>
      </c>
      <c r="J9" s="50" t="e">
        <f t="shared" si="0"/>
        <v>#REF!</v>
      </c>
      <c r="K9" s="50" t="e">
        <f t="shared" si="0"/>
        <v>#REF!</v>
      </c>
      <c r="L9" s="50" t="e">
        <f t="shared" si="0"/>
        <v>#REF!</v>
      </c>
      <c r="M9" s="50" t="e">
        <f t="shared" si="0"/>
        <v>#REF!</v>
      </c>
      <c r="N9" s="50" t="e">
        <f t="shared" si="0"/>
        <v>#REF!</v>
      </c>
      <c r="O9" s="50" t="e">
        <f t="shared" si="0"/>
        <v>#REF!</v>
      </c>
      <c r="P9" s="50" t="e">
        <f t="shared" si="0"/>
        <v>#REF!</v>
      </c>
      <c r="Q9" s="50" t="e">
        <f t="shared" si="0"/>
        <v>#REF!</v>
      </c>
      <c r="R9" s="50" t="e">
        <f t="shared" si="0"/>
        <v>#REF!</v>
      </c>
      <c r="S9" s="50" t="e">
        <f t="shared" si="0"/>
        <v>#REF!</v>
      </c>
      <c r="T9" s="50" t="e">
        <f t="shared" si="0"/>
        <v>#REF!</v>
      </c>
      <c r="U9" s="50" t="e">
        <f t="shared" si="0"/>
        <v>#REF!</v>
      </c>
      <c r="V9" s="50" t="e">
        <f t="shared" si="0"/>
        <v>#REF!</v>
      </c>
      <c r="W9" s="50" t="e">
        <f t="shared" si="0"/>
        <v>#REF!</v>
      </c>
      <c r="X9" s="50" t="e">
        <f t="shared" si="0"/>
        <v>#REF!</v>
      </c>
      <c r="Y9" s="50" t="e">
        <f t="shared" si="0"/>
        <v>#REF!</v>
      </c>
      <c r="Z9" s="50" t="e">
        <f t="shared" si="0"/>
        <v>#REF!</v>
      </c>
      <c r="AA9" s="50" t="e">
        <f t="shared" si="0"/>
        <v>#REF!</v>
      </c>
      <c r="AB9" s="50" t="e">
        <f t="shared" si="0"/>
        <v>#REF!</v>
      </c>
      <c r="AD9" s="174" t="e">
        <f>SUM(AD4:AD8)</f>
        <v>#REF!</v>
      </c>
      <c r="AE9" s="174" t="e">
        <f>#REF!</f>
        <v>#REF!</v>
      </c>
      <c r="AF9" s="165" t="e">
        <f>IF(ROUND(AD9,0)=ROUND(AE9,0),"ok","error")</f>
        <v>#REF!</v>
      </c>
      <c r="AG9" s="174" t="e">
        <f>SUM(AG4:AG8)</f>
        <v>#REF!</v>
      </c>
      <c r="AH9" s="174" t="e">
        <f>#REF!</f>
        <v>#REF!</v>
      </c>
      <c r="AI9" s="165" t="e">
        <f>IF(ROUND(AG9,0)=ROUND(AH9,0),"ok","error")</f>
        <v>#REF!</v>
      </c>
    </row>
    <row r="10" spans="1:32" s="64" customFormat="1" ht="12.75">
      <c r="A10" s="95"/>
      <c r="B10" s="9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D10" s="165"/>
      <c r="AE10" s="172"/>
      <c r="AF10" s="165"/>
    </row>
    <row r="11" spans="1:33" ht="12.75">
      <c r="A11" s="145" t="s">
        <v>34</v>
      </c>
      <c r="B11" s="7" t="s">
        <v>111</v>
      </c>
      <c r="C11" s="33" t="e">
        <f>ROUND(#REF!+#REF!,-1)</f>
        <v>#REF!</v>
      </c>
      <c r="D11" s="33" t="e">
        <f>ROUND(#REF!+#REF!,-1)</f>
        <v>#REF!</v>
      </c>
      <c r="E11" s="33" t="e">
        <f>ROUND(#REF!+#REF!,-1)</f>
        <v>#REF!</v>
      </c>
      <c r="F11" s="33" t="e">
        <f>ROUND(#REF!+#REF!,-1)</f>
        <v>#REF!</v>
      </c>
      <c r="G11" s="33" t="e">
        <f>ROUND(#REF!+#REF!,-1)</f>
        <v>#REF!</v>
      </c>
      <c r="H11" s="33" t="e">
        <f>ROUND(#REF!+#REF!,-1)</f>
        <v>#REF!</v>
      </c>
      <c r="I11" s="33" t="e">
        <f>ROUND(#REF!+#REF!,-1)</f>
        <v>#REF!</v>
      </c>
      <c r="J11" s="33" t="e">
        <f>ROUND(#REF!+#REF!,-1)</f>
        <v>#REF!</v>
      </c>
      <c r="K11" s="33" t="e">
        <f>ROUND(#REF!+#REF!,-1)</f>
        <v>#REF!</v>
      </c>
      <c r="L11" s="33" t="e">
        <f>ROUND(#REF!+#REF!,-1)</f>
        <v>#REF!</v>
      </c>
      <c r="M11" s="33" t="e">
        <f>ROUND(#REF!+#REF!,-1)</f>
        <v>#REF!</v>
      </c>
      <c r="N11" s="33" t="e">
        <f>ROUND(#REF!+#REF!,-1)</f>
        <v>#REF!</v>
      </c>
      <c r="O11" s="33" t="e">
        <f>ROUND(#REF!+#REF!,-1)</f>
        <v>#REF!</v>
      </c>
      <c r="P11" s="33" t="e">
        <f>ROUND(#REF!+#REF!,-1)</f>
        <v>#REF!</v>
      </c>
      <c r="Q11" s="33" t="e">
        <f>ROUND(#REF!+#REF!,-1)</f>
        <v>#REF!</v>
      </c>
      <c r="R11" s="33" t="e">
        <f>ROUND(#REF!+#REF!,-1)</f>
        <v>#REF!</v>
      </c>
      <c r="S11" s="33" t="e">
        <f>ROUND(#REF!+#REF!,-1)</f>
        <v>#REF!</v>
      </c>
      <c r="T11" s="33" t="e">
        <f>ROUND(#REF!+#REF!,-1)</f>
        <v>#REF!</v>
      </c>
      <c r="U11" s="33" t="e">
        <f>ROUND(#REF!+#REF!,-1)</f>
        <v>#REF!</v>
      </c>
      <c r="V11" s="33" t="e">
        <f>ROUND(#REF!+#REF!,-1)</f>
        <v>#REF!</v>
      </c>
      <c r="W11" s="33" t="e">
        <f>ROUND(#REF!+#REF!,-1)</f>
        <v>#REF!</v>
      </c>
      <c r="X11" s="33" t="e">
        <f>ROUND(#REF!+#REF!,-1)</f>
        <v>#REF!</v>
      </c>
      <c r="Y11" s="33" t="e">
        <f>ROUND(#REF!+#REF!,-1)</f>
        <v>#REF!</v>
      </c>
      <c r="Z11" s="33" t="e">
        <f>ROUND(#REF!+#REF!,-1)</f>
        <v>#REF!</v>
      </c>
      <c r="AA11" s="33" t="e">
        <f>ROUND(#REF!+#REF!,-1)</f>
        <v>#REF!</v>
      </c>
      <c r="AB11" s="33" t="e">
        <f>ROUND(#REF!+#REF!,-1)</f>
        <v>#REF!</v>
      </c>
      <c r="AD11" s="167" t="e">
        <f>#REF!+#REF!</f>
        <v>#REF!</v>
      </c>
      <c r="AE11" s="167"/>
      <c r="AG11" s="179" t="e">
        <f>#REF!+#REF!</f>
        <v>#REF!</v>
      </c>
    </row>
    <row r="12" spans="1:33" ht="12.75">
      <c r="A12" s="49"/>
      <c r="B12" s="7" t="s">
        <v>112</v>
      </c>
      <c r="C12" s="33" t="e">
        <f>ROUND(#REF!+#REF!,-1)</f>
        <v>#REF!</v>
      </c>
      <c r="D12" s="33" t="e">
        <f>ROUND(#REF!+#REF!,-1)</f>
        <v>#REF!</v>
      </c>
      <c r="E12" s="33" t="e">
        <f>ROUND(#REF!+#REF!,-1)</f>
        <v>#REF!</v>
      </c>
      <c r="F12" s="33" t="e">
        <f>ROUND(#REF!+#REF!,-1)</f>
        <v>#REF!</v>
      </c>
      <c r="G12" s="33" t="e">
        <f>ROUND(#REF!+#REF!,-1)</f>
        <v>#REF!</v>
      </c>
      <c r="H12" s="33" t="e">
        <f>ROUND(#REF!+#REF!,-1)</f>
        <v>#REF!</v>
      </c>
      <c r="I12" s="33" t="e">
        <f>ROUND(#REF!+#REF!,-1)</f>
        <v>#REF!</v>
      </c>
      <c r="J12" s="33" t="e">
        <f>ROUND(#REF!+#REF!,-1)</f>
        <v>#REF!</v>
      </c>
      <c r="K12" s="33" t="e">
        <f>ROUND(#REF!+#REF!,-1)</f>
        <v>#REF!</v>
      </c>
      <c r="L12" s="33" t="e">
        <f>ROUND(#REF!+#REF!,-1)</f>
        <v>#REF!</v>
      </c>
      <c r="M12" s="33" t="e">
        <f>ROUND(#REF!+#REF!,-1)</f>
        <v>#REF!</v>
      </c>
      <c r="N12" s="33" t="e">
        <f>ROUND(#REF!+#REF!,-1)</f>
        <v>#REF!</v>
      </c>
      <c r="O12" s="33" t="e">
        <f>ROUND(#REF!+#REF!,-1)</f>
        <v>#REF!</v>
      </c>
      <c r="P12" s="33" t="e">
        <f>ROUND(#REF!+#REF!,-1)</f>
        <v>#REF!</v>
      </c>
      <c r="Q12" s="33" t="e">
        <f>ROUND(#REF!+#REF!,-1)</f>
        <v>#REF!</v>
      </c>
      <c r="R12" s="33" t="e">
        <f>ROUND(#REF!+#REF!,-1)</f>
        <v>#REF!</v>
      </c>
      <c r="S12" s="33" t="e">
        <f>ROUND(#REF!+#REF!,-1)</f>
        <v>#REF!</v>
      </c>
      <c r="T12" s="33" t="e">
        <f>ROUND(#REF!+#REF!,-1)</f>
        <v>#REF!</v>
      </c>
      <c r="U12" s="33" t="e">
        <f>ROUND(#REF!+#REF!,-1)</f>
        <v>#REF!</v>
      </c>
      <c r="V12" s="33" t="e">
        <f>ROUND(#REF!+#REF!,-1)</f>
        <v>#REF!</v>
      </c>
      <c r="W12" s="33" t="e">
        <f>ROUND(#REF!+#REF!,-1)</f>
        <v>#REF!</v>
      </c>
      <c r="X12" s="33" t="e">
        <f>ROUND(#REF!+#REF!,-1)</f>
        <v>#REF!</v>
      </c>
      <c r="Y12" s="33" t="e">
        <f>ROUND(#REF!+#REF!,-1)</f>
        <v>#REF!</v>
      </c>
      <c r="Z12" s="33" t="e">
        <f>ROUND(#REF!+#REF!,-1)</f>
        <v>#REF!</v>
      </c>
      <c r="AA12" s="33" t="e">
        <f>ROUND(#REF!+#REF!,-1)</f>
        <v>#REF!</v>
      </c>
      <c r="AB12" s="33" t="e">
        <f>ROUND(#REF!+#REF!,-1)</f>
        <v>#REF!</v>
      </c>
      <c r="AD12" s="167" t="e">
        <f>#REF!+#REF!</f>
        <v>#REF!</v>
      </c>
      <c r="AE12" s="167"/>
      <c r="AG12" s="167" t="e">
        <f>#REF!+#REF!</f>
        <v>#REF!</v>
      </c>
    </row>
    <row r="13" spans="1:33" ht="12.75">
      <c r="A13" s="49"/>
      <c r="B13" s="7" t="s">
        <v>113</v>
      </c>
      <c r="C13" s="33" t="e">
        <f>ROUND(#REF!+#REF!,-1)</f>
        <v>#REF!</v>
      </c>
      <c r="D13" s="33" t="e">
        <f>ROUND(#REF!+#REF!,-1)</f>
        <v>#REF!</v>
      </c>
      <c r="E13" s="33" t="e">
        <f>ROUND(#REF!+#REF!,-1)</f>
        <v>#REF!</v>
      </c>
      <c r="F13" s="33" t="e">
        <f>ROUND(#REF!+#REF!,-1)</f>
        <v>#REF!</v>
      </c>
      <c r="G13" s="33" t="e">
        <f>ROUND(#REF!+#REF!,-1)</f>
        <v>#REF!</v>
      </c>
      <c r="H13" s="33" t="e">
        <f>ROUND(#REF!+#REF!,-1)</f>
        <v>#REF!</v>
      </c>
      <c r="I13" s="33" t="e">
        <f>ROUND(#REF!+#REF!,-1)</f>
        <v>#REF!</v>
      </c>
      <c r="J13" s="33" t="e">
        <f>ROUND(#REF!+#REF!,-1)</f>
        <v>#REF!</v>
      </c>
      <c r="K13" s="33" t="e">
        <f>ROUND(#REF!+#REF!,-1)</f>
        <v>#REF!</v>
      </c>
      <c r="L13" s="33" t="e">
        <f>ROUND(#REF!+#REF!,-1)</f>
        <v>#REF!</v>
      </c>
      <c r="M13" s="33" t="e">
        <f>ROUND(#REF!+#REF!,-1)</f>
        <v>#REF!</v>
      </c>
      <c r="N13" s="33" t="e">
        <f>ROUND(#REF!+#REF!,-1)</f>
        <v>#REF!</v>
      </c>
      <c r="O13" s="33" t="e">
        <f>ROUND(#REF!+#REF!,-1)</f>
        <v>#REF!</v>
      </c>
      <c r="P13" s="33" t="e">
        <f>ROUND(#REF!+#REF!,-1)</f>
        <v>#REF!</v>
      </c>
      <c r="Q13" s="33" t="e">
        <f>ROUND(#REF!+#REF!,-1)</f>
        <v>#REF!</v>
      </c>
      <c r="R13" s="33" t="e">
        <f>ROUND(#REF!+#REF!,-1)</f>
        <v>#REF!</v>
      </c>
      <c r="S13" s="33" t="e">
        <f>ROUND(#REF!+#REF!,-1)</f>
        <v>#REF!</v>
      </c>
      <c r="T13" s="33" t="e">
        <f>ROUND(#REF!+#REF!,-1)</f>
        <v>#REF!</v>
      </c>
      <c r="U13" s="33" t="e">
        <f>ROUND(#REF!+#REF!,-1)</f>
        <v>#REF!</v>
      </c>
      <c r="V13" s="33" t="e">
        <f>ROUND(#REF!+#REF!,-1)</f>
        <v>#REF!</v>
      </c>
      <c r="W13" s="33" t="e">
        <f>ROUND(#REF!+#REF!,-1)</f>
        <v>#REF!</v>
      </c>
      <c r="X13" s="33" t="e">
        <f>ROUND(#REF!+#REF!,-1)</f>
        <v>#REF!</v>
      </c>
      <c r="Y13" s="33" t="e">
        <f>ROUND(#REF!+#REF!,-1)</f>
        <v>#REF!</v>
      </c>
      <c r="Z13" s="33" t="e">
        <f>ROUND(#REF!+#REF!,-1)</f>
        <v>#REF!</v>
      </c>
      <c r="AA13" s="33" t="e">
        <f>ROUND(#REF!+#REF!,-1)</f>
        <v>#REF!</v>
      </c>
      <c r="AB13" s="33" t="e">
        <f>ROUND(#REF!+#REF!,-1)</f>
        <v>#REF!</v>
      </c>
      <c r="AC13" s="33"/>
      <c r="AD13" s="167" t="e">
        <f>#REF!+#REF!</f>
        <v>#REF!</v>
      </c>
      <c r="AE13" s="167"/>
      <c r="AG13" s="167" t="e">
        <f>#REF!+#REF!</f>
        <v>#REF!</v>
      </c>
    </row>
    <row r="14" spans="1:33" ht="12.75">
      <c r="A14" s="49"/>
      <c r="B14" s="7" t="s">
        <v>114</v>
      </c>
      <c r="C14" s="33" t="e">
        <f>ROUND(#REF!+#REF!,-1)</f>
        <v>#REF!</v>
      </c>
      <c r="D14" s="33" t="e">
        <f>ROUND(#REF!+#REF!,-1)</f>
        <v>#REF!</v>
      </c>
      <c r="E14" s="33" t="e">
        <f>ROUND(#REF!+#REF!,-1)</f>
        <v>#REF!</v>
      </c>
      <c r="F14" s="33" t="e">
        <f>ROUND(#REF!+#REF!,-1)</f>
        <v>#REF!</v>
      </c>
      <c r="G14" s="33" t="e">
        <f>ROUND(#REF!+#REF!,-1)</f>
        <v>#REF!</v>
      </c>
      <c r="H14" s="33" t="e">
        <f>ROUND(#REF!+#REF!,-1)</f>
        <v>#REF!</v>
      </c>
      <c r="I14" s="33" t="e">
        <f>ROUND(#REF!+#REF!,-1)</f>
        <v>#REF!</v>
      </c>
      <c r="J14" s="33" t="e">
        <f>ROUND(#REF!+#REF!,-1)</f>
        <v>#REF!</v>
      </c>
      <c r="K14" s="33" t="e">
        <f>ROUND(#REF!+#REF!,-1)</f>
        <v>#REF!</v>
      </c>
      <c r="L14" s="33" t="e">
        <f>ROUND(#REF!+#REF!,-1)</f>
        <v>#REF!</v>
      </c>
      <c r="M14" s="33" t="e">
        <f>ROUND(#REF!+#REF!,-1)</f>
        <v>#REF!</v>
      </c>
      <c r="N14" s="33" t="e">
        <f>ROUND(#REF!+#REF!,-1)</f>
        <v>#REF!</v>
      </c>
      <c r="O14" s="33" t="e">
        <f>ROUND(#REF!+#REF!,-1)</f>
        <v>#REF!</v>
      </c>
      <c r="P14" s="33" t="e">
        <f>ROUND(#REF!+#REF!,-1)</f>
        <v>#REF!</v>
      </c>
      <c r="Q14" s="33" t="e">
        <f>ROUND(#REF!+#REF!,-1)</f>
        <v>#REF!</v>
      </c>
      <c r="R14" s="33" t="e">
        <f>ROUND(#REF!+#REF!,-1)</f>
        <v>#REF!</v>
      </c>
      <c r="S14" s="33" t="e">
        <f>ROUND(#REF!+#REF!,-1)</f>
        <v>#REF!</v>
      </c>
      <c r="T14" s="33" t="e">
        <f>ROUND(#REF!+#REF!,-1)</f>
        <v>#REF!</v>
      </c>
      <c r="U14" s="33" t="e">
        <f>ROUND(#REF!+#REF!,-1)</f>
        <v>#REF!</v>
      </c>
      <c r="V14" s="33" t="e">
        <f>ROUND(#REF!+#REF!,-1)</f>
        <v>#REF!</v>
      </c>
      <c r="W14" s="33" t="e">
        <f>ROUND(#REF!+#REF!,-1)</f>
        <v>#REF!</v>
      </c>
      <c r="X14" s="33" t="e">
        <f>ROUND(#REF!+#REF!,-1)</f>
        <v>#REF!</v>
      </c>
      <c r="Y14" s="33" t="e">
        <f>ROUND(#REF!+#REF!,-1)</f>
        <v>#REF!</v>
      </c>
      <c r="Z14" s="33" t="e">
        <f>ROUND(#REF!+#REF!,-1)</f>
        <v>#REF!</v>
      </c>
      <c r="AA14" s="33" t="e">
        <f>ROUND(#REF!+#REF!,-1)</f>
        <v>#REF!</v>
      </c>
      <c r="AB14" s="33" t="e">
        <f>ROUND(#REF!+#REF!,-1)</f>
        <v>#REF!</v>
      </c>
      <c r="AD14" s="167" t="e">
        <f>#REF!+#REF!</f>
        <v>#REF!</v>
      </c>
      <c r="AE14" s="167"/>
      <c r="AG14" s="167" t="e">
        <f>#REF!+#REF!</f>
        <v>#REF!</v>
      </c>
    </row>
    <row r="15" spans="1:33" ht="12.75">
      <c r="A15" s="49"/>
      <c r="B15" s="7" t="s">
        <v>115</v>
      </c>
      <c r="C15" s="33" t="e">
        <f>ROUND(#REF!+#REF!,-1)</f>
        <v>#REF!</v>
      </c>
      <c r="D15" s="33" t="e">
        <f>ROUND(#REF!+#REF!,-1)</f>
        <v>#REF!</v>
      </c>
      <c r="E15" s="33" t="e">
        <f>ROUND(#REF!+#REF!,-1)</f>
        <v>#REF!</v>
      </c>
      <c r="F15" s="33" t="e">
        <f>ROUND(#REF!+#REF!,-1)</f>
        <v>#REF!</v>
      </c>
      <c r="G15" s="33" t="e">
        <f>ROUND(#REF!+#REF!,-1)</f>
        <v>#REF!</v>
      </c>
      <c r="H15" s="33" t="e">
        <f>ROUND(#REF!+#REF!,-1)</f>
        <v>#REF!</v>
      </c>
      <c r="I15" s="33" t="e">
        <f>ROUND(#REF!+#REF!,-1)</f>
        <v>#REF!</v>
      </c>
      <c r="J15" s="33" t="e">
        <f>ROUND(#REF!+#REF!,-1)</f>
        <v>#REF!</v>
      </c>
      <c r="K15" s="33" t="e">
        <f>ROUND(#REF!+#REF!,-1)</f>
        <v>#REF!</v>
      </c>
      <c r="L15" s="33" t="e">
        <f>ROUND(#REF!+#REF!,-1)</f>
        <v>#REF!</v>
      </c>
      <c r="M15" s="33" t="e">
        <f>ROUND(#REF!+#REF!,-1)</f>
        <v>#REF!</v>
      </c>
      <c r="N15" s="33" t="e">
        <f>ROUND(#REF!+#REF!,-1)</f>
        <v>#REF!</v>
      </c>
      <c r="O15" s="33" t="e">
        <f>ROUND(#REF!+#REF!,-1)</f>
        <v>#REF!</v>
      </c>
      <c r="P15" s="33" t="e">
        <f>ROUND(#REF!+#REF!,-1)</f>
        <v>#REF!</v>
      </c>
      <c r="Q15" s="33" t="e">
        <f>ROUND(#REF!+#REF!,-1)</f>
        <v>#REF!</v>
      </c>
      <c r="R15" s="33" t="e">
        <f>ROUND(#REF!+#REF!,-1)</f>
        <v>#REF!</v>
      </c>
      <c r="S15" s="33" t="e">
        <f>ROUND(#REF!+#REF!,-1)</f>
        <v>#REF!</v>
      </c>
      <c r="T15" s="33" t="e">
        <f>ROUND(#REF!+#REF!,-1)</f>
        <v>#REF!</v>
      </c>
      <c r="U15" s="33" t="e">
        <f>ROUND(#REF!+#REF!,-1)</f>
        <v>#REF!</v>
      </c>
      <c r="V15" s="33" t="e">
        <f>ROUND(#REF!+#REF!,-1)</f>
        <v>#REF!</v>
      </c>
      <c r="W15" s="33" t="e">
        <f>ROUND(#REF!+#REF!,-1)</f>
        <v>#REF!</v>
      </c>
      <c r="X15" s="33" t="e">
        <f>ROUND(#REF!+#REF!,-1)</f>
        <v>#REF!</v>
      </c>
      <c r="Y15" s="33" t="e">
        <f>ROUND(#REF!+#REF!,-1)</f>
        <v>#REF!</v>
      </c>
      <c r="Z15" s="33" t="e">
        <f>ROUND(#REF!+#REF!,-1)</f>
        <v>#REF!</v>
      </c>
      <c r="AA15" s="33" t="e">
        <f>ROUND(#REF!+#REF!,-1)</f>
        <v>#REF!</v>
      </c>
      <c r="AB15" s="33" t="e">
        <f>ROUND(#REF!+#REF!,-1)</f>
        <v>#REF!</v>
      </c>
      <c r="AD15" s="167" t="e">
        <f>#REF!+#REF!</f>
        <v>#REF!</v>
      </c>
      <c r="AE15" s="167"/>
      <c r="AG15" s="167" t="e">
        <f>#REF!+#REF!</f>
        <v>#REF!</v>
      </c>
    </row>
    <row r="16" spans="1:35" ht="12.75">
      <c r="A16" s="47"/>
      <c r="B16" s="48" t="s">
        <v>33</v>
      </c>
      <c r="C16" s="50" t="e">
        <f>SUM(C11:C15)</f>
        <v>#REF!</v>
      </c>
      <c r="D16" s="50" t="e">
        <f aca="true" t="shared" si="1" ref="D16:AB16">SUM(D11:D15)</f>
        <v>#REF!</v>
      </c>
      <c r="E16" s="50" t="e">
        <f t="shared" si="1"/>
        <v>#REF!</v>
      </c>
      <c r="F16" s="50" t="e">
        <f t="shared" si="1"/>
        <v>#REF!</v>
      </c>
      <c r="G16" s="50" t="e">
        <f t="shared" si="1"/>
        <v>#REF!</v>
      </c>
      <c r="H16" s="50" t="e">
        <f t="shared" si="1"/>
        <v>#REF!</v>
      </c>
      <c r="I16" s="50" t="e">
        <f t="shared" si="1"/>
        <v>#REF!</v>
      </c>
      <c r="J16" s="50" t="e">
        <f t="shared" si="1"/>
        <v>#REF!</v>
      </c>
      <c r="K16" s="50" t="e">
        <f t="shared" si="1"/>
        <v>#REF!</v>
      </c>
      <c r="L16" s="50" t="e">
        <f t="shared" si="1"/>
        <v>#REF!</v>
      </c>
      <c r="M16" s="50" t="e">
        <f t="shared" si="1"/>
        <v>#REF!</v>
      </c>
      <c r="N16" s="50" t="e">
        <f t="shared" si="1"/>
        <v>#REF!</v>
      </c>
      <c r="O16" s="50" t="e">
        <f t="shared" si="1"/>
        <v>#REF!</v>
      </c>
      <c r="P16" s="50" t="e">
        <f t="shared" si="1"/>
        <v>#REF!</v>
      </c>
      <c r="Q16" s="50" t="e">
        <f t="shared" si="1"/>
        <v>#REF!</v>
      </c>
      <c r="R16" s="50" t="e">
        <f t="shared" si="1"/>
        <v>#REF!</v>
      </c>
      <c r="S16" s="50" t="e">
        <f t="shared" si="1"/>
        <v>#REF!</v>
      </c>
      <c r="T16" s="50" t="e">
        <f t="shared" si="1"/>
        <v>#REF!</v>
      </c>
      <c r="U16" s="50" t="e">
        <f t="shared" si="1"/>
        <v>#REF!</v>
      </c>
      <c r="V16" s="50" t="e">
        <f t="shared" si="1"/>
        <v>#REF!</v>
      </c>
      <c r="W16" s="50" t="e">
        <f t="shared" si="1"/>
        <v>#REF!</v>
      </c>
      <c r="X16" s="50" t="e">
        <f t="shared" si="1"/>
        <v>#REF!</v>
      </c>
      <c r="Y16" s="50" t="e">
        <f t="shared" si="1"/>
        <v>#REF!</v>
      </c>
      <c r="Z16" s="50" t="e">
        <f t="shared" si="1"/>
        <v>#REF!</v>
      </c>
      <c r="AA16" s="50" t="e">
        <f t="shared" si="1"/>
        <v>#REF!</v>
      </c>
      <c r="AB16" s="50" t="e">
        <f t="shared" si="1"/>
        <v>#REF!</v>
      </c>
      <c r="AD16" s="174" t="e">
        <f>SUM(AD11:AD15)</f>
        <v>#REF!</v>
      </c>
      <c r="AE16" s="174" t="e">
        <f>#REF!</f>
        <v>#REF!</v>
      </c>
      <c r="AF16" s="165" t="e">
        <f>IF(ROUND(AD16,0)=ROUND(AE16,0),"ok","error")</f>
        <v>#REF!</v>
      </c>
      <c r="AG16" s="174" t="e">
        <f>SUM(AG11:AG15)</f>
        <v>#REF!</v>
      </c>
      <c r="AH16" s="174" t="e">
        <f>#REF!</f>
        <v>#REF!</v>
      </c>
      <c r="AI16" s="165" t="e">
        <f>IF(ROUND(AG16,0)=ROUND(AH16,0),"ok","error")</f>
        <v>#REF!</v>
      </c>
    </row>
    <row r="17" spans="1:28" ht="12.75">
      <c r="A17" s="49"/>
      <c r="B17" s="7"/>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1"/>
    </row>
    <row r="18" spans="1:37" ht="25.5">
      <c r="A18" s="146" t="s">
        <v>35</v>
      </c>
      <c r="B18" s="7" t="s">
        <v>111</v>
      </c>
      <c r="C18" s="33" t="e">
        <f>ROUND((SUM(#REF!)+SUM(#REF!)),-1)</f>
        <v>#REF!</v>
      </c>
      <c r="D18" s="33" t="e">
        <f>ROUND((SUM(#REF!)+SUM(#REF!)),-1)</f>
        <v>#REF!</v>
      </c>
      <c r="E18" s="33" t="e">
        <f>ROUND((SUM(#REF!)+SUM(#REF!)),-1)</f>
        <v>#REF!</v>
      </c>
      <c r="F18" s="33" t="e">
        <f>ROUND((SUM(#REF!)+SUM(#REF!)),-1)</f>
        <v>#REF!</v>
      </c>
      <c r="G18" s="33" t="e">
        <f>ROUND((SUM(#REF!)+SUM(#REF!)),-1)</f>
        <v>#REF!</v>
      </c>
      <c r="H18" s="33" t="e">
        <f>ROUND((SUM(#REF!)+SUM(#REF!)),-1)</f>
        <v>#REF!</v>
      </c>
      <c r="I18" s="33" t="e">
        <f>ROUND((SUM(#REF!)+SUM(#REF!)),-1)</f>
        <v>#REF!</v>
      </c>
      <c r="J18" s="33" t="e">
        <f>ROUND((SUM(#REF!)+SUM(#REF!)),-1)</f>
        <v>#REF!</v>
      </c>
      <c r="K18" s="33" t="e">
        <f>ROUND((SUM(#REF!)+SUM(#REF!)),-1)</f>
        <v>#REF!</v>
      </c>
      <c r="L18" s="33" t="e">
        <f>ROUND((SUM(#REF!)+SUM(#REF!)),-1)</f>
        <v>#REF!</v>
      </c>
      <c r="M18" s="33" t="e">
        <f>ROUND((SUM(#REF!)+SUM(#REF!)),-1)</f>
        <v>#REF!</v>
      </c>
      <c r="N18" s="33" t="e">
        <f>ROUND((SUM(#REF!)+SUM(#REF!)),-1)</f>
        <v>#REF!</v>
      </c>
      <c r="O18" s="33" t="e">
        <f>ROUND((SUM(#REF!)+SUM(#REF!)),-1)</f>
        <v>#REF!</v>
      </c>
      <c r="P18" s="33" t="e">
        <f>ROUND((SUM(#REF!)+SUM(#REF!)),-1)</f>
        <v>#REF!</v>
      </c>
      <c r="Q18" s="33" t="e">
        <f>ROUND((SUM(#REF!)+SUM(#REF!)),-1)</f>
        <v>#REF!</v>
      </c>
      <c r="R18" s="33" t="e">
        <f>ROUND((SUM(#REF!)+SUM(#REF!)),-1)</f>
        <v>#REF!</v>
      </c>
      <c r="S18" s="33" t="e">
        <f>ROUND((SUM(#REF!)+SUM(#REF!)),-1)</f>
        <v>#REF!</v>
      </c>
      <c r="T18" s="33" t="e">
        <f>ROUND((SUM(#REF!)+SUM(#REF!)),-1)</f>
        <v>#REF!</v>
      </c>
      <c r="U18" s="33" t="e">
        <f>ROUND((SUM(#REF!)+SUM(#REF!)),-1)</f>
        <v>#REF!</v>
      </c>
      <c r="V18" s="33" t="e">
        <f>ROUND((SUM(#REF!)+SUM(#REF!)),-1)</f>
        <v>#REF!</v>
      </c>
      <c r="W18" s="33" t="e">
        <f>ROUND((SUM(#REF!)+SUM(#REF!)),-1)</f>
        <v>#REF!</v>
      </c>
      <c r="X18" s="33" t="e">
        <f>ROUND((SUM(#REF!)+SUM(#REF!)),-1)</f>
        <v>#REF!</v>
      </c>
      <c r="Y18" s="33" t="e">
        <f>ROUND((SUM(#REF!)+SUM(#REF!)),-1)</f>
        <v>#REF!</v>
      </c>
      <c r="Z18" s="33" t="e">
        <f>ROUND((SUM(#REF!)+SUM(#REF!)),-1)</f>
        <v>#REF!</v>
      </c>
      <c r="AA18" s="33" t="e">
        <f>ROUND((SUM(#REF!)+SUM(#REF!)),-1)</f>
        <v>#REF!</v>
      </c>
      <c r="AB18" s="33" t="e">
        <f>ROUND((SUM(#REF!)+SUM(#REF!)),-1)</f>
        <v>#REF!</v>
      </c>
      <c r="AD18" s="167" t="e">
        <f>(SUM(#REF!)+SUM((#REF!)))</f>
        <v>#REF!</v>
      </c>
      <c r="AG18" s="167" t="e">
        <f>(SUM(#REF!)+SUM((#REF!)))</f>
        <v>#REF!</v>
      </c>
      <c r="AJ18" s="83" t="e">
        <f aca="true" t="shared" si="2" ref="AJ18:AJ23">AB18-C18</f>
        <v>#REF!</v>
      </c>
      <c r="AK18" s="148" t="e">
        <f aca="true" t="shared" si="3" ref="AK18:AK23">AJ18/C18</f>
        <v>#REF!</v>
      </c>
    </row>
    <row r="19" spans="1:37" ht="12.75">
      <c r="A19" s="49"/>
      <c r="B19" s="7" t="s">
        <v>112</v>
      </c>
      <c r="C19" s="33" t="e">
        <f>ROUND((SUM(#REF!)+SUM(#REF!)),-1)</f>
        <v>#REF!</v>
      </c>
      <c r="D19" s="33" t="e">
        <f>ROUND((SUM(#REF!)+SUM(#REF!)),-1)</f>
        <v>#REF!</v>
      </c>
      <c r="E19" s="33" t="e">
        <f>ROUND((SUM(#REF!)+SUM(#REF!)),-1)</f>
        <v>#REF!</v>
      </c>
      <c r="F19" s="33" t="e">
        <f>ROUND((SUM(#REF!)+SUM(#REF!)),-1)</f>
        <v>#REF!</v>
      </c>
      <c r="G19" s="33" t="e">
        <f>ROUND((SUM(#REF!)+SUM(#REF!)),-1)</f>
        <v>#REF!</v>
      </c>
      <c r="H19" s="33" t="e">
        <f>ROUND((SUM(#REF!)+SUM(#REF!)),-1)</f>
        <v>#REF!</v>
      </c>
      <c r="I19" s="33" t="e">
        <f>ROUND((SUM(#REF!)+SUM(#REF!)),-1)</f>
        <v>#REF!</v>
      </c>
      <c r="J19" s="33" t="e">
        <f>ROUND((SUM(#REF!)+SUM(#REF!)),-1)</f>
        <v>#REF!</v>
      </c>
      <c r="K19" s="33" t="e">
        <f>ROUND((SUM(#REF!)+SUM(#REF!)),-1)</f>
        <v>#REF!</v>
      </c>
      <c r="L19" s="33" t="e">
        <f>ROUND((SUM(#REF!)+SUM(#REF!)),-1)</f>
        <v>#REF!</v>
      </c>
      <c r="M19" s="33" t="e">
        <f>ROUND((SUM(#REF!)+SUM(#REF!)),-1)</f>
        <v>#REF!</v>
      </c>
      <c r="N19" s="33" t="e">
        <f>ROUND((SUM(#REF!)+SUM(#REF!)),-1)</f>
        <v>#REF!</v>
      </c>
      <c r="O19" s="33" t="e">
        <f>ROUND((SUM(#REF!)+SUM(#REF!)),-1)</f>
        <v>#REF!</v>
      </c>
      <c r="P19" s="33" t="e">
        <f>ROUND((SUM(#REF!)+SUM(#REF!)),-1)</f>
        <v>#REF!</v>
      </c>
      <c r="Q19" s="33" t="e">
        <f>ROUND((SUM(#REF!)+SUM(#REF!)),-1)</f>
        <v>#REF!</v>
      </c>
      <c r="R19" s="33" t="e">
        <f>ROUND((SUM(#REF!)+SUM(#REF!)),-1)</f>
        <v>#REF!</v>
      </c>
      <c r="S19" s="33" t="e">
        <f>ROUND((SUM(#REF!)+SUM(#REF!)),-1)</f>
        <v>#REF!</v>
      </c>
      <c r="T19" s="33" t="e">
        <f>ROUND((SUM(#REF!)+SUM(#REF!)),-1)</f>
        <v>#REF!</v>
      </c>
      <c r="U19" s="33" t="e">
        <f>ROUND((SUM(#REF!)+SUM(#REF!)),-1)</f>
        <v>#REF!</v>
      </c>
      <c r="V19" s="33" t="e">
        <f>ROUND((SUM(#REF!)+SUM(#REF!)),-1)</f>
        <v>#REF!</v>
      </c>
      <c r="W19" s="33" t="e">
        <f>ROUND((SUM(#REF!)+SUM(#REF!)),-1)</f>
        <v>#REF!</v>
      </c>
      <c r="X19" s="33" t="e">
        <f>ROUND((SUM(#REF!)+SUM(#REF!)),-1)</f>
        <v>#REF!</v>
      </c>
      <c r="Y19" s="33" t="e">
        <f>ROUND((SUM(#REF!)+SUM(#REF!)),-1)</f>
        <v>#REF!</v>
      </c>
      <c r="Z19" s="33" t="e">
        <f>ROUND((SUM(#REF!)+SUM(#REF!)),-1)</f>
        <v>#REF!</v>
      </c>
      <c r="AA19" s="33" t="e">
        <f>ROUND((SUM(#REF!)+SUM(#REF!)),-1)</f>
        <v>#REF!</v>
      </c>
      <c r="AB19" s="33" t="e">
        <f>ROUND((SUM(#REF!)+SUM(#REF!)),-1)</f>
        <v>#REF!</v>
      </c>
      <c r="AD19" s="167" t="e">
        <f>(SUM(#REF!)+SUM((#REF!)))</f>
        <v>#REF!</v>
      </c>
      <c r="AG19" s="167" t="e">
        <f>(SUM(#REF!)+SUM((#REF!)))</f>
        <v>#REF!</v>
      </c>
      <c r="AJ19" s="83" t="e">
        <f t="shared" si="2"/>
        <v>#REF!</v>
      </c>
      <c r="AK19" s="148" t="e">
        <f t="shared" si="3"/>
        <v>#REF!</v>
      </c>
    </row>
    <row r="20" spans="1:37" ht="12.75">
      <c r="A20" s="49"/>
      <c r="B20" s="7" t="s">
        <v>113</v>
      </c>
      <c r="C20" s="33" t="e">
        <f>ROUND((SUM(#REF!)+SUM(#REF!)),-1)</f>
        <v>#REF!</v>
      </c>
      <c r="D20" s="33" t="e">
        <f>ROUND((SUM(#REF!)+SUM(#REF!)),-1)</f>
        <v>#REF!</v>
      </c>
      <c r="E20" s="33" t="e">
        <f>ROUND((SUM(#REF!)+SUM(#REF!)),-1)</f>
        <v>#REF!</v>
      </c>
      <c r="F20" s="33" t="e">
        <f>ROUND((SUM(#REF!)+SUM(#REF!)),-1)</f>
        <v>#REF!</v>
      </c>
      <c r="G20" s="33" t="e">
        <f>ROUND((SUM(#REF!)+SUM(#REF!)),-1)</f>
        <v>#REF!</v>
      </c>
      <c r="H20" s="33" t="e">
        <f>ROUND((SUM(#REF!)+SUM(#REF!)),-1)</f>
        <v>#REF!</v>
      </c>
      <c r="I20" s="33" t="e">
        <f>ROUND((SUM(#REF!)+SUM(#REF!)),-1)</f>
        <v>#REF!</v>
      </c>
      <c r="J20" s="33" t="e">
        <f>ROUND((SUM(#REF!)+SUM(#REF!)),-1)</f>
        <v>#REF!</v>
      </c>
      <c r="K20" s="33" t="e">
        <f>ROUND((SUM(#REF!)+SUM(#REF!)),-1)</f>
        <v>#REF!</v>
      </c>
      <c r="L20" s="33" t="e">
        <f>ROUND((SUM(#REF!)+SUM(#REF!)),-1)</f>
        <v>#REF!</v>
      </c>
      <c r="M20" s="33" t="e">
        <f>ROUND((SUM(#REF!)+SUM(#REF!)),-1)</f>
        <v>#REF!</v>
      </c>
      <c r="N20" s="33" t="e">
        <f>ROUND((SUM(#REF!)+SUM(#REF!)),-1)</f>
        <v>#REF!</v>
      </c>
      <c r="O20" s="33" t="e">
        <f>ROUND((SUM(#REF!)+SUM(#REF!)),-1)</f>
        <v>#REF!</v>
      </c>
      <c r="P20" s="33" t="e">
        <f>ROUND((SUM(#REF!)+SUM(#REF!)),-1)</f>
        <v>#REF!</v>
      </c>
      <c r="Q20" s="33" t="e">
        <f>ROUND((SUM(#REF!)+SUM(#REF!)),-1)</f>
        <v>#REF!</v>
      </c>
      <c r="R20" s="33" t="e">
        <f>ROUND((SUM(#REF!)+SUM(#REF!)),-1)</f>
        <v>#REF!</v>
      </c>
      <c r="S20" s="33" t="e">
        <f>ROUND((SUM(#REF!)+SUM(#REF!)),-1)</f>
        <v>#REF!</v>
      </c>
      <c r="T20" s="33" t="e">
        <f>ROUND((SUM(#REF!)+SUM(#REF!)),-1)</f>
        <v>#REF!</v>
      </c>
      <c r="U20" s="33" t="e">
        <f>ROUND((SUM(#REF!)+SUM(#REF!)),-1)</f>
        <v>#REF!</v>
      </c>
      <c r="V20" s="33" t="e">
        <f>ROUND((SUM(#REF!)+SUM(#REF!)),-1)</f>
        <v>#REF!</v>
      </c>
      <c r="W20" s="33" t="e">
        <f>ROUND((SUM(#REF!)+SUM(#REF!)),-1)</f>
        <v>#REF!</v>
      </c>
      <c r="X20" s="33" t="e">
        <f>ROUND((SUM(#REF!)+SUM(#REF!)),-1)</f>
        <v>#REF!</v>
      </c>
      <c r="Y20" s="33" t="e">
        <f>ROUND((SUM(#REF!)+SUM(#REF!)),-1)</f>
        <v>#REF!</v>
      </c>
      <c r="Z20" s="33" t="e">
        <f>ROUND((SUM(#REF!)+SUM(#REF!)),-1)</f>
        <v>#REF!</v>
      </c>
      <c r="AA20" s="33" t="e">
        <f>ROUND((SUM(#REF!)+SUM(#REF!)),-1)</f>
        <v>#REF!</v>
      </c>
      <c r="AB20" s="33" t="e">
        <f>ROUND((SUM(#REF!)+SUM(#REF!)),-1)</f>
        <v>#REF!</v>
      </c>
      <c r="AD20" s="167" t="e">
        <f>(SUM(#REF!)+SUM((#REF!)))</f>
        <v>#REF!</v>
      </c>
      <c r="AG20" s="167" t="e">
        <f>(SUM(#REF!)+SUM((#REF!)))</f>
        <v>#REF!</v>
      </c>
      <c r="AJ20" s="83" t="e">
        <f t="shared" si="2"/>
        <v>#REF!</v>
      </c>
      <c r="AK20" s="148" t="e">
        <f t="shared" si="3"/>
        <v>#REF!</v>
      </c>
    </row>
    <row r="21" spans="1:37" ht="12.75">
      <c r="A21" s="49"/>
      <c r="B21" s="7" t="s">
        <v>114</v>
      </c>
      <c r="C21" s="33" t="e">
        <f>ROUND((SUM(#REF!)+SUM(#REF!)),-1)</f>
        <v>#REF!</v>
      </c>
      <c r="D21" s="33" t="e">
        <f>ROUND((SUM(#REF!)+SUM(#REF!)),-1)</f>
        <v>#REF!</v>
      </c>
      <c r="E21" s="33" t="e">
        <f>ROUND((SUM(#REF!)+SUM(#REF!)),-1)</f>
        <v>#REF!</v>
      </c>
      <c r="F21" s="33" t="e">
        <f>ROUND((SUM(#REF!)+SUM(#REF!)),-1)</f>
        <v>#REF!</v>
      </c>
      <c r="G21" s="33" t="e">
        <f>ROUND((SUM(#REF!)+SUM(#REF!)),-1)</f>
        <v>#REF!</v>
      </c>
      <c r="H21" s="33" t="e">
        <f>ROUND((SUM(#REF!)+SUM(#REF!)),-1)</f>
        <v>#REF!</v>
      </c>
      <c r="I21" s="33" t="e">
        <f>ROUND((SUM(#REF!)+SUM(#REF!)),-1)</f>
        <v>#REF!</v>
      </c>
      <c r="J21" s="33" t="e">
        <f>ROUND((SUM(#REF!)+SUM(#REF!)),-1)</f>
        <v>#REF!</v>
      </c>
      <c r="K21" s="33" t="e">
        <f>ROUND((SUM(#REF!)+SUM(#REF!)),-1)</f>
        <v>#REF!</v>
      </c>
      <c r="L21" s="33" t="e">
        <f>ROUND((SUM(#REF!)+SUM(#REF!)),-1)</f>
        <v>#REF!</v>
      </c>
      <c r="M21" s="33" t="e">
        <f>ROUND((SUM(#REF!)+SUM(#REF!)),-1)</f>
        <v>#REF!</v>
      </c>
      <c r="N21" s="33" t="e">
        <f>ROUND((SUM(#REF!)+SUM(#REF!)),-1)</f>
        <v>#REF!</v>
      </c>
      <c r="O21" s="33" t="e">
        <f>ROUND((SUM(#REF!)+SUM(#REF!)),-1)</f>
        <v>#REF!</v>
      </c>
      <c r="P21" s="33" t="e">
        <f>ROUND((SUM(#REF!)+SUM(#REF!)),-1)</f>
        <v>#REF!</v>
      </c>
      <c r="Q21" s="33" t="e">
        <f>ROUND((SUM(#REF!)+SUM(#REF!)),-1)</f>
        <v>#REF!</v>
      </c>
      <c r="R21" s="33" t="e">
        <f>ROUND((SUM(#REF!)+SUM(#REF!)),-1)</f>
        <v>#REF!</v>
      </c>
      <c r="S21" s="33" t="e">
        <f>ROUND((SUM(#REF!)+SUM(#REF!)),-1)</f>
        <v>#REF!</v>
      </c>
      <c r="T21" s="33" t="e">
        <f>ROUND((SUM(#REF!)+SUM(#REF!)),-1)</f>
        <v>#REF!</v>
      </c>
      <c r="U21" s="33" t="e">
        <f>ROUND((SUM(#REF!)+SUM(#REF!)),-1)</f>
        <v>#REF!</v>
      </c>
      <c r="V21" s="33" t="e">
        <f>ROUND((SUM(#REF!)+SUM(#REF!)),-1)</f>
        <v>#REF!</v>
      </c>
      <c r="W21" s="33" t="e">
        <f>ROUND((SUM(#REF!)+SUM(#REF!)),-1)</f>
        <v>#REF!</v>
      </c>
      <c r="X21" s="33" t="e">
        <f>ROUND((SUM(#REF!)+SUM(#REF!)),-1)</f>
        <v>#REF!</v>
      </c>
      <c r="Y21" s="33" t="e">
        <f>ROUND((SUM(#REF!)+SUM(#REF!)),-1)</f>
        <v>#REF!</v>
      </c>
      <c r="Z21" s="33" t="e">
        <f>ROUND((SUM(#REF!)+SUM(#REF!)),-1)</f>
        <v>#REF!</v>
      </c>
      <c r="AA21" s="33" t="e">
        <f>ROUND((SUM(#REF!)+SUM(#REF!)),-1)</f>
        <v>#REF!</v>
      </c>
      <c r="AB21" s="33" t="e">
        <f>ROUND((SUM(#REF!)+SUM(#REF!)),-1)</f>
        <v>#REF!</v>
      </c>
      <c r="AD21" s="167" t="e">
        <f>(SUM(#REF!)+SUM((#REF!)))</f>
        <v>#REF!</v>
      </c>
      <c r="AG21" s="167" t="e">
        <f>(SUM(#REF!)+SUM((#REF!)))</f>
        <v>#REF!</v>
      </c>
      <c r="AJ21" s="83" t="e">
        <f t="shared" si="2"/>
        <v>#REF!</v>
      </c>
      <c r="AK21" s="148" t="e">
        <f t="shared" si="3"/>
        <v>#REF!</v>
      </c>
    </row>
    <row r="22" spans="1:37" ht="12.75">
      <c r="A22" s="49"/>
      <c r="B22" s="7" t="s">
        <v>115</v>
      </c>
      <c r="C22" s="33" t="e">
        <f>ROUND((SUM(#REF!)+SUM(#REF!)),-1)</f>
        <v>#REF!</v>
      </c>
      <c r="D22" s="33" t="e">
        <f>ROUND((SUM(#REF!)+SUM(#REF!)),-1)</f>
        <v>#REF!</v>
      </c>
      <c r="E22" s="33" t="e">
        <f>ROUND((SUM(#REF!)+SUM(#REF!)),-1)</f>
        <v>#REF!</v>
      </c>
      <c r="F22" s="33" t="e">
        <f>ROUND((SUM(#REF!)+SUM(#REF!)),-1)</f>
        <v>#REF!</v>
      </c>
      <c r="G22" s="33" t="e">
        <f>ROUND((SUM(#REF!)+SUM(#REF!)),-1)</f>
        <v>#REF!</v>
      </c>
      <c r="H22" s="33" t="e">
        <f>ROUND((SUM(#REF!)+SUM(#REF!)),-1)</f>
        <v>#REF!</v>
      </c>
      <c r="I22" s="33" t="e">
        <f>ROUND((SUM(#REF!)+SUM(#REF!)),-1)</f>
        <v>#REF!</v>
      </c>
      <c r="J22" s="33" t="e">
        <f>ROUND((SUM(#REF!)+SUM(#REF!)),-1)</f>
        <v>#REF!</v>
      </c>
      <c r="K22" s="33" t="e">
        <f>ROUND((SUM(#REF!)+SUM(#REF!)),-1)</f>
        <v>#REF!</v>
      </c>
      <c r="L22" s="33" t="e">
        <f>ROUND((SUM(#REF!)+SUM(#REF!)),-1)</f>
        <v>#REF!</v>
      </c>
      <c r="M22" s="33" t="e">
        <f>ROUND((SUM(#REF!)+SUM(#REF!)),-1)</f>
        <v>#REF!</v>
      </c>
      <c r="N22" s="33" t="e">
        <f>ROUND((SUM(#REF!)+SUM(#REF!)),-1)</f>
        <v>#REF!</v>
      </c>
      <c r="O22" s="33" t="e">
        <f>ROUND((SUM(#REF!)+SUM(#REF!)),-1)</f>
        <v>#REF!</v>
      </c>
      <c r="P22" s="33" t="e">
        <f>ROUND((SUM(#REF!)+SUM(#REF!)),-1)</f>
        <v>#REF!</v>
      </c>
      <c r="Q22" s="33" t="e">
        <f>ROUND((SUM(#REF!)+SUM(#REF!)),-1)</f>
        <v>#REF!</v>
      </c>
      <c r="R22" s="33" t="e">
        <f>ROUND((SUM(#REF!)+SUM(#REF!)),-1)</f>
        <v>#REF!</v>
      </c>
      <c r="S22" s="33" t="e">
        <f>ROUND((SUM(#REF!)+SUM(#REF!)),-1)</f>
        <v>#REF!</v>
      </c>
      <c r="T22" s="33" t="e">
        <f>ROUND((SUM(#REF!)+SUM(#REF!)),-1)</f>
        <v>#REF!</v>
      </c>
      <c r="U22" s="33" t="e">
        <f>ROUND((SUM(#REF!)+SUM(#REF!)),-1)</f>
        <v>#REF!</v>
      </c>
      <c r="V22" s="33" t="e">
        <f>ROUND((SUM(#REF!)+SUM(#REF!)),-1)</f>
        <v>#REF!</v>
      </c>
      <c r="W22" s="33" t="e">
        <f>ROUND((SUM(#REF!)+SUM(#REF!)),-1)</f>
        <v>#REF!</v>
      </c>
      <c r="X22" s="33" t="e">
        <f>ROUND((SUM(#REF!)+SUM(#REF!)),-1)</f>
        <v>#REF!</v>
      </c>
      <c r="Y22" s="33" t="e">
        <f>ROUND((SUM(#REF!)+SUM(#REF!)),-1)</f>
        <v>#REF!</v>
      </c>
      <c r="Z22" s="33" t="e">
        <f>ROUND((SUM(#REF!)+SUM(#REF!)),-1)</f>
        <v>#REF!</v>
      </c>
      <c r="AA22" s="33" t="e">
        <f>ROUND((SUM(#REF!)+SUM(#REF!)),-1)</f>
        <v>#REF!</v>
      </c>
      <c r="AB22" s="33" t="e">
        <f>ROUND((SUM(#REF!)+SUM(#REF!)),-1)</f>
        <v>#REF!</v>
      </c>
      <c r="AD22" s="167" t="e">
        <f>(SUM(#REF!)+SUM((#REF!)))</f>
        <v>#REF!</v>
      </c>
      <c r="AG22" s="167" t="e">
        <f>(SUM(#REF!)+SUM((#REF!)))</f>
        <v>#REF!</v>
      </c>
      <c r="AJ22" s="83" t="e">
        <f t="shared" si="2"/>
        <v>#REF!</v>
      </c>
      <c r="AK22" s="148" t="e">
        <f t="shared" si="3"/>
        <v>#REF!</v>
      </c>
    </row>
    <row r="23" spans="1:37" ht="12.75">
      <c r="A23" s="47"/>
      <c r="B23" s="48" t="s">
        <v>33</v>
      </c>
      <c r="C23" s="50" t="e">
        <f>SUM(C18:C22)</f>
        <v>#REF!</v>
      </c>
      <c r="D23" s="50" t="e">
        <f aca="true" t="shared" si="4" ref="D23:AB23">SUM(D18:D22)</f>
        <v>#REF!</v>
      </c>
      <c r="E23" s="50" t="e">
        <f t="shared" si="4"/>
        <v>#REF!</v>
      </c>
      <c r="F23" s="50" t="e">
        <f t="shared" si="4"/>
        <v>#REF!</v>
      </c>
      <c r="G23" s="50" t="e">
        <f t="shared" si="4"/>
        <v>#REF!</v>
      </c>
      <c r="H23" s="50" t="e">
        <f t="shared" si="4"/>
        <v>#REF!</v>
      </c>
      <c r="I23" s="50" t="e">
        <f t="shared" si="4"/>
        <v>#REF!</v>
      </c>
      <c r="J23" s="50" t="e">
        <f t="shared" si="4"/>
        <v>#REF!</v>
      </c>
      <c r="K23" s="50" t="e">
        <f t="shared" si="4"/>
        <v>#REF!</v>
      </c>
      <c r="L23" s="50" t="e">
        <f t="shared" si="4"/>
        <v>#REF!</v>
      </c>
      <c r="M23" s="50" t="e">
        <f t="shared" si="4"/>
        <v>#REF!</v>
      </c>
      <c r="N23" s="50" t="e">
        <f t="shared" si="4"/>
        <v>#REF!</v>
      </c>
      <c r="O23" s="50" t="e">
        <f t="shared" si="4"/>
        <v>#REF!</v>
      </c>
      <c r="P23" s="50" t="e">
        <f t="shared" si="4"/>
        <v>#REF!</v>
      </c>
      <c r="Q23" s="50" t="e">
        <f t="shared" si="4"/>
        <v>#REF!</v>
      </c>
      <c r="R23" s="50" t="e">
        <f t="shared" si="4"/>
        <v>#REF!</v>
      </c>
      <c r="S23" s="50" t="e">
        <f t="shared" si="4"/>
        <v>#REF!</v>
      </c>
      <c r="T23" s="50" t="e">
        <f t="shared" si="4"/>
        <v>#REF!</v>
      </c>
      <c r="U23" s="50" t="e">
        <f t="shared" si="4"/>
        <v>#REF!</v>
      </c>
      <c r="V23" s="50" t="e">
        <f t="shared" si="4"/>
        <v>#REF!</v>
      </c>
      <c r="W23" s="50" t="e">
        <f t="shared" si="4"/>
        <v>#REF!</v>
      </c>
      <c r="X23" s="50" t="e">
        <f t="shared" si="4"/>
        <v>#REF!</v>
      </c>
      <c r="Y23" s="50" t="e">
        <f t="shared" si="4"/>
        <v>#REF!</v>
      </c>
      <c r="Z23" s="50" t="e">
        <f t="shared" si="4"/>
        <v>#REF!</v>
      </c>
      <c r="AA23" s="50" t="e">
        <f t="shared" si="4"/>
        <v>#REF!</v>
      </c>
      <c r="AB23" s="50" t="e">
        <f t="shared" si="4"/>
        <v>#REF!</v>
      </c>
      <c r="AD23" s="174" t="e">
        <f>SUM(AD18:AD22)</f>
        <v>#REF!</v>
      </c>
      <c r="AE23" s="175" t="e">
        <f>#REF!+#REF!</f>
        <v>#REF!</v>
      </c>
      <c r="AF23" s="165" t="e">
        <f>IF(ROUND(AD23,0)=ROUND(AE23,0),"ok","error")</f>
        <v>#REF!</v>
      </c>
      <c r="AG23" s="174" t="e">
        <f>SUM(AG18:AG22)</f>
        <v>#REF!</v>
      </c>
      <c r="AH23" s="175" t="e">
        <f>#REF!+#REF!</f>
        <v>#REF!</v>
      </c>
      <c r="AI23" s="165" t="e">
        <f>IF(ROUND(AG23,0)=ROUND(AH23,0),"ok","error")</f>
        <v>#REF!</v>
      </c>
      <c r="AJ23" s="83" t="e">
        <f t="shared" si="2"/>
        <v>#REF!</v>
      </c>
      <c r="AK23" s="148" t="e">
        <f t="shared" si="3"/>
        <v>#REF!</v>
      </c>
    </row>
    <row r="24" spans="1:28" ht="12.75">
      <c r="A24" s="49"/>
      <c r="B24" s="7"/>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1"/>
    </row>
    <row r="25" spans="1:33" ht="12.75">
      <c r="A25" s="47" t="s">
        <v>37</v>
      </c>
      <c r="B25" s="7" t="s">
        <v>20</v>
      </c>
      <c r="C25" s="33" t="e">
        <f>ROUND((#REF!+#REF!),-1)</f>
        <v>#REF!</v>
      </c>
      <c r="D25" s="33" t="e">
        <f>ROUND((#REF!+#REF!),-1)</f>
        <v>#REF!</v>
      </c>
      <c r="E25" s="33" t="e">
        <f>ROUND((#REF!+#REF!),-1)</f>
        <v>#REF!</v>
      </c>
      <c r="F25" s="33" t="e">
        <f>ROUND((#REF!+#REF!),-1)</f>
        <v>#REF!</v>
      </c>
      <c r="G25" s="33" t="e">
        <f>ROUND((#REF!+#REF!),-1)</f>
        <v>#REF!</v>
      </c>
      <c r="H25" s="33" t="e">
        <f>ROUND((#REF!+#REF!),-1)</f>
        <v>#REF!</v>
      </c>
      <c r="I25" s="33" t="e">
        <f>ROUND((#REF!+#REF!),-1)</f>
        <v>#REF!</v>
      </c>
      <c r="J25" s="33" t="e">
        <f>ROUND((#REF!+#REF!),-1)</f>
        <v>#REF!</v>
      </c>
      <c r="K25" s="33" t="e">
        <f>ROUND((#REF!+#REF!),-1)</f>
        <v>#REF!</v>
      </c>
      <c r="L25" s="33" t="e">
        <f>ROUND((#REF!+#REF!),-1)</f>
        <v>#REF!</v>
      </c>
      <c r="M25" s="33" t="e">
        <f>ROUND((#REF!+#REF!),-1)</f>
        <v>#REF!</v>
      </c>
      <c r="N25" s="33" t="e">
        <f>ROUND((#REF!+#REF!),-1)</f>
        <v>#REF!</v>
      </c>
      <c r="O25" s="33" t="e">
        <f>ROUND((#REF!+#REF!),-1)</f>
        <v>#REF!</v>
      </c>
      <c r="P25" s="33" t="e">
        <f>ROUND((#REF!+#REF!),-1)</f>
        <v>#REF!</v>
      </c>
      <c r="Q25" s="33" t="e">
        <f>ROUND((#REF!+#REF!),-1)</f>
        <v>#REF!</v>
      </c>
      <c r="R25" s="33" t="e">
        <f>ROUND((#REF!+#REF!),-1)</f>
        <v>#REF!</v>
      </c>
      <c r="S25" s="33" t="e">
        <f>ROUND((#REF!+#REF!),-1)</f>
        <v>#REF!</v>
      </c>
      <c r="T25" s="33" t="e">
        <f>ROUND((#REF!+#REF!),-1)</f>
        <v>#REF!</v>
      </c>
      <c r="U25" s="33" t="e">
        <f>ROUND((#REF!+#REF!),-1)</f>
        <v>#REF!</v>
      </c>
      <c r="V25" s="33" t="e">
        <f>ROUND((#REF!+#REF!),-1)</f>
        <v>#REF!</v>
      </c>
      <c r="W25" s="33" t="e">
        <f>ROUND((#REF!+#REF!),-1)</f>
        <v>#REF!</v>
      </c>
      <c r="X25" s="33" t="e">
        <f>ROUND((#REF!+#REF!),-1)</f>
        <v>#REF!</v>
      </c>
      <c r="Y25" s="33" t="e">
        <f>ROUND((#REF!+#REF!),-1)</f>
        <v>#REF!</v>
      </c>
      <c r="Z25" s="33" t="e">
        <f>ROUND((#REF!+#REF!),-1)</f>
        <v>#REF!</v>
      </c>
      <c r="AA25" s="33" t="e">
        <f>ROUND((#REF!+#REF!),-1)</f>
        <v>#REF!</v>
      </c>
      <c r="AB25" s="33" t="e">
        <f>ROUND((#REF!+#REF!),-1)</f>
        <v>#REF!</v>
      </c>
      <c r="AD25" s="167" t="e">
        <f>(#REF!+#REF!)</f>
        <v>#REF!</v>
      </c>
      <c r="AG25" s="167" t="e">
        <f>(#REF!+#REF!)</f>
        <v>#REF!</v>
      </c>
    </row>
    <row r="26" spans="1:33" ht="12.75">
      <c r="A26" s="49"/>
      <c r="B26" s="7" t="s">
        <v>21</v>
      </c>
      <c r="C26" s="33" t="e">
        <f>ROUND((#REF!+#REF!),-1)</f>
        <v>#REF!</v>
      </c>
      <c r="D26" s="33" t="e">
        <f>ROUND((#REF!+#REF!),-1)</f>
        <v>#REF!</v>
      </c>
      <c r="E26" s="33" t="e">
        <f>ROUND((#REF!+#REF!),-1)</f>
        <v>#REF!</v>
      </c>
      <c r="F26" s="33" t="e">
        <f>ROUND((#REF!+#REF!),-1)</f>
        <v>#REF!</v>
      </c>
      <c r="G26" s="33" t="e">
        <f>ROUND((#REF!+#REF!),-1)</f>
        <v>#REF!</v>
      </c>
      <c r="H26" s="33" t="e">
        <f>ROUND((#REF!+#REF!),-1)</f>
        <v>#REF!</v>
      </c>
      <c r="I26" s="33" t="e">
        <f>ROUND((#REF!+#REF!),-1)</f>
        <v>#REF!</v>
      </c>
      <c r="J26" s="33" t="e">
        <f>ROUND((#REF!+#REF!),-1)</f>
        <v>#REF!</v>
      </c>
      <c r="K26" s="33" t="e">
        <f>ROUND((#REF!+#REF!),-1)</f>
        <v>#REF!</v>
      </c>
      <c r="L26" s="33" t="e">
        <f>ROUND((#REF!+#REF!),-1)</f>
        <v>#REF!</v>
      </c>
      <c r="M26" s="33" t="e">
        <f>ROUND((#REF!+#REF!),-1)</f>
        <v>#REF!</v>
      </c>
      <c r="N26" s="33" t="e">
        <f>ROUND((#REF!+#REF!),-1)</f>
        <v>#REF!</v>
      </c>
      <c r="O26" s="33" t="e">
        <f>ROUND((#REF!+#REF!),-1)</f>
        <v>#REF!</v>
      </c>
      <c r="P26" s="33" t="e">
        <f>ROUND((#REF!+#REF!),-1)</f>
        <v>#REF!</v>
      </c>
      <c r="Q26" s="33" t="e">
        <f>ROUND((#REF!+#REF!),-1)</f>
        <v>#REF!</v>
      </c>
      <c r="R26" s="33" t="e">
        <f>ROUND((#REF!+#REF!),-1)</f>
        <v>#REF!</v>
      </c>
      <c r="S26" s="33" t="e">
        <f>ROUND((#REF!+#REF!),-1)</f>
        <v>#REF!</v>
      </c>
      <c r="T26" s="33" t="e">
        <f>ROUND((#REF!+#REF!),-1)</f>
        <v>#REF!</v>
      </c>
      <c r="U26" s="33" t="e">
        <f>ROUND((#REF!+#REF!),-1)</f>
        <v>#REF!</v>
      </c>
      <c r="V26" s="33" t="e">
        <f>ROUND((#REF!+#REF!),-1)</f>
        <v>#REF!</v>
      </c>
      <c r="W26" s="33" t="e">
        <f>ROUND((#REF!+#REF!),-1)</f>
        <v>#REF!</v>
      </c>
      <c r="X26" s="33" t="e">
        <f>ROUND((#REF!+#REF!),-1)</f>
        <v>#REF!</v>
      </c>
      <c r="Y26" s="33" t="e">
        <f>ROUND((#REF!+#REF!),-1)</f>
        <v>#REF!</v>
      </c>
      <c r="Z26" s="33" t="e">
        <f>ROUND((#REF!+#REF!),-1)</f>
        <v>#REF!</v>
      </c>
      <c r="AA26" s="33" t="e">
        <f>ROUND((#REF!+#REF!),-1)</f>
        <v>#REF!</v>
      </c>
      <c r="AB26" s="33" t="e">
        <f>ROUND((#REF!+#REF!),-1)</f>
        <v>#REF!</v>
      </c>
      <c r="AD26" s="167" t="e">
        <f>(#REF!+#REF!)</f>
        <v>#REF!</v>
      </c>
      <c r="AG26" s="167" t="e">
        <f>(#REF!+#REF!)</f>
        <v>#REF!</v>
      </c>
    </row>
    <row r="27" spans="1:33" ht="12.75">
      <c r="A27" s="49"/>
      <c r="B27" s="7" t="s">
        <v>22</v>
      </c>
      <c r="C27" s="33" t="e">
        <f>ROUND((#REF!+#REF!),-1)</f>
        <v>#REF!</v>
      </c>
      <c r="D27" s="33" t="e">
        <f>ROUND((#REF!+#REF!),-1)</f>
        <v>#REF!</v>
      </c>
      <c r="E27" s="33" t="e">
        <f>ROUND((#REF!+#REF!),-1)</f>
        <v>#REF!</v>
      </c>
      <c r="F27" s="33" t="e">
        <f>ROUND((#REF!+#REF!),-1)</f>
        <v>#REF!</v>
      </c>
      <c r="G27" s="33" t="e">
        <f>ROUND((#REF!+#REF!),-1)</f>
        <v>#REF!</v>
      </c>
      <c r="H27" s="33" t="e">
        <f>ROUND((#REF!+#REF!),-1)</f>
        <v>#REF!</v>
      </c>
      <c r="I27" s="33" t="e">
        <f>ROUND((#REF!+#REF!),-1)</f>
        <v>#REF!</v>
      </c>
      <c r="J27" s="33" t="e">
        <f>ROUND((#REF!+#REF!),-1)</f>
        <v>#REF!</v>
      </c>
      <c r="K27" s="33" t="e">
        <f>ROUND((#REF!+#REF!),-1)</f>
        <v>#REF!</v>
      </c>
      <c r="L27" s="33" t="e">
        <f>ROUND((#REF!+#REF!),-1)</f>
        <v>#REF!</v>
      </c>
      <c r="M27" s="33" t="e">
        <f>ROUND((#REF!+#REF!),-1)</f>
        <v>#REF!</v>
      </c>
      <c r="N27" s="33" t="e">
        <f>ROUND((#REF!+#REF!),-1)</f>
        <v>#REF!</v>
      </c>
      <c r="O27" s="33" t="e">
        <f>ROUND((#REF!+#REF!),-1)</f>
        <v>#REF!</v>
      </c>
      <c r="P27" s="33" t="e">
        <f>ROUND((#REF!+#REF!),-1)</f>
        <v>#REF!</v>
      </c>
      <c r="Q27" s="33" t="e">
        <f>ROUND((#REF!+#REF!),-1)</f>
        <v>#REF!</v>
      </c>
      <c r="R27" s="33" t="e">
        <f>ROUND((#REF!+#REF!),-1)</f>
        <v>#REF!</v>
      </c>
      <c r="S27" s="33" t="e">
        <f>ROUND((#REF!+#REF!),-1)</f>
        <v>#REF!</v>
      </c>
      <c r="T27" s="33" t="e">
        <f>ROUND((#REF!+#REF!),-1)</f>
        <v>#REF!</v>
      </c>
      <c r="U27" s="33" t="e">
        <f>ROUND((#REF!+#REF!),-1)</f>
        <v>#REF!</v>
      </c>
      <c r="V27" s="33" t="e">
        <f>ROUND((#REF!+#REF!),-1)</f>
        <v>#REF!</v>
      </c>
      <c r="W27" s="33" t="e">
        <f>ROUND((#REF!+#REF!),-1)</f>
        <v>#REF!</v>
      </c>
      <c r="X27" s="33" t="e">
        <f>ROUND((#REF!+#REF!),-1)</f>
        <v>#REF!</v>
      </c>
      <c r="Y27" s="33" t="e">
        <f>ROUND((#REF!+#REF!),-1)</f>
        <v>#REF!</v>
      </c>
      <c r="Z27" s="33" t="e">
        <f>ROUND((#REF!+#REF!),-1)</f>
        <v>#REF!</v>
      </c>
      <c r="AA27" s="33" t="e">
        <f>ROUND((#REF!+#REF!),-1)</f>
        <v>#REF!</v>
      </c>
      <c r="AB27" s="33" t="e">
        <f>ROUND((#REF!+#REF!),-1)</f>
        <v>#REF!</v>
      </c>
      <c r="AD27" s="167" t="e">
        <f>(#REF!+#REF!)</f>
        <v>#REF!</v>
      </c>
      <c r="AG27" s="167" t="e">
        <f>(#REF!+#REF!)</f>
        <v>#REF!</v>
      </c>
    </row>
    <row r="28" spans="1:33" ht="12.75">
      <c r="A28" s="49"/>
      <c r="B28" s="7" t="s">
        <v>23</v>
      </c>
      <c r="C28" s="33" t="e">
        <f>ROUND((#REF!+#REF!),-1)</f>
        <v>#REF!</v>
      </c>
      <c r="D28" s="33" t="e">
        <f>ROUND((#REF!+#REF!),-1)</f>
        <v>#REF!</v>
      </c>
      <c r="E28" s="33" t="e">
        <f>ROUND((#REF!+#REF!),-1)</f>
        <v>#REF!</v>
      </c>
      <c r="F28" s="33" t="e">
        <f>ROUND((#REF!+#REF!),-1)</f>
        <v>#REF!</v>
      </c>
      <c r="G28" s="33" t="e">
        <f>ROUND((#REF!+#REF!),-1)</f>
        <v>#REF!</v>
      </c>
      <c r="H28" s="33" t="e">
        <f>ROUND((#REF!+#REF!),-1)</f>
        <v>#REF!</v>
      </c>
      <c r="I28" s="33" t="e">
        <f>ROUND((#REF!+#REF!),-1)</f>
        <v>#REF!</v>
      </c>
      <c r="J28" s="33" t="e">
        <f>ROUND((#REF!+#REF!),-1)</f>
        <v>#REF!</v>
      </c>
      <c r="K28" s="33" t="e">
        <f>ROUND((#REF!+#REF!),-1)</f>
        <v>#REF!</v>
      </c>
      <c r="L28" s="33" t="e">
        <f>ROUND((#REF!+#REF!),-1)</f>
        <v>#REF!</v>
      </c>
      <c r="M28" s="33" t="e">
        <f>ROUND((#REF!+#REF!),-1)</f>
        <v>#REF!</v>
      </c>
      <c r="N28" s="33" t="e">
        <f>ROUND((#REF!+#REF!),-1)</f>
        <v>#REF!</v>
      </c>
      <c r="O28" s="33" t="e">
        <f>ROUND((#REF!+#REF!),-1)</f>
        <v>#REF!</v>
      </c>
      <c r="P28" s="33" t="e">
        <f>ROUND((#REF!+#REF!),-1)</f>
        <v>#REF!</v>
      </c>
      <c r="Q28" s="33" t="e">
        <f>ROUND((#REF!+#REF!),-1)</f>
        <v>#REF!</v>
      </c>
      <c r="R28" s="33" t="e">
        <f>ROUND((#REF!+#REF!),-1)</f>
        <v>#REF!</v>
      </c>
      <c r="S28" s="33" t="e">
        <f>ROUND((#REF!+#REF!),-1)</f>
        <v>#REF!</v>
      </c>
      <c r="T28" s="33" t="e">
        <f>ROUND((#REF!+#REF!),-1)</f>
        <v>#REF!</v>
      </c>
      <c r="U28" s="33" t="e">
        <f>ROUND((#REF!+#REF!),-1)</f>
        <v>#REF!</v>
      </c>
      <c r="V28" s="33" t="e">
        <f>ROUND((#REF!+#REF!),-1)</f>
        <v>#REF!</v>
      </c>
      <c r="W28" s="33" t="e">
        <f>ROUND((#REF!+#REF!),-1)</f>
        <v>#REF!</v>
      </c>
      <c r="X28" s="33" t="e">
        <f>ROUND((#REF!+#REF!),-1)</f>
        <v>#REF!</v>
      </c>
      <c r="Y28" s="33" t="e">
        <f>ROUND((#REF!+#REF!),-1)</f>
        <v>#REF!</v>
      </c>
      <c r="Z28" s="33" t="e">
        <f>ROUND((#REF!+#REF!),-1)</f>
        <v>#REF!</v>
      </c>
      <c r="AA28" s="33" t="e">
        <f>ROUND((#REF!+#REF!),-1)</f>
        <v>#REF!</v>
      </c>
      <c r="AB28" s="33" t="e">
        <f>ROUND((#REF!+#REF!),-1)</f>
        <v>#REF!</v>
      </c>
      <c r="AD28" s="167" t="e">
        <f>(#REF!+#REF!)</f>
        <v>#REF!</v>
      </c>
      <c r="AG28" s="167" t="e">
        <f>(#REF!+#REF!)</f>
        <v>#REF!</v>
      </c>
    </row>
    <row r="29" spans="1:33" ht="12.75">
      <c r="A29" s="49"/>
      <c r="B29" s="7" t="s">
        <v>24</v>
      </c>
      <c r="C29" s="33" t="e">
        <f>ROUND((#REF!+#REF!),-1)</f>
        <v>#REF!</v>
      </c>
      <c r="D29" s="33" t="e">
        <f>ROUND((#REF!+#REF!),-1)</f>
        <v>#REF!</v>
      </c>
      <c r="E29" s="33" t="e">
        <f>ROUND((#REF!+#REF!),-1)</f>
        <v>#REF!</v>
      </c>
      <c r="F29" s="33" t="e">
        <f>ROUND((#REF!+#REF!),-1)</f>
        <v>#REF!</v>
      </c>
      <c r="G29" s="33" t="e">
        <f>ROUND((#REF!+#REF!),-1)</f>
        <v>#REF!</v>
      </c>
      <c r="H29" s="33" t="e">
        <f>ROUND((#REF!+#REF!),-1)</f>
        <v>#REF!</v>
      </c>
      <c r="I29" s="33" t="e">
        <f>ROUND((#REF!+#REF!),-1)</f>
        <v>#REF!</v>
      </c>
      <c r="J29" s="33" t="e">
        <f>ROUND((#REF!+#REF!),-1)</f>
        <v>#REF!</v>
      </c>
      <c r="K29" s="33" t="e">
        <f>ROUND((#REF!+#REF!),-1)</f>
        <v>#REF!</v>
      </c>
      <c r="L29" s="33" t="e">
        <f>ROUND((#REF!+#REF!),-1)</f>
        <v>#REF!</v>
      </c>
      <c r="M29" s="33" t="e">
        <f>ROUND((#REF!+#REF!),-1)</f>
        <v>#REF!</v>
      </c>
      <c r="N29" s="33" t="e">
        <f>ROUND((#REF!+#REF!),-1)</f>
        <v>#REF!</v>
      </c>
      <c r="O29" s="33" t="e">
        <f>ROUND((#REF!+#REF!),-1)</f>
        <v>#REF!</v>
      </c>
      <c r="P29" s="33" t="e">
        <f>ROUND((#REF!+#REF!),-1)</f>
        <v>#REF!</v>
      </c>
      <c r="Q29" s="33" t="e">
        <f>ROUND((#REF!+#REF!),-1)</f>
        <v>#REF!</v>
      </c>
      <c r="R29" s="33" t="e">
        <f>ROUND((#REF!+#REF!),-1)</f>
        <v>#REF!</v>
      </c>
      <c r="S29" s="33" t="e">
        <f>ROUND((#REF!+#REF!),-1)</f>
        <v>#REF!</v>
      </c>
      <c r="T29" s="33" t="e">
        <f>ROUND((#REF!+#REF!),-1)</f>
        <v>#REF!</v>
      </c>
      <c r="U29" s="33" t="e">
        <f>ROUND((#REF!+#REF!),-1)</f>
        <v>#REF!</v>
      </c>
      <c r="V29" s="33" t="e">
        <f>ROUND((#REF!+#REF!),-1)</f>
        <v>#REF!</v>
      </c>
      <c r="W29" s="33" t="e">
        <f>ROUND((#REF!+#REF!),-1)</f>
        <v>#REF!</v>
      </c>
      <c r="X29" s="33" t="e">
        <f>ROUND((#REF!+#REF!),-1)</f>
        <v>#REF!</v>
      </c>
      <c r="Y29" s="33" t="e">
        <f>ROUND((#REF!+#REF!),-1)</f>
        <v>#REF!</v>
      </c>
      <c r="Z29" s="33" t="e">
        <f>ROUND((#REF!+#REF!),-1)</f>
        <v>#REF!</v>
      </c>
      <c r="AA29" s="33" t="e">
        <f>ROUND((#REF!+#REF!),-1)</f>
        <v>#REF!</v>
      </c>
      <c r="AB29" s="33" t="e">
        <f>ROUND((#REF!+#REF!),-1)</f>
        <v>#REF!</v>
      </c>
      <c r="AD29" s="167" t="e">
        <f>(#REF!+#REF!)</f>
        <v>#REF!</v>
      </c>
      <c r="AG29" s="167" t="e">
        <f>(#REF!+#REF!)</f>
        <v>#REF!</v>
      </c>
    </row>
    <row r="30" spans="1:33" ht="12.75">
      <c r="A30" s="49"/>
      <c r="B30" s="7" t="s">
        <v>25</v>
      </c>
      <c r="C30" s="33" t="e">
        <f>ROUND((#REF!+#REF!),-1)</f>
        <v>#REF!</v>
      </c>
      <c r="D30" s="33" t="e">
        <f>ROUND((#REF!+#REF!),-1)</f>
        <v>#REF!</v>
      </c>
      <c r="E30" s="33" t="e">
        <f>ROUND((#REF!+#REF!),-1)</f>
        <v>#REF!</v>
      </c>
      <c r="F30" s="33" t="e">
        <f>ROUND((#REF!+#REF!),-1)</f>
        <v>#REF!</v>
      </c>
      <c r="G30" s="33" t="e">
        <f>ROUND((#REF!+#REF!),-1)</f>
        <v>#REF!</v>
      </c>
      <c r="H30" s="33" t="e">
        <f>ROUND((#REF!+#REF!),-1)</f>
        <v>#REF!</v>
      </c>
      <c r="I30" s="33" t="e">
        <f>ROUND((#REF!+#REF!),-1)</f>
        <v>#REF!</v>
      </c>
      <c r="J30" s="33" t="e">
        <f>ROUND((#REF!+#REF!),-1)</f>
        <v>#REF!</v>
      </c>
      <c r="K30" s="33" t="e">
        <f>ROUND((#REF!+#REF!),-1)</f>
        <v>#REF!</v>
      </c>
      <c r="L30" s="33" t="e">
        <f>ROUND((#REF!+#REF!),-1)</f>
        <v>#REF!</v>
      </c>
      <c r="M30" s="33" t="e">
        <f>ROUND((#REF!+#REF!),-1)</f>
        <v>#REF!</v>
      </c>
      <c r="N30" s="33" t="e">
        <f>ROUND((#REF!+#REF!),-1)</f>
        <v>#REF!</v>
      </c>
      <c r="O30" s="33" t="e">
        <f>ROUND((#REF!+#REF!),-1)</f>
        <v>#REF!</v>
      </c>
      <c r="P30" s="33" t="e">
        <f>ROUND((#REF!+#REF!),-1)</f>
        <v>#REF!</v>
      </c>
      <c r="Q30" s="33" t="e">
        <f>ROUND((#REF!+#REF!),-1)</f>
        <v>#REF!</v>
      </c>
      <c r="R30" s="33" t="e">
        <f>ROUND((#REF!+#REF!),-1)</f>
        <v>#REF!</v>
      </c>
      <c r="S30" s="33" t="e">
        <f>ROUND((#REF!+#REF!),-1)</f>
        <v>#REF!</v>
      </c>
      <c r="T30" s="33" t="e">
        <f>ROUND((#REF!+#REF!),-1)</f>
        <v>#REF!</v>
      </c>
      <c r="U30" s="33" t="e">
        <f>ROUND((#REF!+#REF!),-1)</f>
        <v>#REF!</v>
      </c>
      <c r="V30" s="33" t="e">
        <f>ROUND((#REF!+#REF!),-1)</f>
        <v>#REF!</v>
      </c>
      <c r="W30" s="33" t="e">
        <f>ROUND((#REF!+#REF!),-1)</f>
        <v>#REF!</v>
      </c>
      <c r="X30" s="33" t="e">
        <f>ROUND((#REF!+#REF!),-1)</f>
        <v>#REF!</v>
      </c>
      <c r="Y30" s="33" t="e">
        <f>ROUND((#REF!+#REF!),-1)</f>
        <v>#REF!</v>
      </c>
      <c r="Z30" s="33" t="e">
        <f>ROUND((#REF!+#REF!),-1)</f>
        <v>#REF!</v>
      </c>
      <c r="AA30" s="33" t="e">
        <f>ROUND((#REF!+#REF!),-1)</f>
        <v>#REF!</v>
      </c>
      <c r="AB30" s="33" t="e">
        <f>ROUND((#REF!+#REF!),-1)</f>
        <v>#REF!</v>
      </c>
      <c r="AD30" s="167" t="e">
        <f>(#REF!+#REF!)</f>
        <v>#REF!</v>
      </c>
      <c r="AG30" s="167" t="e">
        <f>(#REF!+#REF!)</f>
        <v>#REF!</v>
      </c>
    </row>
    <row r="31" spans="1:33" ht="12.75">
      <c r="A31" s="49"/>
      <c r="B31" s="7" t="s">
        <v>26</v>
      </c>
      <c r="C31" s="33" t="e">
        <f>ROUND((#REF!+#REF!),-1)</f>
        <v>#REF!</v>
      </c>
      <c r="D31" s="33" t="e">
        <f>ROUND((#REF!+#REF!),-1)</f>
        <v>#REF!</v>
      </c>
      <c r="E31" s="33" t="e">
        <f>ROUND((#REF!+#REF!),-1)</f>
        <v>#REF!</v>
      </c>
      <c r="F31" s="33" t="e">
        <f>ROUND((#REF!+#REF!),-1)</f>
        <v>#REF!</v>
      </c>
      <c r="G31" s="33" t="e">
        <f>ROUND((#REF!+#REF!),-1)</f>
        <v>#REF!</v>
      </c>
      <c r="H31" s="33" t="e">
        <f>ROUND((#REF!+#REF!),-1)</f>
        <v>#REF!</v>
      </c>
      <c r="I31" s="33" t="e">
        <f>ROUND((#REF!+#REF!),-1)</f>
        <v>#REF!</v>
      </c>
      <c r="J31" s="33" t="e">
        <f>ROUND((#REF!+#REF!),-1)</f>
        <v>#REF!</v>
      </c>
      <c r="K31" s="33" t="e">
        <f>ROUND((#REF!+#REF!),-1)</f>
        <v>#REF!</v>
      </c>
      <c r="L31" s="33" t="e">
        <f>ROUND((#REF!+#REF!),-1)</f>
        <v>#REF!</v>
      </c>
      <c r="M31" s="33" t="e">
        <f>ROUND((#REF!+#REF!),-1)</f>
        <v>#REF!</v>
      </c>
      <c r="N31" s="33" t="e">
        <f>ROUND((#REF!+#REF!),-1)</f>
        <v>#REF!</v>
      </c>
      <c r="O31" s="33" t="e">
        <f>ROUND((#REF!+#REF!),-1)</f>
        <v>#REF!</v>
      </c>
      <c r="P31" s="33" t="e">
        <f>ROUND((#REF!+#REF!),-1)</f>
        <v>#REF!</v>
      </c>
      <c r="Q31" s="33" t="e">
        <f>ROUND((#REF!+#REF!),-1)</f>
        <v>#REF!</v>
      </c>
      <c r="R31" s="33" t="e">
        <f>ROUND((#REF!+#REF!),-1)</f>
        <v>#REF!</v>
      </c>
      <c r="S31" s="33" t="e">
        <f>ROUND((#REF!+#REF!),-1)</f>
        <v>#REF!</v>
      </c>
      <c r="T31" s="33" t="e">
        <f>ROUND((#REF!+#REF!),-1)</f>
        <v>#REF!</v>
      </c>
      <c r="U31" s="33" t="e">
        <f>ROUND((#REF!+#REF!),-1)</f>
        <v>#REF!</v>
      </c>
      <c r="V31" s="33" t="e">
        <f>ROUND((#REF!+#REF!),-1)</f>
        <v>#REF!</v>
      </c>
      <c r="W31" s="33" t="e">
        <f>ROUND((#REF!+#REF!),-1)</f>
        <v>#REF!</v>
      </c>
      <c r="X31" s="33" t="e">
        <f>ROUND((#REF!+#REF!),-1)</f>
        <v>#REF!</v>
      </c>
      <c r="Y31" s="33" t="e">
        <f>ROUND((#REF!+#REF!),-1)</f>
        <v>#REF!</v>
      </c>
      <c r="Z31" s="33" t="e">
        <f>ROUND((#REF!+#REF!),-1)</f>
        <v>#REF!</v>
      </c>
      <c r="AA31" s="33" t="e">
        <f>ROUND((#REF!+#REF!),-1)</f>
        <v>#REF!</v>
      </c>
      <c r="AB31" s="33" t="e">
        <f>ROUND((#REF!+#REF!),-1)</f>
        <v>#REF!</v>
      </c>
      <c r="AD31" s="167" t="e">
        <f>(#REF!+#REF!)</f>
        <v>#REF!</v>
      </c>
      <c r="AG31" s="167" t="e">
        <f>(#REF!+#REF!)</f>
        <v>#REF!</v>
      </c>
    </row>
    <row r="32" spans="1:33" ht="12.75">
      <c r="A32" s="49"/>
      <c r="B32" s="7" t="s">
        <v>27</v>
      </c>
      <c r="C32" s="33" t="e">
        <f>ROUND((#REF!+#REF!),-1)</f>
        <v>#REF!</v>
      </c>
      <c r="D32" s="33" t="e">
        <f>ROUND((#REF!+#REF!),-1)</f>
        <v>#REF!</v>
      </c>
      <c r="E32" s="33" t="e">
        <f>ROUND((#REF!+#REF!),-1)</f>
        <v>#REF!</v>
      </c>
      <c r="F32" s="33" t="e">
        <f>ROUND((#REF!+#REF!),-1)</f>
        <v>#REF!</v>
      </c>
      <c r="G32" s="33" t="e">
        <f>ROUND((#REF!+#REF!),-1)</f>
        <v>#REF!</v>
      </c>
      <c r="H32" s="33" t="e">
        <f>ROUND((#REF!+#REF!),-1)</f>
        <v>#REF!</v>
      </c>
      <c r="I32" s="33" t="e">
        <f>ROUND((#REF!+#REF!),-1)</f>
        <v>#REF!</v>
      </c>
      <c r="J32" s="33" t="e">
        <f>ROUND((#REF!+#REF!),-1)</f>
        <v>#REF!</v>
      </c>
      <c r="K32" s="33" t="e">
        <f>ROUND((#REF!+#REF!),-1)</f>
        <v>#REF!</v>
      </c>
      <c r="L32" s="33" t="e">
        <f>ROUND((#REF!+#REF!),-1)</f>
        <v>#REF!</v>
      </c>
      <c r="M32" s="33" t="e">
        <f>ROUND((#REF!+#REF!),-1)</f>
        <v>#REF!</v>
      </c>
      <c r="N32" s="33" t="e">
        <f>ROUND((#REF!+#REF!),-1)</f>
        <v>#REF!</v>
      </c>
      <c r="O32" s="33" t="e">
        <f>ROUND((#REF!+#REF!),-1)</f>
        <v>#REF!</v>
      </c>
      <c r="P32" s="33" t="e">
        <f>ROUND((#REF!+#REF!),-1)</f>
        <v>#REF!</v>
      </c>
      <c r="Q32" s="33" t="e">
        <f>ROUND((#REF!+#REF!),-1)</f>
        <v>#REF!</v>
      </c>
      <c r="R32" s="33" t="e">
        <f>ROUND((#REF!+#REF!),-1)</f>
        <v>#REF!</v>
      </c>
      <c r="S32" s="33" t="e">
        <f>ROUND((#REF!+#REF!),-1)</f>
        <v>#REF!</v>
      </c>
      <c r="T32" s="33" t="e">
        <f>ROUND((#REF!+#REF!),-1)</f>
        <v>#REF!</v>
      </c>
      <c r="U32" s="33" t="e">
        <f>ROUND((#REF!+#REF!),-1)</f>
        <v>#REF!</v>
      </c>
      <c r="V32" s="33" t="e">
        <f>ROUND((#REF!+#REF!),-1)</f>
        <v>#REF!</v>
      </c>
      <c r="W32" s="33" t="e">
        <f>ROUND((#REF!+#REF!),-1)</f>
        <v>#REF!</v>
      </c>
      <c r="X32" s="33" t="e">
        <f>ROUND((#REF!+#REF!),-1)</f>
        <v>#REF!</v>
      </c>
      <c r="Y32" s="33" t="e">
        <f>ROUND((#REF!+#REF!),-1)</f>
        <v>#REF!</v>
      </c>
      <c r="Z32" s="33" t="e">
        <f>ROUND((#REF!+#REF!),-1)</f>
        <v>#REF!</v>
      </c>
      <c r="AA32" s="33" t="e">
        <f>ROUND((#REF!+#REF!),-1)</f>
        <v>#REF!</v>
      </c>
      <c r="AB32" s="33" t="e">
        <f>ROUND((#REF!+#REF!),-1)</f>
        <v>#REF!</v>
      </c>
      <c r="AD32" s="167" t="e">
        <f>(#REF!+#REF!)</f>
        <v>#REF!</v>
      </c>
      <c r="AG32" s="167" t="e">
        <f>(#REF!+#REF!)</f>
        <v>#REF!</v>
      </c>
    </row>
    <row r="33" spans="1:33" ht="12.75">
      <c r="A33" s="49"/>
      <c r="B33" s="7" t="s">
        <v>28</v>
      </c>
      <c r="C33" s="33" t="e">
        <f>ROUND((#REF!+#REF!),-1)</f>
        <v>#REF!</v>
      </c>
      <c r="D33" s="33" t="e">
        <f>ROUND((#REF!+#REF!),-1)</f>
        <v>#REF!</v>
      </c>
      <c r="E33" s="33" t="e">
        <f>ROUND((#REF!+#REF!),-1)</f>
        <v>#REF!</v>
      </c>
      <c r="F33" s="33" t="e">
        <f>ROUND((#REF!+#REF!),-1)</f>
        <v>#REF!</v>
      </c>
      <c r="G33" s="33" t="e">
        <f>ROUND((#REF!+#REF!),-1)</f>
        <v>#REF!</v>
      </c>
      <c r="H33" s="33" t="e">
        <f>ROUND((#REF!+#REF!),-1)</f>
        <v>#REF!</v>
      </c>
      <c r="I33" s="33" t="e">
        <f>ROUND((#REF!+#REF!),-1)</f>
        <v>#REF!</v>
      </c>
      <c r="J33" s="33" t="e">
        <f>ROUND((#REF!+#REF!),-1)</f>
        <v>#REF!</v>
      </c>
      <c r="K33" s="33" t="e">
        <f>ROUND((#REF!+#REF!),-1)</f>
        <v>#REF!</v>
      </c>
      <c r="L33" s="33" t="e">
        <f>ROUND((#REF!+#REF!),-1)</f>
        <v>#REF!</v>
      </c>
      <c r="M33" s="33" t="e">
        <f>ROUND((#REF!+#REF!),-1)</f>
        <v>#REF!</v>
      </c>
      <c r="N33" s="33" t="e">
        <f>ROUND((#REF!+#REF!),-1)</f>
        <v>#REF!</v>
      </c>
      <c r="O33" s="33" t="e">
        <f>ROUND((#REF!+#REF!),-1)</f>
        <v>#REF!</v>
      </c>
      <c r="P33" s="33" t="e">
        <f>ROUND((#REF!+#REF!),-1)</f>
        <v>#REF!</v>
      </c>
      <c r="Q33" s="33" t="e">
        <f>ROUND((#REF!+#REF!),-1)</f>
        <v>#REF!</v>
      </c>
      <c r="R33" s="33" t="e">
        <f>ROUND((#REF!+#REF!),-1)</f>
        <v>#REF!</v>
      </c>
      <c r="S33" s="33" t="e">
        <f>ROUND((#REF!+#REF!),-1)</f>
        <v>#REF!</v>
      </c>
      <c r="T33" s="33" t="e">
        <f>ROUND((#REF!+#REF!),-1)</f>
        <v>#REF!</v>
      </c>
      <c r="U33" s="33" t="e">
        <f>ROUND((#REF!+#REF!),-1)</f>
        <v>#REF!</v>
      </c>
      <c r="V33" s="33" t="e">
        <f>ROUND((#REF!+#REF!),-1)</f>
        <v>#REF!</v>
      </c>
      <c r="W33" s="33" t="e">
        <f>ROUND((#REF!+#REF!),-1)</f>
        <v>#REF!</v>
      </c>
      <c r="X33" s="33" t="e">
        <f>ROUND((#REF!+#REF!),-1)</f>
        <v>#REF!</v>
      </c>
      <c r="Y33" s="33" t="e">
        <f>ROUND((#REF!+#REF!),-1)</f>
        <v>#REF!</v>
      </c>
      <c r="Z33" s="33" t="e">
        <f>ROUND((#REF!+#REF!),-1)</f>
        <v>#REF!</v>
      </c>
      <c r="AA33" s="33" t="e">
        <f>ROUND((#REF!+#REF!),-1)</f>
        <v>#REF!</v>
      </c>
      <c r="AB33" s="33" t="e">
        <f>ROUND((#REF!+#REF!),-1)</f>
        <v>#REF!</v>
      </c>
      <c r="AD33" s="167" t="e">
        <f>(#REF!+#REF!)</f>
        <v>#REF!</v>
      </c>
      <c r="AG33" s="167" t="e">
        <f>(#REF!+#REF!)</f>
        <v>#REF!</v>
      </c>
    </row>
    <row r="34" spans="1:33" ht="12.75">
      <c r="A34" s="49"/>
      <c r="B34" s="7" t="s">
        <v>29</v>
      </c>
      <c r="C34" s="33" t="e">
        <f>ROUND((#REF!+#REF!),-1)</f>
        <v>#REF!</v>
      </c>
      <c r="D34" s="33" t="e">
        <f>ROUND((#REF!+#REF!),-1)</f>
        <v>#REF!</v>
      </c>
      <c r="E34" s="33" t="e">
        <f>ROUND((#REF!+#REF!),-1)</f>
        <v>#REF!</v>
      </c>
      <c r="F34" s="33" t="e">
        <f>ROUND((#REF!+#REF!),-1)</f>
        <v>#REF!</v>
      </c>
      <c r="G34" s="33" t="e">
        <f>ROUND((#REF!+#REF!),-1)</f>
        <v>#REF!</v>
      </c>
      <c r="H34" s="33" t="e">
        <f>ROUND((#REF!+#REF!),-1)</f>
        <v>#REF!</v>
      </c>
      <c r="I34" s="33" t="e">
        <f>ROUND((#REF!+#REF!),-1)</f>
        <v>#REF!</v>
      </c>
      <c r="J34" s="33" t="e">
        <f>ROUND((#REF!+#REF!),-1)</f>
        <v>#REF!</v>
      </c>
      <c r="K34" s="33" t="e">
        <f>ROUND((#REF!+#REF!),-1)</f>
        <v>#REF!</v>
      </c>
      <c r="L34" s="33" t="e">
        <f>ROUND((#REF!+#REF!),-1)</f>
        <v>#REF!</v>
      </c>
      <c r="M34" s="33" t="e">
        <f>ROUND((#REF!+#REF!),-1)</f>
        <v>#REF!</v>
      </c>
      <c r="N34" s="33" t="e">
        <f>ROUND((#REF!+#REF!),-1)</f>
        <v>#REF!</v>
      </c>
      <c r="O34" s="33" t="e">
        <f>ROUND((#REF!+#REF!),-1)</f>
        <v>#REF!</v>
      </c>
      <c r="P34" s="33" t="e">
        <f>ROUND((#REF!+#REF!),-1)</f>
        <v>#REF!</v>
      </c>
      <c r="Q34" s="33" t="e">
        <f>ROUND((#REF!+#REF!),-1)</f>
        <v>#REF!</v>
      </c>
      <c r="R34" s="33" t="e">
        <f>ROUND((#REF!+#REF!),-1)</f>
        <v>#REF!</v>
      </c>
      <c r="S34" s="33" t="e">
        <f>ROUND((#REF!+#REF!),-1)</f>
        <v>#REF!</v>
      </c>
      <c r="T34" s="33" t="e">
        <f>ROUND((#REF!+#REF!),-1)</f>
        <v>#REF!</v>
      </c>
      <c r="U34" s="33" t="e">
        <f>ROUND((#REF!+#REF!),-1)</f>
        <v>#REF!</v>
      </c>
      <c r="V34" s="33" t="e">
        <f>ROUND((#REF!+#REF!),-1)</f>
        <v>#REF!</v>
      </c>
      <c r="W34" s="33" t="e">
        <f>ROUND((#REF!+#REF!),-1)</f>
        <v>#REF!</v>
      </c>
      <c r="X34" s="33" t="e">
        <f>ROUND((#REF!+#REF!),-1)</f>
        <v>#REF!</v>
      </c>
      <c r="Y34" s="33" t="e">
        <f>ROUND((#REF!+#REF!),-1)</f>
        <v>#REF!</v>
      </c>
      <c r="Z34" s="33" t="e">
        <f>ROUND((#REF!+#REF!),-1)</f>
        <v>#REF!</v>
      </c>
      <c r="AA34" s="33" t="e">
        <f>ROUND((#REF!+#REF!),-1)</f>
        <v>#REF!</v>
      </c>
      <c r="AB34" s="33" t="e">
        <f>ROUND((#REF!+#REF!),-1)</f>
        <v>#REF!</v>
      </c>
      <c r="AD34" s="167" t="e">
        <f>(#REF!+#REF!)</f>
        <v>#REF!</v>
      </c>
      <c r="AG34" s="167" t="e">
        <f>(#REF!+#REF!)</f>
        <v>#REF!</v>
      </c>
    </row>
    <row r="35" spans="1:35" ht="12.75">
      <c r="A35" s="47"/>
      <c r="B35" s="48" t="s">
        <v>33</v>
      </c>
      <c r="C35" s="50" t="e">
        <f>SUM(C25:C34)</f>
        <v>#REF!</v>
      </c>
      <c r="D35" s="50" t="e">
        <f aca="true" t="shared" si="5" ref="D35:AB35">SUM(D25:D34)</f>
        <v>#REF!</v>
      </c>
      <c r="E35" s="50" t="e">
        <f t="shared" si="5"/>
        <v>#REF!</v>
      </c>
      <c r="F35" s="50" t="e">
        <f t="shared" si="5"/>
        <v>#REF!</v>
      </c>
      <c r="G35" s="50" t="e">
        <f t="shared" si="5"/>
        <v>#REF!</v>
      </c>
      <c r="H35" s="50" t="e">
        <f t="shared" si="5"/>
        <v>#REF!</v>
      </c>
      <c r="I35" s="50" t="e">
        <f t="shared" si="5"/>
        <v>#REF!</v>
      </c>
      <c r="J35" s="50" t="e">
        <f t="shared" si="5"/>
        <v>#REF!</v>
      </c>
      <c r="K35" s="50" t="e">
        <f t="shared" si="5"/>
        <v>#REF!</v>
      </c>
      <c r="L35" s="50" t="e">
        <f t="shared" si="5"/>
        <v>#REF!</v>
      </c>
      <c r="M35" s="50" t="e">
        <f t="shared" si="5"/>
        <v>#REF!</v>
      </c>
      <c r="N35" s="50" t="e">
        <f t="shared" si="5"/>
        <v>#REF!</v>
      </c>
      <c r="O35" s="50" t="e">
        <f t="shared" si="5"/>
        <v>#REF!</v>
      </c>
      <c r="P35" s="50" t="e">
        <f t="shared" si="5"/>
        <v>#REF!</v>
      </c>
      <c r="Q35" s="50" t="e">
        <f t="shared" si="5"/>
        <v>#REF!</v>
      </c>
      <c r="R35" s="50" t="e">
        <f t="shared" si="5"/>
        <v>#REF!</v>
      </c>
      <c r="S35" s="50" t="e">
        <f t="shared" si="5"/>
        <v>#REF!</v>
      </c>
      <c r="T35" s="50" t="e">
        <f t="shared" si="5"/>
        <v>#REF!</v>
      </c>
      <c r="U35" s="50" t="e">
        <f t="shared" si="5"/>
        <v>#REF!</v>
      </c>
      <c r="V35" s="50" t="e">
        <f t="shared" si="5"/>
        <v>#REF!</v>
      </c>
      <c r="W35" s="50" t="e">
        <f t="shared" si="5"/>
        <v>#REF!</v>
      </c>
      <c r="X35" s="50" t="e">
        <f t="shared" si="5"/>
        <v>#REF!</v>
      </c>
      <c r="Y35" s="50" t="e">
        <f t="shared" si="5"/>
        <v>#REF!</v>
      </c>
      <c r="Z35" s="50" t="e">
        <f t="shared" si="5"/>
        <v>#REF!</v>
      </c>
      <c r="AA35" s="50" t="e">
        <f t="shared" si="5"/>
        <v>#REF!</v>
      </c>
      <c r="AB35" s="50" t="e">
        <f t="shared" si="5"/>
        <v>#REF!</v>
      </c>
      <c r="AD35" s="174" t="e">
        <f>SUM(AD25:AD34)</f>
        <v>#REF!</v>
      </c>
      <c r="AE35" s="175" t="e">
        <f>#REF!+#REF!</f>
        <v>#REF!</v>
      </c>
      <c r="AF35" s="165" t="e">
        <f>IF(ROUND(AD35,0)=ROUND(AE35,0),"ok","error")</f>
        <v>#REF!</v>
      </c>
      <c r="AG35" s="174" t="e">
        <f>SUM(AG25:AG34)</f>
        <v>#REF!</v>
      </c>
      <c r="AH35" s="175" t="e">
        <f>#REF!+#REF!</f>
        <v>#REF!</v>
      </c>
      <c r="AI35" s="165" t="e">
        <f>IF(ROUND(AG35,0)=ROUND(AH35,0),"ok","error")</f>
        <v>#REF!</v>
      </c>
    </row>
    <row r="36" spans="1:28" ht="12.75">
      <c r="A36" s="49"/>
      <c r="B36" s="7"/>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1"/>
    </row>
    <row r="37" spans="1:33" ht="12.75">
      <c r="A37" s="147" t="s">
        <v>10</v>
      </c>
      <c r="B37" s="7" t="s">
        <v>111</v>
      </c>
      <c r="C37" s="33" t="e">
        <f>ROUND(#REF!+#REF!,-1)</f>
        <v>#REF!</v>
      </c>
      <c r="D37" s="33" t="e">
        <f>ROUND(#REF!+#REF!,-1)</f>
        <v>#REF!</v>
      </c>
      <c r="E37" s="33" t="e">
        <f>ROUND(#REF!+#REF!,-1)</f>
        <v>#REF!</v>
      </c>
      <c r="F37" s="33" t="e">
        <f>ROUND(#REF!+#REF!,-1)</f>
        <v>#REF!</v>
      </c>
      <c r="G37" s="33" t="e">
        <f>ROUND(#REF!+#REF!,-1)</f>
        <v>#REF!</v>
      </c>
      <c r="H37" s="33" t="e">
        <f>ROUND(#REF!+#REF!,-1)</f>
        <v>#REF!</v>
      </c>
      <c r="I37" s="33" t="e">
        <f>ROUND(#REF!+#REF!,-1)</f>
        <v>#REF!</v>
      </c>
      <c r="J37" s="33" t="e">
        <f>ROUND(#REF!+#REF!,-1)</f>
        <v>#REF!</v>
      </c>
      <c r="K37" s="33" t="e">
        <f>ROUND(#REF!+#REF!,-1)</f>
        <v>#REF!</v>
      </c>
      <c r="L37" s="33" t="e">
        <f>ROUND(#REF!+#REF!,-1)</f>
        <v>#REF!</v>
      </c>
      <c r="M37" s="33" t="e">
        <f>ROUND(#REF!+#REF!,-1)</f>
        <v>#REF!</v>
      </c>
      <c r="N37" s="33" t="e">
        <f>ROUND(#REF!+#REF!,-1)</f>
        <v>#REF!</v>
      </c>
      <c r="O37" s="33" t="e">
        <f>ROUND(#REF!+#REF!,-1)</f>
        <v>#REF!</v>
      </c>
      <c r="P37" s="33" t="e">
        <f>ROUND(#REF!+#REF!,-1)</f>
        <v>#REF!</v>
      </c>
      <c r="Q37" s="33" t="e">
        <f>ROUND(#REF!+#REF!,-1)</f>
        <v>#REF!</v>
      </c>
      <c r="R37" s="33" t="e">
        <f>ROUND(#REF!+#REF!,-1)</f>
        <v>#REF!</v>
      </c>
      <c r="S37" s="33" t="e">
        <f>ROUND(#REF!+#REF!,-1)</f>
        <v>#REF!</v>
      </c>
      <c r="T37" s="33" t="e">
        <f>ROUND(#REF!+#REF!,-1)</f>
        <v>#REF!</v>
      </c>
      <c r="U37" s="33" t="e">
        <f>ROUND(#REF!+#REF!,-1)</f>
        <v>#REF!</v>
      </c>
      <c r="V37" s="33" t="e">
        <f>ROUND(#REF!+#REF!,-1)</f>
        <v>#REF!</v>
      </c>
      <c r="W37" s="33" t="e">
        <f>ROUND(#REF!+#REF!,-1)</f>
        <v>#REF!</v>
      </c>
      <c r="X37" s="33" t="e">
        <f>ROUND(#REF!+#REF!,-1)</f>
        <v>#REF!</v>
      </c>
      <c r="Y37" s="33" t="e">
        <f>ROUND(#REF!+#REF!,-1)</f>
        <v>#REF!</v>
      </c>
      <c r="Z37" s="33" t="e">
        <f>ROUND(#REF!+#REF!,-1)</f>
        <v>#REF!</v>
      </c>
      <c r="AA37" s="33" t="e">
        <f>ROUND(#REF!+#REF!,-1)</f>
        <v>#REF!</v>
      </c>
      <c r="AB37" s="33" t="e">
        <f>ROUND(#REF!+#REF!,-1)</f>
        <v>#REF!</v>
      </c>
      <c r="AD37" s="167" t="e">
        <f>#REF!+#REF!</f>
        <v>#REF!</v>
      </c>
      <c r="AG37" s="167" t="e">
        <f>#REF!+#REF!</f>
        <v>#REF!</v>
      </c>
    </row>
    <row r="38" spans="1:33" ht="12.75">
      <c r="A38" s="49"/>
      <c r="B38" s="7" t="s">
        <v>112</v>
      </c>
      <c r="C38" s="33" t="e">
        <f>ROUND(#REF!+#REF!,-1)</f>
        <v>#REF!</v>
      </c>
      <c r="D38" s="33" t="e">
        <f>ROUND(#REF!+#REF!,-1)</f>
        <v>#REF!</v>
      </c>
      <c r="E38" s="33" t="e">
        <f>ROUND(#REF!+#REF!,-1)</f>
        <v>#REF!</v>
      </c>
      <c r="F38" s="33" t="e">
        <f>ROUND(#REF!+#REF!,-1)</f>
        <v>#REF!</v>
      </c>
      <c r="G38" s="33" t="e">
        <f>ROUND(#REF!+#REF!,-1)</f>
        <v>#REF!</v>
      </c>
      <c r="H38" s="33" t="e">
        <f>ROUND(#REF!+#REF!,-1)</f>
        <v>#REF!</v>
      </c>
      <c r="I38" s="33" t="e">
        <f>ROUND(#REF!+#REF!,-1)</f>
        <v>#REF!</v>
      </c>
      <c r="J38" s="33" t="e">
        <f>ROUND(#REF!+#REF!,-1)</f>
        <v>#REF!</v>
      </c>
      <c r="K38" s="33" t="e">
        <f>ROUND(#REF!+#REF!,-1)</f>
        <v>#REF!</v>
      </c>
      <c r="L38" s="33" t="e">
        <f>ROUND(#REF!+#REF!,-1)</f>
        <v>#REF!</v>
      </c>
      <c r="M38" s="33" t="e">
        <f>ROUND(#REF!+#REF!,-1)</f>
        <v>#REF!</v>
      </c>
      <c r="N38" s="33" t="e">
        <f>ROUND(#REF!+#REF!,-1)</f>
        <v>#REF!</v>
      </c>
      <c r="O38" s="33" t="e">
        <f>ROUND(#REF!+#REF!,-1)</f>
        <v>#REF!</v>
      </c>
      <c r="P38" s="33" t="e">
        <f>ROUND(#REF!+#REF!,-1)</f>
        <v>#REF!</v>
      </c>
      <c r="Q38" s="33" t="e">
        <f>ROUND(#REF!+#REF!,-1)</f>
        <v>#REF!</v>
      </c>
      <c r="R38" s="33" t="e">
        <f>ROUND(#REF!+#REF!,-1)</f>
        <v>#REF!</v>
      </c>
      <c r="S38" s="33" t="e">
        <f>ROUND(#REF!+#REF!,-1)</f>
        <v>#REF!</v>
      </c>
      <c r="T38" s="33" t="e">
        <f>ROUND(#REF!+#REF!,-1)</f>
        <v>#REF!</v>
      </c>
      <c r="U38" s="33" t="e">
        <f>ROUND(#REF!+#REF!,-1)</f>
        <v>#REF!</v>
      </c>
      <c r="V38" s="33" t="e">
        <f>ROUND(#REF!+#REF!,-1)</f>
        <v>#REF!</v>
      </c>
      <c r="W38" s="33" t="e">
        <f>ROUND(#REF!+#REF!,-1)</f>
        <v>#REF!</v>
      </c>
      <c r="X38" s="33" t="e">
        <f>ROUND(#REF!+#REF!,-1)</f>
        <v>#REF!</v>
      </c>
      <c r="Y38" s="33" t="e">
        <f>ROUND(#REF!+#REF!,-1)</f>
        <v>#REF!</v>
      </c>
      <c r="Z38" s="33" t="e">
        <f>ROUND(#REF!+#REF!,-1)</f>
        <v>#REF!</v>
      </c>
      <c r="AA38" s="33" t="e">
        <f>ROUND(#REF!+#REF!,-1)</f>
        <v>#REF!</v>
      </c>
      <c r="AB38" s="33" t="e">
        <f>ROUND(#REF!+#REF!,-1)</f>
        <v>#REF!</v>
      </c>
      <c r="AD38" s="167" t="e">
        <f>#REF!+#REF!</f>
        <v>#REF!</v>
      </c>
      <c r="AG38" s="167" t="e">
        <f>#REF!+#REF!</f>
        <v>#REF!</v>
      </c>
    </row>
    <row r="39" spans="1:33" ht="12.75">
      <c r="A39" s="49"/>
      <c r="B39" s="7" t="s">
        <v>113</v>
      </c>
      <c r="C39" s="33" t="e">
        <f>ROUND(#REF!+#REF!,-1)</f>
        <v>#REF!</v>
      </c>
      <c r="D39" s="33" t="e">
        <f>ROUND(#REF!+#REF!,-1)</f>
        <v>#REF!</v>
      </c>
      <c r="E39" s="33" t="e">
        <f>ROUND(#REF!+#REF!,-1)</f>
        <v>#REF!</v>
      </c>
      <c r="F39" s="33" t="e">
        <f>ROUND(#REF!+#REF!,-1)</f>
        <v>#REF!</v>
      </c>
      <c r="G39" s="33" t="e">
        <f>ROUND(#REF!+#REF!,-1)</f>
        <v>#REF!</v>
      </c>
      <c r="H39" s="33" t="e">
        <f>ROUND(#REF!+#REF!,-1)</f>
        <v>#REF!</v>
      </c>
      <c r="I39" s="33" t="e">
        <f>ROUND(#REF!+#REF!,-1)</f>
        <v>#REF!</v>
      </c>
      <c r="J39" s="33" t="e">
        <f>ROUND(#REF!+#REF!,-1)</f>
        <v>#REF!</v>
      </c>
      <c r="K39" s="33" t="e">
        <f>ROUND(#REF!+#REF!,-1)</f>
        <v>#REF!</v>
      </c>
      <c r="L39" s="33" t="e">
        <f>ROUND(#REF!+#REF!,-1)</f>
        <v>#REF!</v>
      </c>
      <c r="M39" s="33" t="e">
        <f>ROUND(#REF!+#REF!,-1)</f>
        <v>#REF!</v>
      </c>
      <c r="N39" s="33" t="e">
        <f>ROUND(#REF!+#REF!,-1)</f>
        <v>#REF!</v>
      </c>
      <c r="O39" s="33" t="e">
        <f>ROUND(#REF!+#REF!,-1)</f>
        <v>#REF!</v>
      </c>
      <c r="P39" s="33" t="e">
        <f>ROUND(#REF!+#REF!,-1)</f>
        <v>#REF!</v>
      </c>
      <c r="Q39" s="33" t="e">
        <f>ROUND(#REF!+#REF!,-1)</f>
        <v>#REF!</v>
      </c>
      <c r="R39" s="33" t="e">
        <f>ROUND(#REF!+#REF!,-1)</f>
        <v>#REF!</v>
      </c>
      <c r="S39" s="33" t="e">
        <f>ROUND(#REF!+#REF!,-1)</f>
        <v>#REF!</v>
      </c>
      <c r="T39" s="33" t="e">
        <f>ROUND(#REF!+#REF!,-1)</f>
        <v>#REF!</v>
      </c>
      <c r="U39" s="33" t="e">
        <f>ROUND(#REF!+#REF!,-1)</f>
        <v>#REF!</v>
      </c>
      <c r="V39" s="33" t="e">
        <f>ROUND(#REF!+#REF!,-1)</f>
        <v>#REF!</v>
      </c>
      <c r="W39" s="33" t="e">
        <f>ROUND(#REF!+#REF!,-1)</f>
        <v>#REF!</v>
      </c>
      <c r="X39" s="33" t="e">
        <f>ROUND(#REF!+#REF!,-1)</f>
        <v>#REF!</v>
      </c>
      <c r="Y39" s="33" t="e">
        <f>ROUND(#REF!+#REF!,-1)</f>
        <v>#REF!</v>
      </c>
      <c r="Z39" s="33" t="e">
        <f>ROUND(#REF!+#REF!,-1)</f>
        <v>#REF!</v>
      </c>
      <c r="AA39" s="33" t="e">
        <f>ROUND(#REF!+#REF!,-1)</f>
        <v>#REF!</v>
      </c>
      <c r="AB39" s="33" t="e">
        <f>ROUND(#REF!+#REF!,-1)</f>
        <v>#REF!</v>
      </c>
      <c r="AD39" s="167" t="e">
        <f>#REF!+#REF!</f>
        <v>#REF!</v>
      </c>
      <c r="AG39" s="167" t="e">
        <f>#REF!+#REF!</f>
        <v>#REF!</v>
      </c>
    </row>
    <row r="40" spans="1:33" ht="12.75">
      <c r="A40" s="49"/>
      <c r="B40" s="7" t="s">
        <v>114</v>
      </c>
      <c r="C40" s="33" t="e">
        <f>ROUND(#REF!+#REF!,-1)</f>
        <v>#REF!</v>
      </c>
      <c r="D40" s="33" t="e">
        <f>ROUND(#REF!+#REF!,-1)</f>
        <v>#REF!</v>
      </c>
      <c r="E40" s="33" t="e">
        <f>ROUND(#REF!+#REF!,-1)</f>
        <v>#REF!</v>
      </c>
      <c r="F40" s="33" t="e">
        <f>ROUND(#REF!+#REF!,-1)</f>
        <v>#REF!</v>
      </c>
      <c r="G40" s="33" t="e">
        <f>ROUND(#REF!+#REF!,-1)</f>
        <v>#REF!</v>
      </c>
      <c r="H40" s="33" t="e">
        <f>ROUND(#REF!+#REF!,-1)</f>
        <v>#REF!</v>
      </c>
      <c r="I40" s="33" t="e">
        <f>ROUND(#REF!+#REF!,-1)</f>
        <v>#REF!</v>
      </c>
      <c r="J40" s="33" t="e">
        <f>ROUND(#REF!+#REF!,-1)</f>
        <v>#REF!</v>
      </c>
      <c r="K40" s="33" t="e">
        <f>ROUND(#REF!+#REF!,-1)</f>
        <v>#REF!</v>
      </c>
      <c r="L40" s="33" t="e">
        <f>ROUND(#REF!+#REF!,-1)</f>
        <v>#REF!</v>
      </c>
      <c r="M40" s="33" t="e">
        <f>ROUND(#REF!+#REF!,-1)</f>
        <v>#REF!</v>
      </c>
      <c r="N40" s="33" t="e">
        <f>ROUND(#REF!+#REF!,-1)</f>
        <v>#REF!</v>
      </c>
      <c r="O40" s="33" t="e">
        <f>ROUND(#REF!+#REF!,-1)</f>
        <v>#REF!</v>
      </c>
      <c r="P40" s="33" t="e">
        <f>ROUND(#REF!+#REF!,-1)</f>
        <v>#REF!</v>
      </c>
      <c r="Q40" s="33" t="e">
        <f>ROUND(#REF!+#REF!,-1)</f>
        <v>#REF!</v>
      </c>
      <c r="R40" s="33" t="e">
        <f>ROUND(#REF!+#REF!,-1)</f>
        <v>#REF!</v>
      </c>
      <c r="S40" s="33" t="e">
        <f>ROUND(#REF!+#REF!,-1)</f>
        <v>#REF!</v>
      </c>
      <c r="T40" s="33" t="e">
        <f>ROUND(#REF!+#REF!,-1)</f>
        <v>#REF!</v>
      </c>
      <c r="U40" s="33" t="e">
        <f>ROUND(#REF!+#REF!,-1)</f>
        <v>#REF!</v>
      </c>
      <c r="V40" s="33" t="e">
        <f>ROUND(#REF!+#REF!,-1)</f>
        <v>#REF!</v>
      </c>
      <c r="W40" s="33" t="e">
        <f>ROUND(#REF!+#REF!,-1)</f>
        <v>#REF!</v>
      </c>
      <c r="X40" s="33" t="e">
        <f>ROUND(#REF!+#REF!,-1)</f>
        <v>#REF!</v>
      </c>
      <c r="Y40" s="33" t="e">
        <f>ROUND(#REF!+#REF!,-1)</f>
        <v>#REF!</v>
      </c>
      <c r="Z40" s="33" t="e">
        <f>ROUND(#REF!+#REF!,-1)</f>
        <v>#REF!</v>
      </c>
      <c r="AA40" s="33" t="e">
        <f>ROUND(#REF!+#REF!,-1)</f>
        <v>#REF!</v>
      </c>
      <c r="AB40" s="33" t="e">
        <f>ROUND(#REF!+#REF!,-1)</f>
        <v>#REF!</v>
      </c>
      <c r="AD40" s="167" t="e">
        <f>#REF!+#REF!</f>
        <v>#REF!</v>
      </c>
      <c r="AG40" s="167" t="e">
        <f>#REF!+#REF!</f>
        <v>#REF!</v>
      </c>
    </row>
    <row r="41" spans="1:33" ht="12.75">
      <c r="A41" s="49"/>
      <c r="B41" s="7" t="s">
        <v>115</v>
      </c>
      <c r="C41" s="33" t="e">
        <f>ROUND(#REF!+#REF!,-1)</f>
        <v>#REF!</v>
      </c>
      <c r="D41" s="33" t="e">
        <f>ROUND(#REF!+#REF!,-1)</f>
        <v>#REF!</v>
      </c>
      <c r="E41" s="33" t="e">
        <f>ROUND(#REF!+#REF!,-1)</f>
        <v>#REF!</v>
      </c>
      <c r="F41" s="33" t="e">
        <f>ROUND(#REF!+#REF!,-1)</f>
        <v>#REF!</v>
      </c>
      <c r="G41" s="33" t="e">
        <f>ROUND(#REF!+#REF!,-1)</f>
        <v>#REF!</v>
      </c>
      <c r="H41" s="33" t="e">
        <f>ROUND(#REF!+#REF!,-1)</f>
        <v>#REF!</v>
      </c>
      <c r="I41" s="33" t="e">
        <f>ROUND(#REF!+#REF!,-1)</f>
        <v>#REF!</v>
      </c>
      <c r="J41" s="33" t="e">
        <f>ROUND(#REF!+#REF!,-1)</f>
        <v>#REF!</v>
      </c>
      <c r="K41" s="33" t="e">
        <f>ROUND(#REF!+#REF!,-1)</f>
        <v>#REF!</v>
      </c>
      <c r="L41" s="33" t="e">
        <f>ROUND(#REF!+#REF!,-1)</f>
        <v>#REF!</v>
      </c>
      <c r="M41" s="33" t="e">
        <f>ROUND(#REF!+#REF!,-1)</f>
        <v>#REF!</v>
      </c>
      <c r="N41" s="33" t="e">
        <f>ROUND(#REF!+#REF!,-1)</f>
        <v>#REF!</v>
      </c>
      <c r="O41" s="33" t="e">
        <f>ROUND(#REF!+#REF!,-1)</f>
        <v>#REF!</v>
      </c>
      <c r="P41" s="33" t="e">
        <f>ROUND(#REF!+#REF!,-1)</f>
        <v>#REF!</v>
      </c>
      <c r="Q41" s="33" t="e">
        <f>ROUND(#REF!+#REF!,-1)</f>
        <v>#REF!</v>
      </c>
      <c r="R41" s="33" t="e">
        <f>ROUND(#REF!+#REF!,-1)</f>
        <v>#REF!</v>
      </c>
      <c r="S41" s="33" t="e">
        <f>ROUND(#REF!+#REF!,-1)</f>
        <v>#REF!</v>
      </c>
      <c r="T41" s="33" t="e">
        <f>ROUND(#REF!+#REF!,-1)</f>
        <v>#REF!</v>
      </c>
      <c r="U41" s="33" t="e">
        <f>ROUND(#REF!+#REF!,-1)</f>
        <v>#REF!</v>
      </c>
      <c r="V41" s="33" t="e">
        <f>ROUND(#REF!+#REF!,-1)</f>
        <v>#REF!</v>
      </c>
      <c r="W41" s="33" t="e">
        <f>ROUND(#REF!+#REF!,-1)</f>
        <v>#REF!</v>
      </c>
      <c r="X41" s="33" t="e">
        <f>ROUND(#REF!+#REF!,-1)</f>
        <v>#REF!</v>
      </c>
      <c r="Y41" s="33" t="e">
        <f>ROUND(#REF!+#REF!,-1)</f>
        <v>#REF!</v>
      </c>
      <c r="Z41" s="33" t="e">
        <f>ROUND(#REF!+#REF!,-1)</f>
        <v>#REF!</v>
      </c>
      <c r="AA41" s="33" t="e">
        <f>ROUND(#REF!+#REF!,-1)</f>
        <v>#REF!</v>
      </c>
      <c r="AB41" s="33" t="e">
        <f>ROUND(#REF!+#REF!,-1)</f>
        <v>#REF!</v>
      </c>
      <c r="AD41" s="167" t="e">
        <f>#REF!+#REF!</f>
        <v>#REF!</v>
      </c>
      <c r="AG41" s="167" t="e">
        <f>#REF!+#REF!</f>
        <v>#REF!</v>
      </c>
    </row>
    <row r="42" spans="1:35" ht="12.75">
      <c r="A42" s="49"/>
      <c r="B42" s="48" t="s">
        <v>33</v>
      </c>
      <c r="C42" s="91" t="e">
        <f>SUM(C37:C41)</f>
        <v>#REF!</v>
      </c>
      <c r="D42" s="91" t="e">
        <f aca="true" t="shared" si="6" ref="D42:AB42">SUM(D37:D41)</f>
        <v>#REF!</v>
      </c>
      <c r="E42" s="91" t="e">
        <f t="shared" si="6"/>
        <v>#REF!</v>
      </c>
      <c r="F42" s="91" t="e">
        <f t="shared" si="6"/>
        <v>#REF!</v>
      </c>
      <c r="G42" s="91" t="e">
        <f t="shared" si="6"/>
        <v>#REF!</v>
      </c>
      <c r="H42" s="91" t="e">
        <f t="shared" si="6"/>
        <v>#REF!</v>
      </c>
      <c r="I42" s="91" t="e">
        <f t="shared" si="6"/>
        <v>#REF!</v>
      </c>
      <c r="J42" s="91" t="e">
        <f t="shared" si="6"/>
        <v>#REF!</v>
      </c>
      <c r="K42" s="91" t="e">
        <f t="shared" si="6"/>
        <v>#REF!</v>
      </c>
      <c r="L42" s="91" t="e">
        <f t="shared" si="6"/>
        <v>#REF!</v>
      </c>
      <c r="M42" s="91" t="e">
        <f t="shared" si="6"/>
        <v>#REF!</v>
      </c>
      <c r="N42" s="91" t="e">
        <f t="shared" si="6"/>
        <v>#REF!</v>
      </c>
      <c r="O42" s="91" t="e">
        <f t="shared" si="6"/>
        <v>#REF!</v>
      </c>
      <c r="P42" s="91" t="e">
        <f t="shared" si="6"/>
        <v>#REF!</v>
      </c>
      <c r="Q42" s="91" t="e">
        <f t="shared" si="6"/>
        <v>#REF!</v>
      </c>
      <c r="R42" s="91" t="e">
        <f t="shared" si="6"/>
        <v>#REF!</v>
      </c>
      <c r="S42" s="91" t="e">
        <f t="shared" si="6"/>
        <v>#REF!</v>
      </c>
      <c r="T42" s="91" t="e">
        <f t="shared" si="6"/>
        <v>#REF!</v>
      </c>
      <c r="U42" s="91" t="e">
        <f t="shared" si="6"/>
        <v>#REF!</v>
      </c>
      <c r="V42" s="91" t="e">
        <f t="shared" si="6"/>
        <v>#REF!</v>
      </c>
      <c r="W42" s="91" t="e">
        <f t="shared" si="6"/>
        <v>#REF!</v>
      </c>
      <c r="X42" s="91" t="e">
        <f t="shared" si="6"/>
        <v>#REF!</v>
      </c>
      <c r="Y42" s="91" t="e">
        <f t="shared" si="6"/>
        <v>#REF!</v>
      </c>
      <c r="Z42" s="91" t="e">
        <f t="shared" si="6"/>
        <v>#REF!</v>
      </c>
      <c r="AA42" s="91" t="e">
        <f t="shared" si="6"/>
        <v>#REF!</v>
      </c>
      <c r="AB42" s="91" t="e">
        <f t="shared" si="6"/>
        <v>#REF!</v>
      </c>
      <c r="AD42" s="175" t="e">
        <f>SUM(AD37:AD41)</f>
        <v>#REF!</v>
      </c>
      <c r="AE42" s="175" t="e">
        <f>#REF!</f>
        <v>#REF!</v>
      </c>
      <c r="AF42" s="165" t="e">
        <f>IF(ROUND(AD42,0)=ROUND(AE42,0),"ok","error")</f>
        <v>#REF!</v>
      </c>
      <c r="AG42" s="175" t="e">
        <f>SUM(AG37:AG41)</f>
        <v>#REF!</v>
      </c>
      <c r="AH42" s="175" t="e">
        <f>#REF!</f>
        <v>#REF!</v>
      </c>
      <c r="AI42" s="165" t="e">
        <f>IF(ROUND(AG42,0)=ROUND(AH42,0),"ok","error")</f>
        <v>#REF!</v>
      </c>
    </row>
    <row r="43" spans="1:28" ht="12.75">
      <c r="A43" s="49"/>
      <c r="B43" s="7"/>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1:33" ht="12.75">
      <c r="A44" s="147" t="s">
        <v>116</v>
      </c>
      <c r="B44" s="7" t="s">
        <v>111</v>
      </c>
      <c r="C44" s="33" t="e">
        <f>ROUND(#REF!+#REF!,-1)</f>
        <v>#REF!</v>
      </c>
      <c r="D44" s="33" t="e">
        <f>ROUND(#REF!+#REF!,-1)</f>
        <v>#REF!</v>
      </c>
      <c r="E44" s="33" t="e">
        <f>ROUND(#REF!+#REF!,-1)</f>
        <v>#REF!</v>
      </c>
      <c r="F44" s="33" t="e">
        <f>ROUND(#REF!+#REF!,-1)</f>
        <v>#REF!</v>
      </c>
      <c r="G44" s="33" t="e">
        <f>ROUND(#REF!+#REF!,-1)</f>
        <v>#REF!</v>
      </c>
      <c r="H44" s="33" t="e">
        <f>ROUND(#REF!+#REF!,-1)</f>
        <v>#REF!</v>
      </c>
      <c r="I44" s="33" t="e">
        <f>ROUND(#REF!+#REF!,-1)</f>
        <v>#REF!</v>
      </c>
      <c r="J44" s="33" t="e">
        <f>ROUND(#REF!+#REF!,-1)</f>
        <v>#REF!</v>
      </c>
      <c r="K44" s="33" t="e">
        <f>ROUND(#REF!+#REF!,-1)</f>
        <v>#REF!</v>
      </c>
      <c r="L44" s="33" t="e">
        <f>ROUND(#REF!+#REF!,-1)</f>
        <v>#REF!</v>
      </c>
      <c r="M44" s="33" t="e">
        <f>ROUND(#REF!+#REF!,-1)</f>
        <v>#REF!</v>
      </c>
      <c r="N44" s="33" t="e">
        <f>ROUND(#REF!+#REF!,-1)</f>
        <v>#REF!</v>
      </c>
      <c r="O44" s="33" t="e">
        <f>ROUND(#REF!+#REF!,-1)</f>
        <v>#REF!</v>
      </c>
      <c r="P44" s="33" t="e">
        <f>ROUND(#REF!+#REF!,-1)</f>
        <v>#REF!</v>
      </c>
      <c r="Q44" s="33" t="e">
        <f>ROUND(#REF!+#REF!,-1)</f>
        <v>#REF!</v>
      </c>
      <c r="R44" s="33" t="e">
        <f>ROUND(#REF!+#REF!,-1)</f>
        <v>#REF!</v>
      </c>
      <c r="S44" s="33" t="e">
        <f>ROUND(#REF!+#REF!,-1)</f>
        <v>#REF!</v>
      </c>
      <c r="T44" s="33" t="e">
        <f>ROUND(#REF!+#REF!,-1)</f>
        <v>#REF!</v>
      </c>
      <c r="U44" s="33" t="e">
        <f>ROUND(#REF!+#REF!,-1)</f>
        <v>#REF!</v>
      </c>
      <c r="V44" s="33" t="e">
        <f>ROUND(#REF!+#REF!,-1)</f>
        <v>#REF!</v>
      </c>
      <c r="W44" s="33" t="e">
        <f>ROUND(#REF!+#REF!,-1)</f>
        <v>#REF!</v>
      </c>
      <c r="X44" s="33" t="e">
        <f>ROUND(#REF!+#REF!,-1)</f>
        <v>#REF!</v>
      </c>
      <c r="Y44" s="33" t="e">
        <f>ROUND(#REF!+#REF!,-1)</f>
        <v>#REF!</v>
      </c>
      <c r="Z44" s="33" t="e">
        <f>ROUND(#REF!+#REF!,-1)</f>
        <v>#REF!</v>
      </c>
      <c r="AA44" s="33" t="e">
        <f>ROUND(#REF!+#REF!,-1)</f>
        <v>#REF!</v>
      </c>
      <c r="AB44" s="33" t="e">
        <f>ROUND(#REF!+#REF!,-1)</f>
        <v>#REF!</v>
      </c>
      <c r="AD44" s="167" t="e">
        <f>#REF!+#REF!</f>
        <v>#REF!</v>
      </c>
      <c r="AG44" s="167" t="e">
        <f>#REF!+#REF!</f>
        <v>#REF!</v>
      </c>
    </row>
    <row r="45" spans="1:33" ht="12.75">
      <c r="A45" s="49"/>
      <c r="B45" s="7" t="s">
        <v>112</v>
      </c>
      <c r="C45" s="33" t="e">
        <f>ROUND(#REF!+#REF!,-1)</f>
        <v>#REF!</v>
      </c>
      <c r="D45" s="33" t="e">
        <f>ROUND(#REF!+#REF!,-1)</f>
        <v>#REF!</v>
      </c>
      <c r="E45" s="33" t="e">
        <f>ROUND(#REF!+#REF!,-1)</f>
        <v>#REF!</v>
      </c>
      <c r="F45" s="33" t="e">
        <f>ROUND(#REF!+#REF!,-1)</f>
        <v>#REF!</v>
      </c>
      <c r="G45" s="33" t="e">
        <f>ROUND(#REF!+#REF!,-1)</f>
        <v>#REF!</v>
      </c>
      <c r="H45" s="33" t="e">
        <f>ROUND(#REF!+#REF!,-1)</f>
        <v>#REF!</v>
      </c>
      <c r="I45" s="33" t="e">
        <f>ROUND(#REF!+#REF!,-1)</f>
        <v>#REF!</v>
      </c>
      <c r="J45" s="33" t="e">
        <f>ROUND(#REF!+#REF!,-1)</f>
        <v>#REF!</v>
      </c>
      <c r="K45" s="33" t="e">
        <f>ROUND(#REF!+#REF!,-1)</f>
        <v>#REF!</v>
      </c>
      <c r="L45" s="33" t="e">
        <f>ROUND(#REF!+#REF!,-1)</f>
        <v>#REF!</v>
      </c>
      <c r="M45" s="33" t="e">
        <f>ROUND(#REF!+#REF!,-1)</f>
        <v>#REF!</v>
      </c>
      <c r="N45" s="33" t="e">
        <f>ROUND(#REF!+#REF!,-1)</f>
        <v>#REF!</v>
      </c>
      <c r="O45" s="33" t="e">
        <f>ROUND(#REF!+#REF!,-1)</f>
        <v>#REF!</v>
      </c>
      <c r="P45" s="33" t="e">
        <f>ROUND(#REF!+#REF!,-1)</f>
        <v>#REF!</v>
      </c>
      <c r="Q45" s="33" t="e">
        <f>ROUND(#REF!+#REF!,-1)</f>
        <v>#REF!</v>
      </c>
      <c r="R45" s="33" t="e">
        <f>ROUND(#REF!+#REF!,-1)</f>
        <v>#REF!</v>
      </c>
      <c r="S45" s="33" t="e">
        <f>ROUND(#REF!+#REF!,-1)</f>
        <v>#REF!</v>
      </c>
      <c r="T45" s="33" t="e">
        <f>ROUND(#REF!+#REF!,-1)</f>
        <v>#REF!</v>
      </c>
      <c r="U45" s="33" t="e">
        <f>ROUND(#REF!+#REF!,-1)</f>
        <v>#REF!</v>
      </c>
      <c r="V45" s="33" t="e">
        <f>ROUND(#REF!+#REF!,-1)</f>
        <v>#REF!</v>
      </c>
      <c r="W45" s="33" t="e">
        <f>ROUND(#REF!+#REF!,-1)</f>
        <v>#REF!</v>
      </c>
      <c r="X45" s="33" t="e">
        <f>ROUND(#REF!+#REF!,-1)</f>
        <v>#REF!</v>
      </c>
      <c r="Y45" s="33" t="e">
        <f>ROUND(#REF!+#REF!,-1)</f>
        <v>#REF!</v>
      </c>
      <c r="Z45" s="33" t="e">
        <f>ROUND(#REF!+#REF!,-1)</f>
        <v>#REF!</v>
      </c>
      <c r="AA45" s="33" t="e">
        <f>ROUND(#REF!+#REF!,-1)</f>
        <v>#REF!</v>
      </c>
      <c r="AB45" s="33" t="e">
        <f>ROUND(#REF!+#REF!,-1)</f>
        <v>#REF!</v>
      </c>
      <c r="AD45" s="167" t="e">
        <f>#REF!+#REF!</f>
        <v>#REF!</v>
      </c>
      <c r="AG45" s="167" t="e">
        <f>#REF!+#REF!</f>
        <v>#REF!</v>
      </c>
    </row>
    <row r="46" spans="1:33" ht="12.75">
      <c r="A46" s="49"/>
      <c r="B46" s="7" t="s">
        <v>113</v>
      </c>
      <c r="C46" s="33" t="e">
        <f>ROUND(#REF!+#REF!,-1)</f>
        <v>#REF!</v>
      </c>
      <c r="D46" s="33" t="e">
        <f>ROUND(#REF!+#REF!,-1)</f>
        <v>#REF!</v>
      </c>
      <c r="E46" s="33" t="e">
        <f>ROUND(#REF!+#REF!,-1)</f>
        <v>#REF!</v>
      </c>
      <c r="F46" s="33" t="e">
        <f>ROUND(#REF!+#REF!,-1)</f>
        <v>#REF!</v>
      </c>
      <c r="G46" s="33" t="e">
        <f>ROUND(#REF!+#REF!,-1)</f>
        <v>#REF!</v>
      </c>
      <c r="H46" s="33" t="e">
        <f>ROUND(#REF!+#REF!,-1)</f>
        <v>#REF!</v>
      </c>
      <c r="I46" s="33" t="e">
        <f>ROUND(#REF!+#REF!,-1)</f>
        <v>#REF!</v>
      </c>
      <c r="J46" s="33" t="e">
        <f>ROUND(#REF!+#REF!,-1)</f>
        <v>#REF!</v>
      </c>
      <c r="K46" s="33" t="e">
        <f>ROUND(#REF!+#REF!,-1)</f>
        <v>#REF!</v>
      </c>
      <c r="L46" s="33" t="e">
        <f>ROUND(#REF!+#REF!,-1)</f>
        <v>#REF!</v>
      </c>
      <c r="M46" s="33" t="e">
        <f>ROUND(#REF!+#REF!,-1)</f>
        <v>#REF!</v>
      </c>
      <c r="N46" s="33" t="e">
        <f>ROUND(#REF!+#REF!,-1)</f>
        <v>#REF!</v>
      </c>
      <c r="O46" s="33" t="e">
        <f>ROUND(#REF!+#REF!,-1)</f>
        <v>#REF!</v>
      </c>
      <c r="P46" s="33" t="e">
        <f>ROUND(#REF!+#REF!,-1)</f>
        <v>#REF!</v>
      </c>
      <c r="Q46" s="33" t="e">
        <f>ROUND(#REF!+#REF!,-1)</f>
        <v>#REF!</v>
      </c>
      <c r="R46" s="33" t="e">
        <f>ROUND(#REF!+#REF!,-1)</f>
        <v>#REF!</v>
      </c>
      <c r="S46" s="33" t="e">
        <f>ROUND(#REF!+#REF!,-1)</f>
        <v>#REF!</v>
      </c>
      <c r="T46" s="33" t="e">
        <f>ROUND(#REF!+#REF!,-1)</f>
        <v>#REF!</v>
      </c>
      <c r="U46" s="33" t="e">
        <f>ROUND(#REF!+#REF!,-1)</f>
        <v>#REF!</v>
      </c>
      <c r="V46" s="33" t="e">
        <f>ROUND(#REF!+#REF!,-1)</f>
        <v>#REF!</v>
      </c>
      <c r="W46" s="33" t="e">
        <f>ROUND(#REF!+#REF!,-1)</f>
        <v>#REF!</v>
      </c>
      <c r="X46" s="33" t="e">
        <f>ROUND(#REF!+#REF!,-1)</f>
        <v>#REF!</v>
      </c>
      <c r="Y46" s="33" t="e">
        <f>ROUND(#REF!+#REF!,-1)</f>
        <v>#REF!</v>
      </c>
      <c r="Z46" s="33" t="e">
        <f>ROUND(#REF!+#REF!,-1)</f>
        <v>#REF!</v>
      </c>
      <c r="AA46" s="33" t="e">
        <f>ROUND(#REF!+#REF!,-1)</f>
        <v>#REF!</v>
      </c>
      <c r="AB46" s="33" t="e">
        <f>ROUND(#REF!+#REF!,-1)</f>
        <v>#REF!</v>
      </c>
      <c r="AD46" s="167" t="e">
        <f>#REF!+#REF!</f>
        <v>#REF!</v>
      </c>
      <c r="AG46" s="167" t="e">
        <f>#REF!+#REF!</f>
        <v>#REF!</v>
      </c>
    </row>
    <row r="47" spans="1:33" ht="12.75">
      <c r="A47" s="49"/>
      <c r="B47" s="7" t="s">
        <v>114</v>
      </c>
      <c r="C47" s="33" t="e">
        <f>ROUND(#REF!+#REF!,-1)</f>
        <v>#REF!</v>
      </c>
      <c r="D47" s="33" t="e">
        <f>ROUND(#REF!+#REF!,-1)</f>
        <v>#REF!</v>
      </c>
      <c r="E47" s="33" t="e">
        <f>ROUND(#REF!+#REF!,-1)</f>
        <v>#REF!</v>
      </c>
      <c r="F47" s="33" t="e">
        <f>ROUND(#REF!+#REF!,-1)</f>
        <v>#REF!</v>
      </c>
      <c r="G47" s="33" t="e">
        <f>ROUND(#REF!+#REF!,-1)</f>
        <v>#REF!</v>
      </c>
      <c r="H47" s="33" t="e">
        <f>ROUND(#REF!+#REF!,-1)</f>
        <v>#REF!</v>
      </c>
      <c r="I47" s="33" t="e">
        <f>ROUND(#REF!+#REF!,-1)</f>
        <v>#REF!</v>
      </c>
      <c r="J47" s="33" t="e">
        <f>ROUND(#REF!+#REF!,-1)</f>
        <v>#REF!</v>
      </c>
      <c r="K47" s="33" t="e">
        <f>ROUND(#REF!+#REF!,-1)</f>
        <v>#REF!</v>
      </c>
      <c r="L47" s="33" t="e">
        <f>ROUND(#REF!+#REF!,-1)</f>
        <v>#REF!</v>
      </c>
      <c r="M47" s="33" t="e">
        <f>ROUND(#REF!+#REF!,-1)</f>
        <v>#REF!</v>
      </c>
      <c r="N47" s="33" t="e">
        <f>ROUND(#REF!+#REF!,-1)</f>
        <v>#REF!</v>
      </c>
      <c r="O47" s="33" t="e">
        <f>ROUND(#REF!+#REF!,-1)</f>
        <v>#REF!</v>
      </c>
      <c r="P47" s="33" t="e">
        <f>ROUND(#REF!+#REF!,-1)</f>
        <v>#REF!</v>
      </c>
      <c r="Q47" s="33" t="e">
        <f>ROUND(#REF!+#REF!,-1)</f>
        <v>#REF!</v>
      </c>
      <c r="R47" s="33" t="e">
        <f>ROUND(#REF!+#REF!,-1)</f>
        <v>#REF!</v>
      </c>
      <c r="S47" s="33" t="e">
        <f>ROUND(#REF!+#REF!,-1)</f>
        <v>#REF!</v>
      </c>
      <c r="T47" s="33" t="e">
        <f>ROUND(#REF!+#REF!,-1)</f>
        <v>#REF!</v>
      </c>
      <c r="U47" s="33" t="e">
        <f>ROUND(#REF!+#REF!,-1)</f>
        <v>#REF!</v>
      </c>
      <c r="V47" s="33" t="e">
        <f>ROUND(#REF!+#REF!,-1)</f>
        <v>#REF!</v>
      </c>
      <c r="W47" s="33" t="e">
        <f>ROUND(#REF!+#REF!,-1)</f>
        <v>#REF!</v>
      </c>
      <c r="X47" s="33" t="e">
        <f>ROUND(#REF!+#REF!,-1)</f>
        <v>#REF!</v>
      </c>
      <c r="Y47" s="33" t="e">
        <f>ROUND(#REF!+#REF!,-1)</f>
        <v>#REF!</v>
      </c>
      <c r="Z47" s="33" t="e">
        <f>ROUND(#REF!+#REF!,-1)</f>
        <v>#REF!</v>
      </c>
      <c r="AA47" s="33" t="e">
        <f>ROUND(#REF!+#REF!,-1)</f>
        <v>#REF!</v>
      </c>
      <c r="AB47" s="33" t="e">
        <f>ROUND(#REF!+#REF!,-1)</f>
        <v>#REF!</v>
      </c>
      <c r="AD47" s="167" t="e">
        <f>#REF!+#REF!</f>
        <v>#REF!</v>
      </c>
      <c r="AG47" s="167" t="e">
        <f>#REF!+#REF!</f>
        <v>#REF!</v>
      </c>
    </row>
    <row r="48" spans="1:33" ht="12.75">
      <c r="A48" s="49"/>
      <c r="B48" s="7" t="s">
        <v>115</v>
      </c>
      <c r="C48" s="33" t="e">
        <f>ROUND(#REF!+#REF!,-1)</f>
        <v>#REF!</v>
      </c>
      <c r="D48" s="33" t="e">
        <f>ROUND(#REF!+#REF!,-1)</f>
        <v>#REF!</v>
      </c>
      <c r="E48" s="33" t="e">
        <f>ROUND(#REF!+#REF!,-1)</f>
        <v>#REF!</v>
      </c>
      <c r="F48" s="33" t="e">
        <f>ROUND(#REF!+#REF!,-1)</f>
        <v>#REF!</v>
      </c>
      <c r="G48" s="33" t="e">
        <f>ROUND(#REF!+#REF!,-1)</f>
        <v>#REF!</v>
      </c>
      <c r="H48" s="33" t="e">
        <f>ROUND(#REF!+#REF!,-1)</f>
        <v>#REF!</v>
      </c>
      <c r="I48" s="33" t="e">
        <f>ROUND(#REF!+#REF!,-1)</f>
        <v>#REF!</v>
      </c>
      <c r="J48" s="33" t="e">
        <f>ROUND(#REF!+#REF!,-1)</f>
        <v>#REF!</v>
      </c>
      <c r="K48" s="33" t="e">
        <f>ROUND(#REF!+#REF!,-1)</f>
        <v>#REF!</v>
      </c>
      <c r="L48" s="33" t="e">
        <f>ROUND(#REF!+#REF!,-1)</f>
        <v>#REF!</v>
      </c>
      <c r="M48" s="33" t="e">
        <f>ROUND(#REF!+#REF!,-1)</f>
        <v>#REF!</v>
      </c>
      <c r="N48" s="33" t="e">
        <f>ROUND(#REF!+#REF!,-1)</f>
        <v>#REF!</v>
      </c>
      <c r="O48" s="33" t="e">
        <f>ROUND(#REF!+#REF!,-1)</f>
        <v>#REF!</v>
      </c>
      <c r="P48" s="33" t="e">
        <f>ROUND(#REF!+#REF!,-1)</f>
        <v>#REF!</v>
      </c>
      <c r="Q48" s="33" t="e">
        <f>ROUND(#REF!+#REF!,-1)</f>
        <v>#REF!</v>
      </c>
      <c r="R48" s="33" t="e">
        <f>ROUND(#REF!+#REF!,-1)</f>
        <v>#REF!</v>
      </c>
      <c r="S48" s="33" t="e">
        <f>ROUND(#REF!+#REF!,-1)</f>
        <v>#REF!</v>
      </c>
      <c r="T48" s="33" t="e">
        <f>ROUND(#REF!+#REF!,-1)</f>
        <v>#REF!</v>
      </c>
      <c r="U48" s="33" t="e">
        <f>ROUND(#REF!+#REF!,-1)</f>
        <v>#REF!</v>
      </c>
      <c r="V48" s="33" t="e">
        <f>ROUND(#REF!+#REF!,-1)</f>
        <v>#REF!</v>
      </c>
      <c r="W48" s="33" t="e">
        <f>ROUND(#REF!+#REF!,-1)</f>
        <v>#REF!</v>
      </c>
      <c r="X48" s="33" t="e">
        <f>ROUND(#REF!+#REF!,-1)</f>
        <v>#REF!</v>
      </c>
      <c r="Y48" s="33" t="e">
        <f>ROUND(#REF!+#REF!,-1)</f>
        <v>#REF!</v>
      </c>
      <c r="Z48" s="33" t="e">
        <f>ROUND(#REF!+#REF!,-1)</f>
        <v>#REF!</v>
      </c>
      <c r="AA48" s="33" t="e">
        <f>ROUND(#REF!+#REF!,-1)</f>
        <v>#REF!</v>
      </c>
      <c r="AB48" s="33" t="e">
        <f>ROUND(#REF!+#REF!,-1)</f>
        <v>#REF!</v>
      </c>
      <c r="AD48" s="167" t="e">
        <f>#REF!+#REF!</f>
        <v>#REF!</v>
      </c>
      <c r="AG48" s="167" t="e">
        <f>#REF!+#REF!</f>
        <v>#REF!</v>
      </c>
    </row>
    <row r="49" spans="1:35" ht="12.75">
      <c r="A49" s="49"/>
      <c r="B49" s="48" t="s">
        <v>33</v>
      </c>
      <c r="C49" s="91" t="e">
        <f>SUM(C44:C48)</f>
        <v>#REF!</v>
      </c>
      <c r="D49" s="91" t="e">
        <f aca="true" t="shared" si="7" ref="D49:AB49">SUM(D44:D48)</f>
        <v>#REF!</v>
      </c>
      <c r="E49" s="91" t="e">
        <f t="shared" si="7"/>
        <v>#REF!</v>
      </c>
      <c r="F49" s="91" t="e">
        <f t="shared" si="7"/>
        <v>#REF!</v>
      </c>
      <c r="G49" s="91" t="e">
        <f t="shared" si="7"/>
        <v>#REF!</v>
      </c>
      <c r="H49" s="91" t="e">
        <f t="shared" si="7"/>
        <v>#REF!</v>
      </c>
      <c r="I49" s="91" t="e">
        <f t="shared" si="7"/>
        <v>#REF!</v>
      </c>
      <c r="J49" s="91" t="e">
        <f t="shared" si="7"/>
        <v>#REF!</v>
      </c>
      <c r="K49" s="91" t="e">
        <f t="shared" si="7"/>
        <v>#REF!</v>
      </c>
      <c r="L49" s="91" t="e">
        <f t="shared" si="7"/>
        <v>#REF!</v>
      </c>
      <c r="M49" s="91" t="e">
        <f t="shared" si="7"/>
        <v>#REF!</v>
      </c>
      <c r="N49" s="91" t="e">
        <f t="shared" si="7"/>
        <v>#REF!</v>
      </c>
      <c r="O49" s="91" t="e">
        <f t="shared" si="7"/>
        <v>#REF!</v>
      </c>
      <c r="P49" s="91" t="e">
        <f t="shared" si="7"/>
        <v>#REF!</v>
      </c>
      <c r="Q49" s="91" t="e">
        <f t="shared" si="7"/>
        <v>#REF!</v>
      </c>
      <c r="R49" s="91" t="e">
        <f t="shared" si="7"/>
        <v>#REF!</v>
      </c>
      <c r="S49" s="91" t="e">
        <f t="shared" si="7"/>
        <v>#REF!</v>
      </c>
      <c r="T49" s="91" t="e">
        <f t="shared" si="7"/>
        <v>#REF!</v>
      </c>
      <c r="U49" s="91" t="e">
        <f t="shared" si="7"/>
        <v>#REF!</v>
      </c>
      <c r="V49" s="91" t="e">
        <f t="shared" si="7"/>
        <v>#REF!</v>
      </c>
      <c r="W49" s="91" t="e">
        <f t="shared" si="7"/>
        <v>#REF!</v>
      </c>
      <c r="X49" s="91" t="e">
        <f t="shared" si="7"/>
        <v>#REF!</v>
      </c>
      <c r="Y49" s="91" t="e">
        <f t="shared" si="7"/>
        <v>#REF!</v>
      </c>
      <c r="Z49" s="91" t="e">
        <f t="shared" si="7"/>
        <v>#REF!</v>
      </c>
      <c r="AA49" s="91" t="e">
        <f t="shared" si="7"/>
        <v>#REF!</v>
      </c>
      <c r="AB49" s="91" t="e">
        <f t="shared" si="7"/>
        <v>#REF!</v>
      </c>
      <c r="AD49" s="180" t="e">
        <f>SUM(AD44:AD48)</f>
        <v>#REF!</v>
      </c>
      <c r="AE49" s="175" t="e">
        <f>#REF!</f>
        <v>#REF!</v>
      </c>
      <c r="AF49" s="165" t="e">
        <f>IF(ROUND(AD49,0)=ROUND(AE49,0),"ok","error")</f>
        <v>#REF!</v>
      </c>
      <c r="AG49" s="180" t="e">
        <f>SUM(AG44:AG48)</f>
        <v>#REF!</v>
      </c>
      <c r="AH49" s="175" t="e">
        <f>#REF!</f>
        <v>#REF!</v>
      </c>
      <c r="AI49" s="165" t="e">
        <f>IF(ROUND(AG49,0)=ROUND(AH49,0),"ok","error")</f>
        <v>#REF!</v>
      </c>
    </row>
    <row r="50" spans="1:28" ht="12.75">
      <c r="A50" s="49"/>
      <c r="B50" s="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1:33" ht="25.5">
      <c r="A51" s="146" t="s">
        <v>38</v>
      </c>
      <c r="B51" s="7" t="s">
        <v>111</v>
      </c>
      <c r="C51" s="33" t="e">
        <f>ROUND((#REF!+#REF!),-1)</f>
        <v>#REF!</v>
      </c>
      <c r="D51" s="33" t="e">
        <f>ROUND((#REF!+#REF!),-1)</f>
        <v>#REF!</v>
      </c>
      <c r="E51" s="33" t="e">
        <f>ROUND((#REF!+#REF!),-1)</f>
        <v>#REF!</v>
      </c>
      <c r="F51" s="33" t="e">
        <f>ROUND((#REF!+#REF!),-1)</f>
        <v>#REF!</v>
      </c>
      <c r="G51" s="33" t="e">
        <f>ROUND((#REF!+#REF!),-1)</f>
        <v>#REF!</v>
      </c>
      <c r="H51" s="33" t="e">
        <f>ROUND((#REF!+#REF!),-1)</f>
        <v>#REF!</v>
      </c>
      <c r="I51" s="33" t="e">
        <f>ROUND((#REF!+#REF!),-1)</f>
        <v>#REF!</v>
      </c>
      <c r="J51" s="33" t="e">
        <f>ROUND((#REF!+#REF!),-1)</f>
        <v>#REF!</v>
      </c>
      <c r="K51" s="33" t="e">
        <f>ROUND((#REF!+#REF!),-1)</f>
        <v>#REF!</v>
      </c>
      <c r="L51" s="33" t="e">
        <f>ROUND((#REF!+#REF!),-1)</f>
        <v>#REF!</v>
      </c>
      <c r="M51" s="33" t="e">
        <f>ROUND((#REF!+#REF!),-1)</f>
        <v>#REF!</v>
      </c>
      <c r="N51" s="33" t="e">
        <f>ROUND((#REF!+#REF!),-1)</f>
        <v>#REF!</v>
      </c>
      <c r="O51" s="33" t="e">
        <f>ROUND((#REF!+#REF!),-1)</f>
        <v>#REF!</v>
      </c>
      <c r="P51" s="33" t="e">
        <f>ROUND((#REF!+#REF!),-1)</f>
        <v>#REF!</v>
      </c>
      <c r="Q51" s="33" t="e">
        <f>ROUND((#REF!+#REF!),-1)</f>
        <v>#REF!</v>
      </c>
      <c r="R51" s="33" t="e">
        <f>ROUND((#REF!+#REF!),-1)</f>
        <v>#REF!</v>
      </c>
      <c r="S51" s="33" t="e">
        <f>ROUND((#REF!+#REF!),-1)</f>
        <v>#REF!</v>
      </c>
      <c r="T51" s="33" t="e">
        <f>ROUND((#REF!+#REF!),-1)</f>
        <v>#REF!</v>
      </c>
      <c r="U51" s="33" t="e">
        <f>ROUND((#REF!+#REF!),-1)</f>
        <v>#REF!</v>
      </c>
      <c r="V51" s="33" t="e">
        <f>ROUND((#REF!+#REF!),-1)</f>
        <v>#REF!</v>
      </c>
      <c r="W51" s="33" t="e">
        <f>ROUND((#REF!+#REF!),-1)</f>
        <v>#REF!</v>
      </c>
      <c r="X51" s="33" t="e">
        <f>ROUND((#REF!+#REF!),-1)</f>
        <v>#REF!</v>
      </c>
      <c r="Y51" s="33" t="e">
        <f>ROUND((#REF!+#REF!),-1)</f>
        <v>#REF!</v>
      </c>
      <c r="Z51" s="33" t="e">
        <f>ROUND((#REF!+#REF!),-1)</f>
        <v>#REF!</v>
      </c>
      <c r="AA51" s="33" t="e">
        <f>ROUND((#REF!+#REF!),-1)</f>
        <v>#REF!</v>
      </c>
      <c r="AB51" s="33" t="e">
        <f>ROUND((#REF!+#REF!),-1)</f>
        <v>#REF!</v>
      </c>
      <c r="AD51" s="167" t="e">
        <f>#REF!+#REF!</f>
        <v>#REF!</v>
      </c>
      <c r="AG51" s="167" t="e">
        <f>#REF!+#REF!</f>
        <v>#REF!</v>
      </c>
    </row>
    <row r="52" spans="1:33" ht="12.75">
      <c r="A52" s="49"/>
      <c r="B52" s="7" t="s">
        <v>112</v>
      </c>
      <c r="C52" s="33" t="e">
        <f>ROUND((#REF!+#REF!),-1)</f>
        <v>#REF!</v>
      </c>
      <c r="D52" s="33" t="e">
        <f>ROUND((#REF!+#REF!),-1)</f>
        <v>#REF!</v>
      </c>
      <c r="E52" s="33" t="e">
        <f>ROUND((#REF!+#REF!),-1)</f>
        <v>#REF!</v>
      </c>
      <c r="F52" s="33" t="e">
        <f>ROUND((#REF!+#REF!),-1)</f>
        <v>#REF!</v>
      </c>
      <c r="G52" s="33" t="e">
        <f>ROUND((#REF!+#REF!),-1)</f>
        <v>#REF!</v>
      </c>
      <c r="H52" s="33" t="e">
        <f>ROUND((#REF!+#REF!),-1)</f>
        <v>#REF!</v>
      </c>
      <c r="I52" s="33" t="e">
        <f>ROUND((#REF!+#REF!),-1)</f>
        <v>#REF!</v>
      </c>
      <c r="J52" s="33" t="e">
        <f>ROUND((#REF!+#REF!),-1)</f>
        <v>#REF!</v>
      </c>
      <c r="K52" s="33" t="e">
        <f>ROUND((#REF!+#REF!),-1)</f>
        <v>#REF!</v>
      </c>
      <c r="L52" s="33" t="e">
        <f>ROUND((#REF!+#REF!),-1)</f>
        <v>#REF!</v>
      </c>
      <c r="M52" s="33" t="e">
        <f>ROUND((#REF!+#REF!),-1)</f>
        <v>#REF!</v>
      </c>
      <c r="N52" s="33" t="e">
        <f>ROUND((#REF!+#REF!),-1)</f>
        <v>#REF!</v>
      </c>
      <c r="O52" s="33" t="e">
        <f>ROUND((#REF!+#REF!),-1)</f>
        <v>#REF!</v>
      </c>
      <c r="P52" s="33" t="e">
        <f>ROUND((#REF!+#REF!),-1)</f>
        <v>#REF!</v>
      </c>
      <c r="Q52" s="33" t="e">
        <f>ROUND((#REF!+#REF!),-1)</f>
        <v>#REF!</v>
      </c>
      <c r="R52" s="33" t="e">
        <f>ROUND((#REF!+#REF!),-1)</f>
        <v>#REF!</v>
      </c>
      <c r="S52" s="33" t="e">
        <f>ROUND((#REF!+#REF!),-1)</f>
        <v>#REF!</v>
      </c>
      <c r="T52" s="33" t="e">
        <f>ROUND((#REF!+#REF!),-1)</f>
        <v>#REF!</v>
      </c>
      <c r="U52" s="33" t="e">
        <f>ROUND((#REF!+#REF!),-1)</f>
        <v>#REF!</v>
      </c>
      <c r="V52" s="33" t="e">
        <f>ROUND((#REF!+#REF!),-1)</f>
        <v>#REF!</v>
      </c>
      <c r="W52" s="33" t="e">
        <f>ROUND((#REF!+#REF!),-1)</f>
        <v>#REF!</v>
      </c>
      <c r="X52" s="33" t="e">
        <f>ROUND((#REF!+#REF!),-1)</f>
        <v>#REF!</v>
      </c>
      <c r="Y52" s="33" t="e">
        <f>ROUND((#REF!+#REF!),-1)</f>
        <v>#REF!</v>
      </c>
      <c r="Z52" s="33" t="e">
        <f>ROUND((#REF!+#REF!),-1)</f>
        <v>#REF!</v>
      </c>
      <c r="AA52" s="33" t="e">
        <f>ROUND((#REF!+#REF!),-1)</f>
        <v>#REF!</v>
      </c>
      <c r="AB52" s="33" t="e">
        <f>ROUND((#REF!+#REF!),-1)</f>
        <v>#REF!</v>
      </c>
      <c r="AD52" s="167" t="e">
        <f>#REF!+#REF!</f>
        <v>#REF!</v>
      </c>
      <c r="AG52" s="167" t="e">
        <f>#REF!+#REF!</f>
        <v>#REF!</v>
      </c>
    </row>
    <row r="53" spans="1:33" ht="12.75">
      <c r="A53" s="49"/>
      <c r="B53" s="7" t="s">
        <v>113</v>
      </c>
      <c r="C53" s="33" t="e">
        <f>ROUND((#REF!+#REF!),-1)</f>
        <v>#REF!</v>
      </c>
      <c r="D53" s="33" t="e">
        <f>ROUND((#REF!+#REF!),-1)</f>
        <v>#REF!</v>
      </c>
      <c r="E53" s="33" t="e">
        <f>ROUND((#REF!+#REF!),-1)</f>
        <v>#REF!</v>
      </c>
      <c r="F53" s="33" t="e">
        <f>ROUND((#REF!+#REF!),-1)</f>
        <v>#REF!</v>
      </c>
      <c r="G53" s="33" t="e">
        <f>ROUND((#REF!+#REF!),-1)</f>
        <v>#REF!</v>
      </c>
      <c r="H53" s="33" t="e">
        <f>ROUND((#REF!+#REF!),-1)</f>
        <v>#REF!</v>
      </c>
      <c r="I53" s="33" t="e">
        <f>ROUND((#REF!+#REF!),-1)</f>
        <v>#REF!</v>
      </c>
      <c r="J53" s="33" t="e">
        <f>ROUND((#REF!+#REF!),-1)</f>
        <v>#REF!</v>
      </c>
      <c r="K53" s="33" t="e">
        <f>ROUND((#REF!+#REF!),-1)</f>
        <v>#REF!</v>
      </c>
      <c r="L53" s="33" t="e">
        <f>ROUND((#REF!+#REF!),-1)</f>
        <v>#REF!</v>
      </c>
      <c r="M53" s="33" t="e">
        <f>ROUND((#REF!+#REF!),-1)</f>
        <v>#REF!</v>
      </c>
      <c r="N53" s="33" t="e">
        <f>ROUND((#REF!+#REF!),-1)</f>
        <v>#REF!</v>
      </c>
      <c r="O53" s="33" t="e">
        <f>ROUND((#REF!+#REF!),-1)</f>
        <v>#REF!</v>
      </c>
      <c r="P53" s="33" t="e">
        <f>ROUND((#REF!+#REF!),-1)</f>
        <v>#REF!</v>
      </c>
      <c r="Q53" s="33" t="e">
        <f>ROUND((#REF!+#REF!),-1)</f>
        <v>#REF!</v>
      </c>
      <c r="R53" s="33" t="e">
        <f>ROUND((#REF!+#REF!),-1)</f>
        <v>#REF!</v>
      </c>
      <c r="S53" s="33" t="e">
        <f>ROUND((#REF!+#REF!),-1)</f>
        <v>#REF!</v>
      </c>
      <c r="T53" s="33" t="e">
        <f>ROUND((#REF!+#REF!),-1)</f>
        <v>#REF!</v>
      </c>
      <c r="U53" s="33" t="e">
        <f>ROUND((#REF!+#REF!),-1)</f>
        <v>#REF!</v>
      </c>
      <c r="V53" s="33" t="e">
        <f>ROUND((#REF!+#REF!),-1)</f>
        <v>#REF!</v>
      </c>
      <c r="W53" s="33" t="e">
        <f>ROUND((#REF!+#REF!),-1)</f>
        <v>#REF!</v>
      </c>
      <c r="X53" s="33" t="e">
        <f>ROUND((#REF!+#REF!),-1)</f>
        <v>#REF!</v>
      </c>
      <c r="Y53" s="33" t="e">
        <f>ROUND((#REF!+#REF!),-1)</f>
        <v>#REF!</v>
      </c>
      <c r="Z53" s="33" t="e">
        <f>ROUND((#REF!+#REF!),-1)</f>
        <v>#REF!</v>
      </c>
      <c r="AA53" s="33" t="e">
        <f>ROUND((#REF!+#REF!),-1)</f>
        <v>#REF!</v>
      </c>
      <c r="AB53" s="33" t="e">
        <f>ROUND((#REF!+#REF!),-1)</f>
        <v>#REF!</v>
      </c>
      <c r="AD53" s="167" t="e">
        <f>#REF!+#REF!</f>
        <v>#REF!</v>
      </c>
      <c r="AG53" s="167" t="e">
        <f>#REF!+#REF!</f>
        <v>#REF!</v>
      </c>
    </row>
    <row r="54" spans="1:33" ht="12.75">
      <c r="A54" s="49"/>
      <c r="B54" s="7" t="s">
        <v>114</v>
      </c>
      <c r="C54" s="33" t="e">
        <f>ROUND((#REF!+#REF!),-1)</f>
        <v>#REF!</v>
      </c>
      <c r="D54" s="33" t="e">
        <f>ROUND((#REF!+#REF!),-1)</f>
        <v>#REF!</v>
      </c>
      <c r="E54" s="33" t="e">
        <f>ROUND((#REF!+#REF!),-1)</f>
        <v>#REF!</v>
      </c>
      <c r="F54" s="33" t="e">
        <f>ROUND((#REF!+#REF!),-1)</f>
        <v>#REF!</v>
      </c>
      <c r="G54" s="33" t="e">
        <f>ROUND((#REF!+#REF!),-1)</f>
        <v>#REF!</v>
      </c>
      <c r="H54" s="33" t="e">
        <f>ROUND((#REF!+#REF!),-1)</f>
        <v>#REF!</v>
      </c>
      <c r="I54" s="33" t="e">
        <f>ROUND((#REF!+#REF!),-1)</f>
        <v>#REF!</v>
      </c>
      <c r="J54" s="33" t="e">
        <f>ROUND((#REF!+#REF!),-1)</f>
        <v>#REF!</v>
      </c>
      <c r="K54" s="33" t="e">
        <f>ROUND((#REF!+#REF!),-1)</f>
        <v>#REF!</v>
      </c>
      <c r="L54" s="33" t="e">
        <f>ROUND((#REF!+#REF!),-1)</f>
        <v>#REF!</v>
      </c>
      <c r="M54" s="33" t="e">
        <f>ROUND((#REF!+#REF!),-1)</f>
        <v>#REF!</v>
      </c>
      <c r="N54" s="33" t="e">
        <f>ROUND((#REF!+#REF!),-1)</f>
        <v>#REF!</v>
      </c>
      <c r="O54" s="33" t="e">
        <f>ROUND((#REF!+#REF!),-1)</f>
        <v>#REF!</v>
      </c>
      <c r="P54" s="33" t="e">
        <f>ROUND((#REF!+#REF!),-1)</f>
        <v>#REF!</v>
      </c>
      <c r="Q54" s="33" t="e">
        <f>ROUND((#REF!+#REF!),-1)</f>
        <v>#REF!</v>
      </c>
      <c r="R54" s="33" t="e">
        <f>ROUND((#REF!+#REF!),-1)</f>
        <v>#REF!</v>
      </c>
      <c r="S54" s="33" t="e">
        <f>ROUND((#REF!+#REF!),-1)</f>
        <v>#REF!</v>
      </c>
      <c r="T54" s="33" t="e">
        <f>ROUND((#REF!+#REF!),-1)</f>
        <v>#REF!</v>
      </c>
      <c r="U54" s="33" t="e">
        <f>ROUND((#REF!+#REF!),-1)</f>
        <v>#REF!</v>
      </c>
      <c r="V54" s="33" t="e">
        <f>ROUND((#REF!+#REF!),-1)</f>
        <v>#REF!</v>
      </c>
      <c r="W54" s="33" t="e">
        <f>ROUND((#REF!+#REF!),-1)</f>
        <v>#REF!</v>
      </c>
      <c r="X54" s="33" t="e">
        <f>ROUND((#REF!+#REF!),-1)</f>
        <v>#REF!</v>
      </c>
      <c r="Y54" s="33" t="e">
        <f>ROUND((#REF!+#REF!),-1)</f>
        <v>#REF!</v>
      </c>
      <c r="Z54" s="33" t="e">
        <f>ROUND((#REF!+#REF!),-1)</f>
        <v>#REF!</v>
      </c>
      <c r="AA54" s="33" t="e">
        <f>ROUND((#REF!+#REF!),-1)</f>
        <v>#REF!</v>
      </c>
      <c r="AB54" s="33" t="e">
        <f>ROUND((#REF!+#REF!),-1)</f>
        <v>#REF!</v>
      </c>
      <c r="AD54" s="167" t="e">
        <f>#REF!+#REF!</f>
        <v>#REF!</v>
      </c>
      <c r="AG54" s="167" t="e">
        <f>#REF!+#REF!</f>
        <v>#REF!</v>
      </c>
    </row>
    <row r="55" spans="1:33" ht="12.75">
      <c r="A55" s="49"/>
      <c r="B55" s="7" t="s">
        <v>115</v>
      </c>
      <c r="C55" s="33" t="e">
        <f>ROUND(#REF!+#REF!,-1)</f>
        <v>#REF!</v>
      </c>
      <c r="D55" s="33" t="e">
        <f>ROUND(#REF!+#REF!,-1)</f>
        <v>#REF!</v>
      </c>
      <c r="E55" s="33" t="e">
        <f>ROUND(#REF!+#REF!,-1)</f>
        <v>#REF!</v>
      </c>
      <c r="F55" s="33" t="e">
        <f>ROUND(#REF!+#REF!,-1)</f>
        <v>#REF!</v>
      </c>
      <c r="G55" s="33" t="e">
        <f>ROUND(#REF!+#REF!,-1)</f>
        <v>#REF!</v>
      </c>
      <c r="H55" s="33" t="e">
        <f>ROUND(#REF!+#REF!,-1)</f>
        <v>#REF!</v>
      </c>
      <c r="I55" s="33" t="e">
        <f>ROUND(#REF!+#REF!,-1)</f>
        <v>#REF!</v>
      </c>
      <c r="J55" s="33" t="e">
        <f>ROUND(#REF!+#REF!,-1)</f>
        <v>#REF!</v>
      </c>
      <c r="K55" s="33" t="e">
        <f>ROUND(#REF!+#REF!,-1)</f>
        <v>#REF!</v>
      </c>
      <c r="L55" s="33" t="e">
        <f>ROUND(#REF!+#REF!,-1)</f>
        <v>#REF!</v>
      </c>
      <c r="M55" s="33" t="e">
        <f>ROUND(#REF!+#REF!,-1)</f>
        <v>#REF!</v>
      </c>
      <c r="N55" s="33" t="e">
        <f>ROUND(#REF!+#REF!,-1)</f>
        <v>#REF!</v>
      </c>
      <c r="O55" s="33" t="e">
        <f>ROUND(#REF!+#REF!,-1)</f>
        <v>#REF!</v>
      </c>
      <c r="P55" s="33" t="e">
        <f>ROUND(#REF!+#REF!,-1)</f>
        <v>#REF!</v>
      </c>
      <c r="Q55" s="33" t="e">
        <f>ROUND(#REF!+#REF!,-1)</f>
        <v>#REF!</v>
      </c>
      <c r="R55" s="33" t="e">
        <f>ROUND(#REF!+#REF!,-1)</f>
        <v>#REF!</v>
      </c>
      <c r="S55" s="33" t="e">
        <f>ROUND(#REF!+#REF!,-1)</f>
        <v>#REF!</v>
      </c>
      <c r="T55" s="33" t="e">
        <f>ROUND(#REF!+#REF!,-1)</f>
        <v>#REF!</v>
      </c>
      <c r="U55" s="33" t="e">
        <f>ROUND(#REF!+#REF!,-1)</f>
        <v>#REF!</v>
      </c>
      <c r="V55" s="33" t="e">
        <f>ROUND(#REF!+#REF!,-1)</f>
        <v>#REF!</v>
      </c>
      <c r="W55" s="33" t="e">
        <f>ROUND(#REF!+#REF!,-1)</f>
        <v>#REF!</v>
      </c>
      <c r="X55" s="33" t="e">
        <f>ROUND(#REF!+#REF!,-1)</f>
        <v>#REF!</v>
      </c>
      <c r="Y55" s="33" t="e">
        <f>ROUND(#REF!+#REF!,-1)</f>
        <v>#REF!</v>
      </c>
      <c r="Z55" s="33" t="e">
        <f>ROUND(#REF!+#REF!,-1)</f>
        <v>#REF!</v>
      </c>
      <c r="AA55" s="33" t="e">
        <f>ROUND(#REF!+#REF!,-1)</f>
        <v>#REF!</v>
      </c>
      <c r="AB55" s="33" t="e">
        <f>ROUND(#REF!+#REF!,-1)</f>
        <v>#REF!</v>
      </c>
      <c r="AD55" s="167" t="e">
        <f>#REF!+#REF!</f>
        <v>#REF!</v>
      </c>
      <c r="AG55" s="167" t="e">
        <f>#REF!+#REF!</f>
        <v>#REF!</v>
      </c>
    </row>
    <row r="56" spans="1:35" ht="12.75">
      <c r="A56" s="47"/>
      <c r="B56" s="48" t="s">
        <v>40</v>
      </c>
      <c r="C56" s="50" t="e">
        <f>SUM(C51:C55)</f>
        <v>#REF!</v>
      </c>
      <c r="D56" s="50" t="e">
        <f aca="true" t="shared" si="8" ref="D56:AB56">SUM(D51:D55)</f>
        <v>#REF!</v>
      </c>
      <c r="E56" s="50" t="e">
        <f t="shared" si="8"/>
        <v>#REF!</v>
      </c>
      <c r="F56" s="50" t="e">
        <f t="shared" si="8"/>
        <v>#REF!</v>
      </c>
      <c r="G56" s="50" t="e">
        <f t="shared" si="8"/>
        <v>#REF!</v>
      </c>
      <c r="H56" s="50" t="e">
        <f t="shared" si="8"/>
        <v>#REF!</v>
      </c>
      <c r="I56" s="50" t="e">
        <f t="shared" si="8"/>
        <v>#REF!</v>
      </c>
      <c r="J56" s="50" t="e">
        <f t="shared" si="8"/>
        <v>#REF!</v>
      </c>
      <c r="K56" s="50" t="e">
        <f t="shared" si="8"/>
        <v>#REF!</v>
      </c>
      <c r="L56" s="50" t="e">
        <f t="shared" si="8"/>
        <v>#REF!</v>
      </c>
      <c r="M56" s="50" t="e">
        <f t="shared" si="8"/>
        <v>#REF!</v>
      </c>
      <c r="N56" s="50" t="e">
        <f t="shared" si="8"/>
        <v>#REF!</v>
      </c>
      <c r="O56" s="50" t="e">
        <f t="shared" si="8"/>
        <v>#REF!</v>
      </c>
      <c r="P56" s="50" t="e">
        <f t="shared" si="8"/>
        <v>#REF!</v>
      </c>
      <c r="Q56" s="50" t="e">
        <f t="shared" si="8"/>
        <v>#REF!</v>
      </c>
      <c r="R56" s="50" t="e">
        <f t="shared" si="8"/>
        <v>#REF!</v>
      </c>
      <c r="S56" s="50" t="e">
        <f t="shared" si="8"/>
        <v>#REF!</v>
      </c>
      <c r="T56" s="50" t="e">
        <f t="shared" si="8"/>
        <v>#REF!</v>
      </c>
      <c r="U56" s="50" t="e">
        <f t="shared" si="8"/>
        <v>#REF!</v>
      </c>
      <c r="V56" s="50" t="e">
        <f t="shared" si="8"/>
        <v>#REF!</v>
      </c>
      <c r="W56" s="50" t="e">
        <f t="shared" si="8"/>
        <v>#REF!</v>
      </c>
      <c r="X56" s="50" t="e">
        <f t="shared" si="8"/>
        <v>#REF!</v>
      </c>
      <c r="Y56" s="50" t="e">
        <f t="shared" si="8"/>
        <v>#REF!</v>
      </c>
      <c r="Z56" s="50" t="e">
        <f t="shared" si="8"/>
        <v>#REF!</v>
      </c>
      <c r="AA56" s="50" t="e">
        <f t="shared" si="8"/>
        <v>#REF!</v>
      </c>
      <c r="AB56" s="50" t="e">
        <f t="shared" si="8"/>
        <v>#REF!</v>
      </c>
      <c r="AD56" s="180" t="e">
        <f>SUM(AD51:AD55)</f>
        <v>#REF!</v>
      </c>
      <c r="AE56" s="175" t="e">
        <f>#REF!</f>
        <v>#REF!</v>
      </c>
      <c r="AF56" s="165" t="e">
        <f>IF(ROUND(AD56,0)=ROUND(AE56,0),"ok","error")</f>
        <v>#REF!</v>
      </c>
      <c r="AG56" s="180" t="e">
        <f>SUM(AG51:AG55)</f>
        <v>#REF!</v>
      </c>
      <c r="AH56" s="175" t="e">
        <f>#REF!</f>
        <v>#REF!</v>
      </c>
      <c r="AI56" s="165" t="e">
        <f>IF(ROUND(AG56,0)=ROUND(AH56,0),"ok","error")</f>
        <v>#REF!</v>
      </c>
    </row>
    <row r="57" spans="1:28" ht="12.75">
      <c r="A57" s="49"/>
      <c r="B57" s="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1"/>
    </row>
    <row r="58" spans="1:34" ht="12.75">
      <c r="A58" s="97" t="s">
        <v>16</v>
      </c>
      <c r="B58" s="98" t="s">
        <v>33</v>
      </c>
      <c r="C58" s="99" t="e">
        <f aca="true" t="shared" si="9" ref="C58:AB58">C9+C16+C23+C35+C56</f>
        <v>#REF!</v>
      </c>
      <c r="D58" s="99" t="e">
        <f t="shared" si="9"/>
        <v>#REF!</v>
      </c>
      <c r="E58" s="99" t="e">
        <f t="shared" si="9"/>
        <v>#REF!</v>
      </c>
      <c r="F58" s="99" t="e">
        <f t="shared" si="9"/>
        <v>#REF!</v>
      </c>
      <c r="G58" s="99" t="e">
        <f t="shared" si="9"/>
        <v>#REF!</v>
      </c>
      <c r="H58" s="99" t="e">
        <f t="shared" si="9"/>
        <v>#REF!</v>
      </c>
      <c r="I58" s="99" t="e">
        <f t="shared" si="9"/>
        <v>#REF!</v>
      </c>
      <c r="J58" s="99" t="e">
        <f t="shared" si="9"/>
        <v>#REF!</v>
      </c>
      <c r="K58" s="99" t="e">
        <f t="shared" si="9"/>
        <v>#REF!</v>
      </c>
      <c r="L58" s="99" t="e">
        <f t="shared" si="9"/>
        <v>#REF!</v>
      </c>
      <c r="M58" s="99" t="e">
        <f t="shared" si="9"/>
        <v>#REF!</v>
      </c>
      <c r="N58" s="99" t="e">
        <f t="shared" si="9"/>
        <v>#REF!</v>
      </c>
      <c r="O58" s="99" t="e">
        <f t="shared" si="9"/>
        <v>#REF!</v>
      </c>
      <c r="P58" s="99" t="e">
        <f t="shared" si="9"/>
        <v>#REF!</v>
      </c>
      <c r="Q58" s="99" t="e">
        <f t="shared" si="9"/>
        <v>#REF!</v>
      </c>
      <c r="R58" s="99" t="e">
        <f t="shared" si="9"/>
        <v>#REF!</v>
      </c>
      <c r="S58" s="99" t="e">
        <f t="shared" si="9"/>
        <v>#REF!</v>
      </c>
      <c r="T58" s="99" t="e">
        <f t="shared" si="9"/>
        <v>#REF!</v>
      </c>
      <c r="U58" s="99" t="e">
        <f t="shared" si="9"/>
        <v>#REF!</v>
      </c>
      <c r="V58" s="99" t="e">
        <f t="shared" si="9"/>
        <v>#REF!</v>
      </c>
      <c r="W58" s="99" t="e">
        <f t="shared" si="9"/>
        <v>#REF!</v>
      </c>
      <c r="X58" s="99" t="e">
        <f t="shared" si="9"/>
        <v>#REF!</v>
      </c>
      <c r="Y58" s="99" t="e">
        <f t="shared" si="9"/>
        <v>#REF!</v>
      </c>
      <c r="Z58" s="99" t="e">
        <f t="shared" si="9"/>
        <v>#REF!</v>
      </c>
      <c r="AA58" s="99" t="e">
        <f t="shared" si="9"/>
        <v>#REF!</v>
      </c>
      <c r="AB58" s="99" t="e">
        <f t="shared" si="9"/>
        <v>#REF!</v>
      </c>
      <c r="AD58" s="172" t="e">
        <f>AD9+AD16+AD23+AD35+AD56</f>
        <v>#REF!</v>
      </c>
      <c r="AE58" s="172" t="e">
        <f>SUM(#REF!)</f>
        <v>#REF!</v>
      </c>
      <c r="AG58" s="83" t="e">
        <f>AG9+AG16+AG23+AG35+AG56</f>
        <v>#REF!</v>
      </c>
      <c r="AH58" s="172" t="e">
        <f>SUM(#REF!)</f>
        <v>#REF!</v>
      </c>
    </row>
    <row r="59" spans="1:34" ht="12.75">
      <c r="A59" s="12" t="s">
        <v>46</v>
      </c>
      <c r="AE59" s="172" t="e">
        <f>SUM(#REF!)</f>
        <v>#REF!</v>
      </c>
      <c r="AH59" s="172" t="e">
        <f>SUM(#REF!)</f>
        <v>#REF!</v>
      </c>
    </row>
    <row r="60" ht="12.75">
      <c r="A60" s="12" t="s">
        <v>47</v>
      </c>
    </row>
    <row r="64" spans="1:5" ht="12.75">
      <c r="A64" t="s">
        <v>631</v>
      </c>
      <c r="C64">
        <v>2006</v>
      </c>
      <c r="D64">
        <v>2031</v>
      </c>
      <c r="E64" t="s">
        <v>127</v>
      </c>
    </row>
    <row r="65" spans="3:5" ht="12.75">
      <c r="C65" s="83" t="e">
        <f>C44</f>
        <v>#REF!</v>
      </c>
      <c r="D65" s="83" t="e">
        <f>AB44</f>
        <v>#REF!</v>
      </c>
      <c r="E65" s="148"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1:J23"/>
  <sheetViews>
    <sheetView zoomScalePageLayoutView="0" workbookViewId="0" topLeftCell="A1">
      <selection activeCell="L22" sqref="L22"/>
    </sheetView>
  </sheetViews>
  <sheetFormatPr defaultColWidth="9.140625" defaultRowHeight="12.75"/>
  <cols>
    <col min="1" max="1" width="19.00390625" style="0" customWidth="1"/>
  </cols>
  <sheetData>
    <row r="1" spans="1:4" ht="14.25" customHeight="1">
      <c r="A1" s="186" t="s">
        <v>708</v>
      </c>
      <c r="B1" s="187"/>
      <c r="C1" s="189"/>
      <c r="D1" s="189"/>
    </row>
    <row r="2" spans="1:10" ht="14.25" customHeight="1" thickBot="1">
      <c r="A2" s="186"/>
      <c r="B2" s="187"/>
      <c r="C2" s="189"/>
      <c r="D2" s="189"/>
      <c r="J2" s="189"/>
    </row>
    <row r="3" spans="1:9" s="3" customFormat="1" ht="14.25" customHeight="1" thickBot="1">
      <c r="A3" s="206"/>
      <c r="B3" s="204">
        <v>2006</v>
      </c>
      <c r="C3" s="204">
        <v>2011</v>
      </c>
      <c r="D3" s="204">
        <v>2016</v>
      </c>
      <c r="E3" s="204">
        <v>2021</v>
      </c>
      <c r="F3" s="204">
        <v>2026</v>
      </c>
      <c r="G3" s="205">
        <v>2031</v>
      </c>
      <c r="H3" s="362" t="s">
        <v>632</v>
      </c>
      <c r="I3" s="363"/>
    </row>
    <row r="4" spans="1:9" s="3" customFormat="1" ht="14.25" customHeight="1">
      <c r="A4" s="220" t="s">
        <v>134</v>
      </c>
      <c r="B4" s="91">
        <v>440020</v>
      </c>
      <c r="C4" s="91">
        <v>452800</v>
      </c>
      <c r="D4" s="91">
        <v>458870</v>
      </c>
      <c r="E4" s="91">
        <v>463320</v>
      </c>
      <c r="F4" s="91">
        <v>465520</v>
      </c>
      <c r="G4" s="221">
        <v>464990</v>
      </c>
      <c r="H4" s="258">
        <v>24970</v>
      </c>
      <c r="I4" s="257">
        <v>0.05673554169772558</v>
      </c>
    </row>
    <row r="5" spans="1:9" ht="28.5" customHeight="1">
      <c r="A5" s="215" t="s">
        <v>62</v>
      </c>
      <c r="B5" s="33">
        <v>78490</v>
      </c>
      <c r="C5" s="33">
        <v>77010</v>
      </c>
      <c r="D5" s="33">
        <v>76420</v>
      </c>
      <c r="E5" s="33">
        <v>76120</v>
      </c>
      <c r="F5" s="33">
        <v>73450</v>
      </c>
      <c r="G5" s="216">
        <v>70440</v>
      </c>
      <c r="H5" s="252">
        <v>-8050</v>
      </c>
      <c r="I5" s="259">
        <v>-0.10255332161149759</v>
      </c>
    </row>
    <row r="6" spans="1:9" ht="14.25" customHeight="1">
      <c r="A6" s="215" t="s">
        <v>20</v>
      </c>
      <c r="B6" s="33">
        <v>51220</v>
      </c>
      <c r="C6" s="33">
        <v>52070</v>
      </c>
      <c r="D6" s="33">
        <v>48280</v>
      </c>
      <c r="E6" s="33">
        <v>45220</v>
      </c>
      <c r="F6" s="33">
        <v>45800</v>
      </c>
      <c r="G6" s="216">
        <v>46220</v>
      </c>
      <c r="H6" s="252">
        <v>-5010</v>
      </c>
      <c r="I6" s="259">
        <v>-0.0977119206590918</v>
      </c>
    </row>
    <row r="7" spans="1:9" ht="14.25" customHeight="1">
      <c r="A7" s="215" t="s">
        <v>21</v>
      </c>
      <c r="B7" s="33">
        <v>27050</v>
      </c>
      <c r="C7" s="33">
        <v>28220</v>
      </c>
      <c r="D7" s="33">
        <v>28270</v>
      </c>
      <c r="E7" s="33">
        <v>26370</v>
      </c>
      <c r="F7" s="33">
        <v>24100</v>
      </c>
      <c r="G7" s="216">
        <v>23660</v>
      </c>
      <c r="H7" s="252">
        <v>-3390</v>
      </c>
      <c r="I7" s="259">
        <v>-0.1253743483565645</v>
      </c>
    </row>
    <row r="8" spans="1:9" ht="14.25" customHeight="1">
      <c r="A8" s="215" t="s">
        <v>22</v>
      </c>
      <c r="B8" s="33">
        <v>27850</v>
      </c>
      <c r="C8" s="33">
        <v>27440</v>
      </c>
      <c r="D8" s="33">
        <v>27810</v>
      </c>
      <c r="E8" s="33">
        <v>27840</v>
      </c>
      <c r="F8" s="33">
        <v>25960</v>
      </c>
      <c r="G8" s="216">
        <v>23690</v>
      </c>
      <c r="H8" s="252">
        <v>-4160</v>
      </c>
      <c r="I8" s="259">
        <v>-0.14929982046678636</v>
      </c>
    </row>
    <row r="9" spans="1:9" ht="14.25" customHeight="1">
      <c r="A9" s="215" t="s">
        <v>23</v>
      </c>
      <c r="B9" s="33">
        <v>68880</v>
      </c>
      <c r="C9" s="33">
        <v>63000</v>
      </c>
      <c r="D9" s="33">
        <v>56500</v>
      </c>
      <c r="E9" s="33">
        <v>55830</v>
      </c>
      <c r="F9" s="33">
        <v>56260</v>
      </c>
      <c r="G9" s="216">
        <v>54450</v>
      </c>
      <c r="H9" s="252">
        <v>-14430</v>
      </c>
      <c r="I9" s="259">
        <v>-0.20949173211771024</v>
      </c>
    </row>
    <row r="10" spans="1:9" ht="14.25" customHeight="1">
      <c r="A10" s="215" t="s">
        <v>24</v>
      </c>
      <c r="B10" s="33">
        <v>64440</v>
      </c>
      <c r="C10" s="33">
        <v>68910</v>
      </c>
      <c r="D10" s="33">
        <v>69350</v>
      </c>
      <c r="E10" s="33">
        <v>62920</v>
      </c>
      <c r="F10" s="33">
        <v>56570</v>
      </c>
      <c r="G10" s="216">
        <v>55980</v>
      </c>
      <c r="H10" s="252">
        <v>-8460</v>
      </c>
      <c r="I10" s="259">
        <v>-0.13126736084170015</v>
      </c>
    </row>
    <row r="11" spans="1:9" ht="14.25" customHeight="1">
      <c r="A11" s="215" t="s">
        <v>25</v>
      </c>
      <c r="B11" s="33">
        <v>30970</v>
      </c>
      <c r="C11" s="33">
        <v>30600</v>
      </c>
      <c r="D11" s="33">
        <v>33140</v>
      </c>
      <c r="E11" s="33">
        <v>34620</v>
      </c>
      <c r="F11" s="33">
        <v>33670</v>
      </c>
      <c r="G11" s="216">
        <v>28450</v>
      </c>
      <c r="H11" s="252">
        <v>-2520</v>
      </c>
      <c r="I11" s="259">
        <v>-0.08145804410292835</v>
      </c>
    </row>
    <row r="12" spans="1:9" ht="14.25" customHeight="1">
      <c r="A12" s="215" t="s">
        <v>26</v>
      </c>
      <c r="B12" s="33">
        <v>23130</v>
      </c>
      <c r="C12" s="33">
        <v>30180</v>
      </c>
      <c r="D12" s="33">
        <v>29810</v>
      </c>
      <c r="E12" s="33">
        <v>32330</v>
      </c>
      <c r="F12" s="33">
        <v>33810</v>
      </c>
      <c r="G12" s="216">
        <v>32930</v>
      </c>
      <c r="H12" s="252">
        <v>9810</v>
      </c>
      <c r="I12" s="259">
        <v>0.42404981190815927</v>
      </c>
    </row>
    <row r="13" spans="1:9" ht="14.25" customHeight="1">
      <c r="A13" s="215" t="s">
        <v>27</v>
      </c>
      <c r="B13" s="33">
        <v>36520</v>
      </c>
      <c r="C13" s="33">
        <v>40130</v>
      </c>
      <c r="D13" s="33">
        <v>49400</v>
      </c>
      <c r="E13" s="33">
        <v>55590</v>
      </c>
      <c r="F13" s="33">
        <v>58060</v>
      </c>
      <c r="G13" s="216">
        <v>61970</v>
      </c>
      <c r="H13" s="252">
        <v>25450</v>
      </c>
      <c r="I13" s="259">
        <v>0.6967688937568456</v>
      </c>
    </row>
    <row r="14" spans="1:9" ht="14.25" customHeight="1">
      <c r="A14" s="215" t="s">
        <v>28</v>
      </c>
      <c r="B14" s="33">
        <v>23450</v>
      </c>
      <c r="C14" s="33">
        <v>25630</v>
      </c>
      <c r="D14" s="33">
        <v>28340</v>
      </c>
      <c r="E14" s="33">
        <v>32150</v>
      </c>
      <c r="F14" s="33">
        <v>40250</v>
      </c>
      <c r="G14" s="216">
        <v>45560</v>
      </c>
      <c r="H14" s="252">
        <v>22110</v>
      </c>
      <c r="I14" s="259">
        <v>0.9425684318239959</v>
      </c>
    </row>
    <row r="15" spans="1:9" ht="14.25" customHeight="1">
      <c r="A15" s="215" t="s">
        <v>29</v>
      </c>
      <c r="B15" s="33">
        <v>8020</v>
      </c>
      <c r="C15" s="33">
        <v>9610</v>
      </c>
      <c r="D15" s="33">
        <v>11560</v>
      </c>
      <c r="E15" s="33">
        <v>14340</v>
      </c>
      <c r="F15" s="33">
        <v>17590</v>
      </c>
      <c r="G15" s="216">
        <v>21640</v>
      </c>
      <c r="H15" s="252">
        <v>13620</v>
      </c>
      <c r="I15" s="259">
        <v>1.6976193443848935</v>
      </c>
    </row>
    <row r="16" spans="1:9" ht="28.5" customHeight="1">
      <c r="A16" s="215" t="s">
        <v>679</v>
      </c>
      <c r="B16" s="33">
        <v>78490</v>
      </c>
      <c r="C16" s="33">
        <v>77010</v>
      </c>
      <c r="D16" s="33">
        <v>76420</v>
      </c>
      <c r="E16" s="33">
        <v>76120</v>
      </c>
      <c r="F16" s="33">
        <v>73450</v>
      </c>
      <c r="G16" s="216">
        <v>70440</v>
      </c>
      <c r="H16" s="252">
        <v>-8050</v>
      </c>
      <c r="I16" s="259">
        <v>-0.10255332161149759</v>
      </c>
    </row>
    <row r="17" spans="1:9" ht="14.25">
      <c r="A17" s="319" t="s">
        <v>680</v>
      </c>
      <c r="B17" s="33">
        <v>281900</v>
      </c>
      <c r="C17" s="33">
        <v>287260</v>
      </c>
      <c r="D17" s="33">
        <v>287880</v>
      </c>
      <c r="E17" s="33">
        <v>285120</v>
      </c>
      <c r="F17" s="33">
        <v>282510</v>
      </c>
      <c r="G17" s="216">
        <v>271920</v>
      </c>
      <c r="H17" s="252">
        <v>-9980</v>
      </c>
      <c r="I17" s="259">
        <v>-0.03539553032990422</v>
      </c>
    </row>
    <row r="18" spans="1:9" ht="15" thickBot="1">
      <c r="A18" s="321" t="s">
        <v>681</v>
      </c>
      <c r="B18" s="218">
        <v>79640</v>
      </c>
      <c r="C18" s="218">
        <v>88530</v>
      </c>
      <c r="D18" s="218">
        <v>94570</v>
      </c>
      <c r="E18" s="218">
        <v>102080</v>
      </c>
      <c r="F18" s="218">
        <v>109560</v>
      </c>
      <c r="G18" s="219">
        <v>122630</v>
      </c>
      <c r="H18" s="253">
        <v>42990</v>
      </c>
      <c r="I18" s="260">
        <v>0.5398427886184987</v>
      </c>
    </row>
    <row r="19" spans="1:9" ht="14.25" customHeight="1">
      <c r="A19" s="364" t="s">
        <v>749</v>
      </c>
      <c r="B19" s="364"/>
      <c r="C19" s="364"/>
      <c r="D19" s="364"/>
      <c r="E19" s="364"/>
      <c r="F19" s="364"/>
      <c r="G19" s="364"/>
      <c r="H19" s="364"/>
      <c r="I19" s="364"/>
    </row>
    <row r="20" spans="1:9" ht="14.25" customHeight="1">
      <c r="A20" s="365"/>
      <c r="B20" s="365"/>
      <c r="C20" s="365"/>
      <c r="D20" s="365"/>
      <c r="E20" s="365"/>
      <c r="F20" s="365"/>
      <c r="G20" s="365"/>
      <c r="H20" s="365"/>
      <c r="I20" s="365"/>
    </row>
    <row r="21" spans="1:9" ht="14.25" customHeight="1">
      <c r="A21" s="365" t="s">
        <v>682</v>
      </c>
      <c r="B21" s="365"/>
      <c r="C21" s="365"/>
      <c r="D21" s="365"/>
      <c r="E21" s="365"/>
      <c r="F21" s="365"/>
      <c r="G21" s="365"/>
      <c r="H21" s="365"/>
      <c r="I21" s="365"/>
    </row>
    <row r="22" spans="1:9" ht="27" customHeight="1">
      <c r="A22" s="365"/>
      <c r="B22" s="365"/>
      <c r="C22" s="365"/>
      <c r="D22" s="365"/>
      <c r="E22" s="365"/>
      <c r="F22" s="365"/>
      <c r="G22" s="365"/>
      <c r="H22" s="365"/>
      <c r="I22" s="365"/>
    </row>
    <row r="23" spans="1:4" ht="14.25" customHeight="1">
      <c r="A23" s="195" t="s">
        <v>683</v>
      </c>
      <c r="B23" s="187"/>
      <c r="C23" s="189"/>
      <c r="D23" s="189"/>
    </row>
  </sheetData>
  <sheetProtection/>
  <mergeCells count="3">
    <mergeCell ref="H3:I3"/>
    <mergeCell ref="A19:I20"/>
    <mergeCell ref="A21:I22"/>
  </mergeCells>
  <printOptions/>
  <pageMargins left="0.75" right="0.75" top="1" bottom="1" header="0.5" footer="0.5"/>
  <pageSetup fitToHeight="1" fitToWidth="1" horizontalDpi="600" verticalDpi="600" orientation="landscape" paperSize="9" scale="48" r:id="rId1"/>
</worksheet>
</file>

<file path=xl/worksheets/sheet40.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 width="9.140625" style="113" customWidth="1"/>
    <col min="2" max="2" width="9.140625" style="125" customWidth="1"/>
    <col min="3" max="16384" width="9.140625" style="113" customWidth="1"/>
  </cols>
  <sheetData>
    <row r="1" spans="1:28" ht="12.75">
      <c r="A1" s="113" t="s">
        <v>82</v>
      </c>
      <c r="B1" s="125" t="s">
        <v>56</v>
      </c>
      <c r="C1" s="113" t="s">
        <v>83</v>
      </c>
      <c r="D1" s="113" t="s">
        <v>84</v>
      </c>
      <c r="E1" s="113" t="s">
        <v>85</v>
      </c>
      <c r="F1" s="113" t="s">
        <v>86</v>
      </c>
      <c r="G1" s="113" t="s">
        <v>87</v>
      </c>
      <c r="H1" s="113" t="s">
        <v>88</v>
      </c>
      <c r="I1" s="113" t="s">
        <v>89</v>
      </c>
      <c r="J1" s="113" t="s">
        <v>90</v>
      </c>
      <c r="K1" s="113" t="s">
        <v>91</v>
      </c>
      <c r="L1" s="113" t="s">
        <v>92</v>
      </c>
      <c r="M1" s="113" t="s">
        <v>93</v>
      </c>
      <c r="N1" s="113" t="s">
        <v>94</v>
      </c>
      <c r="O1" s="113" t="s">
        <v>95</v>
      </c>
      <c r="P1" s="113" t="s">
        <v>96</v>
      </c>
      <c r="Q1" s="113" t="s">
        <v>97</v>
      </c>
      <c r="R1" s="113" t="s">
        <v>98</v>
      </c>
      <c r="S1" s="113" t="s">
        <v>99</v>
      </c>
      <c r="T1" s="113" t="s">
        <v>100</v>
      </c>
      <c r="U1" s="113" t="s">
        <v>101</v>
      </c>
      <c r="V1" s="113" t="s">
        <v>102</v>
      </c>
      <c r="W1" s="113" t="s">
        <v>103</v>
      </c>
      <c r="X1" s="113" t="s">
        <v>104</v>
      </c>
      <c r="Y1" s="113" t="s">
        <v>105</v>
      </c>
      <c r="Z1" s="113" t="s">
        <v>106</v>
      </c>
      <c r="AA1" s="113" t="s">
        <v>107</v>
      </c>
      <c r="AB1" s="113" t="s">
        <v>108</v>
      </c>
    </row>
    <row r="2" spans="1:28" ht="12.75">
      <c r="A2" s="113" t="s">
        <v>109</v>
      </c>
      <c r="B2" s="126" t="s">
        <v>62</v>
      </c>
      <c r="C2" s="113">
        <v>155750</v>
      </c>
      <c r="D2" s="113">
        <v>154427</v>
      </c>
      <c r="E2" s="113">
        <v>152832</v>
      </c>
      <c r="F2" s="113">
        <v>151970</v>
      </c>
      <c r="G2" s="113">
        <v>151362</v>
      </c>
      <c r="H2" s="113">
        <v>151085</v>
      </c>
      <c r="I2" s="113">
        <v>150950</v>
      </c>
      <c r="J2" s="113">
        <v>150437</v>
      </c>
      <c r="K2" s="113">
        <v>150273</v>
      </c>
      <c r="L2" s="113">
        <v>150212</v>
      </c>
      <c r="M2" s="113">
        <v>150521</v>
      </c>
      <c r="N2" s="113">
        <v>150840</v>
      </c>
      <c r="O2" s="113">
        <v>151086</v>
      </c>
      <c r="P2" s="113">
        <v>151184</v>
      </c>
      <c r="Q2" s="113">
        <v>151047</v>
      </c>
      <c r="R2" s="113">
        <v>150661</v>
      </c>
      <c r="S2" s="113">
        <v>150093</v>
      </c>
      <c r="T2" s="113">
        <v>149096</v>
      </c>
      <c r="U2" s="113">
        <v>147951</v>
      </c>
      <c r="V2" s="113">
        <v>146644</v>
      </c>
      <c r="W2" s="113">
        <v>145204</v>
      </c>
      <c r="X2" s="113">
        <v>143673</v>
      </c>
      <c r="Y2" s="113">
        <v>142120</v>
      </c>
      <c r="Z2" s="113">
        <v>140594</v>
      </c>
      <c r="AA2" s="113">
        <v>139115</v>
      </c>
      <c r="AB2" s="113">
        <v>137637</v>
      </c>
    </row>
    <row r="3" spans="1:28" ht="12.75">
      <c r="A3" s="113" t="s">
        <v>109</v>
      </c>
      <c r="B3" s="127" t="s">
        <v>20</v>
      </c>
      <c r="C3" s="113">
        <v>107750</v>
      </c>
      <c r="D3" s="113">
        <v>108086</v>
      </c>
      <c r="E3" s="113">
        <v>108129</v>
      </c>
      <c r="F3" s="113">
        <v>107233</v>
      </c>
      <c r="G3" s="113">
        <v>105309</v>
      </c>
      <c r="H3" s="113">
        <v>103250</v>
      </c>
      <c r="I3" s="113">
        <v>101548</v>
      </c>
      <c r="J3" s="113">
        <v>100290</v>
      </c>
      <c r="K3" s="113">
        <v>98640</v>
      </c>
      <c r="L3" s="113">
        <v>97060</v>
      </c>
      <c r="M3" s="113">
        <v>94887</v>
      </c>
      <c r="N3" s="113">
        <v>92459</v>
      </c>
      <c r="O3" s="113">
        <v>90730</v>
      </c>
      <c r="P3" s="113">
        <v>89335</v>
      </c>
      <c r="Q3" s="113">
        <v>88417</v>
      </c>
      <c r="R3" s="113">
        <v>87860</v>
      </c>
      <c r="S3" s="113">
        <v>87091</v>
      </c>
      <c r="T3" s="113">
        <v>87099</v>
      </c>
      <c r="U3" s="113">
        <v>87302</v>
      </c>
      <c r="V3" s="113">
        <v>87976</v>
      </c>
      <c r="W3" s="113">
        <v>88768</v>
      </c>
      <c r="X3" s="113">
        <v>89543</v>
      </c>
      <c r="Y3" s="113">
        <v>90223</v>
      </c>
      <c r="Z3" s="113">
        <v>90674</v>
      </c>
      <c r="AA3" s="113">
        <v>90892</v>
      </c>
      <c r="AB3" s="113">
        <v>90987</v>
      </c>
    </row>
    <row r="4" spans="1:28" ht="12.75">
      <c r="A4" s="113" t="s">
        <v>109</v>
      </c>
      <c r="B4" s="127" t="s">
        <v>21</v>
      </c>
      <c r="C4" s="113">
        <v>57579</v>
      </c>
      <c r="D4" s="113">
        <v>59899</v>
      </c>
      <c r="E4" s="113">
        <v>61891</v>
      </c>
      <c r="F4" s="113">
        <v>63456</v>
      </c>
      <c r="G4" s="113">
        <v>64447</v>
      </c>
      <c r="H4" s="113">
        <v>64778</v>
      </c>
      <c r="I4" s="113">
        <v>64917</v>
      </c>
      <c r="J4" s="113">
        <v>64427</v>
      </c>
      <c r="K4" s="113">
        <v>63731</v>
      </c>
      <c r="L4" s="113">
        <v>62224</v>
      </c>
      <c r="M4" s="113">
        <v>61195</v>
      </c>
      <c r="N4" s="113">
        <v>61007</v>
      </c>
      <c r="O4" s="113">
        <v>60354</v>
      </c>
      <c r="P4" s="113">
        <v>59482</v>
      </c>
      <c r="Q4" s="113">
        <v>58487</v>
      </c>
      <c r="R4" s="113">
        <v>57095</v>
      </c>
      <c r="S4" s="113">
        <v>55787</v>
      </c>
      <c r="T4" s="113">
        <v>54735</v>
      </c>
      <c r="U4" s="113">
        <v>53811</v>
      </c>
      <c r="V4" s="113">
        <v>52814</v>
      </c>
      <c r="W4" s="113">
        <v>51969</v>
      </c>
      <c r="X4" s="113">
        <v>50853</v>
      </c>
      <c r="Y4" s="113">
        <v>50237</v>
      </c>
      <c r="Z4" s="113">
        <v>49903</v>
      </c>
      <c r="AA4" s="113">
        <v>50115</v>
      </c>
      <c r="AB4" s="113">
        <v>50475</v>
      </c>
    </row>
    <row r="5" spans="1:28" ht="12.75">
      <c r="A5" s="113" t="s">
        <v>109</v>
      </c>
      <c r="B5" s="127" t="s">
        <v>22</v>
      </c>
      <c r="C5" s="113">
        <v>58256</v>
      </c>
      <c r="D5" s="113">
        <v>55498</v>
      </c>
      <c r="E5" s="113">
        <v>54131</v>
      </c>
      <c r="F5" s="113">
        <v>54198</v>
      </c>
      <c r="G5" s="113">
        <v>55470</v>
      </c>
      <c r="H5" s="113">
        <v>57217</v>
      </c>
      <c r="I5" s="113">
        <v>59253</v>
      </c>
      <c r="J5" s="113">
        <v>61061</v>
      </c>
      <c r="K5" s="113">
        <v>62460</v>
      </c>
      <c r="L5" s="113">
        <v>63347</v>
      </c>
      <c r="M5" s="113">
        <v>63604</v>
      </c>
      <c r="N5" s="113">
        <v>63702</v>
      </c>
      <c r="O5" s="113">
        <v>63213</v>
      </c>
      <c r="P5" s="113">
        <v>62523</v>
      </c>
      <c r="Q5" s="113">
        <v>61019</v>
      </c>
      <c r="R5" s="113">
        <v>60001</v>
      </c>
      <c r="S5" s="113">
        <v>59812</v>
      </c>
      <c r="T5" s="113">
        <v>59158</v>
      </c>
      <c r="U5" s="113">
        <v>58285</v>
      </c>
      <c r="V5" s="113">
        <v>57296</v>
      </c>
      <c r="W5" s="113">
        <v>55903</v>
      </c>
      <c r="X5" s="113">
        <v>54602</v>
      </c>
      <c r="Y5" s="113">
        <v>53549</v>
      </c>
      <c r="Z5" s="113">
        <v>52630</v>
      </c>
      <c r="AA5" s="113">
        <v>51648</v>
      </c>
      <c r="AB5" s="113">
        <v>50801</v>
      </c>
    </row>
    <row r="6" spans="1:28" ht="12.75">
      <c r="A6" s="113" t="s">
        <v>109</v>
      </c>
      <c r="B6" s="127" t="s">
        <v>23</v>
      </c>
      <c r="C6" s="113">
        <v>143067</v>
      </c>
      <c r="D6" s="113">
        <v>140992</v>
      </c>
      <c r="E6" s="113">
        <v>137808</v>
      </c>
      <c r="F6" s="113">
        <v>133294</v>
      </c>
      <c r="G6" s="113">
        <v>129138</v>
      </c>
      <c r="H6" s="113">
        <v>125001</v>
      </c>
      <c r="I6" s="113">
        <v>120333</v>
      </c>
      <c r="J6" s="113">
        <v>116208</v>
      </c>
      <c r="K6" s="113">
        <v>113086</v>
      </c>
      <c r="L6" s="113">
        <v>111651</v>
      </c>
      <c r="M6" s="113">
        <v>110750</v>
      </c>
      <c r="N6" s="113">
        <v>109840</v>
      </c>
      <c r="O6" s="113">
        <v>110178</v>
      </c>
      <c r="P6" s="113">
        <v>111543</v>
      </c>
      <c r="Q6" s="113">
        <v>113654</v>
      </c>
      <c r="R6" s="113">
        <v>115611</v>
      </c>
      <c r="S6" s="113">
        <v>117714</v>
      </c>
      <c r="T6" s="113">
        <v>119028</v>
      </c>
      <c r="U6" s="113">
        <v>119730</v>
      </c>
      <c r="V6" s="113">
        <v>119124</v>
      </c>
      <c r="W6" s="113">
        <v>118376</v>
      </c>
      <c r="X6" s="113">
        <v>118299</v>
      </c>
      <c r="Y6" s="113">
        <v>117175</v>
      </c>
      <c r="Z6" s="113">
        <v>115621</v>
      </c>
      <c r="AA6" s="113">
        <v>113138</v>
      </c>
      <c r="AB6" s="113">
        <v>110751</v>
      </c>
    </row>
    <row r="7" spans="1:28" ht="12.75">
      <c r="A7" s="113" t="s">
        <v>109</v>
      </c>
      <c r="B7" s="127" t="s">
        <v>24</v>
      </c>
      <c r="C7" s="113">
        <v>125386</v>
      </c>
      <c r="D7" s="113">
        <v>128778</v>
      </c>
      <c r="E7" s="113">
        <v>131883</v>
      </c>
      <c r="F7" s="113">
        <v>134817</v>
      </c>
      <c r="G7" s="113">
        <v>137038</v>
      </c>
      <c r="H7" s="113">
        <v>138478</v>
      </c>
      <c r="I7" s="113">
        <v>139362</v>
      </c>
      <c r="J7" s="113">
        <v>139937</v>
      </c>
      <c r="K7" s="113">
        <v>139663</v>
      </c>
      <c r="L7" s="113">
        <v>138785</v>
      </c>
      <c r="M7" s="113">
        <v>137234</v>
      </c>
      <c r="N7" s="113">
        <v>135022</v>
      </c>
      <c r="O7" s="113">
        <v>131823</v>
      </c>
      <c r="P7" s="113">
        <v>127349</v>
      </c>
      <c r="Q7" s="113">
        <v>123247</v>
      </c>
      <c r="R7" s="113">
        <v>119194</v>
      </c>
      <c r="S7" s="113">
        <v>114631</v>
      </c>
      <c r="T7" s="113">
        <v>110622</v>
      </c>
      <c r="U7" s="113">
        <v>107596</v>
      </c>
      <c r="V7" s="113">
        <v>106233</v>
      </c>
      <c r="W7" s="113">
        <v>105393</v>
      </c>
      <c r="X7" s="113">
        <v>104535</v>
      </c>
      <c r="Y7" s="113">
        <v>104908</v>
      </c>
      <c r="Z7" s="113">
        <v>106284</v>
      </c>
      <c r="AA7" s="113">
        <v>108399</v>
      </c>
      <c r="AB7" s="113">
        <v>110342</v>
      </c>
    </row>
    <row r="8" spans="1:28" ht="12.75">
      <c r="A8" s="113" t="s">
        <v>109</v>
      </c>
      <c r="B8" s="127" t="s">
        <v>25</v>
      </c>
      <c r="C8" s="113">
        <v>54901</v>
      </c>
      <c r="D8" s="113">
        <v>53227</v>
      </c>
      <c r="E8" s="113">
        <v>52531</v>
      </c>
      <c r="F8" s="113">
        <v>52956</v>
      </c>
      <c r="G8" s="113">
        <v>53890</v>
      </c>
      <c r="H8" s="113">
        <v>55472</v>
      </c>
      <c r="I8" s="113">
        <v>57313</v>
      </c>
      <c r="J8" s="113">
        <v>59134</v>
      </c>
      <c r="K8" s="113">
        <v>60805</v>
      </c>
      <c r="L8" s="113">
        <v>62333</v>
      </c>
      <c r="M8" s="113">
        <v>63780</v>
      </c>
      <c r="N8" s="113">
        <v>65154</v>
      </c>
      <c r="O8" s="113">
        <v>66323</v>
      </c>
      <c r="P8" s="113">
        <v>67493</v>
      </c>
      <c r="Q8" s="113">
        <v>68126</v>
      </c>
      <c r="R8" s="113">
        <v>68108</v>
      </c>
      <c r="S8" s="113">
        <v>67632</v>
      </c>
      <c r="T8" s="113">
        <v>67074</v>
      </c>
      <c r="U8" s="113">
        <v>65701</v>
      </c>
      <c r="V8" s="113">
        <v>64259</v>
      </c>
      <c r="W8" s="113">
        <v>62811</v>
      </c>
      <c r="X8" s="113">
        <v>61181</v>
      </c>
      <c r="Y8" s="113">
        <v>58672</v>
      </c>
      <c r="Z8" s="113">
        <v>55734</v>
      </c>
      <c r="AA8" s="113">
        <v>53214</v>
      </c>
      <c r="AB8" s="113">
        <v>50752</v>
      </c>
    </row>
    <row r="9" spans="1:28" ht="12.75">
      <c r="A9" s="113" t="s">
        <v>109</v>
      </c>
      <c r="B9" s="127" t="s">
        <v>26</v>
      </c>
      <c r="C9" s="113">
        <v>46052</v>
      </c>
      <c r="D9" s="113">
        <v>48668</v>
      </c>
      <c r="E9" s="113">
        <v>49831</v>
      </c>
      <c r="F9" s="113">
        <v>50502</v>
      </c>
      <c r="G9" s="113">
        <v>51341</v>
      </c>
      <c r="H9" s="113">
        <v>51965</v>
      </c>
      <c r="I9" s="113">
        <v>50366</v>
      </c>
      <c r="J9" s="113">
        <v>49732</v>
      </c>
      <c r="K9" s="113">
        <v>50172</v>
      </c>
      <c r="L9" s="113">
        <v>51100</v>
      </c>
      <c r="M9" s="113">
        <v>52653</v>
      </c>
      <c r="N9" s="113">
        <v>54446</v>
      </c>
      <c r="O9" s="113">
        <v>56233</v>
      </c>
      <c r="P9" s="113">
        <v>57870</v>
      </c>
      <c r="Q9" s="113">
        <v>59368</v>
      </c>
      <c r="R9" s="113">
        <v>60795</v>
      </c>
      <c r="S9" s="113">
        <v>62148</v>
      </c>
      <c r="T9" s="113">
        <v>63303</v>
      </c>
      <c r="U9" s="113">
        <v>64459</v>
      </c>
      <c r="V9" s="113">
        <v>65087</v>
      </c>
      <c r="W9" s="113">
        <v>65089</v>
      </c>
      <c r="X9" s="113">
        <v>64635</v>
      </c>
      <c r="Y9" s="113">
        <v>64106</v>
      </c>
      <c r="Z9" s="113">
        <v>62786</v>
      </c>
      <c r="AA9" s="113">
        <v>61413</v>
      </c>
      <c r="AB9" s="113">
        <v>60030</v>
      </c>
    </row>
    <row r="10" spans="1:28" ht="12.75">
      <c r="A10" s="113" t="s">
        <v>109</v>
      </c>
      <c r="B10" s="127" t="s">
        <v>27</v>
      </c>
      <c r="C10" s="113">
        <v>83248</v>
      </c>
      <c r="D10" s="113">
        <v>82285</v>
      </c>
      <c r="E10" s="113">
        <v>82454</v>
      </c>
      <c r="F10" s="113">
        <v>82575</v>
      </c>
      <c r="G10" s="113">
        <v>82020</v>
      </c>
      <c r="H10" s="113">
        <v>81672</v>
      </c>
      <c r="I10" s="113">
        <v>83613</v>
      </c>
      <c r="J10" s="113">
        <v>84893</v>
      </c>
      <c r="K10" s="113">
        <v>85693</v>
      </c>
      <c r="L10" s="113">
        <v>86426</v>
      </c>
      <c r="M10" s="113">
        <v>87314</v>
      </c>
      <c r="N10" s="113">
        <v>88244</v>
      </c>
      <c r="O10" s="113">
        <v>88825</v>
      </c>
      <c r="P10" s="113">
        <v>89989</v>
      </c>
      <c r="Q10" s="113">
        <v>91722</v>
      </c>
      <c r="R10" s="113">
        <v>93869</v>
      </c>
      <c r="S10" s="113">
        <v>94336</v>
      </c>
      <c r="T10" s="113">
        <v>95633</v>
      </c>
      <c r="U10" s="113">
        <v>97718</v>
      </c>
      <c r="V10" s="113">
        <v>100095</v>
      </c>
      <c r="W10" s="113">
        <v>102942</v>
      </c>
      <c r="X10" s="113">
        <v>105925</v>
      </c>
      <c r="Y10" s="113">
        <v>108699</v>
      </c>
      <c r="Z10" s="113">
        <v>111360</v>
      </c>
      <c r="AA10" s="113">
        <v>113378</v>
      </c>
      <c r="AB10" s="113">
        <v>114738</v>
      </c>
    </row>
    <row r="11" spans="1:28" ht="12.75">
      <c r="A11" s="113" t="s">
        <v>109</v>
      </c>
      <c r="B11" s="127" t="s">
        <v>28</v>
      </c>
      <c r="C11" s="113">
        <v>57143</v>
      </c>
      <c r="D11" s="113">
        <v>57511</v>
      </c>
      <c r="E11" s="113">
        <v>57831</v>
      </c>
      <c r="F11" s="113">
        <v>58117</v>
      </c>
      <c r="G11" s="113">
        <v>58738</v>
      </c>
      <c r="H11" s="113">
        <v>59121</v>
      </c>
      <c r="I11" s="113">
        <v>59665</v>
      </c>
      <c r="J11" s="113">
        <v>60367</v>
      </c>
      <c r="K11" s="113">
        <v>60803</v>
      </c>
      <c r="L11" s="113">
        <v>60949</v>
      </c>
      <c r="M11" s="113">
        <v>60870</v>
      </c>
      <c r="N11" s="113">
        <v>60752</v>
      </c>
      <c r="O11" s="113">
        <v>61433</v>
      </c>
      <c r="P11" s="113">
        <v>62013</v>
      </c>
      <c r="Q11" s="113">
        <v>61974</v>
      </c>
      <c r="R11" s="113">
        <v>62058</v>
      </c>
      <c r="S11" s="113">
        <v>64030</v>
      </c>
      <c r="T11" s="113">
        <v>65402</v>
      </c>
      <c r="U11" s="113">
        <v>66340</v>
      </c>
      <c r="V11" s="113">
        <v>67153</v>
      </c>
      <c r="W11" s="113">
        <v>68026</v>
      </c>
      <c r="X11" s="113">
        <v>68929</v>
      </c>
      <c r="Y11" s="113">
        <v>69643</v>
      </c>
      <c r="Z11" s="113">
        <v>70809</v>
      </c>
      <c r="AA11" s="113">
        <v>72363</v>
      </c>
      <c r="AB11" s="113">
        <v>74257</v>
      </c>
    </row>
    <row r="12" spans="1:28" ht="12.75">
      <c r="A12" s="113" t="s">
        <v>109</v>
      </c>
      <c r="B12" s="127" t="s">
        <v>29</v>
      </c>
      <c r="C12" s="113">
        <v>21203</v>
      </c>
      <c r="D12" s="113">
        <v>21522</v>
      </c>
      <c r="E12" s="113">
        <v>21729</v>
      </c>
      <c r="F12" s="113">
        <v>22077</v>
      </c>
      <c r="G12" s="113">
        <v>22353</v>
      </c>
      <c r="H12" s="113">
        <v>22917</v>
      </c>
      <c r="I12" s="113">
        <v>23364</v>
      </c>
      <c r="J12" s="113">
        <v>23745</v>
      </c>
      <c r="K12" s="113">
        <v>24436</v>
      </c>
      <c r="L12" s="113">
        <v>25202</v>
      </c>
      <c r="M12" s="113">
        <v>26036</v>
      </c>
      <c r="N12" s="113">
        <v>26923</v>
      </c>
      <c r="O12" s="113">
        <v>27664</v>
      </c>
      <c r="P12" s="113">
        <v>28481</v>
      </c>
      <c r="Q12" s="113">
        <v>29500</v>
      </c>
      <c r="R12" s="113">
        <v>30543</v>
      </c>
      <c r="S12" s="113">
        <v>31587</v>
      </c>
      <c r="T12" s="113">
        <v>32658</v>
      </c>
      <c r="U12" s="113">
        <v>33723</v>
      </c>
      <c r="V12" s="113">
        <v>34594</v>
      </c>
      <c r="W12" s="113">
        <v>35312</v>
      </c>
      <c r="X12" s="113">
        <v>35979</v>
      </c>
      <c r="Y12" s="113">
        <v>37055</v>
      </c>
      <c r="Z12" s="113">
        <v>38079</v>
      </c>
      <c r="AA12" s="113">
        <v>38765</v>
      </c>
      <c r="AB12" s="113">
        <v>39493</v>
      </c>
    </row>
    <row r="13" spans="1:28" ht="12.75">
      <c r="A13" s="113" t="s">
        <v>110</v>
      </c>
      <c r="B13" s="126" t="s">
        <v>62</v>
      </c>
      <c r="C13" s="113">
        <v>163137</v>
      </c>
      <c r="D13" s="113">
        <v>161531</v>
      </c>
      <c r="E13" s="113">
        <v>159971</v>
      </c>
      <c r="F13" s="113">
        <v>159069</v>
      </c>
      <c r="G13" s="113">
        <v>158298</v>
      </c>
      <c r="H13" s="113">
        <v>157993</v>
      </c>
      <c r="I13" s="113">
        <v>157684</v>
      </c>
      <c r="J13" s="113">
        <v>157053</v>
      </c>
      <c r="K13" s="113">
        <v>156762</v>
      </c>
      <c r="L13" s="113">
        <v>156621</v>
      </c>
      <c r="M13" s="113">
        <v>156853</v>
      </c>
      <c r="N13" s="113">
        <v>157361</v>
      </c>
      <c r="O13" s="113">
        <v>157826</v>
      </c>
      <c r="P13" s="113">
        <v>158123</v>
      </c>
      <c r="Q13" s="113">
        <v>157860</v>
      </c>
      <c r="R13" s="113">
        <v>157298</v>
      </c>
      <c r="S13" s="113">
        <v>156792</v>
      </c>
      <c r="T13" s="113">
        <v>155769</v>
      </c>
      <c r="U13" s="113">
        <v>154597</v>
      </c>
      <c r="V13" s="113">
        <v>153254</v>
      </c>
      <c r="W13" s="113">
        <v>151758</v>
      </c>
      <c r="X13" s="113">
        <v>150158</v>
      </c>
      <c r="Y13" s="113">
        <v>148533</v>
      </c>
      <c r="Z13" s="113">
        <v>146927</v>
      </c>
      <c r="AA13" s="113">
        <v>145363</v>
      </c>
      <c r="AB13" s="113">
        <v>143814</v>
      </c>
    </row>
    <row r="14" spans="1:28" ht="12.75">
      <c r="A14" s="113" t="s">
        <v>110</v>
      </c>
      <c r="B14" s="127" t="s">
        <v>20</v>
      </c>
      <c r="C14" s="113">
        <v>111249</v>
      </c>
      <c r="D14" s="113">
        <v>111635</v>
      </c>
      <c r="E14" s="113">
        <v>111596</v>
      </c>
      <c r="F14" s="113">
        <v>110974</v>
      </c>
      <c r="G14" s="113">
        <v>109381</v>
      </c>
      <c r="H14" s="113">
        <v>107603</v>
      </c>
      <c r="I14" s="113">
        <v>105813</v>
      </c>
      <c r="J14" s="113">
        <v>104109</v>
      </c>
      <c r="K14" s="113">
        <v>102614</v>
      </c>
      <c r="L14" s="113">
        <v>100785</v>
      </c>
      <c r="M14" s="113">
        <v>98513</v>
      </c>
      <c r="N14" s="113">
        <v>95978</v>
      </c>
      <c r="O14" s="113">
        <v>94044</v>
      </c>
      <c r="P14" s="113">
        <v>92288</v>
      </c>
      <c r="Q14" s="113">
        <v>91467</v>
      </c>
      <c r="R14" s="113">
        <v>90899</v>
      </c>
      <c r="S14" s="113">
        <v>89921</v>
      </c>
      <c r="T14" s="113">
        <v>89777</v>
      </c>
      <c r="U14" s="113">
        <v>89874</v>
      </c>
      <c r="V14" s="113">
        <v>90460</v>
      </c>
      <c r="W14" s="113">
        <v>91445</v>
      </c>
      <c r="X14" s="113">
        <v>92474</v>
      </c>
      <c r="Y14" s="113">
        <v>93378</v>
      </c>
      <c r="Z14" s="113">
        <v>93737</v>
      </c>
      <c r="AA14" s="113">
        <v>93809</v>
      </c>
      <c r="AB14" s="113">
        <v>93994</v>
      </c>
    </row>
    <row r="15" spans="1:28" ht="12.75">
      <c r="A15" s="113" t="s">
        <v>110</v>
      </c>
      <c r="B15" s="127" t="s">
        <v>21</v>
      </c>
      <c r="C15" s="113">
        <v>58149</v>
      </c>
      <c r="D15" s="113">
        <v>60935</v>
      </c>
      <c r="E15" s="113">
        <v>63405</v>
      </c>
      <c r="F15" s="113">
        <v>64634</v>
      </c>
      <c r="G15" s="113">
        <v>65701</v>
      </c>
      <c r="H15" s="113">
        <v>65893</v>
      </c>
      <c r="I15" s="113">
        <v>66379</v>
      </c>
      <c r="J15" s="113">
        <v>66629</v>
      </c>
      <c r="K15" s="113">
        <v>66365</v>
      </c>
      <c r="L15" s="113">
        <v>65484</v>
      </c>
      <c r="M15" s="113">
        <v>64974</v>
      </c>
      <c r="N15" s="113">
        <v>64473</v>
      </c>
      <c r="O15" s="113">
        <v>63240</v>
      </c>
      <c r="P15" s="113">
        <v>62549</v>
      </c>
      <c r="Q15" s="113">
        <v>61248</v>
      </c>
      <c r="R15" s="113">
        <v>59858</v>
      </c>
      <c r="S15" s="113">
        <v>58785</v>
      </c>
      <c r="T15" s="113">
        <v>57894</v>
      </c>
      <c r="U15" s="113">
        <v>56906</v>
      </c>
      <c r="V15" s="113">
        <v>55966</v>
      </c>
      <c r="W15" s="113">
        <v>54747</v>
      </c>
      <c r="X15" s="113">
        <v>53269</v>
      </c>
      <c r="Y15" s="113">
        <v>52300</v>
      </c>
      <c r="Z15" s="113">
        <v>51996</v>
      </c>
      <c r="AA15" s="113">
        <v>52299</v>
      </c>
      <c r="AB15" s="113">
        <v>52767</v>
      </c>
    </row>
    <row r="16" spans="1:28" ht="12.75">
      <c r="A16" s="113" t="s">
        <v>110</v>
      </c>
      <c r="B16" s="127" t="s">
        <v>22</v>
      </c>
      <c r="C16" s="113">
        <v>54490</v>
      </c>
      <c r="D16" s="113">
        <v>52853</v>
      </c>
      <c r="E16" s="113">
        <v>52116</v>
      </c>
      <c r="F16" s="113">
        <v>53143</v>
      </c>
      <c r="G16" s="113">
        <v>55153</v>
      </c>
      <c r="H16" s="113">
        <v>57563</v>
      </c>
      <c r="I16" s="113">
        <v>60116</v>
      </c>
      <c r="J16" s="113">
        <v>62422</v>
      </c>
      <c r="K16" s="113">
        <v>63522</v>
      </c>
      <c r="L16" s="113">
        <v>64512</v>
      </c>
      <c r="M16" s="113">
        <v>64655</v>
      </c>
      <c r="N16" s="113">
        <v>65125</v>
      </c>
      <c r="O16" s="113">
        <v>65386</v>
      </c>
      <c r="P16" s="113">
        <v>65131</v>
      </c>
      <c r="Q16" s="113">
        <v>64264</v>
      </c>
      <c r="R16" s="113">
        <v>63760</v>
      </c>
      <c r="S16" s="113">
        <v>63272</v>
      </c>
      <c r="T16" s="113">
        <v>62058</v>
      </c>
      <c r="U16" s="113">
        <v>61376</v>
      </c>
      <c r="V16" s="113">
        <v>60087</v>
      </c>
      <c r="W16" s="113">
        <v>58710</v>
      </c>
      <c r="X16" s="113">
        <v>57642</v>
      </c>
      <c r="Y16" s="113">
        <v>56756</v>
      </c>
      <c r="Z16" s="113">
        <v>55772</v>
      </c>
      <c r="AA16" s="113">
        <v>54842</v>
      </c>
      <c r="AB16" s="113">
        <v>53633</v>
      </c>
    </row>
    <row r="17" spans="1:28" ht="12.75">
      <c r="A17" s="113" t="s">
        <v>110</v>
      </c>
      <c r="B17" s="127" t="s">
        <v>23</v>
      </c>
      <c r="C17" s="113">
        <v>129862</v>
      </c>
      <c r="D17" s="113">
        <v>127329</v>
      </c>
      <c r="E17" s="113">
        <v>124622</v>
      </c>
      <c r="F17" s="113">
        <v>121158</v>
      </c>
      <c r="G17" s="113">
        <v>117551</v>
      </c>
      <c r="H17" s="113">
        <v>114426</v>
      </c>
      <c r="I17" s="113">
        <v>110752</v>
      </c>
      <c r="J17" s="113">
        <v>107865</v>
      </c>
      <c r="K17" s="113">
        <v>106161</v>
      </c>
      <c r="L17" s="113">
        <v>105915</v>
      </c>
      <c r="M17" s="113">
        <v>106254</v>
      </c>
      <c r="N17" s="113">
        <v>106971</v>
      </c>
      <c r="O17" s="113">
        <v>108453</v>
      </c>
      <c r="P17" s="113">
        <v>110478</v>
      </c>
      <c r="Q17" s="113">
        <v>113394</v>
      </c>
      <c r="R17" s="113">
        <v>115892</v>
      </c>
      <c r="S17" s="113">
        <v>118844</v>
      </c>
      <c r="T17" s="113">
        <v>121373</v>
      </c>
      <c r="U17" s="113">
        <v>122215</v>
      </c>
      <c r="V17" s="113">
        <v>122341</v>
      </c>
      <c r="W17" s="113">
        <v>122005</v>
      </c>
      <c r="X17" s="113">
        <v>122004</v>
      </c>
      <c r="Y17" s="113">
        <v>121067</v>
      </c>
      <c r="Z17" s="113">
        <v>120156</v>
      </c>
      <c r="AA17" s="113">
        <v>118048</v>
      </c>
      <c r="AB17" s="113">
        <v>116200</v>
      </c>
    </row>
    <row r="18" spans="1:28" ht="12.75">
      <c r="A18" s="113" t="s">
        <v>110</v>
      </c>
      <c r="B18" s="127" t="s">
        <v>24</v>
      </c>
      <c r="C18" s="113">
        <v>116945</v>
      </c>
      <c r="D18" s="113">
        <v>119575</v>
      </c>
      <c r="E18" s="113">
        <v>121172</v>
      </c>
      <c r="F18" s="113">
        <v>122846</v>
      </c>
      <c r="G18" s="113">
        <v>124154</v>
      </c>
      <c r="H18" s="113">
        <v>124647</v>
      </c>
      <c r="I18" s="113">
        <v>124846</v>
      </c>
      <c r="J18" s="113">
        <v>124767</v>
      </c>
      <c r="K18" s="113">
        <v>124296</v>
      </c>
      <c r="L18" s="113">
        <v>123146</v>
      </c>
      <c r="M18" s="113">
        <v>121712</v>
      </c>
      <c r="N18" s="113">
        <v>119056</v>
      </c>
      <c r="O18" s="113">
        <v>116356</v>
      </c>
      <c r="P18" s="113">
        <v>112938</v>
      </c>
      <c r="Q18" s="113">
        <v>109443</v>
      </c>
      <c r="R18" s="113">
        <v>106444</v>
      </c>
      <c r="S18" s="113">
        <v>102920</v>
      </c>
      <c r="T18" s="113">
        <v>100190</v>
      </c>
      <c r="U18" s="113">
        <v>98607</v>
      </c>
      <c r="V18" s="113">
        <v>98444</v>
      </c>
      <c r="W18" s="113">
        <v>98858</v>
      </c>
      <c r="X18" s="113">
        <v>99602</v>
      </c>
      <c r="Y18" s="113">
        <v>101089</v>
      </c>
      <c r="Z18" s="113">
        <v>103084</v>
      </c>
      <c r="AA18" s="113">
        <v>105942</v>
      </c>
      <c r="AB18" s="113">
        <v>108394</v>
      </c>
    </row>
    <row r="19" spans="1:28" ht="12.75">
      <c r="A19" s="113" t="s">
        <v>110</v>
      </c>
      <c r="B19" s="127" t="s">
        <v>25</v>
      </c>
      <c r="C19" s="113">
        <v>52416</v>
      </c>
      <c r="D19" s="113">
        <v>50616</v>
      </c>
      <c r="E19" s="113">
        <v>50300</v>
      </c>
      <c r="F19" s="113">
        <v>50295</v>
      </c>
      <c r="G19" s="113">
        <v>50875</v>
      </c>
      <c r="H19" s="113">
        <v>51931</v>
      </c>
      <c r="I19" s="113">
        <v>53331</v>
      </c>
      <c r="J19" s="113">
        <v>54221</v>
      </c>
      <c r="K19" s="113">
        <v>55441</v>
      </c>
      <c r="L19" s="113">
        <v>56463</v>
      </c>
      <c r="M19" s="113">
        <v>57324</v>
      </c>
      <c r="N19" s="113">
        <v>58372</v>
      </c>
      <c r="O19" s="113">
        <v>58998</v>
      </c>
      <c r="P19" s="113">
        <v>59395</v>
      </c>
      <c r="Q19" s="113">
        <v>59645</v>
      </c>
      <c r="R19" s="113">
        <v>59294</v>
      </c>
      <c r="S19" s="113">
        <v>58509</v>
      </c>
      <c r="T19" s="113">
        <v>57871</v>
      </c>
      <c r="U19" s="113">
        <v>57087</v>
      </c>
      <c r="V19" s="113">
        <v>55801</v>
      </c>
      <c r="W19" s="113">
        <v>54833</v>
      </c>
      <c r="X19" s="113">
        <v>53138</v>
      </c>
      <c r="Y19" s="113">
        <v>51263</v>
      </c>
      <c r="Z19" s="113">
        <v>48856</v>
      </c>
      <c r="AA19" s="113">
        <v>46859</v>
      </c>
      <c r="AB19" s="113">
        <v>45031</v>
      </c>
    </row>
    <row r="20" spans="1:28" ht="12.75">
      <c r="A20" s="113" t="s">
        <v>110</v>
      </c>
      <c r="B20" s="127" t="s">
        <v>26</v>
      </c>
      <c r="C20" s="113">
        <v>41769</v>
      </c>
      <c r="D20" s="113">
        <v>44510</v>
      </c>
      <c r="E20" s="113">
        <v>45833</v>
      </c>
      <c r="F20" s="113">
        <v>46629</v>
      </c>
      <c r="G20" s="113">
        <v>47559</v>
      </c>
      <c r="H20" s="113">
        <v>48090</v>
      </c>
      <c r="I20" s="113">
        <v>46495</v>
      </c>
      <c r="J20" s="113">
        <v>46285</v>
      </c>
      <c r="K20" s="113">
        <v>46326</v>
      </c>
      <c r="L20" s="113">
        <v>46923</v>
      </c>
      <c r="M20" s="113">
        <v>47948</v>
      </c>
      <c r="N20" s="113">
        <v>49294</v>
      </c>
      <c r="O20" s="113">
        <v>50164</v>
      </c>
      <c r="P20" s="113">
        <v>51340</v>
      </c>
      <c r="Q20" s="113">
        <v>52335</v>
      </c>
      <c r="R20" s="113">
        <v>53169</v>
      </c>
      <c r="S20" s="113">
        <v>54180</v>
      </c>
      <c r="T20" s="113">
        <v>54782</v>
      </c>
      <c r="U20" s="113">
        <v>55183</v>
      </c>
      <c r="V20" s="113">
        <v>55452</v>
      </c>
      <c r="W20" s="113">
        <v>55143</v>
      </c>
      <c r="X20" s="113">
        <v>54430</v>
      </c>
      <c r="Y20" s="113">
        <v>53843</v>
      </c>
      <c r="Z20" s="113">
        <v>53135</v>
      </c>
      <c r="AA20" s="113">
        <v>51937</v>
      </c>
      <c r="AB20" s="113">
        <v>51035</v>
      </c>
    </row>
    <row r="21" spans="1:28" ht="12.75">
      <c r="A21" s="113" t="s">
        <v>110</v>
      </c>
      <c r="B21" s="127" t="s">
        <v>27</v>
      </c>
      <c r="C21" s="113">
        <v>65751</v>
      </c>
      <c r="D21" s="113">
        <v>65404</v>
      </c>
      <c r="E21" s="113">
        <v>65959</v>
      </c>
      <c r="F21" s="113">
        <v>66775</v>
      </c>
      <c r="G21" s="113">
        <v>66893</v>
      </c>
      <c r="H21" s="113">
        <v>67345</v>
      </c>
      <c r="I21" s="113">
        <v>69936</v>
      </c>
      <c r="J21" s="113">
        <v>71468</v>
      </c>
      <c r="K21" s="113">
        <v>72771</v>
      </c>
      <c r="L21" s="113">
        <v>73886</v>
      </c>
      <c r="M21" s="113">
        <v>75104</v>
      </c>
      <c r="N21" s="113">
        <v>76110</v>
      </c>
      <c r="O21" s="113">
        <v>77224</v>
      </c>
      <c r="P21" s="113">
        <v>78142</v>
      </c>
      <c r="Q21" s="113">
        <v>79620</v>
      </c>
      <c r="R21" s="113">
        <v>81162</v>
      </c>
      <c r="S21" s="113">
        <v>81337</v>
      </c>
      <c r="T21" s="113">
        <v>82183</v>
      </c>
      <c r="U21" s="113">
        <v>83465</v>
      </c>
      <c r="V21" s="113">
        <v>84990</v>
      </c>
      <c r="W21" s="113">
        <v>86734</v>
      </c>
      <c r="X21" s="113">
        <v>88887</v>
      </c>
      <c r="Y21" s="113">
        <v>90282</v>
      </c>
      <c r="Z21" s="113">
        <v>91721</v>
      </c>
      <c r="AA21" s="113">
        <v>92904</v>
      </c>
      <c r="AB21" s="113">
        <v>93413</v>
      </c>
    </row>
    <row r="22" spans="1:28" ht="12.75">
      <c r="A22" s="113" t="s">
        <v>110</v>
      </c>
      <c r="B22" s="127" t="s">
        <v>28</v>
      </c>
      <c r="C22" s="113">
        <v>34931</v>
      </c>
      <c r="D22" s="113">
        <v>35596</v>
      </c>
      <c r="E22" s="113">
        <v>36105</v>
      </c>
      <c r="F22" s="113">
        <v>36447</v>
      </c>
      <c r="G22" s="113">
        <v>37155</v>
      </c>
      <c r="H22" s="113">
        <v>37771</v>
      </c>
      <c r="I22" s="113">
        <v>38501</v>
      </c>
      <c r="J22" s="113">
        <v>39430</v>
      </c>
      <c r="K22" s="113">
        <v>40168</v>
      </c>
      <c r="L22" s="113">
        <v>40785</v>
      </c>
      <c r="M22" s="113">
        <v>41234</v>
      </c>
      <c r="N22" s="113">
        <v>41655</v>
      </c>
      <c r="O22" s="113">
        <v>42570</v>
      </c>
      <c r="P22" s="113">
        <v>43585</v>
      </c>
      <c r="Q22" s="113">
        <v>44089</v>
      </c>
      <c r="R22" s="113">
        <v>44782</v>
      </c>
      <c r="S22" s="113">
        <v>47054</v>
      </c>
      <c r="T22" s="113">
        <v>48479</v>
      </c>
      <c r="U22" s="113">
        <v>49684</v>
      </c>
      <c r="V22" s="113">
        <v>50719</v>
      </c>
      <c r="W22" s="113">
        <v>51754</v>
      </c>
      <c r="X22" s="113">
        <v>52641</v>
      </c>
      <c r="Y22" s="113">
        <v>53648</v>
      </c>
      <c r="Z22" s="113">
        <v>54498</v>
      </c>
      <c r="AA22" s="113">
        <v>55690</v>
      </c>
      <c r="AB22" s="113">
        <v>56966</v>
      </c>
    </row>
    <row r="23" spans="1:28" ht="12.75">
      <c r="A23" s="113" t="s">
        <v>110</v>
      </c>
      <c r="B23" s="127" t="s">
        <v>29</v>
      </c>
      <c r="C23" s="113">
        <v>7859</v>
      </c>
      <c r="D23" s="113">
        <v>8217</v>
      </c>
      <c r="E23" s="113">
        <v>8486</v>
      </c>
      <c r="F23" s="113">
        <v>8945</v>
      </c>
      <c r="G23" s="113">
        <v>9370</v>
      </c>
      <c r="H23" s="113">
        <v>9958</v>
      </c>
      <c r="I23" s="113">
        <v>10399</v>
      </c>
      <c r="J23" s="113">
        <v>10847</v>
      </c>
      <c r="K23" s="113">
        <v>11445</v>
      </c>
      <c r="L23" s="113">
        <v>12092</v>
      </c>
      <c r="M23" s="113">
        <v>12735</v>
      </c>
      <c r="N23" s="113">
        <v>13513</v>
      </c>
      <c r="O23" s="113">
        <v>14148</v>
      </c>
      <c r="P23" s="113">
        <v>14786</v>
      </c>
      <c r="Q23" s="113">
        <v>15601</v>
      </c>
      <c r="R23" s="113">
        <v>16441</v>
      </c>
      <c r="S23" s="113">
        <v>17238</v>
      </c>
      <c r="T23" s="113">
        <v>18136</v>
      </c>
      <c r="U23" s="113">
        <v>18978</v>
      </c>
      <c r="V23" s="113">
        <v>19741</v>
      </c>
      <c r="W23" s="113">
        <v>20373</v>
      </c>
      <c r="X23" s="113">
        <v>21042</v>
      </c>
      <c r="Y23" s="113">
        <v>21886</v>
      </c>
      <c r="Z23" s="113">
        <v>22767</v>
      </c>
      <c r="AA23" s="113">
        <v>23418</v>
      </c>
      <c r="AB23" s="113">
        <v>24180</v>
      </c>
    </row>
  </sheetData>
  <sheetProtection/>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112" customWidth="1"/>
  </cols>
  <sheetData>
    <row r="1" spans="1:28" ht="12.75">
      <c r="A1" s="112" t="s">
        <v>82</v>
      </c>
      <c r="B1" s="112" t="s">
        <v>56</v>
      </c>
      <c r="C1" s="112" t="s">
        <v>83</v>
      </c>
      <c r="D1" s="112" t="s">
        <v>84</v>
      </c>
      <c r="E1" s="112" t="s">
        <v>85</v>
      </c>
      <c r="F1" s="112" t="s">
        <v>86</v>
      </c>
      <c r="G1" s="112" t="s">
        <v>87</v>
      </c>
      <c r="H1" s="112" t="s">
        <v>88</v>
      </c>
      <c r="I1" s="112" t="s">
        <v>89</v>
      </c>
      <c r="J1" s="112" t="s">
        <v>90</v>
      </c>
      <c r="K1" s="112" t="s">
        <v>91</v>
      </c>
      <c r="L1" s="112" t="s">
        <v>92</v>
      </c>
      <c r="M1" s="112" t="s">
        <v>93</v>
      </c>
      <c r="N1" s="112" t="s">
        <v>94</v>
      </c>
      <c r="O1" s="112" t="s">
        <v>95</v>
      </c>
      <c r="P1" s="112" t="s">
        <v>96</v>
      </c>
      <c r="Q1" s="112" t="s">
        <v>97</v>
      </c>
      <c r="R1" s="112" t="s">
        <v>98</v>
      </c>
      <c r="S1" s="112" t="s">
        <v>99</v>
      </c>
      <c r="T1" s="112" t="s">
        <v>100</v>
      </c>
      <c r="U1" s="112" t="s">
        <v>101</v>
      </c>
      <c r="V1" s="112" t="s">
        <v>102</v>
      </c>
      <c r="W1" s="112" t="s">
        <v>103</v>
      </c>
      <c r="X1" s="112" t="s">
        <v>104</v>
      </c>
      <c r="Y1" s="112" t="s">
        <v>105</v>
      </c>
      <c r="Z1" s="112" t="s">
        <v>106</v>
      </c>
      <c r="AA1" s="112" t="s">
        <v>107</v>
      </c>
      <c r="AB1" s="112" t="s">
        <v>108</v>
      </c>
    </row>
    <row r="2" spans="1:28" ht="12.75">
      <c r="A2" s="112" t="s">
        <v>109</v>
      </c>
      <c r="B2" s="112">
        <v>0</v>
      </c>
      <c r="C2" s="112">
        <v>38037</v>
      </c>
      <c r="D2" s="112">
        <v>37835</v>
      </c>
      <c r="E2" s="112">
        <v>37648</v>
      </c>
      <c r="F2" s="112">
        <v>37524</v>
      </c>
      <c r="G2" s="112">
        <v>37368</v>
      </c>
      <c r="H2" s="112">
        <v>37324</v>
      </c>
      <c r="I2" s="112">
        <v>37354</v>
      </c>
      <c r="J2" s="112">
        <v>37352</v>
      </c>
      <c r="K2" s="112">
        <v>37412</v>
      </c>
      <c r="L2" s="112">
        <v>37336</v>
      </c>
      <c r="M2" s="112">
        <v>37424</v>
      </c>
      <c r="N2" s="112">
        <v>37465</v>
      </c>
      <c r="O2" s="112">
        <v>37453</v>
      </c>
      <c r="P2" s="112">
        <v>37446</v>
      </c>
      <c r="Q2" s="112">
        <v>37461</v>
      </c>
      <c r="R2" s="112">
        <v>37270</v>
      </c>
      <c r="S2" s="112">
        <v>37076</v>
      </c>
      <c r="T2" s="112">
        <v>36842</v>
      </c>
      <c r="U2" s="112">
        <v>36589</v>
      </c>
      <c r="V2" s="112">
        <v>36304</v>
      </c>
      <c r="W2" s="112">
        <v>35999</v>
      </c>
      <c r="X2" s="112">
        <v>35684</v>
      </c>
      <c r="Y2" s="112">
        <v>35374</v>
      </c>
      <c r="Z2" s="112">
        <v>35080</v>
      </c>
      <c r="AA2" s="112">
        <v>34800</v>
      </c>
      <c r="AB2" s="112">
        <v>34525</v>
      </c>
    </row>
    <row r="3" spans="1:28" ht="12.75">
      <c r="A3" s="112" t="s">
        <v>109</v>
      </c>
      <c r="B3" s="112">
        <v>1</v>
      </c>
      <c r="C3" s="112">
        <v>25542</v>
      </c>
      <c r="D3" s="112">
        <v>26039</v>
      </c>
      <c r="E3" s="112">
        <v>26260</v>
      </c>
      <c r="F3" s="112">
        <v>26384</v>
      </c>
      <c r="G3" s="112">
        <v>26273</v>
      </c>
      <c r="H3" s="112">
        <v>25940</v>
      </c>
      <c r="I3" s="112">
        <v>25471</v>
      </c>
      <c r="J3" s="112">
        <v>24932</v>
      </c>
      <c r="K3" s="112">
        <v>24443</v>
      </c>
      <c r="L3" s="112">
        <v>24052</v>
      </c>
      <c r="M3" s="112">
        <v>23438</v>
      </c>
      <c r="N3" s="112">
        <v>22937</v>
      </c>
      <c r="O3" s="112">
        <v>22580</v>
      </c>
      <c r="P3" s="112">
        <v>22231</v>
      </c>
      <c r="Q3" s="112">
        <v>21979</v>
      </c>
      <c r="R3" s="112">
        <v>22022</v>
      </c>
      <c r="S3" s="112">
        <v>22049</v>
      </c>
      <c r="T3" s="112">
        <v>22197</v>
      </c>
      <c r="U3" s="112">
        <v>22225</v>
      </c>
      <c r="V3" s="112">
        <v>22441</v>
      </c>
      <c r="W3" s="112">
        <v>22615</v>
      </c>
      <c r="X3" s="112">
        <v>22746</v>
      </c>
      <c r="Y3" s="112">
        <v>22868</v>
      </c>
      <c r="Z3" s="112">
        <v>22996</v>
      </c>
      <c r="AA3" s="112">
        <v>22909</v>
      </c>
      <c r="AB3" s="112">
        <v>22829</v>
      </c>
    </row>
    <row r="4" spans="1:28" ht="12.75">
      <c r="A4" s="112" t="s">
        <v>109</v>
      </c>
      <c r="B4" s="112">
        <v>2</v>
      </c>
      <c r="C4" s="112">
        <v>12525</v>
      </c>
      <c r="D4" s="112">
        <v>12960</v>
      </c>
      <c r="E4" s="112">
        <v>13334</v>
      </c>
      <c r="F4" s="112">
        <v>13520</v>
      </c>
      <c r="G4" s="112">
        <v>13647</v>
      </c>
      <c r="H4" s="112">
        <v>13807</v>
      </c>
      <c r="I4" s="112">
        <v>13927</v>
      </c>
      <c r="J4" s="112">
        <v>14012</v>
      </c>
      <c r="K4" s="112">
        <v>14039</v>
      </c>
      <c r="L4" s="112">
        <v>13980</v>
      </c>
      <c r="M4" s="112">
        <v>13921</v>
      </c>
      <c r="N4" s="112">
        <v>13801</v>
      </c>
      <c r="O4" s="112">
        <v>13541</v>
      </c>
      <c r="P4" s="112">
        <v>13401</v>
      </c>
      <c r="Q4" s="112">
        <v>13101</v>
      </c>
      <c r="R4" s="112">
        <v>12655</v>
      </c>
      <c r="S4" s="112">
        <v>12268</v>
      </c>
      <c r="T4" s="112">
        <v>11891</v>
      </c>
      <c r="U4" s="112">
        <v>11660</v>
      </c>
      <c r="V4" s="112">
        <v>11390</v>
      </c>
      <c r="W4" s="112">
        <v>11264</v>
      </c>
      <c r="X4" s="112">
        <v>11185</v>
      </c>
      <c r="Y4" s="112">
        <v>11186</v>
      </c>
      <c r="Z4" s="112">
        <v>11026</v>
      </c>
      <c r="AA4" s="112">
        <v>11234</v>
      </c>
      <c r="AB4" s="112">
        <v>11378</v>
      </c>
    </row>
    <row r="5" spans="1:28" ht="12.75">
      <c r="A5" s="112" t="s">
        <v>109</v>
      </c>
      <c r="B5" s="112">
        <v>3</v>
      </c>
      <c r="C5" s="112">
        <v>14027</v>
      </c>
      <c r="D5" s="112">
        <v>13413</v>
      </c>
      <c r="E5" s="112">
        <v>12975</v>
      </c>
      <c r="F5" s="112">
        <v>12686</v>
      </c>
      <c r="G5" s="112">
        <v>12787</v>
      </c>
      <c r="H5" s="112">
        <v>12930</v>
      </c>
      <c r="I5" s="112">
        <v>13214</v>
      </c>
      <c r="J5" s="112">
        <v>13486</v>
      </c>
      <c r="K5" s="112">
        <v>13593</v>
      </c>
      <c r="L5" s="112">
        <v>13672</v>
      </c>
      <c r="M5" s="112">
        <v>13806</v>
      </c>
      <c r="N5" s="112">
        <v>13913</v>
      </c>
      <c r="O5" s="112">
        <v>14001</v>
      </c>
      <c r="P5" s="112">
        <v>14030</v>
      </c>
      <c r="Q5" s="112">
        <v>13974</v>
      </c>
      <c r="R5" s="112">
        <v>13913</v>
      </c>
      <c r="S5" s="112">
        <v>13798</v>
      </c>
      <c r="T5" s="112">
        <v>13541</v>
      </c>
      <c r="U5" s="112">
        <v>13403</v>
      </c>
      <c r="V5" s="112">
        <v>13104</v>
      </c>
      <c r="W5" s="112">
        <v>12658</v>
      </c>
      <c r="X5" s="112">
        <v>12274</v>
      </c>
      <c r="Y5" s="112">
        <v>11899</v>
      </c>
      <c r="Z5" s="112">
        <v>11669</v>
      </c>
      <c r="AA5" s="112">
        <v>11399</v>
      </c>
      <c r="AB5" s="112">
        <v>11272</v>
      </c>
    </row>
    <row r="6" spans="1:28" ht="12.75">
      <c r="A6" s="112" t="s">
        <v>109</v>
      </c>
      <c r="B6" s="112">
        <v>4</v>
      </c>
      <c r="C6" s="112">
        <v>34806</v>
      </c>
      <c r="D6" s="112">
        <v>34755</v>
      </c>
      <c r="E6" s="112">
        <v>34346</v>
      </c>
      <c r="F6" s="112">
        <v>33725</v>
      </c>
      <c r="G6" s="112">
        <v>32750</v>
      </c>
      <c r="H6" s="112">
        <v>31874</v>
      </c>
      <c r="I6" s="112">
        <v>30896</v>
      </c>
      <c r="J6" s="112">
        <v>30033</v>
      </c>
      <c r="K6" s="112">
        <v>29131</v>
      </c>
      <c r="L6" s="112">
        <v>28489</v>
      </c>
      <c r="M6" s="112">
        <v>27764</v>
      </c>
      <c r="N6" s="112">
        <v>27308</v>
      </c>
      <c r="O6" s="112">
        <v>27071</v>
      </c>
      <c r="P6" s="112">
        <v>26829</v>
      </c>
      <c r="Q6" s="112">
        <v>26976</v>
      </c>
      <c r="R6" s="112">
        <v>27234</v>
      </c>
      <c r="S6" s="112">
        <v>27616</v>
      </c>
      <c r="T6" s="112">
        <v>27976</v>
      </c>
      <c r="U6" s="112">
        <v>28117</v>
      </c>
      <c r="V6" s="112">
        <v>28146</v>
      </c>
      <c r="W6" s="112">
        <v>28220</v>
      </c>
      <c r="X6" s="112">
        <v>28211</v>
      </c>
      <c r="Y6" s="112">
        <v>28048</v>
      </c>
      <c r="Z6" s="112">
        <v>27943</v>
      </c>
      <c r="AA6" s="112">
        <v>27592</v>
      </c>
      <c r="AB6" s="112">
        <v>27091</v>
      </c>
    </row>
    <row r="7" spans="1:28" ht="12.75">
      <c r="A7" s="112" t="s">
        <v>109</v>
      </c>
      <c r="B7" s="112">
        <v>5</v>
      </c>
      <c r="C7" s="112">
        <v>32070</v>
      </c>
      <c r="D7" s="112">
        <v>32656</v>
      </c>
      <c r="E7" s="112">
        <v>33292</v>
      </c>
      <c r="F7" s="112">
        <v>33848</v>
      </c>
      <c r="G7" s="112">
        <v>34387</v>
      </c>
      <c r="H7" s="112">
        <v>34727</v>
      </c>
      <c r="I7" s="112">
        <v>34977</v>
      </c>
      <c r="J7" s="112">
        <v>35072</v>
      </c>
      <c r="K7" s="112">
        <v>35140</v>
      </c>
      <c r="L7" s="112">
        <v>35076</v>
      </c>
      <c r="M7" s="112">
        <v>35148</v>
      </c>
      <c r="N7" s="112">
        <v>34958</v>
      </c>
      <c r="O7" s="112">
        <v>34473</v>
      </c>
      <c r="P7" s="112">
        <v>33811</v>
      </c>
      <c r="Q7" s="112">
        <v>32821</v>
      </c>
      <c r="R7" s="112">
        <v>31928</v>
      </c>
      <c r="S7" s="112">
        <v>30945</v>
      </c>
      <c r="T7" s="112">
        <v>30102</v>
      </c>
      <c r="U7" s="112">
        <v>29220</v>
      </c>
      <c r="V7" s="112">
        <v>28592</v>
      </c>
      <c r="W7" s="112">
        <v>27879</v>
      </c>
      <c r="X7" s="112">
        <v>27431</v>
      </c>
      <c r="Y7" s="112">
        <v>27210</v>
      </c>
      <c r="Z7" s="112">
        <v>26978</v>
      </c>
      <c r="AA7" s="112">
        <v>27131</v>
      </c>
      <c r="AB7" s="112">
        <v>27392</v>
      </c>
    </row>
    <row r="8" spans="1:28" ht="12.75">
      <c r="A8" s="112" t="s">
        <v>109</v>
      </c>
      <c r="B8" s="112">
        <v>6</v>
      </c>
      <c r="C8" s="112">
        <v>15219</v>
      </c>
      <c r="D8" s="112">
        <v>14763</v>
      </c>
      <c r="E8" s="112">
        <v>14661</v>
      </c>
      <c r="F8" s="112">
        <v>14706</v>
      </c>
      <c r="G8" s="112">
        <v>14962</v>
      </c>
      <c r="H8" s="112">
        <v>15240</v>
      </c>
      <c r="I8" s="112">
        <v>15559</v>
      </c>
      <c r="J8" s="112">
        <v>15898</v>
      </c>
      <c r="K8" s="112">
        <v>16225</v>
      </c>
      <c r="L8" s="112">
        <v>16513</v>
      </c>
      <c r="M8" s="112">
        <v>16724</v>
      </c>
      <c r="N8" s="112">
        <v>16899</v>
      </c>
      <c r="O8" s="112">
        <v>17131</v>
      </c>
      <c r="P8" s="112">
        <v>17326</v>
      </c>
      <c r="Q8" s="112">
        <v>17554</v>
      </c>
      <c r="R8" s="112">
        <v>17676</v>
      </c>
      <c r="S8" s="112">
        <v>17747</v>
      </c>
      <c r="T8" s="112">
        <v>17614</v>
      </c>
      <c r="U8" s="112">
        <v>17494</v>
      </c>
      <c r="V8" s="112">
        <v>17216</v>
      </c>
      <c r="W8" s="112">
        <v>17177</v>
      </c>
      <c r="X8" s="112">
        <v>16928</v>
      </c>
      <c r="Y8" s="112">
        <v>16590</v>
      </c>
      <c r="Z8" s="112">
        <v>16065</v>
      </c>
      <c r="AA8" s="112">
        <v>15378</v>
      </c>
      <c r="AB8" s="112">
        <v>14555</v>
      </c>
    </row>
    <row r="9" spans="1:28" ht="12.75">
      <c r="A9" s="112" t="s">
        <v>109</v>
      </c>
      <c r="B9" s="112">
        <v>7</v>
      </c>
      <c r="C9" s="112">
        <v>11641</v>
      </c>
      <c r="D9" s="112">
        <v>12750</v>
      </c>
      <c r="E9" s="112">
        <v>13441</v>
      </c>
      <c r="F9" s="112">
        <v>14148</v>
      </c>
      <c r="G9" s="112">
        <v>14718</v>
      </c>
      <c r="H9" s="112">
        <v>15030</v>
      </c>
      <c r="I9" s="112">
        <v>14572</v>
      </c>
      <c r="J9" s="112">
        <v>14467</v>
      </c>
      <c r="K9" s="112">
        <v>14513</v>
      </c>
      <c r="L9" s="112">
        <v>14769</v>
      </c>
      <c r="M9" s="112">
        <v>15036</v>
      </c>
      <c r="N9" s="112">
        <v>15355</v>
      </c>
      <c r="O9" s="112">
        <v>15689</v>
      </c>
      <c r="P9" s="112">
        <v>16013</v>
      </c>
      <c r="Q9" s="112">
        <v>16301</v>
      </c>
      <c r="R9" s="112">
        <v>16510</v>
      </c>
      <c r="S9" s="112">
        <v>16682</v>
      </c>
      <c r="T9" s="112">
        <v>16916</v>
      </c>
      <c r="U9" s="112">
        <v>17111</v>
      </c>
      <c r="V9" s="112">
        <v>17340</v>
      </c>
      <c r="W9" s="112">
        <v>17461</v>
      </c>
      <c r="X9" s="112">
        <v>17532</v>
      </c>
      <c r="Y9" s="112">
        <v>17407</v>
      </c>
      <c r="Z9" s="112">
        <v>17297</v>
      </c>
      <c r="AA9" s="112">
        <v>17029</v>
      </c>
      <c r="AB9" s="112">
        <v>16993</v>
      </c>
    </row>
    <row r="10" spans="1:28" ht="12.75">
      <c r="A10" s="112" t="s">
        <v>109</v>
      </c>
      <c r="B10" s="112">
        <v>8</v>
      </c>
      <c r="C10" s="112">
        <v>19245</v>
      </c>
      <c r="D10" s="112">
        <v>19414</v>
      </c>
      <c r="E10" s="112">
        <v>19726</v>
      </c>
      <c r="F10" s="112">
        <v>19999</v>
      </c>
      <c r="G10" s="112">
        <v>20298</v>
      </c>
      <c r="H10" s="112">
        <v>20752</v>
      </c>
      <c r="I10" s="112">
        <v>22005</v>
      </c>
      <c r="J10" s="112">
        <v>22935</v>
      </c>
      <c r="K10" s="112">
        <v>23787</v>
      </c>
      <c r="L10" s="112">
        <v>24420</v>
      </c>
      <c r="M10" s="112">
        <v>25213</v>
      </c>
      <c r="N10" s="112">
        <v>25798</v>
      </c>
      <c r="O10" s="112">
        <v>26353</v>
      </c>
      <c r="P10" s="112">
        <v>27065</v>
      </c>
      <c r="Q10" s="112">
        <v>27846</v>
      </c>
      <c r="R10" s="112">
        <v>28407</v>
      </c>
      <c r="S10" s="112">
        <v>28341</v>
      </c>
      <c r="T10" s="112">
        <v>28600</v>
      </c>
      <c r="U10" s="112">
        <v>28989</v>
      </c>
      <c r="V10" s="112">
        <v>29521</v>
      </c>
      <c r="W10" s="112">
        <v>29996</v>
      </c>
      <c r="X10" s="112">
        <v>30478</v>
      </c>
      <c r="Y10" s="112">
        <v>31027</v>
      </c>
      <c r="Z10" s="112">
        <v>31535</v>
      </c>
      <c r="AA10" s="112">
        <v>32036</v>
      </c>
      <c r="AB10" s="112">
        <v>32360</v>
      </c>
    </row>
    <row r="11" spans="1:28" ht="12.75">
      <c r="A11" s="112" t="s">
        <v>109</v>
      </c>
      <c r="B11" s="112">
        <v>9</v>
      </c>
      <c r="C11" s="112">
        <v>13978</v>
      </c>
      <c r="D11" s="112">
        <v>14120</v>
      </c>
      <c r="E11" s="112">
        <v>14248</v>
      </c>
      <c r="F11" s="112">
        <v>14334</v>
      </c>
      <c r="G11" s="112">
        <v>14450</v>
      </c>
      <c r="H11" s="112">
        <v>14662</v>
      </c>
      <c r="I11" s="112">
        <v>14886</v>
      </c>
      <c r="J11" s="112">
        <v>15060</v>
      </c>
      <c r="K11" s="112">
        <v>15295</v>
      </c>
      <c r="L11" s="112">
        <v>15564</v>
      </c>
      <c r="M11" s="112">
        <v>15683</v>
      </c>
      <c r="N11" s="112">
        <v>15953</v>
      </c>
      <c r="O11" s="112">
        <v>16316</v>
      </c>
      <c r="P11" s="112">
        <v>16636</v>
      </c>
      <c r="Q11" s="112">
        <v>16953</v>
      </c>
      <c r="R11" s="112">
        <v>17417</v>
      </c>
      <c r="S11" s="112">
        <v>18564</v>
      </c>
      <c r="T11" s="112">
        <v>19406</v>
      </c>
      <c r="U11" s="112">
        <v>20185</v>
      </c>
      <c r="V11" s="112">
        <v>20762</v>
      </c>
      <c r="W11" s="112">
        <v>21447</v>
      </c>
      <c r="X11" s="112">
        <v>21974</v>
      </c>
      <c r="Y11" s="112">
        <v>22471</v>
      </c>
      <c r="Z11" s="112">
        <v>23105</v>
      </c>
      <c r="AA11" s="112">
        <v>23780</v>
      </c>
      <c r="AB11" s="112">
        <v>24285</v>
      </c>
    </row>
    <row r="12" spans="1:28" ht="12.75">
      <c r="A12" s="112" t="s">
        <v>109</v>
      </c>
      <c r="B12" s="112">
        <v>10</v>
      </c>
      <c r="C12" s="112">
        <v>5596</v>
      </c>
      <c r="D12" s="112">
        <v>5779</v>
      </c>
      <c r="E12" s="112">
        <v>5927</v>
      </c>
      <c r="F12" s="112">
        <v>6146</v>
      </c>
      <c r="G12" s="112">
        <v>6291</v>
      </c>
      <c r="H12" s="112">
        <v>6445</v>
      </c>
      <c r="I12" s="112">
        <v>6556</v>
      </c>
      <c r="J12" s="112">
        <v>6725</v>
      </c>
      <c r="K12" s="112">
        <v>6917</v>
      </c>
      <c r="L12" s="112">
        <v>7139</v>
      </c>
      <c r="M12" s="112">
        <v>7354</v>
      </c>
      <c r="N12" s="112">
        <v>7622</v>
      </c>
      <c r="O12" s="112">
        <v>7863</v>
      </c>
      <c r="P12" s="112">
        <v>8133</v>
      </c>
      <c r="Q12" s="112">
        <v>8379</v>
      </c>
      <c r="R12" s="112">
        <v>8702</v>
      </c>
      <c r="S12" s="112">
        <v>9003</v>
      </c>
      <c r="T12" s="112">
        <v>9316</v>
      </c>
      <c r="U12" s="112">
        <v>9678</v>
      </c>
      <c r="V12" s="112">
        <v>10072</v>
      </c>
      <c r="W12" s="112">
        <v>10342</v>
      </c>
      <c r="X12" s="112">
        <v>10749</v>
      </c>
      <c r="Y12" s="112">
        <v>11188</v>
      </c>
      <c r="Z12" s="112">
        <v>11595</v>
      </c>
      <c r="AA12" s="112">
        <v>11961</v>
      </c>
      <c r="AB12" s="112">
        <v>12473</v>
      </c>
    </row>
    <row r="13" spans="1:28" ht="12.75">
      <c r="A13" s="112" t="s">
        <v>110</v>
      </c>
      <c r="B13" s="112">
        <v>0</v>
      </c>
      <c r="C13" s="112">
        <v>40449</v>
      </c>
      <c r="D13" s="112">
        <v>40307</v>
      </c>
      <c r="E13" s="112">
        <v>40177</v>
      </c>
      <c r="F13" s="112">
        <v>39956</v>
      </c>
      <c r="G13" s="112">
        <v>39770</v>
      </c>
      <c r="H13" s="112">
        <v>39682</v>
      </c>
      <c r="I13" s="112">
        <v>39612</v>
      </c>
      <c r="J13" s="112">
        <v>39425</v>
      </c>
      <c r="K13" s="112">
        <v>39274</v>
      </c>
      <c r="L13" s="112">
        <v>39148</v>
      </c>
      <c r="M13" s="112">
        <v>38992</v>
      </c>
      <c r="N13" s="112">
        <v>38996</v>
      </c>
      <c r="O13" s="112">
        <v>39099</v>
      </c>
      <c r="P13" s="112">
        <v>39069</v>
      </c>
      <c r="Q13" s="112">
        <v>38997</v>
      </c>
      <c r="R13" s="112">
        <v>38845</v>
      </c>
      <c r="S13" s="112">
        <v>38584</v>
      </c>
      <c r="T13" s="112">
        <v>38338</v>
      </c>
      <c r="U13" s="112">
        <v>38069</v>
      </c>
      <c r="V13" s="112">
        <v>37772</v>
      </c>
      <c r="W13" s="112">
        <v>37455</v>
      </c>
      <c r="X13" s="112">
        <v>37126</v>
      </c>
      <c r="Y13" s="112">
        <v>36803</v>
      </c>
      <c r="Z13" s="112">
        <v>36492</v>
      </c>
      <c r="AA13" s="112">
        <v>36200</v>
      </c>
      <c r="AB13" s="112">
        <v>35912</v>
      </c>
    </row>
    <row r="14" spans="1:28" ht="12.75">
      <c r="A14" s="112" t="s">
        <v>110</v>
      </c>
      <c r="B14" s="112">
        <v>1</v>
      </c>
      <c r="C14" s="112">
        <v>25680</v>
      </c>
      <c r="D14" s="112">
        <v>25943</v>
      </c>
      <c r="E14" s="112">
        <v>26136</v>
      </c>
      <c r="F14" s="112">
        <v>26280</v>
      </c>
      <c r="G14" s="112">
        <v>26312</v>
      </c>
      <c r="H14" s="112">
        <v>26134</v>
      </c>
      <c r="I14" s="112">
        <v>25873</v>
      </c>
      <c r="J14" s="112">
        <v>25696</v>
      </c>
      <c r="K14" s="112">
        <v>25387</v>
      </c>
      <c r="L14" s="112">
        <v>25158</v>
      </c>
      <c r="M14" s="112">
        <v>24843</v>
      </c>
      <c r="N14" s="112">
        <v>24448</v>
      </c>
      <c r="O14" s="112">
        <v>23884</v>
      </c>
      <c r="P14" s="112">
        <v>23512</v>
      </c>
      <c r="Q14" s="112">
        <v>23295</v>
      </c>
      <c r="R14" s="112">
        <v>23201</v>
      </c>
      <c r="S14" s="112">
        <v>23123</v>
      </c>
      <c r="T14" s="112">
        <v>23070</v>
      </c>
      <c r="U14" s="112">
        <v>23057</v>
      </c>
      <c r="V14" s="112">
        <v>23039</v>
      </c>
      <c r="W14" s="112">
        <v>23189</v>
      </c>
      <c r="X14" s="112">
        <v>23431</v>
      </c>
      <c r="Y14" s="112">
        <v>23526</v>
      </c>
      <c r="Z14" s="112">
        <v>23569</v>
      </c>
      <c r="AA14" s="112">
        <v>23532</v>
      </c>
      <c r="AB14" s="112">
        <v>23388</v>
      </c>
    </row>
    <row r="15" spans="1:28" ht="12.75">
      <c r="A15" s="112" t="s">
        <v>110</v>
      </c>
      <c r="B15" s="112">
        <v>2</v>
      </c>
      <c r="C15" s="112">
        <v>14522</v>
      </c>
      <c r="D15" s="112">
        <v>14842</v>
      </c>
      <c r="E15" s="112">
        <v>15013</v>
      </c>
      <c r="F15" s="112">
        <v>15062</v>
      </c>
      <c r="G15" s="112">
        <v>14673</v>
      </c>
      <c r="H15" s="112">
        <v>14416</v>
      </c>
      <c r="I15" s="112">
        <v>14374</v>
      </c>
      <c r="J15" s="112">
        <v>14378</v>
      </c>
      <c r="K15" s="112">
        <v>14416</v>
      </c>
      <c r="L15" s="112">
        <v>14360</v>
      </c>
      <c r="M15" s="112">
        <v>14346</v>
      </c>
      <c r="N15" s="112">
        <v>14253</v>
      </c>
      <c r="O15" s="112">
        <v>14266</v>
      </c>
      <c r="P15" s="112">
        <v>14144</v>
      </c>
      <c r="Q15" s="112">
        <v>14009</v>
      </c>
      <c r="R15" s="112">
        <v>13710</v>
      </c>
      <c r="S15" s="112">
        <v>13582</v>
      </c>
      <c r="T15" s="112">
        <v>13323</v>
      </c>
      <c r="U15" s="112">
        <v>13096</v>
      </c>
      <c r="V15" s="112">
        <v>13019</v>
      </c>
      <c r="W15" s="112">
        <v>12832</v>
      </c>
      <c r="X15" s="112">
        <v>12466</v>
      </c>
      <c r="Y15" s="112">
        <v>12287</v>
      </c>
      <c r="Z15" s="112">
        <v>12169</v>
      </c>
      <c r="AA15" s="112">
        <v>12092</v>
      </c>
      <c r="AB15" s="112">
        <v>12278</v>
      </c>
    </row>
    <row r="16" spans="1:28" ht="12.75">
      <c r="A16" s="112" t="s">
        <v>110</v>
      </c>
      <c r="B16" s="112">
        <v>3</v>
      </c>
      <c r="C16" s="112">
        <v>13823</v>
      </c>
      <c r="D16" s="112">
        <v>13621</v>
      </c>
      <c r="E16" s="112">
        <v>13372</v>
      </c>
      <c r="F16" s="112">
        <v>13448</v>
      </c>
      <c r="G16" s="112">
        <v>13999</v>
      </c>
      <c r="H16" s="112">
        <v>14508</v>
      </c>
      <c r="I16" s="112">
        <v>14679</v>
      </c>
      <c r="J16" s="112">
        <v>14740</v>
      </c>
      <c r="K16" s="112">
        <v>14704</v>
      </c>
      <c r="L16" s="112">
        <v>14285</v>
      </c>
      <c r="M16" s="112">
        <v>14002</v>
      </c>
      <c r="N16" s="112">
        <v>13948</v>
      </c>
      <c r="O16" s="112">
        <v>13957</v>
      </c>
      <c r="P16" s="112">
        <v>13997</v>
      </c>
      <c r="Q16" s="112">
        <v>13943</v>
      </c>
      <c r="R16" s="112">
        <v>13931</v>
      </c>
      <c r="S16" s="112">
        <v>13839</v>
      </c>
      <c r="T16" s="112">
        <v>13855</v>
      </c>
      <c r="U16" s="112">
        <v>13733</v>
      </c>
      <c r="V16" s="112">
        <v>13597</v>
      </c>
      <c r="W16" s="112">
        <v>13298</v>
      </c>
      <c r="X16" s="112">
        <v>13169</v>
      </c>
      <c r="Y16" s="112">
        <v>12909</v>
      </c>
      <c r="Z16" s="112">
        <v>12683</v>
      </c>
      <c r="AA16" s="112">
        <v>12606</v>
      </c>
      <c r="AB16" s="112">
        <v>12420</v>
      </c>
    </row>
    <row r="17" spans="1:28" ht="12.75">
      <c r="A17" s="112" t="s">
        <v>110</v>
      </c>
      <c r="B17" s="112">
        <v>4</v>
      </c>
      <c r="C17" s="112">
        <v>34075</v>
      </c>
      <c r="D17" s="112">
        <v>33791</v>
      </c>
      <c r="E17" s="112">
        <v>33368</v>
      </c>
      <c r="F17" s="112">
        <v>32689</v>
      </c>
      <c r="G17" s="112">
        <v>31906</v>
      </c>
      <c r="H17" s="112">
        <v>31130</v>
      </c>
      <c r="I17" s="112">
        <v>30216</v>
      </c>
      <c r="J17" s="112">
        <v>29547</v>
      </c>
      <c r="K17" s="112">
        <v>28912</v>
      </c>
      <c r="L17" s="112">
        <v>28903</v>
      </c>
      <c r="M17" s="112">
        <v>28734</v>
      </c>
      <c r="N17" s="112">
        <v>28568</v>
      </c>
      <c r="O17" s="112">
        <v>28305</v>
      </c>
      <c r="P17" s="112">
        <v>28286</v>
      </c>
      <c r="Q17" s="112">
        <v>28381</v>
      </c>
      <c r="R17" s="112">
        <v>28591</v>
      </c>
      <c r="S17" s="112">
        <v>28695</v>
      </c>
      <c r="T17" s="112">
        <v>28772</v>
      </c>
      <c r="U17" s="112">
        <v>28777</v>
      </c>
      <c r="V17" s="112">
        <v>28317</v>
      </c>
      <c r="W17" s="112">
        <v>28037</v>
      </c>
      <c r="X17" s="112">
        <v>27899</v>
      </c>
      <c r="Y17" s="112">
        <v>27928</v>
      </c>
      <c r="Z17" s="112">
        <v>27851</v>
      </c>
      <c r="AA17" s="112">
        <v>27663</v>
      </c>
      <c r="AB17" s="112">
        <v>27360</v>
      </c>
    </row>
    <row r="18" spans="1:28" ht="12.75">
      <c r="A18" s="112" t="s">
        <v>110</v>
      </c>
      <c r="B18" s="112">
        <v>5</v>
      </c>
      <c r="C18" s="112">
        <v>32371</v>
      </c>
      <c r="D18" s="112">
        <v>32956</v>
      </c>
      <c r="E18" s="112">
        <v>33506</v>
      </c>
      <c r="F18" s="112">
        <v>33809</v>
      </c>
      <c r="G18" s="112">
        <v>34064</v>
      </c>
      <c r="H18" s="112">
        <v>34181</v>
      </c>
      <c r="I18" s="112">
        <v>34507</v>
      </c>
      <c r="J18" s="112">
        <v>34403</v>
      </c>
      <c r="K18" s="112">
        <v>34475</v>
      </c>
      <c r="L18" s="112">
        <v>34276</v>
      </c>
      <c r="M18" s="112">
        <v>34202</v>
      </c>
      <c r="N18" s="112">
        <v>33771</v>
      </c>
      <c r="O18" s="112">
        <v>33280</v>
      </c>
      <c r="P18" s="112">
        <v>32567</v>
      </c>
      <c r="Q18" s="112">
        <v>31772</v>
      </c>
      <c r="R18" s="112">
        <v>30996</v>
      </c>
      <c r="S18" s="112">
        <v>30107</v>
      </c>
      <c r="T18" s="112">
        <v>29459</v>
      </c>
      <c r="U18" s="112">
        <v>28846</v>
      </c>
      <c r="V18" s="112">
        <v>28845</v>
      </c>
      <c r="W18" s="112">
        <v>28692</v>
      </c>
      <c r="X18" s="112">
        <v>28540</v>
      </c>
      <c r="Y18" s="112">
        <v>28293</v>
      </c>
      <c r="Z18" s="112">
        <v>28284</v>
      </c>
      <c r="AA18" s="112">
        <v>28385</v>
      </c>
      <c r="AB18" s="112">
        <v>28590</v>
      </c>
    </row>
    <row r="19" spans="1:28" ht="12.75">
      <c r="A19" s="112" t="s">
        <v>110</v>
      </c>
      <c r="B19" s="112">
        <v>6</v>
      </c>
      <c r="C19" s="112">
        <v>15754</v>
      </c>
      <c r="D19" s="112">
        <v>15267</v>
      </c>
      <c r="E19" s="112">
        <v>14957</v>
      </c>
      <c r="F19" s="112">
        <v>15009</v>
      </c>
      <c r="G19" s="112">
        <v>15156</v>
      </c>
      <c r="H19" s="112">
        <v>15356</v>
      </c>
      <c r="I19" s="112">
        <v>15684</v>
      </c>
      <c r="J19" s="112">
        <v>16105</v>
      </c>
      <c r="K19" s="112">
        <v>16219</v>
      </c>
      <c r="L19" s="112">
        <v>16369</v>
      </c>
      <c r="M19" s="112">
        <v>16416</v>
      </c>
      <c r="N19" s="112">
        <v>16577</v>
      </c>
      <c r="O19" s="112">
        <v>16639</v>
      </c>
      <c r="P19" s="112">
        <v>16787</v>
      </c>
      <c r="Q19" s="112">
        <v>16878</v>
      </c>
      <c r="R19" s="112">
        <v>16940</v>
      </c>
      <c r="S19" s="112">
        <v>17092</v>
      </c>
      <c r="T19" s="112">
        <v>16943</v>
      </c>
      <c r="U19" s="112">
        <v>16877</v>
      </c>
      <c r="V19" s="112">
        <v>16611</v>
      </c>
      <c r="W19" s="112">
        <v>16491</v>
      </c>
      <c r="X19" s="112">
        <v>15933</v>
      </c>
      <c r="Y19" s="112">
        <v>15616</v>
      </c>
      <c r="Z19" s="112">
        <v>15003</v>
      </c>
      <c r="AA19" s="112">
        <v>14510</v>
      </c>
      <c r="AB19" s="112">
        <v>13895</v>
      </c>
    </row>
    <row r="20" spans="1:28" ht="12.75">
      <c r="A20" s="112" t="s">
        <v>110</v>
      </c>
      <c r="B20" s="112">
        <v>7</v>
      </c>
      <c r="C20" s="112">
        <v>11486</v>
      </c>
      <c r="D20" s="112">
        <v>12638</v>
      </c>
      <c r="E20" s="112">
        <v>13485</v>
      </c>
      <c r="F20" s="112">
        <v>14164</v>
      </c>
      <c r="G20" s="112">
        <v>14828</v>
      </c>
      <c r="H20" s="112">
        <v>15151</v>
      </c>
      <c r="I20" s="112">
        <v>14666</v>
      </c>
      <c r="J20" s="112">
        <v>14370</v>
      </c>
      <c r="K20" s="112">
        <v>14429</v>
      </c>
      <c r="L20" s="112">
        <v>14577</v>
      </c>
      <c r="M20" s="112">
        <v>14777</v>
      </c>
      <c r="N20" s="112">
        <v>15095</v>
      </c>
      <c r="O20" s="112">
        <v>15504</v>
      </c>
      <c r="P20" s="112">
        <v>15619</v>
      </c>
      <c r="Q20" s="112">
        <v>15766</v>
      </c>
      <c r="R20" s="112">
        <v>15817</v>
      </c>
      <c r="S20" s="112">
        <v>15978</v>
      </c>
      <c r="T20" s="112">
        <v>16046</v>
      </c>
      <c r="U20" s="112">
        <v>16194</v>
      </c>
      <c r="V20" s="112">
        <v>16289</v>
      </c>
      <c r="W20" s="112">
        <v>16350</v>
      </c>
      <c r="X20" s="112">
        <v>16505</v>
      </c>
      <c r="Y20" s="112">
        <v>16366</v>
      </c>
      <c r="Z20" s="112">
        <v>16308</v>
      </c>
      <c r="AA20" s="112">
        <v>16051</v>
      </c>
      <c r="AB20" s="112">
        <v>15941</v>
      </c>
    </row>
    <row r="21" spans="1:28" ht="12.75">
      <c r="A21" s="112" t="s">
        <v>110</v>
      </c>
      <c r="B21" s="112">
        <v>8</v>
      </c>
      <c r="C21" s="112">
        <v>17275</v>
      </c>
      <c r="D21" s="112">
        <v>17574</v>
      </c>
      <c r="E21" s="112">
        <v>18039</v>
      </c>
      <c r="F21" s="112">
        <v>18475</v>
      </c>
      <c r="G21" s="112">
        <v>18774</v>
      </c>
      <c r="H21" s="112">
        <v>19374</v>
      </c>
      <c r="I21" s="112">
        <v>20646</v>
      </c>
      <c r="J21" s="112">
        <v>21664</v>
      </c>
      <c r="K21" s="112">
        <v>22597</v>
      </c>
      <c r="L21" s="112">
        <v>23325</v>
      </c>
      <c r="M21" s="112">
        <v>24185</v>
      </c>
      <c r="N21" s="112">
        <v>24763</v>
      </c>
      <c r="O21" s="112">
        <v>25255</v>
      </c>
      <c r="P21" s="112">
        <v>25936</v>
      </c>
      <c r="Q21" s="112">
        <v>26678</v>
      </c>
      <c r="R21" s="112">
        <v>27186</v>
      </c>
      <c r="S21" s="112">
        <v>27124</v>
      </c>
      <c r="T21" s="112">
        <v>27304</v>
      </c>
      <c r="U21" s="112">
        <v>27510</v>
      </c>
      <c r="V21" s="112">
        <v>27813</v>
      </c>
      <c r="W21" s="112">
        <v>28068</v>
      </c>
      <c r="X21" s="112">
        <v>28522</v>
      </c>
      <c r="Y21" s="112">
        <v>28967</v>
      </c>
      <c r="Z21" s="112">
        <v>29238</v>
      </c>
      <c r="AA21" s="112">
        <v>29484</v>
      </c>
      <c r="AB21" s="112">
        <v>29606</v>
      </c>
    </row>
    <row r="22" spans="1:28" ht="12.75">
      <c r="A22" s="112" t="s">
        <v>110</v>
      </c>
      <c r="B22" s="112">
        <v>9</v>
      </c>
      <c r="C22" s="112">
        <v>9476</v>
      </c>
      <c r="D22" s="112">
        <v>9721</v>
      </c>
      <c r="E22" s="112">
        <v>10055</v>
      </c>
      <c r="F22" s="112">
        <v>10361</v>
      </c>
      <c r="G22" s="112">
        <v>10629</v>
      </c>
      <c r="H22" s="112">
        <v>10969</v>
      </c>
      <c r="I22" s="112">
        <v>11251</v>
      </c>
      <c r="J22" s="112">
        <v>11720</v>
      </c>
      <c r="K22" s="112">
        <v>12052</v>
      </c>
      <c r="L22" s="112">
        <v>12432</v>
      </c>
      <c r="M22" s="112">
        <v>12657</v>
      </c>
      <c r="N22" s="112">
        <v>13003</v>
      </c>
      <c r="O22" s="112">
        <v>13468</v>
      </c>
      <c r="P22" s="112">
        <v>13899</v>
      </c>
      <c r="Q22" s="112">
        <v>14193</v>
      </c>
      <c r="R22" s="112">
        <v>14735</v>
      </c>
      <c r="S22" s="112">
        <v>15823</v>
      </c>
      <c r="T22" s="112">
        <v>16707</v>
      </c>
      <c r="U22" s="112">
        <v>17498</v>
      </c>
      <c r="V22" s="112">
        <v>18117</v>
      </c>
      <c r="W22" s="112">
        <v>18805</v>
      </c>
      <c r="X22" s="112">
        <v>19272</v>
      </c>
      <c r="Y22" s="112">
        <v>19692</v>
      </c>
      <c r="Z22" s="112">
        <v>20258</v>
      </c>
      <c r="AA22" s="112">
        <v>20847</v>
      </c>
      <c r="AB22" s="112">
        <v>21276</v>
      </c>
    </row>
    <row r="23" spans="1:28" ht="12.75">
      <c r="A23" s="112" t="s">
        <v>110</v>
      </c>
      <c r="B23" s="112">
        <v>10</v>
      </c>
      <c r="C23" s="112">
        <v>2427</v>
      </c>
      <c r="D23" s="112">
        <v>2577</v>
      </c>
      <c r="E23" s="112">
        <v>2652</v>
      </c>
      <c r="F23" s="112">
        <v>2810</v>
      </c>
      <c r="G23" s="112">
        <v>3016</v>
      </c>
      <c r="H23" s="112">
        <v>3168</v>
      </c>
      <c r="I23" s="112">
        <v>3379</v>
      </c>
      <c r="J23" s="112">
        <v>3510</v>
      </c>
      <c r="K23" s="112">
        <v>3735</v>
      </c>
      <c r="L23" s="112">
        <v>3968</v>
      </c>
      <c r="M23" s="112">
        <v>4201</v>
      </c>
      <c r="N23" s="112">
        <v>4464</v>
      </c>
      <c r="O23" s="112">
        <v>4724</v>
      </c>
      <c r="P23" s="112">
        <v>5023</v>
      </c>
      <c r="Q23" s="112">
        <v>5327</v>
      </c>
      <c r="R23" s="112">
        <v>5637</v>
      </c>
      <c r="S23" s="112">
        <v>5945</v>
      </c>
      <c r="T23" s="112">
        <v>6313</v>
      </c>
      <c r="U23" s="112">
        <v>6641</v>
      </c>
      <c r="V23" s="112">
        <v>6998</v>
      </c>
      <c r="W23" s="112">
        <v>7246</v>
      </c>
      <c r="X23" s="112">
        <v>7588</v>
      </c>
      <c r="Y23" s="112">
        <v>7994</v>
      </c>
      <c r="Z23" s="112">
        <v>8395</v>
      </c>
      <c r="AA23" s="112">
        <v>8704</v>
      </c>
      <c r="AB23" s="112">
        <v>9170</v>
      </c>
    </row>
  </sheetData>
  <sheetProtection/>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114" customWidth="1"/>
  </cols>
  <sheetData>
    <row r="1" spans="1:28" ht="12.75">
      <c r="A1" s="114" t="s">
        <v>82</v>
      </c>
      <c r="B1" s="114" t="s">
        <v>56</v>
      </c>
      <c r="C1" s="114" t="s">
        <v>83</v>
      </c>
      <c r="D1" s="114" t="s">
        <v>84</v>
      </c>
      <c r="E1" s="114" t="s">
        <v>85</v>
      </c>
      <c r="F1" s="114" t="s">
        <v>86</v>
      </c>
      <c r="G1" s="114" t="s">
        <v>87</v>
      </c>
      <c r="H1" s="114" t="s">
        <v>88</v>
      </c>
      <c r="I1" s="114" t="s">
        <v>89</v>
      </c>
      <c r="J1" s="114" t="s">
        <v>90</v>
      </c>
      <c r="K1" s="114" t="s">
        <v>91</v>
      </c>
      <c r="L1" s="114" t="s">
        <v>92</v>
      </c>
      <c r="M1" s="114" t="s">
        <v>93</v>
      </c>
      <c r="N1" s="114" t="s">
        <v>94</v>
      </c>
      <c r="O1" s="114" t="s">
        <v>95</v>
      </c>
      <c r="P1" s="114" t="s">
        <v>96</v>
      </c>
      <c r="Q1" s="114" t="s">
        <v>97</v>
      </c>
      <c r="R1" s="114" t="s">
        <v>98</v>
      </c>
      <c r="S1" s="114" t="s">
        <v>99</v>
      </c>
      <c r="T1" s="114" t="s">
        <v>100</v>
      </c>
      <c r="U1" s="114" t="s">
        <v>101</v>
      </c>
      <c r="V1" s="114" t="s">
        <v>102</v>
      </c>
      <c r="W1" s="114" t="s">
        <v>103</v>
      </c>
      <c r="X1" s="114" t="s">
        <v>104</v>
      </c>
      <c r="Y1" s="114" t="s">
        <v>105</v>
      </c>
      <c r="Z1" s="114" t="s">
        <v>106</v>
      </c>
      <c r="AA1" s="114" t="s">
        <v>107</v>
      </c>
      <c r="AB1" s="114" t="s">
        <v>108</v>
      </c>
    </row>
    <row r="2" spans="1:28" ht="12.75">
      <c r="A2" s="114" t="s">
        <v>109</v>
      </c>
      <c r="B2" s="114">
        <v>0</v>
      </c>
      <c r="C2" s="114">
        <v>103737</v>
      </c>
      <c r="D2" s="114">
        <v>103331</v>
      </c>
      <c r="E2" s="114">
        <v>102994</v>
      </c>
      <c r="F2" s="114">
        <v>102945</v>
      </c>
      <c r="G2" s="114">
        <v>103068</v>
      </c>
      <c r="H2" s="114">
        <v>103406</v>
      </c>
      <c r="I2" s="114">
        <v>103760</v>
      </c>
      <c r="J2" s="114">
        <v>104235</v>
      </c>
      <c r="K2" s="114">
        <v>104542</v>
      </c>
      <c r="L2" s="114">
        <v>105013</v>
      </c>
      <c r="M2" s="114">
        <v>105890</v>
      </c>
      <c r="N2" s="114">
        <v>106755</v>
      </c>
      <c r="O2" s="114">
        <v>107719</v>
      </c>
      <c r="P2" s="114">
        <v>108728</v>
      </c>
      <c r="Q2" s="114">
        <v>109449</v>
      </c>
      <c r="R2" s="114">
        <v>110173</v>
      </c>
      <c r="S2" s="114">
        <v>110584</v>
      </c>
      <c r="T2" s="114">
        <v>110892</v>
      </c>
      <c r="U2" s="114">
        <v>111103</v>
      </c>
      <c r="V2" s="114">
        <v>111193</v>
      </c>
      <c r="W2" s="114">
        <v>111189</v>
      </c>
      <c r="X2" s="114">
        <v>111116</v>
      </c>
      <c r="Y2" s="114">
        <v>111008</v>
      </c>
      <c r="Z2" s="114">
        <v>110906</v>
      </c>
      <c r="AA2" s="114">
        <v>110802</v>
      </c>
      <c r="AB2" s="114">
        <v>110685</v>
      </c>
    </row>
    <row r="3" spans="1:28" ht="12.75">
      <c r="A3" s="114" t="s">
        <v>109</v>
      </c>
      <c r="B3" s="114">
        <v>1</v>
      </c>
      <c r="C3" s="114">
        <v>72671</v>
      </c>
      <c r="D3" s="114">
        <v>73924</v>
      </c>
      <c r="E3" s="114">
        <v>74816</v>
      </c>
      <c r="F3" s="114">
        <v>75303</v>
      </c>
      <c r="G3" s="114">
        <v>75136</v>
      </c>
      <c r="H3" s="114">
        <v>74803</v>
      </c>
      <c r="I3" s="114">
        <v>74362</v>
      </c>
      <c r="J3" s="114">
        <v>74014</v>
      </c>
      <c r="K3" s="114">
        <v>73706</v>
      </c>
      <c r="L3" s="114">
        <v>73043</v>
      </c>
      <c r="M3" s="114">
        <v>71890</v>
      </c>
      <c r="N3" s="114">
        <v>70860</v>
      </c>
      <c r="O3" s="114">
        <v>69996</v>
      </c>
      <c r="P3" s="114">
        <v>69211</v>
      </c>
      <c r="Q3" s="114">
        <v>68886</v>
      </c>
      <c r="R3" s="114">
        <v>68563</v>
      </c>
      <c r="S3" s="114">
        <v>68662</v>
      </c>
      <c r="T3" s="114">
        <v>68696</v>
      </c>
      <c r="U3" s="114">
        <v>68949</v>
      </c>
      <c r="V3" s="114">
        <v>69689</v>
      </c>
      <c r="W3" s="114">
        <v>70458</v>
      </c>
      <c r="X3" s="114">
        <v>71376</v>
      </c>
      <c r="Y3" s="114">
        <v>72346</v>
      </c>
      <c r="Z3" s="114">
        <v>73000</v>
      </c>
      <c r="AA3" s="114">
        <v>73648</v>
      </c>
      <c r="AB3" s="114">
        <v>74025</v>
      </c>
    </row>
    <row r="4" spans="1:28" ht="12.75">
      <c r="A4" s="114" t="s">
        <v>109</v>
      </c>
      <c r="B4" s="114">
        <v>2</v>
      </c>
      <c r="C4" s="114">
        <v>40766</v>
      </c>
      <c r="D4" s="114">
        <v>42854</v>
      </c>
      <c r="E4" s="114">
        <v>44589</v>
      </c>
      <c r="F4" s="114">
        <v>45658</v>
      </c>
      <c r="G4" s="114">
        <v>46224</v>
      </c>
      <c r="H4" s="114">
        <v>46599</v>
      </c>
      <c r="I4" s="114">
        <v>46988</v>
      </c>
      <c r="J4" s="114">
        <v>47066</v>
      </c>
      <c r="K4" s="114">
        <v>47261</v>
      </c>
      <c r="L4" s="114">
        <v>47284</v>
      </c>
      <c r="M4" s="114">
        <v>47513</v>
      </c>
      <c r="N4" s="114">
        <v>47613</v>
      </c>
      <c r="O4" s="114">
        <v>47711</v>
      </c>
      <c r="P4" s="114">
        <v>47572</v>
      </c>
      <c r="Q4" s="114">
        <v>47059</v>
      </c>
      <c r="R4" s="114">
        <v>46415</v>
      </c>
      <c r="S4" s="114">
        <v>45732</v>
      </c>
      <c r="T4" s="114">
        <v>45438</v>
      </c>
      <c r="U4" s="114">
        <v>45131</v>
      </c>
      <c r="V4" s="114">
        <v>44602</v>
      </c>
      <c r="W4" s="114">
        <v>44132</v>
      </c>
      <c r="X4" s="114">
        <v>43704</v>
      </c>
      <c r="Y4" s="114">
        <v>43081</v>
      </c>
      <c r="Z4" s="114">
        <v>42901</v>
      </c>
      <c r="AA4" s="114">
        <v>43097</v>
      </c>
      <c r="AB4" s="114">
        <v>43532</v>
      </c>
    </row>
    <row r="5" spans="1:28" ht="12.75">
      <c r="A5" s="114" t="s">
        <v>109</v>
      </c>
      <c r="B5" s="114">
        <v>3</v>
      </c>
      <c r="C5" s="114">
        <v>41613</v>
      </c>
      <c r="D5" s="114">
        <v>40326</v>
      </c>
      <c r="E5" s="114">
        <v>39792</v>
      </c>
      <c r="F5" s="114">
        <v>40233</v>
      </c>
      <c r="G5" s="114">
        <v>41283</v>
      </c>
      <c r="H5" s="114">
        <v>42645</v>
      </c>
      <c r="I5" s="114">
        <v>44437</v>
      </c>
      <c r="J5" s="114">
        <v>45996</v>
      </c>
      <c r="K5" s="114">
        <v>46941</v>
      </c>
      <c r="L5" s="114">
        <v>47442</v>
      </c>
      <c r="M5" s="114">
        <v>47784</v>
      </c>
      <c r="N5" s="114">
        <v>48173</v>
      </c>
      <c r="O5" s="114">
        <v>48251</v>
      </c>
      <c r="P5" s="114">
        <v>48447</v>
      </c>
      <c r="Q5" s="114">
        <v>48471</v>
      </c>
      <c r="R5" s="114">
        <v>48696</v>
      </c>
      <c r="S5" s="114">
        <v>48793</v>
      </c>
      <c r="T5" s="114">
        <v>48897</v>
      </c>
      <c r="U5" s="114">
        <v>48763</v>
      </c>
      <c r="V5" s="114">
        <v>48248</v>
      </c>
      <c r="W5" s="114">
        <v>47601</v>
      </c>
      <c r="X5" s="114">
        <v>46921</v>
      </c>
      <c r="Y5" s="114">
        <v>46632</v>
      </c>
      <c r="Z5" s="114">
        <v>46325</v>
      </c>
      <c r="AA5" s="114">
        <v>45791</v>
      </c>
      <c r="AB5" s="114">
        <v>45333</v>
      </c>
    </row>
    <row r="6" spans="1:28" ht="12.75">
      <c r="A6" s="114" t="s">
        <v>109</v>
      </c>
      <c r="B6" s="114">
        <v>4</v>
      </c>
      <c r="C6" s="114">
        <v>96753</v>
      </c>
      <c r="D6" s="114">
        <v>96529</v>
      </c>
      <c r="E6" s="114">
        <v>95146</v>
      </c>
      <c r="F6" s="114">
        <v>93511</v>
      </c>
      <c r="G6" s="114">
        <v>91951</v>
      </c>
      <c r="H6" s="114">
        <v>90313</v>
      </c>
      <c r="I6" s="114">
        <v>87954</v>
      </c>
      <c r="J6" s="114">
        <v>85944</v>
      </c>
      <c r="K6" s="114">
        <v>84889</v>
      </c>
      <c r="L6" s="114">
        <v>84909</v>
      </c>
      <c r="M6" s="114">
        <v>84725</v>
      </c>
      <c r="N6" s="114">
        <v>85047</v>
      </c>
      <c r="O6" s="114">
        <v>85978</v>
      </c>
      <c r="P6" s="114">
        <v>87289</v>
      </c>
      <c r="Q6" s="114">
        <v>88807</v>
      </c>
      <c r="R6" s="114">
        <v>90494</v>
      </c>
      <c r="S6" s="114">
        <v>92662</v>
      </c>
      <c r="T6" s="114">
        <v>94294</v>
      </c>
      <c r="U6" s="114">
        <v>95435</v>
      </c>
      <c r="V6" s="114">
        <v>95964</v>
      </c>
      <c r="W6" s="114">
        <v>96543</v>
      </c>
      <c r="X6" s="114">
        <v>97025</v>
      </c>
      <c r="Y6" s="114">
        <v>97208</v>
      </c>
      <c r="Z6" s="114">
        <v>97273</v>
      </c>
      <c r="AA6" s="114">
        <v>96795</v>
      </c>
      <c r="AB6" s="114">
        <v>96377</v>
      </c>
    </row>
    <row r="7" spans="1:28" ht="12.75">
      <c r="A7" s="114" t="s">
        <v>109</v>
      </c>
      <c r="B7" s="114">
        <v>5</v>
      </c>
      <c r="C7" s="114">
        <v>82229</v>
      </c>
      <c r="D7" s="114">
        <v>84338</v>
      </c>
      <c r="E7" s="114">
        <v>86624</v>
      </c>
      <c r="F7" s="114">
        <v>88720</v>
      </c>
      <c r="G7" s="114">
        <v>90797</v>
      </c>
      <c r="H7" s="114">
        <v>92417</v>
      </c>
      <c r="I7" s="114">
        <v>93754</v>
      </c>
      <c r="J7" s="114">
        <v>94713</v>
      </c>
      <c r="K7" s="114">
        <v>95136</v>
      </c>
      <c r="L7" s="114">
        <v>95354</v>
      </c>
      <c r="M7" s="114">
        <v>95682</v>
      </c>
      <c r="N7" s="114">
        <v>95305</v>
      </c>
      <c r="O7" s="114">
        <v>93881</v>
      </c>
      <c r="P7" s="114">
        <v>92217</v>
      </c>
      <c r="Q7" s="114">
        <v>90662</v>
      </c>
      <c r="R7" s="114">
        <v>89048</v>
      </c>
      <c r="S7" s="114">
        <v>86740</v>
      </c>
      <c r="T7" s="114">
        <v>84788</v>
      </c>
      <c r="U7" s="114">
        <v>83768</v>
      </c>
      <c r="V7" s="114">
        <v>83825</v>
      </c>
      <c r="W7" s="114">
        <v>83679</v>
      </c>
      <c r="X7" s="114">
        <v>84034</v>
      </c>
      <c r="Y7" s="114">
        <v>84979</v>
      </c>
      <c r="Z7" s="114">
        <v>86286</v>
      </c>
      <c r="AA7" s="114">
        <v>87799</v>
      </c>
      <c r="AB7" s="114">
        <v>89472</v>
      </c>
    </row>
    <row r="8" spans="1:28" ht="12.75">
      <c r="A8" s="114" t="s">
        <v>109</v>
      </c>
      <c r="B8" s="114">
        <v>6</v>
      </c>
      <c r="C8" s="114">
        <v>40265</v>
      </c>
      <c r="D8" s="114">
        <v>38381</v>
      </c>
      <c r="E8" s="114">
        <v>37602</v>
      </c>
      <c r="F8" s="114">
        <v>37080</v>
      </c>
      <c r="G8" s="114">
        <v>36956</v>
      </c>
      <c r="H8" s="114">
        <v>37101</v>
      </c>
      <c r="I8" s="114">
        <v>38258</v>
      </c>
      <c r="J8" s="114">
        <v>39456</v>
      </c>
      <c r="K8" s="114">
        <v>40823</v>
      </c>
      <c r="L8" s="114">
        <v>42059</v>
      </c>
      <c r="M8" s="114">
        <v>43215</v>
      </c>
      <c r="N8" s="114">
        <v>44045</v>
      </c>
      <c r="O8" s="114">
        <v>45077</v>
      </c>
      <c r="P8" s="114">
        <v>45753</v>
      </c>
      <c r="Q8" s="114">
        <v>46545</v>
      </c>
      <c r="R8" s="114">
        <v>46981</v>
      </c>
      <c r="S8" s="114">
        <v>47477</v>
      </c>
      <c r="T8" s="114">
        <v>47424</v>
      </c>
      <c r="U8" s="114">
        <v>47189</v>
      </c>
      <c r="V8" s="114">
        <v>46637</v>
      </c>
      <c r="W8" s="114">
        <v>46545</v>
      </c>
      <c r="X8" s="114">
        <v>45705</v>
      </c>
      <c r="Y8" s="114">
        <v>44401</v>
      </c>
      <c r="Z8" s="114">
        <v>43034</v>
      </c>
      <c r="AA8" s="114">
        <v>42087</v>
      </c>
      <c r="AB8" s="114">
        <v>40632</v>
      </c>
    </row>
    <row r="9" spans="1:28" ht="12.75">
      <c r="A9" s="114" t="s">
        <v>109</v>
      </c>
      <c r="B9" s="114">
        <v>7</v>
      </c>
      <c r="C9" s="114">
        <v>32130</v>
      </c>
      <c r="D9" s="114">
        <v>34946</v>
      </c>
      <c r="E9" s="114">
        <v>36397</v>
      </c>
      <c r="F9" s="114">
        <v>37484</v>
      </c>
      <c r="G9" s="114">
        <v>38500</v>
      </c>
      <c r="H9" s="114">
        <v>39088</v>
      </c>
      <c r="I9" s="114">
        <v>37254</v>
      </c>
      <c r="J9" s="114">
        <v>36504</v>
      </c>
      <c r="K9" s="114">
        <v>36003</v>
      </c>
      <c r="L9" s="114">
        <v>35900</v>
      </c>
      <c r="M9" s="114">
        <v>36064</v>
      </c>
      <c r="N9" s="114">
        <v>37201</v>
      </c>
      <c r="O9" s="114">
        <v>38383</v>
      </c>
      <c r="P9" s="114">
        <v>39727</v>
      </c>
      <c r="Q9" s="114">
        <v>40940</v>
      </c>
      <c r="R9" s="114">
        <v>42076</v>
      </c>
      <c r="S9" s="114">
        <v>42897</v>
      </c>
      <c r="T9" s="114">
        <v>43912</v>
      </c>
      <c r="U9" s="114">
        <v>44581</v>
      </c>
      <c r="V9" s="114">
        <v>45365</v>
      </c>
      <c r="W9" s="114">
        <v>45799</v>
      </c>
      <c r="X9" s="114">
        <v>46302</v>
      </c>
      <c r="Y9" s="114">
        <v>46262</v>
      </c>
      <c r="Z9" s="114">
        <v>46050</v>
      </c>
      <c r="AA9" s="114">
        <v>45524</v>
      </c>
      <c r="AB9" s="114">
        <v>45443</v>
      </c>
    </row>
    <row r="10" spans="1:28" ht="12.75">
      <c r="A10" s="114" t="s">
        <v>109</v>
      </c>
      <c r="B10" s="114">
        <v>8</v>
      </c>
      <c r="C10" s="114">
        <v>53527</v>
      </c>
      <c r="D10" s="114">
        <v>53631</v>
      </c>
      <c r="E10" s="114">
        <v>54399</v>
      </c>
      <c r="F10" s="114">
        <v>55260</v>
      </c>
      <c r="G10" s="114">
        <v>55709</v>
      </c>
      <c r="H10" s="114">
        <v>56476</v>
      </c>
      <c r="I10" s="114">
        <v>59323</v>
      </c>
      <c r="J10" s="114">
        <v>61184</v>
      </c>
      <c r="K10" s="114">
        <v>62796</v>
      </c>
      <c r="L10" s="114">
        <v>64113</v>
      </c>
      <c r="M10" s="114">
        <v>65601</v>
      </c>
      <c r="N10" s="114">
        <v>66458</v>
      </c>
      <c r="O10" s="114">
        <v>67130</v>
      </c>
      <c r="P10" s="114">
        <v>67721</v>
      </c>
      <c r="Q10" s="114">
        <v>68605</v>
      </c>
      <c r="R10" s="114">
        <v>69360</v>
      </c>
      <c r="S10" s="114">
        <v>68924</v>
      </c>
      <c r="T10" s="114">
        <v>69477</v>
      </c>
      <c r="U10" s="114">
        <v>70414</v>
      </c>
      <c r="V10" s="114">
        <v>71557</v>
      </c>
      <c r="W10" s="114">
        <v>72871</v>
      </c>
      <c r="X10" s="114">
        <v>74757</v>
      </c>
      <c r="Y10" s="114">
        <v>76877</v>
      </c>
      <c r="Z10" s="114">
        <v>78798</v>
      </c>
      <c r="AA10" s="114">
        <v>80702</v>
      </c>
      <c r="AB10" s="114">
        <v>82202</v>
      </c>
    </row>
    <row r="11" spans="1:28" ht="12.75">
      <c r="A11" s="114" t="s">
        <v>109</v>
      </c>
      <c r="B11" s="114">
        <v>9</v>
      </c>
      <c r="C11" s="114">
        <v>38583</v>
      </c>
      <c r="D11" s="114">
        <v>38664</v>
      </c>
      <c r="E11" s="114">
        <v>38722</v>
      </c>
      <c r="F11" s="114">
        <v>38812</v>
      </c>
      <c r="G11" s="114">
        <v>39150</v>
      </c>
      <c r="H11" s="114">
        <v>39502</v>
      </c>
      <c r="I11" s="114">
        <v>39872</v>
      </c>
      <c r="J11" s="114">
        <v>40498</v>
      </c>
      <c r="K11" s="114">
        <v>41082</v>
      </c>
      <c r="L11" s="114">
        <v>41525</v>
      </c>
      <c r="M11" s="114">
        <v>41755</v>
      </c>
      <c r="N11" s="114">
        <v>42149</v>
      </c>
      <c r="O11" s="114">
        <v>43048</v>
      </c>
      <c r="P11" s="114">
        <v>43991</v>
      </c>
      <c r="Q11" s="114">
        <v>44572</v>
      </c>
      <c r="R11" s="114">
        <v>45411</v>
      </c>
      <c r="S11" s="114">
        <v>47984</v>
      </c>
      <c r="T11" s="114">
        <v>49698</v>
      </c>
      <c r="U11" s="114">
        <v>51191</v>
      </c>
      <c r="V11" s="114">
        <v>52400</v>
      </c>
      <c r="W11" s="114">
        <v>53713</v>
      </c>
      <c r="X11" s="114">
        <v>54474</v>
      </c>
      <c r="Y11" s="114">
        <v>55129</v>
      </c>
      <c r="Z11" s="114">
        <v>55724</v>
      </c>
      <c r="AA11" s="114">
        <v>56514</v>
      </c>
      <c r="AB11" s="114">
        <v>57231</v>
      </c>
    </row>
    <row r="12" spans="1:28" ht="12.75">
      <c r="A12" s="114" t="s">
        <v>109</v>
      </c>
      <c r="B12" s="114">
        <v>10</v>
      </c>
      <c r="C12" s="114">
        <v>15710</v>
      </c>
      <c r="D12" s="114">
        <v>16061</v>
      </c>
      <c r="E12" s="114">
        <v>16352</v>
      </c>
      <c r="F12" s="114">
        <v>16704</v>
      </c>
      <c r="G12" s="114">
        <v>16983</v>
      </c>
      <c r="H12" s="114">
        <v>17386</v>
      </c>
      <c r="I12" s="114">
        <v>17672</v>
      </c>
      <c r="J12" s="114">
        <v>17904</v>
      </c>
      <c r="K12" s="114">
        <v>18231</v>
      </c>
      <c r="L12" s="114">
        <v>18721</v>
      </c>
      <c r="M12" s="114">
        <v>19233</v>
      </c>
      <c r="N12" s="114">
        <v>19770</v>
      </c>
      <c r="O12" s="114">
        <v>20255</v>
      </c>
      <c r="P12" s="114">
        <v>20822</v>
      </c>
      <c r="Q12" s="114">
        <v>21514</v>
      </c>
      <c r="R12" s="114">
        <v>22293</v>
      </c>
      <c r="S12" s="114">
        <v>23008</v>
      </c>
      <c r="T12" s="114">
        <v>23838</v>
      </c>
      <c r="U12" s="114">
        <v>24680</v>
      </c>
      <c r="V12" s="114">
        <v>25500</v>
      </c>
      <c r="W12" s="114">
        <v>26132</v>
      </c>
      <c r="X12" s="114">
        <v>26861</v>
      </c>
      <c r="Y12" s="114">
        <v>27864</v>
      </c>
      <c r="Z12" s="114">
        <v>28901</v>
      </c>
      <c r="AA12" s="114">
        <v>29731</v>
      </c>
      <c r="AB12" s="114">
        <v>30765</v>
      </c>
    </row>
    <row r="13" spans="1:28" ht="12.75">
      <c r="A13" s="114" t="s">
        <v>110</v>
      </c>
      <c r="B13" s="114">
        <v>0</v>
      </c>
      <c r="C13" s="114">
        <v>108730</v>
      </c>
      <c r="D13" s="114">
        <v>108349</v>
      </c>
      <c r="E13" s="114">
        <v>107964</v>
      </c>
      <c r="F13" s="114">
        <v>107835</v>
      </c>
      <c r="G13" s="114">
        <v>108103</v>
      </c>
      <c r="H13" s="114">
        <v>108363</v>
      </c>
      <c r="I13" s="114">
        <v>108663</v>
      </c>
      <c r="J13" s="114">
        <v>109020</v>
      </c>
      <c r="K13" s="114">
        <v>109712</v>
      </c>
      <c r="L13" s="114">
        <v>110130</v>
      </c>
      <c r="M13" s="114">
        <v>110829</v>
      </c>
      <c r="N13" s="114">
        <v>111829</v>
      </c>
      <c r="O13" s="114">
        <v>112873</v>
      </c>
      <c r="P13" s="114">
        <v>113789</v>
      </c>
      <c r="Q13" s="114">
        <v>114367</v>
      </c>
      <c r="R13" s="114">
        <v>114923</v>
      </c>
      <c r="S13" s="114">
        <v>115246</v>
      </c>
      <c r="T13" s="114">
        <v>115545</v>
      </c>
      <c r="U13" s="114">
        <v>115748</v>
      </c>
      <c r="V13" s="114">
        <v>115829</v>
      </c>
      <c r="W13" s="114">
        <v>115815</v>
      </c>
      <c r="X13" s="114">
        <v>115725</v>
      </c>
      <c r="Y13" s="114">
        <v>115619</v>
      </c>
      <c r="Z13" s="114">
        <v>115517</v>
      </c>
      <c r="AA13" s="114">
        <v>115413</v>
      </c>
      <c r="AB13" s="114">
        <v>115281</v>
      </c>
    </row>
    <row r="14" spans="1:28" ht="12.75">
      <c r="A14" s="114" t="s">
        <v>110</v>
      </c>
      <c r="B14" s="114">
        <v>1</v>
      </c>
      <c r="C14" s="114">
        <v>71514</v>
      </c>
      <c r="D14" s="114">
        <v>72896</v>
      </c>
      <c r="E14" s="114">
        <v>74393</v>
      </c>
      <c r="F14" s="114">
        <v>75516</v>
      </c>
      <c r="G14" s="114">
        <v>75565</v>
      </c>
      <c r="H14" s="114">
        <v>75563</v>
      </c>
      <c r="I14" s="114">
        <v>75534</v>
      </c>
      <c r="J14" s="114">
        <v>75126</v>
      </c>
      <c r="K14" s="114">
        <v>74238</v>
      </c>
      <c r="L14" s="114">
        <v>73801</v>
      </c>
      <c r="M14" s="114">
        <v>72771</v>
      </c>
      <c r="N14" s="114">
        <v>71467</v>
      </c>
      <c r="O14" s="114">
        <v>70384</v>
      </c>
      <c r="P14" s="114">
        <v>69805</v>
      </c>
      <c r="Q14" s="114">
        <v>69509</v>
      </c>
      <c r="R14" s="114">
        <v>69267</v>
      </c>
      <c r="S14" s="114">
        <v>69332</v>
      </c>
      <c r="T14" s="114">
        <v>69755</v>
      </c>
      <c r="U14" s="114">
        <v>69986</v>
      </c>
      <c r="V14" s="114">
        <v>70548</v>
      </c>
      <c r="W14" s="114">
        <v>71468</v>
      </c>
      <c r="X14" s="114">
        <v>72465</v>
      </c>
      <c r="Y14" s="114">
        <v>73339</v>
      </c>
      <c r="Z14" s="114">
        <v>73844</v>
      </c>
      <c r="AA14" s="114">
        <v>74330</v>
      </c>
      <c r="AB14" s="114">
        <v>74618</v>
      </c>
    </row>
    <row r="15" spans="1:28" ht="12.75">
      <c r="A15" s="114" t="s">
        <v>110</v>
      </c>
      <c r="B15" s="114">
        <v>2</v>
      </c>
      <c r="C15" s="114">
        <v>39922</v>
      </c>
      <c r="D15" s="114">
        <v>41823</v>
      </c>
      <c r="E15" s="114">
        <v>43360</v>
      </c>
      <c r="F15" s="114">
        <v>43927</v>
      </c>
      <c r="G15" s="114">
        <v>44335</v>
      </c>
      <c r="H15" s="114">
        <v>44708</v>
      </c>
      <c r="I15" s="114">
        <v>44962</v>
      </c>
      <c r="J15" s="114">
        <v>45661</v>
      </c>
      <c r="K15" s="114">
        <v>46479</v>
      </c>
      <c r="L15" s="114">
        <v>46567</v>
      </c>
      <c r="M15" s="114">
        <v>47012</v>
      </c>
      <c r="N15" s="114">
        <v>47564</v>
      </c>
      <c r="O15" s="114">
        <v>47625</v>
      </c>
      <c r="P15" s="114">
        <v>47208</v>
      </c>
      <c r="Q15" s="114">
        <v>46988</v>
      </c>
      <c r="R15" s="114">
        <v>46366</v>
      </c>
      <c r="S15" s="114">
        <v>45660</v>
      </c>
      <c r="T15" s="114">
        <v>44842</v>
      </c>
      <c r="U15" s="114">
        <v>44676</v>
      </c>
      <c r="V15" s="114">
        <v>44223</v>
      </c>
      <c r="W15" s="114">
        <v>43540</v>
      </c>
      <c r="X15" s="114">
        <v>42931</v>
      </c>
      <c r="Y15" s="114">
        <v>42800</v>
      </c>
      <c r="Z15" s="114">
        <v>42718</v>
      </c>
      <c r="AA15" s="114">
        <v>42881</v>
      </c>
      <c r="AB15" s="114">
        <v>43546</v>
      </c>
    </row>
    <row r="16" spans="1:28" ht="12.75">
      <c r="A16" s="114" t="s">
        <v>110</v>
      </c>
      <c r="B16" s="114">
        <v>3</v>
      </c>
      <c r="C16" s="114">
        <v>39050</v>
      </c>
      <c r="D16" s="114">
        <v>38300</v>
      </c>
      <c r="E16" s="114">
        <v>37822</v>
      </c>
      <c r="F16" s="114">
        <v>38500</v>
      </c>
      <c r="G16" s="114">
        <v>39893</v>
      </c>
      <c r="H16" s="114">
        <v>41214</v>
      </c>
      <c r="I16" s="114">
        <v>42804</v>
      </c>
      <c r="J16" s="114">
        <v>44116</v>
      </c>
      <c r="K16" s="114">
        <v>44491</v>
      </c>
      <c r="L16" s="114">
        <v>44785</v>
      </c>
      <c r="M16" s="114">
        <v>45097</v>
      </c>
      <c r="N16" s="114">
        <v>45327</v>
      </c>
      <c r="O16" s="114">
        <v>46037</v>
      </c>
      <c r="P16" s="114">
        <v>46837</v>
      </c>
      <c r="Q16" s="114">
        <v>46926</v>
      </c>
      <c r="R16" s="114">
        <v>47370</v>
      </c>
      <c r="S16" s="114">
        <v>47924</v>
      </c>
      <c r="T16" s="114">
        <v>47990</v>
      </c>
      <c r="U16" s="114">
        <v>47576</v>
      </c>
      <c r="V16" s="114">
        <v>47359</v>
      </c>
      <c r="W16" s="114">
        <v>46737</v>
      </c>
      <c r="X16" s="114">
        <v>46038</v>
      </c>
      <c r="Y16" s="114">
        <v>45221</v>
      </c>
      <c r="Z16" s="114">
        <v>45062</v>
      </c>
      <c r="AA16" s="114">
        <v>44610</v>
      </c>
      <c r="AB16" s="114">
        <v>43931</v>
      </c>
    </row>
    <row r="17" spans="1:28" ht="12.75">
      <c r="A17" s="114" t="s">
        <v>110</v>
      </c>
      <c r="B17" s="114">
        <v>4</v>
      </c>
      <c r="C17" s="114">
        <v>90888</v>
      </c>
      <c r="D17" s="114">
        <v>90401</v>
      </c>
      <c r="E17" s="114">
        <v>89394</v>
      </c>
      <c r="F17" s="114">
        <v>88205</v>
      </c>
      <c r="G17" s="114">
        <v>86443</v>
      </c>
      <c r="H17" s="114">
        <v>85048</v>
      </c>
      <c r="I17" s="114">
        <v>82707</v>
      </c>
      <c r="J17" s="114">
        <v>80640</v>
      </c>
      <c r="K17" s="114">
        <v>79818</v>
      </c>
      <c r="L17" s="114">
        <v>79910</v>
      </c>
      <c r="M17" s="114">
        <v>79763</v>
      </c>
      <c r="N17" s="114">
        <v>80359</v>
      </c>
      <c r="O17" s="114">
        <v>81053</v>
      </c>
      <c r="P17" s="114">
        <v>82007</v>
      </c>
      <c r="Q17" s="114">
        <v>83622</v>
      </c>
      <c r="R17" s="114">
        <v>85196</v>
      </c>
      <c r="S17" s="114">
        <v>86975</v>
      </c>
      <c r="T17" s="114">
        <v>88970</v>
      </c>
      <c r="U17" s="114">
        <v>90134</v>
      </c>
      <c r="V17" s="114">
        <v>90520</v>
      </c>
      <c r="W17" s="114">
        <v>91274</v>
      </c>
      <c r="X17" s="114">
        <v>92051</v>
      </c>
      <c r="Y17" s="114">
        <v>92821</v>
      </c>
      <c r="Z17" s="114">
        <v>93202</v>
      </c>
      <c r="AA17" s="114">
        <v>93091</v>
      </c>
      <c r="AB17" s="114">
        <v>92927</v>
      </c>
    </row>
    <row r="18" spans="1:28" ht="12.75">
      <c r="A18" s="114" t="s">
        <v>110</v>
      </c>
      <c r="B18" s="114">
        <v>5</v>
      </c>
      <c r="C18" s="114">
        <v>79108</v>
      </c>
      <c r="D18" s="114">
        <v>80676</v>
      </c>
      <c r="E18" s="114">
        <v>82198</v>
      </c>
      <c r="F18" s="114">
        <v>83450</v>
      </c>
      <c r="G18" s="114">
        <v>85032</v>
      </c>
      <c r="H18" s="114">
        <v>85821</v>
      </c>
      <c r="I18" s="114">
        <v>87083</v>
      </c>
      <c r="J18" s="114">
        <v>88031</v>
      </c>
      <c r="K18" s="114">
        <v>88399</v>
      </c>
      <c r="L18" s="114">
        <v>88389</v>
      </c>
      <c r="M18" s="114">
        <v>88347</v>
      </c>
      <c r="N18" s="114">
        <v>87601</v>
      </c>
      <c r="O18" s="114">
        <v>86459</v>
      </c>
      <c r="P18" s="114">
        <v>85184</v>
      </c>
      <c r="Q18" s="114">
        <v>83415</v>
      </c>
      <c r="R18" s="114">
        <v>82027</v>
      </c>
      <c r="S18" s="114">
        <v>79759</v>
      </c>
      <c r="T18" s="114">
        <v>77767</v>
      </c>
      <c r="U18" s="114">
        <v>77009</v>
      </c>
      <c r="V18" s="114">
        <v>77129</v>
      </c>
      <c r="W18" s="114">
        <v>77022</v>
      </c>
      <c r="X18" s="114">
        <v>77634</v>
      </c>
      <c r="Y18" s="114">
        <v>78331</v>
      </c>
      <c r="Z18" s="114">
        <v>79287</v>
      </c>
      <c r="AA18" s="114">
        <v>80874</v>
      </c>
      <c r="AB18" s="114">
        <v>82426</v>
      </c>
    </row>
    <row r="19" spans="1:28" ht="12.75">
      <c r="A19" s="114" t="s">
        <v>110</v>
      </c>
      <c r="B19" s="114">
        <v>6</v>
      </c>
      <c r="C19" s="114">
        <v>38029</v>
      </c>
      <c r="D19" s="114">
        <v>36401</v>
      </c>
      <c r="E19" s="114">
        <v>35629</v>
      </c>
      <c r="F19" s="114">
        <v>35347</v>
      </c>
      <c r="G19" s="114">
        <v>35453</v>
      </c>
      <c r="H19" s="114">
        <v>36017</v>
      </c>
      <c r="I19" s="114">
        <v>36789</v>
      </c>
      <c r="J19" s="114">
        <v>37563</v>
      </c>
      <c r="K19" s="114">
        <v>38465</v>
      </c>
      <c r="L19" s="114">
        <v>39442</v>
      </c>
      <c r="M19" s="114">
        <v>40261</v>
      </c>
      <c r="N19" s="114">
        <v>40906</v>
      </c>
      <c r="O19" s="114">
        <v>41556</v>
      </c>
      <c r="P19" s="114">
        <v>41823</v>
      </c>
      <c r="Q19" s="114">
        <v>42388</v>
      </c>
      <c r="R19" s="114">
        <v>42349</v>
      </c>
      <c r="S19" s="114">
        <v>42951</v>
      </c>
      <c r="T19" s="114">
        <v>43239</v>
      </c>
      <c r="U19" s="114">
        <v>43347</v>
      </c>
      <c r="V19" s="114">
        <v>42812</v>
      </c>
      <c r="W19" s="114">
        <v>42837</v>
      </c>
      <c r="X19" s="114">
        <v>41568</v>
      </c>
      <c r="Y19" s="114">
        <v>40221</v>
      </c>
      <c r="Z19" s="114">
        <v>38915</v>
      </c>
      <c r="AA19" s="114">
        <v>37777</v>
      </c>
      <c r="AB19" s="114">
        <v>36457</v>
      </c>
    </row>
    <row r="20" spans="1:28" ht="12.75">
      <c r="A20" s="114" t="s">
        <v>110</v>
      </c>
      <c r="B20" s="114">
        <v>7</v>
      </c>
      <c r="C20" s="114">
        <v>29839</v>
      </c>
      <c r="D20" s="114">
        <v>32583</v>
      </c>
      <c r="E20" s="114">
        <v>34035</v>
      </c>
      <c r="F20" s="114">
        <v>34938</v>
      </c>
      <c r="G20" s="114">
        <v>35487</v>
      </c>
      <c r="H20" s="114">
        <v>35936</v>
      </c>
      <c r="I20" s="114">
        <v>34405</v>
      </c>
      <c r="J20" s="114">
        <v>33704</v>
      </c>
      <c r="K20" s="114">
        <v>33475</v>
      </c>
      <c r="L20" s="114">
        <v>33609</v>
      </c>
      <c r="M20" s="114">
        <v>34174</v>
      </c>
      <c r="N20" s="114">
        <v>34930</v>
      </c>
      <c r="O20" s="114">
        <v>35679</v>
      </c>
      <c r="P20" s="114">
        <v>36554</v>
      </c>
      <c r="Q20" s="114">
        <v>37495</v>
      </c>
      <c r="R20" s="114">
        <v>38295</v>
      </c>
      <c r="S20" s="114">
        <v>38930</v>
      </c>
      <c r="T20" s="114">
        <v>39570</v>
      </c>
      <c r="U20" s="114">
        <v>39844</v>
      </c>
      <c r="V20" s="114">
        <v>40395</v>
      </c>
      <c r="W20" s="114">
        <v>40374</v>
      </c>
      <c r="X20" s="114">
        <v>40966</v>
      </c>
      <c r="Y20" s="114">
        <v>41263</v>
      </c>
      <c r="Z20" s="114">
        <v>41378</v>
      </c>
      <c r="AA20" s="114">
        <v>40879</v>
      </c>
      <c r="AB20" s="114">
        <v>40919</v>
      </c>
    </row>
    <row r="21" spans="1:28" ht="12.75">
      <c r="A21" s="114" t="s">
        <v>110</v>
      </c>
      <c r="B21" s="114">
        <v>8</v>
      </c>
      <c r="C21" s="114">
        <v>45337</v>
      </c>
      <c r="D21" s="114">
        <v>45731</v>
      </c>
      <c r="E21" s="114">
        <v>46699</v>
      </c>
      <c r="F21" s="114">
        <v>47706</v>
      </c>
      <c r="G21" s="114">
        <v>48663</v>
      </c>
      <c r="H21" s="114">
        <v>49526</v>
      </c>
      <c r="I21" s="114">
        <v>52246</v>
      </c>
      <c r="J21" s="114">
        <v>54148</v>
      </c>
      <c r="K21" s="114">
        <v>55666</v>
      </c>
      <c r="L21" s="114">
        <v>56917</v>
      </c>
      <c r="M21" s="114">
        <v>58222</v>
      </c>
      <c r="N21" s="114">
        <v>59240</v>
      </c>
      <c r="O21" s="114">
        <v>59947</v>
      </c>
      <c r="P21" s="114">
        <v>60623</v>
      </c>
      <c r="Q21" s="114">
        <v>61333</v>
      </c>
      <c r="R21" s="114">
        <v>62349</v>
      </c>
      <c r="S21" s="114">
        <v>61898</v>
      </c>
      <c r="T21" s="114">
        <v>62124</v>
      </c>
      <c r="U21" s="114">
        <v>62854</v>
      </c>
      <c r="V21" s="114">
        <v>63944</v>
      </c>
      <c r="W21" s="114">
        <v>65267</v>
      </c>
      <c r="X21" s="114">
        <v>66580</v>
      </c>
      <c r="Y21" s="114">
        <v>67889</v>
      </c>
      <c r="Z21" s="114">
        <v>68971</v>
      </c>
      <c r="AA21" s="114">
        <v>70366</v>
      </c>
      <c r="AB21" s="114">
        <v>71109</v>
      </c>
    </row>
    <row r="22" spans="1:28" ht="12.75">
      <c r="A22" s="114" t="s">
        <v>110</v>
      </c>
      <c r="B22" s="114">
        <v>9</v>
      </c>
      <c r="C22" s="114">
        <v>25502</v>
      </c>
      <c r="D22" s="114">
        <v>25937</v>
      </c>
      <c r="E22" s="114">
        <v>26382</v>
      </c>
      <c r="F22" s="114">
        <v>26907</v>
      </c>
      <c r="G22" s="114">
        <v>27488</v>
      </c>
      <c r="H22" s="114">
        <v>28212</v>
      </c>
      <c r="I22" s="114">
        <v>28877</v>
      </c>
      <c r="J22" s="114">
        <v>29631</v>
      </c>
      <c r="K22" s="114">
        <v>30413</v>
      </c>
      <c r="L22" s="114">
        <v>31071</v>
      </c>
      <c r="M22" s="114">
        <v>31542</v>
      </c>
      <c r="N22" s="114">
        <v>32161</v>
      </c>
      <c r="O22" s="114">
        <v>33173</v>
      </c>
      <c r="P22" s="114">
        <v>34201</v>
      </c>
      <c r="Q22" s="114">
        <v>35151</v>
      </c>
      <c r="R22" s="114">
        <v>36016</v>
      </c>
      <c r="S22" s="114">
        <v>38367</v>
      </c>
      <c r="T22" s="114">
        <v>40020</v>
      </c>
      <c r="U22" s="114">
        <v>41333</v>
      </c>
      <c r="V22" s="114">
        <v>42386</v>
      </c>
      <c r="W22" s="114">
        <v>43450</v>
      </c>
      <c r="X22" s="114">
        <v>44285</v>
      </c>
      <c r="Y22" s="114">
        <v>44908</v>
      </c>
      <c r="Z22" s="114">
        <v>45514</v>
      </c>
      <c r="AA22" s="114">
        <v>46139</v>
      </c>
      <c r="AB22" s="114">
        <v>47016</v>
      </c>
    </row>
    <row r="23" spans="1:28" ht="12.75">
      <c r="A23" s="114" t="s">
        <v>110</v>
      </c>
      <c r="B23" s="114">
        <v>10</v>
      </c>
      <c r="C23" s="114">
        <v>6394</v>
      </c>
      <c r="D23" s="114">
        <v>6710</v>
      </c>
      <c r="E23" s="114">
        <v>6929</v>
      </c>
      <c r="F23" s="114">
        <v>7254</v>
      </c>
      <c r="G23" s="114">
        <v>7580</v>
      </c>
      <c r="H23" s="114">
        <v>7944</v>
      </c>
      <c r="I23" s="114">
        <v>8377</v>
      </c>
      <c r="J23" s="114">
        <v>8748</v>
      </c>
      <c r="K23" s="114">
        <v>9155</v>
      </c>
      <c r="L23" s="114">
        <v>9597</v>
      </c>
      <c r="M23" s="114">
        <v>10120</v>
      </c>
      <c r="N23" s="114">
        <v>10660</v>
      </c>
      <c r="O23" s="114">
        <v>11125</v>
      </c>
      <c r="P23" s="114">
        <v>11703</v>
      </c>
      <c r="Q23" s="114">
        <v>12315</v>
      </c>
      <c r="R23" s="114">
        <v>13029</v>
      </c>
      <c r="S23" s="114">
        <v>13737</v>
      </c>
      <c r="T23" s="114">
        <v>14449</v>
      </c>
      <c r="U23" s="114">
        <v>15182</v>
      </c>
      <c r="V23" s="114">
        <v>15830</v>
      </c>
      <c r="W23" s="114">
        <v>16393</v>
      </c>
      <c r="X23" s="114">
        <v>17013</v>
      </c>
      <c r="Y23" s="114">
        <v>17811</v>
      </c>
      <c r="Z23" s="114">
        <v>18666</v>
      </c>
      <c r="AA23" s="114">
        <v>19468</v>
      </c>
      <c r="AB23" s="114">
        <v>20260</v>
      </c>
    </row>
  </sheetData>
  <sheetProtection/>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115" customWidth="1"/>
  </cols>
  <sheetData>
    <row r="1" spans="1:28" ht="12.75">
      <c r="A1" s="115" t="s">
        <v>82</v>
      </c>
      <c r="B1" s="115" t="s">
        <v>56</v>
      </c>
      <c r="C1" s="115" t="s">
        <v>83</v>
      </c>
      <c r="D1" s="115" t="s">
        <v>84</v>
      </c>
      <c r="E1" s="115" t="s">
        <v>85</v>
      </c>
      <c r="F1" s="115" t="s">
        <v>86</v>
      </c>
      <c r="G1" s="115" t="s">
        <v>87</v>
      </c>
      <c r="H1" s="115" t="s">
        <v>88</v>
      </c>
      <c r="I1" s="115" t="s">
        <v>89</v>
      </c>
      <c r="J1" s="115" t="s">
        <v>90</v>
      </c>
      <c r="K1" s="115" t="s">
        <v>91</v>
      </c>
      <c r="L1" s="115" t="s">
        <v>92</v>
      </c>
      <c r="M1" s="115" t="s">
        <v>93</v>
      </c>
      <c r="N1" s="115" t="s">
        <v>94</v>
      </c>
      <c r="O1" s="115" t="s">
        <v>95</v>
      </c>
      <c r="P1" s="115" t="s">
        <v>96</v>
      </c>
      <c r="Q1" s="115" t="s">
        <v>97</v>
      </c>
      <c r="R1" s="115" t="s">
        <v>98</v>
      </c>
      <c r="S1" s="115" t="s">
        <v>99</v>
      </c>
      <c r="T1" s="115" t="s">
        <v>100</v>
      </c>
      <c r="U1" s="115" t="s">
        <v>101</v>
      </c>
      <c r="V1" s="115" t="s">
        <v>102</v>
      </c>
      <c r="W1" s="115" t="s">
        <v>103</v>
      </c>
      <c r="X1" s="115" t="s">
        <v>104</v>
      </c>
      <c r="Y1" s="115" t="s">
        <v>105</v>
      </c>
      <c r="Z1" s="115" t="s">
        <v>106</v>
      </c>
      <c r="AA1" s="115" t="s">
        <v>107</v>
      </c>
      <c r="AB1" s="115" t="s">
        <v>108</v>
      </c>
    </row>
    <row r="2" spans="1:28" ht="12.75">
      <c r="A2" s="115" t="s">
        <v>109</v>
      </c>
      <c r="B2" s="115">
        <v>0</v>
      </c>
      <c r="C2" s="115">
        <v>39643</v>
      </c>
      <c r="D2" s="115">
        <v>39404</v>
      </c>
      <c r="E2" s="115">
        <v>39202</v>
      </c>
      <c r="F2" s="115">
        <v>38995</v>
      </c>
      <c r="G2" s="115">
        <v>38922</v>
      </c>
      <c r="H2" s="115">
        <v>38955</v>
      </c>
      <c r="I2" s="115">
        <v>38917</v>
      </c>
      <c r="J2" s="115">
        <v>38804</v>
      </c>
      <c r="K2" s="115">
        <v>38776</v>
      </c>
      <c r="L2" s="115">
        <v>38965</v>
      </c>
      <c r="M2" s="115">
        <v>39166</v>
      </c>
      <c r="N2" s="115">
        <v>39260</v>
      </c>
      <c r="O2" s="115">
        <v>39492</v>
      </c>
      <c r="P2" s="115">
        <v>39613</v>
      </c>
      <c r="Q2" s="115">
        <v>39707</v>
      </c>
      <c r="R2" s="115">
        <v>39706</v>
      </c>
      <c r="S2" s="115">
        <v>39730</v>
      </c>
      <c r="T2" s="115">
        <v>39622</v>
      </c>
      <c r="U2" s="115">
        <v>39488</v>
      </c>
      <c r="V2" s="115">
        <v>39321</v>
      </c>
      <c r="W2" s="115">
        <v>39124</v>
      </c>
      <c r="X2" s="115">
        <v>38894</v>
      </c>
      <c r="Y2" s="115">
        <v>38657</v>
      </c>
      <c r="Z2" s="115">
        <v>38422</v>
      </c>
      <c r="AA2" s="115">
        <v>38183</v>
      </c>
      <c r="AB2" s="115">
        <v>37929</v>
      </c>
    </row>
    <row r="3" spans="1:28" ht="12.75">
      <c r="A3" s="115" t="s">
        <v>109</v>
      </c>
      <c r="B3" s="115">
        <v>1</v>
      </c>
      <c r="C3" s="115">
        <v>28591</v>
      </c>
      <c r="D3" s="115">
        <v>28860</v>
      </c>
      <c r="E3" s="115">
        <v>29127</v>
      </c>
      <c r="F3" s="115">
        <v>29059</v>
      </c>
      <c r="G3" s="115">
        <v>28494</v>
      </c>
      <c r="H3" s="115">
        <v>27900</v>
      </c>
      <c r="I3" s="115">
        <v>27393</v>
      </c>
      <c r="J3" s="115">
        <v>27094</v>
      </c>
      <c r="K3" s="115">
        <v>26870</v>
      </c>
      <c r="L3" s="115">
        <v>26568</v>
      </c>
      <c r="M3" s="115">
        <v>26045</v>
      </c>
      <c r="N3" s="115">
        <v>25687</v>
      </c>
      <c r="O3" s="115">
        <v>25200</v>
      </c>
      <c r="P3" s="115">
        <v>24945</v>
      </c>
      <c r="Q3" s="115">
        <v>24793</v>
      </c>
      <c r="R3" s="115">
        <v>24648</v>
      </c>
      <c r="S3" s="115">
        <v>24409</v>
      </c>
      <c r="T3" s="115">
        <v>24362</v>
      </c>
      <c r="U3" s="115">
        <v>24550</v>
      </c>
      <c r="V3" s="115">
        <v>24756</v>
      </c>
      <c r="W3" s="115">
        <v>24877</v>
      </c>
      <c r="X3" s="115">
        <v>25153</v>
      </c>
      <c r="Y3" s="115">
        <v>25323</v>
      </c>
      <c r="Z3" s="115">
        <v>25467</v>
      </c>
      <c r="AA3" s="115">
        <v>25538</v>
      </c>
      <c r="AB3" s="115">
        <v>25655</v>
      </c>
    </row>
    <row r="4" spans="1:28" ht="12.75">
      <c r="A4" s="115" t="s">
        <v>109</v>
      </c>
      <c r="B4" s="115">
        <v>2</v>
      </c>
      <c r="C4" s="115">
        <v>12250</v>
      </c>
      <c r="D4" s="115">
        <v>12805</v>
      </c>
      <c r="E4" s="115">
        <v>13238</v>
      </c>
      <c r="F4" s="115">
        <v>13700</v>
      </c>
      <c r="G4" s="115">
        <v>14384</v>
      </c>
      <c r="H4" s="115">
        <v>14844</v>
      </c>
      <c r="I4" s="115">
        <v>15286</v>
      </c>
      <c r="J4" s="115">
        <v>15605</v>
      </c>
      <c r="K4" s="115">
        <v>15434</v>
      </c>
      <c r="L4" s="115">
        <v>14818</v>
      </c>
      <c r="M4" s="115">
        <v>14465</v>
      </c>
      <c r="N4" s="115">
        <v>14102</v>
      </c>
      <c r="O4" s="115">
        <v>13924</v>
      </c>
      <c r="P4" s="115">
        <v>13777</v>
      </c>
      <c r="Q4" s="115">
        <v>13683</v>
      </c>
      <c r="R4" s="115">
        <v>13448</v>
      </c>
      <c r="S4" s="115">
        <v>13311</v>
      </c>
      <c r="T4" s="115">
        <v>13104</v>
      </c>
      <c r="U4" s="115">
        <v>12809</v>
      </c>
      <c r="V4" s="115">
        <v>12594</v>
      </c>
      <c r="W4" s="115">
        <v>12418</v>
      </c>
      <c r="X4" s="115">
        <v>12055</v>
      </c>
      <c r="Y4" s="115">
        <v>11883</v>
      </c>
      <c r="Z4" s="115">
        <v>11935</v>
      </c>
      <c r="AA4" s="115">
        <v>12057</v>
      </c>
      <c r="AB4" s="115">
        <v>12044</v>
      </c>
    </row>
    <row r="5" spans="1:28" ht="12.75">
      <c r="A5" s="115" t="s">
        <v>109</v>
      </c>
      <c r="B5" s="115">
        <v>3</v>
      </c>
      <c r="C5" s="115">
        <v>12958</v>
      </c>
      <c r="D5" s="115">
        <v>12266</v>
      </c>
      <c r="E5" s="115">
        <v>11777</v>
      </c>
      <c r="F5" s="115">
        <v>11738</v>
      </c>
      <c r="G5" s="115">
        <v>11932</v>
      </c>
      <c r="H5" s="115">
        <v>12377</v>
      </c>
      <c r="I5" s="115">
        <v>12873</v>
      </c>
      <c r="J5" s="115">
        <v>13265</v>
      </c>
      <c r="K5" s="115">
        <v>13687</v>
      </c>
      <c r="L5" s="115">
        <v>14345</v>
      </c>
      <c r="M5" s="115">
        <v>14771</v>
      </c>
      <c r="N5" s="115">
        <v>15196</v>
      </c>
      <c r="O5" s="115">
        <v>15517</v>
      </c>
      <c r="P5" s="115">
        <v>15349</v>
      </c>
      <c r="Q5" s="115">
        <v>14729</v>
      </c>
      <c r="R5" s="115">
        <v>14376</v>
      </c>
      <c r="S5" s="115">
        <v>14022</v>
      </c>
      <c r="T5" s="115">
        <v>13843</v>
      </c>
      <c r="U5" s="115">
        <v>13695</v>
      </c>
      <c r="V5" s="115">
        <v>13604</v>
      </c>
      <c r="W5" s="115">
        <v>13373</v>
      </c>
      <c r="X5" s="115">
        <v>13236</v>
      </c>
      <c r="Y5" s="115">
        <v>13033</v>
      </c>
      <c r="Z5" s="115">
        <v>12739</v>
      </c>
      <c r="AA5" s="115">
        <v>12536</v>
      </c>
      <c r="AB5" s="115">
        <v>12350</v>
      </c>
    </row>
    <row r="6" spans="1:28" ht="12.75">
      <c r="A6" s="115" t="s">
        <v>109</v>
      </c>
      <c r="B6" s="115">
        <v>4</v>
      </c>
      <c r="C6" s="115">
        <v>35250</v>
      </c>
      <c r="D6" s="115">
        <v>34835</v>
      </c>
      <c r="E6" s="115">
        <v>34015</v>
      </c>
      <c r="F6" s="115">
        <v>33163</v>
      </c>
      <c r="G6" s="115">
        <v>32022</v>
      </c>
      <c r="H6" s="115">
        <v>30966</v>
      </c>
      <c r="I6" s="115">
        <v>29829</v>
      </c>
      <c r="J6" s="115">
        <v>28705</v>
      </c>
      <c r="K6" s="115">
        <v>27945</v>
      </c>
      <c r="L6" s="115">
        <v>27515</v>
      </c>
      <c r="M6" s="115">
        <v>27051</v>
      </c>
      <c r="N6" s="115">
        <v>26807</v>
      </c>
      <c r="O6" s="115">
        <v>26699</v>
      </c>
      <c r="P6" s="115">
        <v>27072</v>
      </c>
      <c r="Q6" s="115">
        <v>27909</v>
      </c>
      <c r="R6" s="115">
        <v>28762</v>
      </c>
      <c r="S6" s="115">
        <v>29664</v>
      </c>
      <c r="T6" s="115">
        <v>30380</v>
      </c>
      <c r="U6" s="115">
        <v>30630</v>
      </c>
      <c r="V6" s="115">
        <v>30671</v>
      </c>
      <c r="W6" s="115">
        <v>30738</v>
      </c>
      <c r="X6" s="115">
        <v>30808</v>
      </c>
      <c r="Y6" s="115">
        <v>30947</v>
      </c>
      <c r="Z6" s="115">
        <v>30634</v>
      </c>
      <c r="AA6" s="115">
        <v>29925</v>
      </c>
      <c r="AB6" s="115">
        <v>29349</v>
      </c>
    </row>
    <row r="7" spans="1:28" ht="12.75">
      <c r="A7" s="115" t="s">
        <v>109</v>
      </c>
      <c r="B7" s="115">
        <v>5</v>
      </c>
      <c r="C7" s="115">
        <v>33141</v>
      </c>
      <c r="D7" s="115">
        <v>33791</v>
      </c>
      <c r="E7" s="115">
        <v>34439</v>
      </c>
      <c r="F7" s="115">
        <v>34996</v>
      </c>
      <c r="G7" s="115">
        <v>35664</v>
      </c>
      <c r="H7" s="115">
        <v>36110</v>
      </c>
      <c r="I7" s="115">
        <v>36400</v>
      </c>
      <c r="J7" s="115">
        <v>36604</v>
      </c>
      <c r="K7" s="115">
        <v>36686</v>
      </c>
      <c r="L7" s="115">
        <v>36429</v>
      </c>
      <c r="M7" s="115">
        <v>36194</v>
      </c>
      <c r="N7" s="115">
        <v>35719</v>
      </c>
      <c r="O7" s="115">
        <v>34878</v>
      </c>
      <c r="P7" s="115">
        <v>34031</v>
      </c>
      <c r="Q7" s="115">
        <v>32918</v>
      </c>
      <c r="R7" s="115">
        <v>31878</v>
      </c>
      <c r="S7" s="115">
        <v>30760</v>
      </c>
      <c r="T7" s="115">
        <v>29656</v>
      </c>
      <c r="U7" s="115">
        <v>28920</v>
      </c>
      <c r="V7" s="115">
        <v>28498</v>
      </c>
      <c r="W7" s="115">
        <v>28055</v>
      </c>
      <c r="X7" s="115">
        <v>27827</v>
      </c>
      <c r="Y7" s="115">
        <v>27722</v>
      </c>
      <c r="Z7" s="115">
        <v>28100</v>
      </c>
      <c r="AA7" s="115">
        <v>28939</v>
      </c>
      <c r="AB7" s="115">
        <v>29794</v>
      </c>
    </row>
    <row r="8" spans="1:28" ht="12.75">
      <c r="A8" s="115" t="s">
        <v>109</v>
      </c>
      <c r="B8" s="115">
        <v>6</v>
      </c>
      <c r="C8" s="115">
        <v>17151</v>
      </c>
      <c r="D8" s="115">
        <v>16293</v>
      </c>
      <c r="E8" s="115">
        <v>16043</v>
      </c>
      <c r="F8" s="115">
        <v>15805</v>
      </c>
      <c r="G8" s="115">
        <v>15718</v>
      </c>
      <c r="H8" s="115">
        <v>15875</v>
      </c>
      <c r="I8" s="115">
        <v>16114</v>
      </c>
      <c r="J8" s="115">
        <v>16308</v>
      </c>
      <c r="K8" s="115">
        <v>16622</v>
      </c>
      <c r="L8" s="115">
        <v>17024</v>
      </c>
      <c r="M8" s="115">
        <v>17540</v>
      </c>
      <c r="N8" s="115">
        <v>17901</v>
      </c>
      <c r="O8" s="115">
        <v>18329</v>
      </c>
      <c r="P8" s="115">
        <v>18567</v>
      </c>
      <c r="Q8" s="115">
        <v>18830</v>
      </c>
      <c r="R8" s="115">
        <v>18758</v>
      </c>
      <c r="S8" s="115">
        <v>18697</v>
      </c>
      <c r="T8" s="115">
        <v>18482</v>
      </c>
      <c r="U8" s="115">
        <v>18337</v>
      </c>
      <c r="V8" s="115">
        <v>17841</v>
      </c>
      <c r="W8" s="115">
        <v>17694</v>
      </c>
      <c r="X8" s="115">
        <v>17302</v>
      </c>
      <c r="Y8" s="115">
        <v>16707</v>
      </c>
      <c r="Z8" s="115">
        <v>16033</v>
      </c>
      <c r="AA8" s="115">
        <v>15450</v>
      </c>
      <c r="AB8" s="115">
        <v>14594</v>
      </c>
    </row>
    <row r="9" spans="1:28" ht="12.75">
      <c r="A9" s="115" t="s">
        <v>109</v>
      </c>
      <c r="B9" s="115">
        <v>7</v>
      </c>
      <c r="C9" s="115">
        <v>14285</v>
      </c>
      <c r="D9" s="115">
        <v>15479</v>
      </c>
      <c r="E9" s="115">
        <v>16099</v>
      </c>
      <c r="F9" s="115">
        <v>16625</v>
      </c>
      <c r="G9" s="115">
        <v>16887</v>
      </c>
      <c r="H9" s="115">
        <v>17001</v>
      </c>
      <c r="I9" s="115">
        <v>16171</v>
      </c>
      <c r="J9" s="115">
        <v>15923</v>
      </c>
      <c r="K9" s="115">
        <v>15701</v>
      </c>
      <c r="L9" s="115">
        <v>15623</v>
      </c>
      <c r="M9" s="115">
        <v>15781</v>
      </c>
      <c r="N9" s="115">
        <v>16025</v>
      </c>
      <c r="O9" s="115">
        <v>16220</v>
      </c>
      <c r="P9" s="115">
        <v>16528</v>
      </c>
      <c r="Q9" s="115">
        <v>16924</v>
      </c>
      <c r="R9" s="115">
        <v>17432</v>
      </c>
      <c r="S9" s="115">
        <v>17785</v>
      </c>
      <c r="T9" s="115">
        <v>18213</v>
      </c>
      <c r="U9" s="115">
        <v>18449</v>
      </c>
      <c r="V9" s="115">
        <v>18708</v>
      </c>
      <c r="W9" s="115">
        <v>18642</v>
      </c>
      <c r="X9" s="115">
        <v>18587</v>
      </c>
      <c r="Y9" s="115">
        <v>18383</v>
      </c>
      <c r="Z9" s="115">
        <v>18250</v>
      </c>
      <c r="AA9" s="115">
        <v>17769</v>
      </c>
      <c r="AB9" s="115">
        <v>17631</v>
      </c>
    </row>
    <row r="10" spans="1:28" ht="12.75">
      <c r="A10" s="115" t="s">
        <v>109</v>
      </c>
      <c r="B10" s="115">
        <v>8</v>
      </c>
      <c r="C10" s="115">
        <v>24664</v>
      </c>
      <c r="D10" s="115">
        <v>24753</v>
      </c>
      <c r="E10" s="115">
        <v>25155</v>
      </c>
      <c r="F10" s="115">
        <v>25442</v>
      </c>
      <c r="G10" s="115">
        <v>25748</v>
      </c>
      <c r="H10" s="115">
        <v>26033</v>
      </c>
      <c r="I10" s="115">
        <v>27288</v>
      </c>
      <c r="J10" s="115">
        <v>28056</v>
      </c>
      <c r="K10" s="115">
        <v>28693</v>
      </c>
      <c r="L10" s="115">
        <v>29215</v>
      </c>
      <c r="M10" s="115">
        <v>29686</v>
      </c>
      <c r="N10" s="115">
        <v>30002</v>
      </c>
      <c r="O10" s="115">
        <v>30361</v>
      </c>
      <c r="P10" s="115">
        <v>30648</v>
      </c>
      <c r="Q10" s="115">
        <v>30842</v>
      </c>
      <c r="R10" s="115">
        <v>31114</v>
      </c>
      <c r="S10" s="115">
        <v>30645</v>
      </c>
      <c r="T10" s="115">
        <v>30650</v>
      </c>
      <c r="U10" s="115">
        <v>30791</v>
      </c>
      <c r="V10" s="115">
        <v>31135</v>
      </c>
      <c r="W10" s="115">
        <v>31795</v>
      </c>
      <c r="X10" s="115">
        <v>32386</v>
      </c>
      <c r="Y10" s="115">
        <v>33004</v>
      </c>
      <c r="Z10" s="115">
        <v>33530</v>
      </c>
      <c r="AA10" s="115">
        <v>34160</v>
      </c>
      <c r="AB10" s="115">
        <v>34581</v>
      </c>
    </row>
    <row r="11" spans="1:28" ht="12.75">
      <c r="A11" s="115" t="s">
        <v>109</v>
      </c>
      <c r="B11" s="115">
        <v>9</v>
      </c>
      <c r="C11" s="115">
        <v>18557</v>
      </c>
      <c r="D11" s="115">
        <v>18606</v>
      </c>
      <c r="E11" s="115">
        <v>18503</v>
      </c>
      <c r="F11" s="115">
        <v>18471</v>
      </c>
      <c r="G11" s="115">
        <v>18591</v>
      </c>
      <c r="H11" s="115">
        <v>18700</v>
      </c>
      <c r="I11" s="115">
        <v>18899</v>
      </c>
      <c r="J11" s="115">
        <v>19201</v>
      </c>
      <c r="K11" s="115">
        <v>19444</v>
      </c>
      <c r="L11" s="115">
        <v>19653</v>
      </c>
      <c r="M11" s="115">
        <v>19732</v>
      </c>
      <c r="N11" s="115">
        <v>19985</v>
      </c>
      <c r="O11" s="115">
        <v>20444</v>
      </c>
      <c r="P11" s="115">
        <v>20803</v>
      </c>
      <c r="Q11" s="115">
        <v>21178</v>
      </c>
      <c r="R11" s="115">
        <v>21515</v>
      </c>
      <c r="S11" s="115">
        <v>22691</v>
      </c>
      <c r="T11" s="115">
        <v>23421</v>
      </c>
      <c r="U11" s="115">
        <v>24022</v>
      </c>
      <c r="V11" s="115">
        <v>24512</v>
      </c>
      <c r="W11" s="115">
        <v>24933</v>
      </c>
      <c r="X11" s="115">
        <v>25234</v>
      </c>
      <c r="Y11" s="115">
        <v>25564</v>
      </c>
      <c r="Z11" s="115">
        <v>25832</v>
      </c>
      <c r="AA11" s="115">
        <v>26025</v>
      </c>
      <c r="AB11" s="115">
        <v>26281</v>
      </c>
    </row>
    <row r="12" spans="1:28" ht="12.75">
      <c r="A12" s="115" t="s">
        <v>109</v>
      </c>
      <c r="B12" s="115">
        <v>10</v>
      </c>
      <c r="C12" s="115">
        <v>7500</v>
      </c>
      <c r="D12" s="115">
        <v>7769</v>
      </c>
      <c r="E12" s="115">
        <v>8005</v>
      </c>
      <c r="F12" s="115">
        <v>8299</v>
      </c>
      <c r="G12" s="115">
        <v>8539</v>
      </c>
      <c r="H12" s="115">
        <v>8804</v>
      </c>
      <c r="I12" s="115">
        <v>8999</v>
      </c>
      <c r="J12" s="115">
        <v>9135</v>
      </c>
      <c r="K12" s="115">
        <v>9368</v>
      </c>
      <c r="L12" s="115">
        <v>9615</v>
      </c>
      <c r="M12" s="115">
        <v>9891</v>
      </c>
      <c r="N12" s="115">
        <v>10182</v>
      </c>
      <c r="O12" s="115">
        <v>10357</v>
      </c>
      <c r="P12" s="115">
        <v>10634</v>
      </c>
      <c r="Q12" s="115">
        <v>10985</v>
      </c>
      <c r="R12" s="115">
        <v>11353</v>
      </c>
      <c r="S12" s="115">
        <v>11741</v>
      </c>
      <c r="T12" s="115">
        <v>12154</v>
      </c>
      <c r="U12" s="115">
        <v>12592</v>
      </c>
      <c r="V12" s="115">
        <v>12996</v>
      </c>
      <c r="W12" s="115">
        <v>13317</v>
      </c>
      <c r="X12" s="115">
        <v>13759</v>
      </c>
      <c r="Y12" s="115">
        <v>14247</v>
      </c>
      <c r="Z12" s="115">
        <v>14718</v>
      </c>
      <c r="AA12" s="115">
        <v>15221</v>
      </c>
      <c r="AB12" s="115">
        <v>15684</v>
      </c>
    </row>
    <row r="13" spans="1:28" ht="12.75">
      <c r="A13" s="115" t="s">
        <v>110</v>
      </c>
      <c r="B13" s="115">
        <v>0</v>
      </c>
      <c r="C13" s="115">
        <v>41542</v>
      </c>
      <c r="D13" s="115">
        <v>41207</v>
      </c>
      <c r="E13" s="115">
        <v>41020</v>
      </c>
      <c r="F13" s="115">
        <v>40834</v>
      </c>
      <c r="G13" s="115">
        <v>40674</v>
      </c>
      <c r="H13" s="115">
        <v>40683</v>
      </c>
      <c r="I13" s="115">
        <v>40737</v>
      </c>
      <c r="J13" s="115">
        <v>40643</v>
      </c>
      <c r="K13" s="115">
        <v>40583</v>
      </c>
      <c r="L13" s="115">
        <v>40630</v>
      </c>
      <c r="M13" s="115">
        <v>40812</v>
      </c>
      <c r="N13" s="115">
        <v>40992</v>
      </c>
      <c r="O13" s="115">
        <v>41213</v>
      </c>
      <c r="P13" s="115">
        <v>41321</v>
      </c>
      <c r="Q13" s="115">
        <v>41338</v>
      </c>
      <c r="R13" s="115">
        <v>41296</v>
      </c>
      <c r="S13" s="115">
        <v>41382</v>
      </c>
      <c r="T13" s="115">
        <v>41273</v>
      </c>
      <c r="U13" s="115">
        <v>41128</v>
      </c>
      <c r="V13" s="115">
        <v>40950</v>
      </c>
      <c r="W13" s="115">
        <v>40744</v>
      </c>
      <c r="X13" s="115">
        <v>40511</v>
      </c>
      <c r="Y13" s="115">
        <v>40266</v>
      </c>
      <c r="Z13" s="115">
        <v>40022</v>
      </c>
      <c r="AA13" s="115">
        <v>39767</v>
      </c>
      <c r="AB13" s="115">
        <v>39503</v>
      </c>
    </row>
    <row r="14" spans="1:28" ht="12.75">
      <c r="A14" s="115" t="s">
        <v>110</v>
      </c>
      <c r="B14" s="115">
        <v>1</v>
      </c>
      <c r="C14" s="115">
        <v>29546</v>
      </c>
      <c r="D14" s="115">
        <v>30075</v>
      </c>
      <c r="E14" s="115">
        <v>30378</v>
      </c>
      <c r="F14" s="115">
        <v>30398</v>
      </c>
      <c r="G14" s="115">
        <v>30176</v>
      </c>
      <c r="H14" s="115">
        <v>29691</v>
      </c>
      <c r="I14" s="115">
        <v>29231</v>
      </c>
      <c r="J14" s="115">
        <v>28891</v>
      </c>
      <c r="K14" s="115">
        <v>28696</v>
      </c>
      <c r="L14" s="115">
        <v>28370</v>
      </c>
      <c r="M14" s="115">
        <v>27748</v>
      </c>
      <c r="N14" s="115">
        <v>27311</v>
      </c>
      <c r="O14" s="115">
        <v>26823</v>
      </c>
      <c r="P14" s="115">
        <v>26483</v>
      </c>
      <c r="Q14" s="115">
        <v>26374</v>
      </c>
      <c r="R14" s="115">
        <v>26356</v>
      </c>
      <c r="S14" s="115">
        <v>26071</v>
      </c>
      <c r="T14" s="115">
        <v>25994</v>
      </c>
      <c r="U14" s="115">
        <v>26028</v>
      </c>
      <c r="V14" s="115">
        <v>26224</v>
      </c>
      <c r="W14" s="115">
        <v>26431</v>
      </c>
      <c r="X14" s="115">
        <v>26699</v>
      </c>
      <c r="Y14" s="115">
        <v>26855</v>
      </c>
      <c r="Z14" s="115">
        <v>26933</v>
      </c>
      <c r="AA14" s="115">
        <v>26965</v>
      </c>
      <c r="AB14" s="115">
        <v>27155</v>
      </c>
    </row>
    <row r="15" spans="1:28" ht="12.75">
      <c r="A15" s="115" t="s">
        <v>110</v>
      </c>
      <c r="B15" s="115">
        <v>2</v>
      </c>
      <c r="C15" s="115">
        <v>13077</v>
      </c>
      <c r="D15" s="115">
        <v>13777</v>
      </c>
      <c r="E15" s="115">
        <v>14367</v>
      </c>
      <c r="F15" s="115">
        <v>14809</v>
      </c>
      <c r="G15" s="115">
        <v>15212</v>
      </c>
      <c r="H15" s="115">
        <v>15575</v>
      </c>
      <c r="I15" s="115">
        <v>16017</v>
      </c>
      <c r="J15" s="115">
        <v>16360</v>
      </c>
      <c r="K15" s="115">
        <v>16258</v>
      </c>
      <c r="L15" s="115">
        <v>16047</v>
      </c>
      <c r="M15" s="115">
        <v>15896</v>
      </c>
      <c r="N15" s="115">
        <v>15685</v>
      </c>
      <c r="O15" s="115">
        <v>15503</v>
      </c>
      <c r="P15" s="115">
        <v>15445</v>
      </c>
      <c r="Q15" s="115">
        <v>15214</v>
      </c>
      <c r="R15" s="115">
        <v>14769</v>
      </c>
      <c r="S15" s="115">
        <v>14619</v>
      </c>
      <c r="T15" s="115">
        <v>14431</v>
      </c>
      <c r="U15" s="115">
        <v>14188</v>
      </c>
      <c r="V15" s="115">
        <v>13964</v>
      </c>
      <c r="W15" s="115">
        <v>13800</v>
      </c>
      <c r="X15" s="115">
        <v>13459</v>
      </c>
      <c r="Y15" s="115">
        <v>13268</v>
      </c>
      <c r="Z15" s="115">
        <v>13246</v>
      </c>
      <c r="AA15" s="115">
        <v>13398</v>
      </c>
      <c r="AB15" s="115">
        <v>13392</v>
      </c>
    </row>
    <row r="16" spans="1:28" ht="12.75">
      <c r="A16" s="115" t="s">
        <v>110</v>
      </c>
      <c r="B16" s="115">
        <v>3</v>
      </c>
      <c r="C16" s="115">
        <v>11904</v>
      </c>
      <c r="D16" s="115">
        <v>11278</v>
      </c>
      <c r="E16" s="115">
        <v>10933</v>
      </c>
      <c r="F16" s="115">
        <v>11183</v>
      </c>
      <c r="G16" s="115">
        <v>11700</v>
      </c>
      <c r="H16" s="115">
        <v>12442</v>
      </c>
      <c r="I16" s="115">
        <v>13061</v>
      </c>
      <c r="J16" s="115">
        <v>13601</v>
      </c>
      <c r="K16" s="115">
        <v>14011</v>
      </c>
      <c r="L16" s="115">
        <v>14380</v>
      </c>
      <c r="M16" s="115">
        <v>14699</v>
      </c>
      <c r="N16" s="115">
        <v>15118</v>
      </c>
      <c r="O16" s="115">
        <v>15456</v>
      </c>
      <c r="P16" s="115">
        <v>15367</v>
      </c>
      <c r="Q16" s="115">
        <v>15161</v>
      </c>
      <c r="R16" s="115">
        <v>15017</v>
      </c>
      <c r="S16" s="115">
        <v>14805</v>
      </c>
      <c r="T16" s="115">
        <v>14619</v>
      </c>
      <c r="U16" s="115">
        <v>14564</v>
      </c>
      <c r="V16" s="115">
        <v>14331</v>
      </c>
      <c r="W16" s="115">
        <v>13893</v>
      </c>
      <c r="X16" s="115">
        <v>13745</v>
      </c>
      <c r="Y16" s="115">
        <v>13557</v>
      </c>
      <c r="Z16" s="115">
        <v>13310</v>
      </c>
      <c r="AA16" s="115">
        <v>13088</v>
      </c>
      <c r="AB16" s="115">
        <v>12926</v>
      </c>
    </row>
    <row r="17" spans="1:28" ht="12.75">
      <c r="A17" s="115" t="s">
        <v>110</v>
      </c>
      <c r="B17" s="115">
        <v>4</v>
      </c>
      <c r="C17" s="115">
        <v>31900</v>
      </c>
      <c r="D17" s="115">
        <v>31393</v>
      </c>
      <c r="E17" s="115">
        <v>30579</v>
      </c>
      <c r="F17" s="115">
        <v>29462</v>
      </c>
      <c r="G17" s="115">
        <v>28408</v>
      </c>
      <c r="H17" s="115">
        <v>27352</v>
      </c>
      <c r="I17" s="115">
        <v>26291</v>
      </c>
      <c r="J17" s="115">
        <v>25490</v>
      </c>
      <c r="K17" s="115">
        <v>25019</v>
      </c>
      <c r="L17" s="115">
        <v>24930</v>
      </c>
      <c r="M17" s="115">
        <v>24948</v>
      </c>
      <c r="N17" s="115">
        <v>24854</v>
      </c>
      <c r="O17" s="115">
        <v>25014</v>
      </c>
      <c r="P17" s="115">
        <v>25643</v>
      </c>
      <c r="Q17" s="115">
        <v>26500</v>
      </c>
      <c r="R17" s="115">
        <v>27539</v>
      </c>
      <c r="S17" s="115">
        <v>28563</v>
      </c>
      <c r="T17" s="115">
        <v>29442</v>
      </c>
      <c r="U17" s="115">
        <v>29769</v>
      </c>
      <c r="V17" s="115">
        <v>29935</v>
      </c>
      <c r="W17" s="115">
        <v>30113</v>
      </c>
      <c r="X17" s="115">
        <v>30321</v>
      </c>
      <c r="Y17" s="115">
        <v>30472</v>
      </c>
      <c r="Z17" s="115">
        <v>30335</v>
      </c>
      <c r="AA17" s="115">
        <v>29896</v>
      </c>
      <c r="AB17" s="115">
        <v>29315</v>
      </c>
    </row>
    <row r="18" spans="1:28" ht="12.75">
      <c r="A18" s="115" t="s">
        <v>110</v>
      </c>
      <c r="B18" s="115">
        <v>5</v>
      </c>
      <c r="C18" s="115">
        <v>31018</v>
      </c>
      <c r="D18" s="115">
        <v>31546</v>
      </c>
      <c r="E18" s="115">
        <v>31990</v>
      </c>
      <c r="F18" s="115">
        <v>32510</v>
      </c>
      <c r="G18" s="115">
        <v>32863</v>
      </c>
      <c r="H18" s="115">
        <v>33124</v>
      </c>
      <c r="I18" s="115">
        <v>33247</v>
      </c>
      <c r="J18" s="115">
        <v>33069</v>
      </c>
      <c r="K18" s="115">
        <v>32899</v>
      </c>
      <c r="L18" s="115">
        <v>32503</v>
      </c>
      <c r="M18" s="115">
        <v>32168</v>
      </c>
      <c r="N18" s="115">
        <v>31585</v>
      </c>
      <c r="O18" s="115">
        <v>30746</v>
      </c>
      <c r="P18" s="115">
        <v>29622</v>
      </c>
      <c r="Q18" s="115">
        <v>28576</v>
      </c>
      <c r="R18" s="115">
        <v>27521</v>
      </c>
      <c r="S18" s="115">
        <v>26466</v>
      </c>
      <c r="T18" s="115">
        <v>25690</v>
      </c>
      <c r="U18" s="115">
        <v>25239</v>
      </c>
      <c r="V18" s="115">
        <v>25170</v>
      </c>
      <c r="W18" s="115">
        <v>25206</v>
      </c>
      <c r="X18" s="115">
        <v>25127</v>
      </c>
      <c r="Y18" s="115">
        <v>25295</v>
      </c>
      <c r="Z18" s="115">
        <v>25913</v>
      </c>
      <c r="AA18" s="115">
        <v>26760</v>
      </c>
      <c r="AB18" s="115">
        <v>27788</v>
      </c>
    </row>
    <row r="19" spans="1:28" ht="12.75">
      <c r="A19" s="115" t="s">
        <v>110</v>
      </c>
      <c r="B19" s="115">
        <v>6</v>
      </c>
      <c r="C19" s="115">
        <v>16342</v>
      </c>
      <c r="D19" s="115">
        <v>15474</v>
      </c>
      <c r="E19" s="115">
        <v>15098</v>
      </c>
      <c r="F19" s="115">
        <v>14939</v>
      </c>
      <c r="G19" s="115">
        <v>14829</v>
      </c>
      <c r="H19" s="115">
        <v>14889</v>
      </c>
      <c r="I19" s="115">
        <v>15033</v>
      </c>
      <c r="J19" s="115">
        <v>15174</v>
      </c>
      <c r="K19" s="115">
        <v>15383</v>
      </c>
      <c r="L19" s="115">
        <v>15625</v>
      </c>
      <c r="M19" s="115">
        <v>15841</v>
      </c>
      <c r="N19" s="115">
        <v>16174</v>
      </c>
      <c r="O19" s="115">
        <v>16444</v>
      </c>
      <c r="P19" s="115">
        <v>16729</v>
      </c>
      <c r="Q19" s="115">
        <v>16826</v>
      </c>
      <c r="R19" s="115">
        <v>16868</v>
      </c>
      <c r="S19" s="115">
        <v>16668</v>
      </c>
      <c r="T19" s="115">
        <v>16257</v>
      </c>
      <c r="U19" s="115">
        <v>15825</v>
      </c>
      <c r="V19" s="115">
        <v>15367</v>
      </c>
      <c r="W19" s="115">
        <v>15015</v>
      </c>
      <c r="X19" s="115">
        <v>14666</v>
      </c>
      <c r="Y19" s="115">
        <v>14276</v>
      </c>
      <c r="Z19" s="115">
        <v>13633</v>
      </c>
      <c r="AA19" s="115">
        <v>13092</v>
      </c>
      <c r="AB19" s="115">
        <v>12438</v>
      </c>
    </row>
    <row r="20" spans="1:28" ht="12.75">
      <c r="A20" s="115" t="s">
        <v>110</v>
      </c>
      <c r="B20" s="115">
        <v>7</v>
      </c>
      <c r="C20" s="115">
        <v>13578</v>
      </c>
      <c r="D20" s="115">
        <v>14659</v>
      </c>
      <c r="E20" s="115">
        <v>15249</v>
      </c>
      <c r="F20" s="115">
        <v>15501</v>
      </c>
      <c r="G20" s="115">
        <v>15789</v>
      </c>
      <c r="H20" s="115">
        <v>15794</v>
      </c>
      <c r="I20" s="115">
        <v>14982</v>
      </c>
      <c r="J20" s="115">
        <v>14641</v>
      </c>
      <c r="K20" s="115">
        <v>14499</v>
      </c>
      <c r="L20" s="115">
        <v>14403</v>
      </c>
      <c r="M20" s="115">
        <v>14474</v>
      </c>
      <c r="N20" s="115">
        <v>14620</v>
      </c>
      <c r="O20" s="115">
        <v>14763</v>
      </c>
      <c r="P20" s="115">
        <v>14972</v>
      </c>
      <c r="Q20" s="115">
        <v>15208</v>
      </c>
      <c r="R20" s="115">
        <v>15422</v>
      </c>
      <c r="S20" s="115">
        <v>15748</v>
      </c>
      <c r="T20" s="115">
        <v>16016</v>
      </c>
      <c r="U20" s="115">
        <v>16294</v>
      </c>
      <c r="V20" s="115">
        <v>16394</v>
      </c>
      <c r="W20" s="115">
        <v>16441</v>
      </c>
      <c r="X20" s="115">
        <v>16251</v>
      </c>
      <c r="Y20" s="115">
        <v>15864</v>
      </c>
      <c r="Z20" s="115">
        <v>15456</v>
      </c>
      <c r="AA20" s="115">
        <v>15018</v>
      </c>
      <c r="AB20" s="115">
        <v>14681</v>
      </c>
    </row>
    <row r="21" spans="1:28" ht="12.75">
      <c r="A21" s="115" t="s">
        <v>110</v>
      </c>
      <c r="B21" s="115">
        <v>8</v>
      </c>
      <c r="C21" s="115">
        <v>21329</v>
      </c>
      <c r="D21" s="115">
        <v>21649</v>
      </c>
      <c r="E21" s="115">
        <v>22073</v>
      </c>
      <c r="F21" s="115">
        <v>22642</v>
      </c>
      <c r="G21" s="115">
        <v>22954</v>
      </c>
      <c r="H21" s="115">
        <v>23353</v>
      </c>
      <c r="I21" s="115">
        <v>24540</v>
      </c>
      <c r="J21" s="115">
        <v>25366</v>
      </c>
      <c r="K21" s="115">
        <v>25904</v>
      </c>
      <c r="L21" s="115">
        <v>26380</v>
      </c>
      <c r="M21" s="115">
        <v>26825</v>
      </c>
      <c r="N21" s="115">
        <v>27043</v>
      </c>
      <c r="O21" s="115">
        <v>27287</v>
      </c>
      <c r="P21" s="115">
        <v>27426</v>
      </c>
      <c r="Q21" s="115">
        <v>27628</v>
      </c>
      <c r="R21" s="115">
        <v>27738</v>
      </c>
      <c r="S21" s="115">
        <v>27242</v>
      </c>
      <c r="T21" s="115">
        <v>27134</v>
      </c>
      <c r="U21" s="115">
        <v>27262</v>
      </c>
      <c r="V21" s="115">
        <v>27441</v>
      </c>
      <c r="W21" s="115">
        <v>27742</v>
      </c>
      <c r="X21" s="115">
        <v>28208</v>
      </c>
      <c r="Y21" s="115">
        <v>28604</v>
      </c>
      <c r="Z21" s="115">
        <v>29083</v>
      </c>
      <c r="AA21" s="115">
        <v>29405</v>
      </c>
      <c r="AB21" s="115">
        <v>29664</v>
      </c>
    </row>
    <row r="22" spans="1:28" ht="12.75">
      <c r="A22" s="115" t="s">
        <v>110</v>
      </c>
      <c r="B22" s="115">
        <v>9</v>
      </c>
      <c r="C22" s="115">
        <v>12459</v>
      </c>
      <c r="D22" s="115">
        <v>12601</v>
      </c>
      <c r="E22" s="115">
        <v>12870</v>
      </c>
      <c r="F22" s="115">
        <v>13024</v>
      </c>
      <c r="G22" s="115">
        <v>13390</v>
      </c>
      <c r="H22" s="115">
        <v>13755</v>
      </c>
      <c r="I22" s="115">
        <v>14134</v>
      </c>
      <c r="J22" s="115">
        <v>14506</v>
      </c>
      <c r="K22" s="115">
        <v>14943</v>
      </c>
      <c r="L22" s="115">
        <v>15330</v>
      </c>
      <c r="M22" s="115">
        <v>15543</v>
      </c>
      <c r="N22" s="115">
        <v>15955</v>
      </c>
      <c r="O22" s="115">
        <v>16418</v>
      </c>
      <c r="P22" s="115">
        <v>16978</v>
      </c>
      <c r="Q22" s="115">
        <v>17329</v>
      </c>
      <c r="R22" s="115">
        <v>17743</v>
      </c>
      <c r="S22" s="115">
        <v>18776</v>
      </c>
      <c r="T22" s="115">
        <v>19508</v>
      </c>
      <c r="U22" s="115">
        <v>19991</v>
      </c>
      <c r="V22" s="115">
        <v>20419</v>
      </c>
      <c r="W22" s="115">
        <v>20778</v>
      </c>
      <c r="X22" s="115">
        <v>20974</v>
      </c>
      <c r="Y22" s="115">
        <v>21213</v>
      </c>
      <c r="Z22" s="115">
        <v>21367</v>
      </c>
      <c r="AA22" s="115">
        <v>21565</v>
      </c>
      <c r="AB22" s="115">
        <v>21683</v>
      </c>
    </row>
    <row r="23" spans="1:28" ht="12.75">
      <c r="A23" s="115" t="s">
        <v>110</v>
      </c>
      <c r="B23" s="115">
        <v>10</v>
      </c>
      <c r="C23" s="115">
        <v>3198</v>
      </c>
      <c r="D23" s="115">
        <v>3446</v>
      </c>
      <c r="E23" s="115">
        <v>3621</v>
      </c>
      <c r="F23" s="115">
        <v>3885</v>
      </c>
      <c r="G23" s="115">
        <v>4089</v>
      </c>
      <c r="H23" s="115">
        <v>4301</v>
      </c>
      <c r="I23" s="115">
        <v>4493</v>
      </c>
      <c r="J23" s="115">
        <v>4718</v>
      </c>
      <c r="K23" s="115">
        <v>4946</v>
      </c>
      <c r="L23" s="115">
        <v>5214</v>
      </c>
      <c r="M23" s="115">
        <v>5513</v>
      </c>
      <c r="N23" s="115">
        <v>5792</v>
      </c>
      <c r="O23" s="115">
        <v>6094</v>
      </c>
      <c r="P23" s="115">
        <v>6375</v>
      </c>
      <c r="Q23" s="115">
        <v>6755</v>
      </c>
      <c r="R23" s="115">
        <v>7138</v>
      </c>
      <c r="S23" s="115">
        <v>7509</v>
      </c>
      <c r="T23" s="115">
        <v>7888</v>
      </c>
      <c r="U23" s="115">
        <v>8303</v>
      </c>
      <c r="V23" s="115">
        <v>8693</v>
      </c>
      <c r="W23" s="115">
        <v>8986</v>
      </c>
      <c r="X23" s="115">
        <v>9383</v>
      </c>
      <c r="Y23" s="115">
        <v>9814</v>
      </c>
      <c r="Z23" s="115">
        <v>10284</v>
      </c>
      <c r="AA23" s="115">
        <v>10667</v>
      </c>
      <c r="AB23" s="115">
        <v>11086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2"/>
    <pageSetUpPr fitToPage="1"/>
  </sheetPr>
  <dimension ref="A1:J23"/>
  <sheetViews>
    <sheetView zoomScalePageLayoutView="0" workbookViewId="0" topLeftCell="A1">
      <selection activeCell="N19" sqref="N19"/>
    </sheetView>
  </sheetViews>
  <sheetFormatPr defaultColWidth="9.140625" defaultRowHeight="12.75"/>
  <cols>
    <col min="1" max="1" width="19.00390625" style="0" customWidth="1"/>
  </cols>
  <sheetData>
    <row r="1" spans="1:4" ht="14.25" customHeight="1">
      <c r="A1" s="186" t="s">
        <v>709</v>
      </c>
      <c r="B1" s="187"/>
      <c r="C1" s="189"/>
      <c r="D1" s="189"/>
    </row>
    <row r="2" spans="1:10" ht="14.25" customHeight="1" thickBot="1">
      <c r="A2" s="186"/>
      <c r="B2" s="187"/>
      <c r="C2" s="189"/>
      <c r="D2" s="189"/>
      <c r="J2" s="189"/>
    </row>
    <row r="3" spans="1:9" s="3" customFormat="1" ht="14.25" customHeight="1" thickBot="1">
      <c r="A3" s="206"/>
      <c r="B3" s="204">
        <v>2006</v>
      </c>
      <c r="C3" s="204">
        <v>2011</v>
      </c>
      <c r="D3" s="204">
        <v>2016</v>
      </c>
      <c r="E3" s="204">
        <v>2021</v>
      </c>
      <c r="F3" s="204">
        <v>2026</v>
      </c>
      <c r="G3" s="205">
        <v>2031</v>
      </c>
      <c r="H3" s="362" t="s">
        <v>632</v>
      </c>
      <c r="I3" s="363"/>
    </row>
    <row r="4" spans="1:9" s="3" customFormat="1" ht="14.25" customHeight="1">
      <c r="A4" s="220" t="s">
        <v>134</v>
      </c>
      <c r="B4" s="91">
        <v>1192300</v>
      </c>
      <c r="C4" s="91">
        <v>1238090</v>
      </c>
      <c r="D4" s="91">
        <v>1277490</v>
      </c>
      <c r="E4" s="91">
        <v>1316700</v>
      </c>
      <c r="F4" s="91">
        <v>1352840</v>
      </c>
      <c r="G4" s="221">
        <v>1384190</v>
      </c>
      <c r="H4" s="258">
        <v>191890</v>
      </c>
      <c r="I4" s="257">
        <v>0.16094144328133006</v>
      </c>
    </row>
    <row r="5" spans="1:9" ht="28.5" customHeight="1">
      <c r="A5" s="215" t="s">
        <v>62</v>
      </c>
      <c r="B5" s="33">
        <v>212470</v>
      </c>
      <c r="C5" s="33">
        <v>211770</v>
      </c>
      <c r="D5" s="33">
        <v>216720</v>
      </c>
      <c r="E5" s="33">
        <v>225100</v>
      </c>
      <c r="F5" s="33">
        <v>227000</v>
      </c>
      <c r="G5" s="216">
        <v>225970</v>
      </c>
      <c r="H5" s="252">
        <v>13500</v>
      </c>
      <c r="I5" s="259">
        <v>0.06353457242771819</v>
      </c>
    </row>
    <row r="6" spans="1:9" ht="14.25" customHeight="1">
      <c r="A6" s="215" t="s">
        <v>20</v>
      </c>
      <c r="B6" s="33">
        <v>144190</v>
      </c>
      <c r="C6" s="33">
        <v>150370</v>
      </c>
      <c r="D6" s="33">
        <v>144660</v>
      </c>
      <c r="E6" s="33">
        <v>137830</v>
      </c>
      <c r="F6" s="33">
        <v>141930</v>
      </c>
      <c r="G6" s="216">
        <v>148640</v>
      </c>
      <c r="H6" s="252">
        <v>4460</v>
      </c>
      <c r="I6" s="259">
        <v>0.030918611506051255</v>
      </c>
    </row>
    <row r="7" spans="1:9" ht="14.25" customHeight="1">
      <c r="A7" s="215" t="s">
        <v>21</v>
      </c>
      <c r="B7" s="33">
        <v>80690</v>
      </c>
      <c r="C7" s="33">
        <v>91310</v>
      </c>
      <c r="D7" s="33">
        <v>94530</v>
      </c>
      <c r="E7" s="33">
        <v>92780</v>
      </c>
      <c r="F7" s="33">
        <v>87670</v>
      </c>
      <c r="G7" s="216">
        <v>87080</v>
      </c>
      <c r="H7" s="252">
        <v>6390</v>
      </c>
      <c r="I7" s="259">
        <v>0.07919393218322428</v>
      </c>
    </row>
    <row r="8" spans="1:9" ht="14.25" customHeight="1">
      <c r="A8" s="215" t="s">
        <v>22</v>
      </c>
      <c r="B8" s="33">
        <v>80660</v>
      </c>
      <c r="C8" s="33">
        <v>83860</v>
      </c>
      <c r="D8" s="33">
        <v>92880</v>
      </c>
      <c r="E8" s="33">
        <v>96070</v>
      </c>
      <c r="F8" s="33">
        <v>94340</v>
      </c>
      <c r="G8" s="216">
        <v>89260</v>
      </c>
      <c r="H8" s="252">
        <v>8600</v>
      </c>
      <c r="I8" s="259">
        <v>0.10662881370640814</v>
      </c>
    </row>
    <row r="9" spans="1:9" ht="14.25" customHeight="1">
      <c r="A9" s="215" t="s">
        <v>23</v>
      </c>
      <c r="B9" s="33">
        <v>187640</v>
      </c>
      <c r="C9" s="33">
        <v>175360</v>
      </c>
      <c r="D9" s="33">
        <v>164490</v>
      </c>
      <c r="E9" s="33">
        <v>175690</v>
      </c>
      <c r="F9" s="33">
        <v>187820</v>
      </c>
      <c r="G9" s="216">
        <v>189300</v>
      </c>
      <c r="H9" s="252">
        <v>1660</v>
      </c>
      <c r="I9" s="259">
        <v>0.008862668606541214</v>
      </c>
    </row>
    <row r="10" spans="1:9" ht="14.25" customHeight="1">
      <c r="A10" s="215" t="s">
        <v>24</v>
      </c>
      <c r="B10" s="33">
        <v>161340</v>
      </c>
      <c r="C10" s="33">
        <v>178240</v>
      </c>
      <c r="D10" s="33">
        <v>184030</v>
      </c>
      <c r="E10" s="33">
        <v>171080</v>
      </c>
      <c r="F10" s="33">
        <v>160700</v>
      </c>
      <c r="G10" s="216">
        <v>171900</v>
      </c>
      <c r="H10" s="252">
        <v>10560</v>
      </c>
      <c r="I10" s="259">
        <v>0.06545925609128718</v>
      </c>
    </row>
    <row r="11" spans="1:9" ht="14.25" customHeight="1">
      <c r="A11" s="215" t="s">
        <v>25</v>
      </c>
      <c r="B11" s="33">
        <v>78290</v>
      </c>
      <c r="C11" s="33">
        <v>73120</v>
      </c>
      <c r="D11" s="33">
        <v>83480</v>
      </c>
      <c r="E11" s="33">
        <v>89330</v>
      </c>
      <c r="F11" s="33">
        <v>89380</v>
      </c>
      <c r="G11" s="216">
        <v>77090</v>
      </c>
      <c r="H11" s="252">
        <v>-1210</v>
      </c>
      <c r="I11" s="259">
        <v>-0.015390706823000486</v>
      </c>
    </row>
    <row r="12" spans="1:9" ht="14.25" customHeight="1">
      <c r="A12" s="215" t="s">
        <v>26</v>
      </c>
      <c r="B12" s="33">
        <v>61970</v>
      </c>
      <c r="C12" s="33">
        <v>75020</v>
      </c>
      <c r="D12" s="33">
        <v>70240</v>
      </c>
      <c r="E12" s="33">
        <v>80370</v>
      </c>
      <c r="F12" s="33">
        <v>86170</v>
      </c>
      <c r="G12" s="216">
        <v>86360</v>
      </c>
      <c r="H12" s="252">
        <v>24390</v>
      </c>
      <c r="I12" s="259">
        <v>0.3936323000209782</v>
      </c>
    </row>
    <row r="13" spans="1:9" ht="14.25" customHeight="1">
      <c r="A13" s="215" t="s">
        <v>27</v>
      </c>
      <c r="B13" s="33">
        <v>98860</v>
      </c>
      <c r="C13" s="33">
        <v>106000</v>
      </c>
      <c r="D13" s="33">
        <v>123820</v>
      </c>
      <c r="E13" s="33">
        <v>131710</v>
      </c>
      <c r="F13" s="33">
        <v>138140</v>
      </c>
      <c r="G13" s="216">
        <v>153310</v>
      </c>
      <c r="H13" s="252">
        <v>54450</v>
      </c>
      <c r="I13" s="259">
        <v>0.5507262502022982</v>
      </c>
    </row>
    <row r="14" spans="1:9" ht="14.25" customHeight="1">
      <c r="A14" s="215" t="s">
        <v>28</v>
      </c>
      <c r="B14" s="33">
        <v>64090</v>
      </c>
      <c r="C14" s="33">
        <v>67710</v>
      </c>
      <c r="D14" s="33">
        <v>73300</v>
      </c>
      <c r="E14" s="33">
        <v>81430</v>
      </c>
      <c r="F14" s="33">
        <v>97160</v>
      </c>
      <c r="G14" s="216">
        <v>104250</v>
      </c>
      <c r="H14" s="252">
        <v>40160</v>
      </c>
      <c r="I14" s="259">
        <v>0.6266989155028477</v>
      </c>
    </row>
    <row r="15" spans="1:9" ht="14.25" customHeight="1">
      <c r="A15" s="215" t="s">
        <v>29</v>
      </c>
      <c r="B15" s="33">
        <v>22100</v>
      </c>
      <c r="C15" s="33">
        <v>25330</v>
      </c>
      <c r="D15" s="33">
        <v>29350</v>
      </c>
      <c r="E15" s="33">
        <v>35320</v>
      </c>
      <c r="F15" s="33">
        <v>42530</v>
      </c>
      <c r="G15" s="216">
        <v>51030</v>
      </c>
      <c r="H15" s="252">
        <v>28920</v>
      </c>
      <c r="I15" s="259">
        <v>1.308405718422005</v>
      </c>
    </row>
    <row r="16" spans="1:9" ht="28.5" customHeight="1">
      <c r="A16" s="215" t="s">
        <v>679</v>
      </c>
      <c r="B16" s="33">
        <v>212470</v>
      </c>
      <c r="C16" s="33">
        <v>211770</v>
      </c>
      <c r="D16" s="33">
        <v>216720</v>
      </c>
      <c r="E16" s="33">
        <v>225100</v>
      </c>
      <c r="F16" s="33">
        <v>227000</v>
      </c>
      <c r="G16" s="216">
        <v>225970</v>
      </c>
      <c r="H16" s="252">
        <v>13500</v>
      </c>
      <c r="I16" s="259">
        <v>0.06353457242771819</v>
      </c>
    </row>
    <row r="17" spans="1:9" ht="14.25">
      <c r="A17" s="319" t="s">
        <v>680</v>
      </c>
      <c r="B17" s="33">
        <v>762650</v>
      </c>
      <c r="C17" s="33">
        <v>793040</v>
      </c>
      <c r="D17" s="33">
        <v>821470</v>
      </c>
      <c r="E17" s="33">
        <v>843140</v>
      </c>
      <c r="F17" s="33">
        <v>864250</v>
      </c>
      <c r="G17" s="216">
        <v>866320</v>
      </c>
      <c r="H17" s="252">
        <v>103670</v>
      </c>
      <c r="I17" s="259">
        <v>0.13593313813599214</v>
      </c>
    </row>
    <row r="18" spans="1:9" ht="15" thickBot="1">
      <c r="A18" s="321" t="s">
        <v>681</v>
      </c>
      <c r="B18" s="218">
        <v>217180</v>
      </c>
      <c r="C18" s="218">
        <v>233280</v>
      </c>
      <c r="D18" s="218">
        <v>239300</v>
      </c>
      <c r="E18" s="218">
        <v>248460</v>
      </c>
      <c r="F18" s="218">
        <v>261590</v>
      </c>
      <c r="G18" s="219">
        <v>291910</v>
      </c>
      <c r="H18" s="253">
        <v>74720</v>
      </c>
      <c r="I18" s="260">
        <v>0.3440508695431963</v>
      </c>
    </row>
    <row r="19" spans="1:9" ht="14.25" customHeight="1">
      <c r="A19" s="364" t="s">
        <v>749</v>
      </c>
      <c r="B19" s="364"/>
      <c r="C19" s="364"/>
      <c r="D19" s="364"/>
      <c r="E19" s="364"/>
      <c r="F19" s="364"/>
      <c r="G19" s="364"/>
      <c r="H19" s="364"/>
      <c r="I19" s="364"/>
    </row>
    <row r="20" spans="1:9" ht="14.25" customHeight="1">
      <c r="A20" s="365"/>
      <c r="B20" s="365"/>
      <c r="C20" s="365"/>
      <c r="D20" s="365"/>
      <c r="E20" s="365"/>
      <c r="F20" s="365"/>
      <c r="G20" s="365"/>
      <c r="H20" s="365"/>
      <c r="I20" s="365"/>
    </row>
    <row r="21" spans="1:9" ht="14.25" customHeight="1">
      <c r="A21" s="365" t="s">
        <v>682</v>
      </c>
      <c r="B21" s="365"/>
      <c r="C21" s="365"/>
      <c r="D21" s="365"/>
      <c r="E21" s="365"/>
      <c r="F21" s="365"/>
      <c r="G21" s="365"/>
      <c r="H21" s="365"/>
      <c r="I21" s="365"/>
    </row>
    <row r="22" spans="1:9" ht="27" customHeight="1">
      <c r="A22" s="365"/>
      <c r="B22" s="365"/>
      <c r="C22" s="365"/>
      <c r="D22" s="365"/>
      <c r="E22" s="365"/>
      <c r="F22" s="365"/>
      <c r="G22" s="365"/>
      <c r="H22" s="365"/>
      <c r="I22" s="365"/>
    </row>
    <row r="23" spans="1:4" ht="14.25" customHeight="1">
      <c r="A23" s="195" t="s">
        <v>683</v>
      </c>
      <c r="B23" s="187"/>
      <c r="C23" s="189"/>
      <c r="D23" s="189"/>
    </row>
  </sheetData>
  <sheetProtection/>
  <mergeCells count="3">
    <mergeCell ref="H3:I3"/>
    <mergeCell ref="A19:I20"/>
    <mergeCell ref="A21:I22"/>
  </mergeCells>
  <printOptions/>
  <pageMargins left="0.75" right="0.75" top="1" bottom="1" header="0.5" footer="0.5"/>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J23"/>
  <sheetViews>
    <sheetView zoomScalePageLayoutView="0" workbookViewId="0" topLeftCell="A1">
      <selection activeCell="M16" sqref="M16"/>
    </sheetView>
  </sheetViews>
  <sheetFormatPr defaultColWidth="9.140625" defaultRowHeight="12.75"/>
  <cols>
    <col min="1" max="1" width="19.00390625" style="0" customWidth="1"/>
  </cols>
  <sheetData>
    <row r="1" spans="1:4" ht="14.25" customHeight="1">
      <c r="A1" s="186" t="s">
        <v>710</v>
      </c>
      <c r="B1" s="187"/>
      <c r="C1" s="189"/>
      <c r="D1" s="189"/>
    </row>
    <row r="2" spans="1:10" ht="14.25" customHeight="1" thickBot="1">
      <c r="A2" s="186"/>
      <c r="B2" s="187"/>
      <c r="C2" s="189"/>
      <c r="D2" s="189"/>
      <c r="J2" s="189"/>
    </row>
    <row r="3" spans="1:9" s="3" customFormat="1" ht="14.25" customHeight="1" thickBot="1">
      <c r="A3" s="206"/>
      <c r="B3" s="204">
        <v>2006</v>
      </c>
      <c r="C3" s="204">
        <v>2011</v>
      </c>
      <c r="D3" s="204">
        <v>2016</v>
      </c>
      <c r="E3" s="204">
        <v>2021</v>
      </c>
      <c r="F3" s="204">
        <v>2026</v>
      </c>
      <c r="G3" s="205">
        <v>2031</v>
      </c>
      <c r="H3" s="362" t="s">
        <v>632</v>
      </c>
      <c r="I3" s="363"/>
    </row>
    <row r="4" spans="1:9" s="3" customFormat="1" ht="14.25" customHeight="1">
      <c r="A4" s="223" t="s">
        <v>134</v>
      </c>
      <c r="B4" s="92">
        <v>469880</v>
      </c>
      <c r="C4" s="91">
        <v>478520</v>
      </c>
      <c r="D4" s="91">
        <v>484790</v>
      </c>
      <c r="E4" s="91">
        <v>490400</v>
      </c>
      <c r="F4" s="91">
        <v>494120</v>
      </c>
      <c r="G4" s="221">
        <v>495520</v>
      </c>
      <c r="H4" s="258">
        <v>25640</v>
      </c>
      <c r="I4" s="257">
        <v>0.05456677513338427</v>
      </c>
    </row>
    <row r="5" spans="1:9" ht="28.5" customHeight="1">
      <c r="A5" s="222" t="s">
        <v>62</v>
      </c>
      <c r="B5" s="197">
        <v>81190</v>
      </c>
      <c r="C5" s="196">
        <v>79640</v>
      </c>
      <c r="D5" s="196">
        <v>79980</v>
      </c>
      <c r="E5" s="196">
        <v>81000</v>
      </c>
      <c r="F5" s="196">
        <v>79870</v>
      </c>
      <c r="G5" s="224">
        <v>77430</v>
      </c>
      <c r="H5" s="252">
        <v>-3750</v>
      </c>
      <c r="I5" s="259">
        <v>-0.046227751431914765</v>
      </c>
    </row>
    <row r="6" spans="1:9" ht="14.25" customHeight="1">
      <c r="A6" s="222" t="s">
        <v>20</v>
      </c>
      <c r="B6" s="197">
        <v>58140</v>
      </c>
      <c r="C6" s="196">
        <v>57590</v>
      </c>
      <c r="D6" s="196">
        <v>53790</v>
      </c>
      <c r="E6" s="196">
        <v>51000</v>
      </c>
      <c r="F6" s="196">
        <v>51310</v>
      </c>
      <c r="G6" s="224">
        <v>52810</v>
      </c>
      <c r="H6" s="252">
        <v>-5330</v>
      </c>
      <c r="I6" s="259">
        <v>-0.09162839499802192</v>
      </c>
    </row>
    <row r="7" spans="1:9" ht="14.25" customHeight="1">
      <c r="A7" s="222" t="s">
        <v>21</v>
      </c>
      <c r="B7" s="197">
        <v>25330</v>
      </c>
      <c r="C7" s="196">
        <v>30420</v>
      </c>
      <c r="D7" s="196">
        <v>30360</v>
      </c>
      <c r="E7" s="196">
        <v>28220</v>
      </c>
      <c r="F7" s="196">
        <v>26220</v>
      </c>
      <c r="G7" s="224">
        <v>25440</v>
      </c>
      <c r="H7" s="252">
        <v>110</v>
      </c>
      <c r="I7" s="259">
        <v>0.004303707505823824</v>
      </c>
    </row>
    <row r="8" spans="1:9" ht="14.25" customHeight="1">
      <c r="A8" s="222" t="s">
        <v>22</v>
      </c>
      <c r="B8" s="197">
        <v>24860</v>
      </c>
      <c r="C8" s="196">
        <v>24820</v>
      </c>
      <c r="D8" s="196">
        <v>29470</v>
      </c>
      <c r="E8" s="196">
        <v>29390</v>
      </c>
      <c r="F8" s="196">
        <v>27270</v>
      </c>
      <c r="G8" s="224">
        <v>25280</v>
      </c>
      <c r="H8" s="252">
        <v>410</v>
      </c>
      <c r="I8" s="259">
        <v>0.016651918590620225</v>
      </c>
    </row>
    <row r="9" spans="1:9" ht="14.25" customHeight="1">
      <c r="A9" s="222" t="s">
        <v>23</v>
      </c>
      <c r="B9" s="197">
        <v>67150</v>
      </c>
      <c r="C9" s="196">
        <v>58320</v>
      </c>
      <c r="D9" s="196">
        <v>52000</v>
      </c>
      <c r="E9" s="196">
        <v>56300</v>
      </c>
      <c r="F9" s="196">
        <v>60850</v>
      </c>
      <c r="G9" s="224">
        <v>58660</v>
      </c>
      <c r="H9" s="252">
        <v>-8490</v>
      </c>
      <c r="I9" s="259">
        <v>-0.12637379002233806</v>
      </c>
    </row>
    <row r="10" spans="1:9" ht="14.25" customHeight="1">
      <c r="A10" s="222" t="s">
        <v>24</v>
      </c>
      <c r="B10" s="197">
        <v>64160</v>
      </c>
      <c r="C10" s="196">
        <v>69230</v>
      </c>
      <c r="D10" s="196">
        <v>68360</v>
      </c>
      <c r="E10" s="196">
        <v>59400</v>
      </c>
      <c r="F10" s="196">
        <v>53260</v>
      </c>
      <c r="G10" s="224">
        <v>57580</v>
      </c>
      <c r="H10" s="252">
        <v>-6580</v>
      </c>
      <c r="I10" s="259">
        <v>-0.10251094936018329</v>
      </c>
    </row>
    <row r="11" spans="1:9" ht="14.25" customHeight="1">
      <c r="A11" s="222" t="s">
        <v>25</v>
      </c>
      <c r="B11" s="197">
        <v>33490</v>
      </c>
      <c r="C11" s="196">
        <v>30760</v>
      </c>
      <c r="D11" s="196">
        <v>33380</v>
      </c>
      <c r="E11" s="196">
        <v>35630</v>
      </c>
      <c r="F11" s="196">
        <v>32710</v>
      </c>
      <c r="G11" s="224">
        <v>27030</v>
      </c>
      <c r="H11" s="252">
        <v>-6460</v>
      </c>
      <c r="I11" s="259">
        <v>-0.19290598035410383</v>
      </c>
    </row>
    <row r="12" spans="1:9" ht="14.25" customHeight="1">
      <c r="A12" s="222" t="s">
        <v>26</v>
      </c>
      <c r="B12" s="197">
        <v>27860</v>
      </c>
      <c r="C12" s="196">
        <v>32800</v>
      </c>
      <c r="D12" s="196">
        <v>30260</v>
      </c>
      <c r="E12" s="196">
        <v>32850</v>
      </c>
      <c r="F12" s="196">
        <v>35080</v>
      </c>
      <c r="G12" s="224">
        <v>32310</v>
      </c>
      <c r="H12" s="252">
        <v>4450</v>
      </c>
      <c r="I12" s="259">
        <v>0.1596741198004522</v>
      </c>
    </row>
    <row r="13" spans="1:9" ht="14.25" customHeight="1">
      <c r="A13" s="222" t="s">
        <v>27</v>
      </c>
      <c r="B13" s="197">
        <v>45990</v>
      </c>
      <c r="C13" s="196">
        <v>49390</v>
      </c>
      <c r="D13" s="196">
        <v>56510</v>
      </c>
      <c r="E13" s="196">
        <v>58850</v>
      </c>
      <c r="F13" s="196">
        <v>59540</v>
      </c>
      <c r="G13" s="224">
        <v>64250</v>
      </c>
      <c r="H13" s="252">
        <v>18250</v>
      </c>
      <c r="I13" s="259">
        <v>0.39684299784749855</v>
      </c>
    </row>
    <row r="14" spans="1:9" ht="14.25" customHeight="1">
      <c r="A14" s="222" t="s">
        <v>28</v>
      </c>
      <c r="B14" s="197">
        <v>31020</v>
      </c>
      <c r="C14" s="196">
        <v>32460</v>
      </c>
      <c r="D14" s="196">
        <v>35280</v>
      </c>
      <c r="E14" s="196">
        <v>39260</v>
      </c>
      <c r="F14" s="196">
        <v>45710</v>
      </c>
      <c r="G14" s="224">
        <v>47960</v>
      </c>
      <c r="H14" s="252">
        <v>16950</v>
      </c>
      <c r="I14" s="259">
        <v>0.5464276502450348</v>
      </c>
    </row>
    <row r="15" spans="1:9" ht="14.25" customHeight="1">
      <c r="A15" s="222" t="s">
        <v>29</v>
      </c>
      <c r="B15" s="197">
        <v>10700</v>
      </c>
      <c r="C15" s="196">
        <v>13110</v>
      </c>
      <c r="D15" s="196">
        <v>15400</v>
      </c>
      <c r="E15" s="196">
        <v>18490</v>
      </c>
      <c r="F15" s="196">
        <v>22300</v>
      </c>
      <c r="G15" s="224">
        <v>26770</v>
      </c>
      <c r="H15" s="252">
        <v>16070</v>
      </c>
      <c r="I15" s="259">
        <v>1.5023368853991401</v>
      </c>
    </row>
    <row r="16" spans="1:9" s="58" customFormat="1" ht="28.5" customHeight="1">
      <c r="A16" s="225" t="s">
        <v>679</v>
      </c>
      <c r="B16" s="197">
        <v>81190</v>
      </c>
      <c r="C16" s="196">
        <v>79640</v>
      </c>
      <c r="D16" s="196">
        <v>79980</v>
      </c>
      <c r="E16" s="196">
        <v>81000</v>
      </c>
      <c r="F16" s="196">
        <v>79870</v>
      </c>
      <c r="G16" s="224">
        <v>77430</v>
      </c>
      <c r="H16" s="252">
        <v>-3750</v>
      </c>
      <c r="I16" s="259">
        <v>-0.046227751431914765</v>
      </c>
    </row>
    <row r="17" spans="1:9" ht="14.25">
      <c r="A17" s="225" t="s">
        <v>680</v>
      </c>
      <c r="B17" s="197">
        <v>286710</v>
      </c>
      <c r="C17" s="196">
        <v>288930</v>
      </c>
      <c r="D17" s="196">
        <v>291840</v>
      </c>
      <c r="E17" s="196">
        <v>292790</v>
      </c>
      <c r="F17" s="196">
        <v>293430</v>
      </c>
      <c r="G17" s="224">
        <v>285840</v>
      </c>
      <c r="H17" s="252">
        <v>-870</v>
      </c>
      <c r="I17" s="259">
        <v>-0.0030170278961723857</v>
      </c>
    </row>
    <row r="18" spans="1:9" ht="15" thickBot="1">
      <c r="A18" s="320" t="s">
        <v>681</v>
      </c>
      <c r="B18" s="226">
        <v>101990</v>
      </c>
      <c r="C18" s="227">
        <v>109960</v>
      </c>
      <c r="D18" s="227">
        <v>112970</v>
      </c>
      <c r="E18" s="227">
        <v>116600</v>
      </c>
      <c r="F18" s="227">
        <v>120820</v>
      </c>
      <c r="G18" s="228">
        <v>132250</v>
      </c>
      <c r="H18" s="253">
        <v>30260</v>
      </c>
      <c r="I18" s="260">
        <v>0.2966703270844772</v>
      </c>
    </row>
    <row r="19" spans="1:9" ht="14.25" customHeight="1">
      <c r="A19" s="364" t="s">
        <v>749</v>
      </c>
      <c r="B19" s="364"/>
      <c r="C19" s="364"/>
      <c r="D19" s="364"/>
      <c r="E19" s="364"/>
      <c r="F19" s="364"/>
      <c r="G19" s="364"/>
      <c r="H19" s="364"/>
      <c r="I19" s="364"/>
    </row>
    <row r="20" spans="1:9" ht="14.25" customHeight="1">
      <c r="A20" s="365"/>
      <c r="B20" s="365"/>
      <c r="C20" s="365"/>
      <c r="D20" s="365"/>
      <c r="E20" s="365"/>
      <c r="F20" s="365"/>
      <c r="G20" s="365"/>
      <c r="H20" s="365"/>
      <c r="I20" s="365"/>
    </row>
    <row r="21" spans="1:9" ht="14.25" customHeight="1">
      <c r="A21" s="365" t="s">
        <v>682</v>
      </c>
      <c r="B21" s="365"/>
      <c r="C21" s="365"/>
      <c r="D21" s="365"/>
      <c r="E21" s="365"/>
      <c r="F21" s="365"/>
      <c r="G21" s="365"/>
      <c r="H21" s="365"/>
      <c r="I21" s="365"/>
    </row>
    <row r="22" spans="1:9" ht="27" customHeight="1">
      <c r="A22" s="365"/>
      <c r="B22" s="365"/>
      <c r="C22" s="365"/>
      <c r="D22" s="365"/>
      <c r="E22" s="365"/>
      <c r="F22" s="365"/>
      <c r="G22" s="365"/>
      <c r="H22" s="365"/>
      <c r="I22" s="365"/>
    </row>
    <row r="23" spans="1:4" ht="14.25" customHeight="1">
      <c r="A23" s="195" t="s">
        <v>683</v>
      </c>
      <c r="B23" s="187"/>
      <c r="C23" s="189"/>
      <c r="D23" s="189"/>
    </row>
  </sheetData>
  <sheetProtection/>
  <mergeCells count="3">
    <mergeCell ref="H3:I3"/>
    <mergeCell ref="A19:I20"/>
    <mergeCell ref="A21:I22"/>
  </mergeCells>
  <printOptions/>
  <pageMargins left="0.75" right="0.75" top="1" bottom="1" header="0.5" footer="0.5"/>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tabColor indexed="48"/>
  </sheetPr>
  <dimension ref="A1:J66"/>
  <sheetViews>
    <sheetView zoomScale="85" zoomScaleNormal="85" zoomScalePageLayoutView="0" workbookViewId="0" topLeftCell="A1">
      <selection activeCell="M6" sqref="M6"/>
    </sheetView>
  </sheetViews>
  <sheetFormatPr defaultColWidth="9.140625" defaultRowHeight="12.75"/>
  <cols>
    <col min="1" max="1" width="12.00390625" style="88" customWidth="1"/>
    <col min="2" max="4" width="9.8515625" style="88" customWidth="1"/>
    <col min="5" max="8" width="9.8515625" style="0" customWidth="1"/>
  </cols>
  <sheetData>
    <row r="1" spans="1:10" ht="12.75">
      <c r="A1" s="198" t="s">
        <v>711</v>
      </c>
      <c r="B1" s="199"/>
      <c r="C1" s="199"/>
      <c r="D1" s="200"/>
      <c r="J1" s="2" t="s">
        <v>133</v>
      </c>
    </row>
    <row r="2" spans="1:4" ht="13.5" thickBot="1">
      <c r="A2" s="198"/>
      <c r="B2" s="198"/>
      <c r="C2" s="199"/>
      <c r="D2" s="200"/>
    </row>
    <row r="3" spans="1:10" ht="13.5" thickBot="1">
      <c r="A3" s="212" t="s">
        <v>135</v>
      </c>
      <c r="B3" s="213" t="s">
        <v>136</v>
      </c>
      <c r="C3" s="214">
        <v>2006</v>
      </c>
      <c r="D3" s="208">
        <v>2011</v>
      </c>
      <c r="E3" s="209">
        <v>2016</v>
      </c>
      <c r="F3" s="208">
        <v>2021</v>
      </c>
      <c r="G3" s="209">
        <v>2026</v>
      </c>
      <c r="H3" s="210">
        <v>2031</v>
      </c>
      <c r="I3" s="360" t="s">
        <v>632</v>
      </c>
      <c r="J3" s="361"/>
    </row>
    <row r="4" spans="1:10" ht="12.75">
      <c r="A4" s="262" t="s">
        <v>33</v>
      </c>
      <c r="B4" s="211" t="s">
        <v>137</v>
      </c>
      <c r="C4" s="92">
        <v>1746890</v>
      </c>
      <c r="D4" s="91">
        <v>1754180</v>
      </c>
      <c r="E4" s="91">
        <v>1756150</v>
      </c>
      <c r="F4" s="91">
        <v>1754790</v>
      </c>
      <c r="G4" s="91">
        <v>1746150</v>
      </c>
      <c r="H4" s="91">
        <v>1729690</v>
      </c>
      <c r="I4" s="92">
        <v>-17200</v>
      </c>
      <c r="J4" s="263">
        <v>-0.009847769726022143</v>
      </c>
    </row>
    <row r="5" spans="1:10" ht="12.75">
      <c r="A5" s="230"/>
      <c r="B5" s="211" t="s">
        <v>41</v>
      </c>
      <c r="C5" s="92">
        <v>836560</v>
      </c>
      <c r="D5" s="91">
        <v>843220</v>
      </c>
      <c r="E5" s="91">
        <v>847310</v>
      </c>
      <c r="F5" s="91">
        <v>849000</v>
      </c>
      <c r="G5" s="91">
        <v>846360</v>
      </c>
      <c r="H5" s="91">
        <v>839430</v>
      </c>
      <c r="I5" s="92">
        <v>2870</v>
      </c>
      <c r="J5" s="263">
        <v>0.003429529094217018</v>
      </c>
    </row>
    <row r="6" spans="1:10" ht="12.75">
      <c r="A6" s="230"/>
      <c r="B6" s="211" t="s">
        <v>42</v>
      </c>
      <c r="C6" s="92">
        <v>910340</v>
      </c>
      <c r="D6" s="91">
        <v>910960</v>
      </c>
      <c r="E6" s="91">
        <v>908840</v>
      </c>
      <c r="F6" s="91">
        <v>905800</v>
      </c>
      <c r="G6" s="91">
        <v>899790</v>
      </c>
      <c r="H6" s="91">
        <v>890260</v>
      </c>
      <c r="I6" s="92">
        <v>-20070</v>
      </c>
      <c r="J6" s="263">
        <v>-0.02204902590804484</v>
      </c>
    </row>
    <row r="7" spans="1:10" ht="25.5" customHeight="1">
      <c r="A7" s="230" t="s">
        <v>138</v>
      </c>
      <c r="B7" s="211" t="s">
        <v>137</v>
      </c>
      <c r="C7" s="197">
        <v>94800</v>
      </c>
      <c r="D7" s="196">
        <v>100990</v>
      </c>
      <c r="E7" s="196">
        <v>98990</v>
      </c>
      <c r="F7" s="196">
        <v>94820</v>
      </c>
      <c r="G7" s="196">
        <v>88990</v>
      </c>
      <c r="H7" s="196">
        <v>84250</v>
      </c>
      <c r="I7" s="197">
        <v>-10550</v>
      </c>
      <c r="J7" s="255">
        <v>-0.1112400443061343</v>
      </c>
    </row>
    <row r="8" spans="1:10" ht="12.75">
      <c r="A8" s="230"/>
      <c r="B8" s="211" t="s">
        <v>41</v>
      </c>
      <c r="C8" s="197">
        <v>48380</v>
      </c>
      <c r="D8" s="196">
        <v>51580</v>
      </c>
      <c r="E8" s="196">
        <v>50600</v>
      </c>
      <c r="F8" s="196">
        <v>48470</v>
      </c>
      <c r="G8" s="196">
        <v>45480</v>
      </c>
      <c r="H8" s="196">
        <v>43050</v>
      </c>
      <c r="I8" s="197">
        <v>-5330</v>
      </c>
      <c r="J8" s="255">
        <v>-0.11015109861716861</v>
      </c>
    </row>
    <row r="9" spans="1:10" ht="12.75">
      <c r="A9" s="230"/>
      <c r="B9" s="211" t="s">
        <v>42</v>
      </c>
      <c r="C9" s="197">
        <v>46420</v>
      </c>
      <c r="D9" s="196">
        <v>49410</v>
      </c>
      <c r="E9" s="196">
        <v>48390</v>
      </c>
      <c r="F9" s="196">
        <v>46360</v>
      </c>
      <c r="G9" s="196">
        <v>43510</v>
      </c>
      <c r="H9" s="196">
        <v>41200</v>
      </c>
      <c r="I9" s="197">
        <v>-5220</v>
      </c>
      <c r="J9" s="255">
        <v>-0.11237504308859014</v>
      </c>
    </row>
    <row r="10" spans="1:10" ht="25.5" customHeight="1">
      <c r="A10" s="230" t="s">
        <v>139</v>
      </c>
      <c r="B10" s="211" t="s">
        <v>137</v>
      </c>
      <c r="C10" s="197">
        <v>96520</v>
      </c>
      <c r="D10" s="196">
        <v>93240</v>
      </c>
      <c r="E10" s="196">
        <v>99160</v>
      </c>
      <c r="F10" s="196">
        <v>97180</v>
      </c>
      <c r="G10" s="196">
        <v>93020</v>
      </c>
      <c r="H10" s="196">
        <v>87200</v>
      </c>
      <c r="I10" s="197">
        <v>-9320</v>
      </c>
      <c r="J10" s="255">
        <v>-0.09653121697507201</v>
      </c>
    </row>
    <row r="11" spans="1:10" ht="12.75">
      <c r="A11" s="230"/>
      <c r="B11" s="211" t="s">
        <v>41</v>
      </c>
      <c r="C11" s="197">
        <v>49380</v>
      </c>
      <c r="D11" s="196">
        <v>47480</v>
      </c>
      <c r="E11" s="196">
        <v>50560</v>
      </c>
      <c r="F11" s="196">
        <v>49600</v>
      </c>
      <c r="G11" s="196">
        <v>47470</v>
      </c>
      <c r="H11" s="196">
        <v>44490</v>
      </c>
      <c r="I11" s="197">
        <v>-4890</v>
      </c>
      <c r="J11" s="255">
        <v>-0.0989347051198963</v>
      </c>
    </row>
    <row r="12" spans="1:10" ht="12.75">
      <c r="A12" s="230"/>
      <c r="B12" s="211" t="s">
        <v>42</v>
      </c>
      <c r="C12" s="197">
        <v>47140</v>
      </c>
      <c r="D12" s="196">
        <v>45760</v>
      </c>
      <c r="E12" s="196">
        <v>48600</v>
      </c>
      <c r="F12" s="196">
        <v>47580</v>
      </c>
      <c r="G12" s="196">
        <v>45550</v>
      </c>
      <c r="H12" s="196">
        <v>42710</v>
      </c>
      <c r="I12" s="197">
        <v>-4430</v>
      </c>
      <c r="J12" s="255">
        <v>-0.09401383055449493</v>
      </c>
    </row>
    <row r="13" spans="1:10" ht="25.5" customHeight="1">
      <c r="A13" s="230" t="s">
        <v>140</v>
      </c>
      <c r="B13" s="211" t="s">
        <v>137</v>
      </c>
      <c r="C13" s="197">
        <v>105130</v>
      </c>
      <c r="D13" s="196">
        <v>95060</v>
      </c>
      <c r="E13" s="196">
        <v>91530</v>
      </c>
      <c r="F13" s="196">
        <v>97450</v>
      </c>
      <c r="G13" s="196">
        <v>95490</v>
      </c>
      <c r="H13" s="196">
        <v>91330</v>
      </c>
      <c r="I13" s="197">
        <v>-13800</v>
      </c>
      <c r="J13" s="255">
        <v>-0.13125326991676575</v>
      </c>
    </row>
    <row r="14" spans="1:10" ht="12.75">
      <c r="A14" s="230"/>
      <c r="B14" s="211" t="s">
        <v>41</v>
      </c>
      <c r="C14" s="197">
        <v>53790</v>
      </c>
      <c r="D14" s="196">
        <v>48700</v>
      </c>
      <c r="E14" s="196">
        <v>46700</v>
      </c>
      <c r="F14" s="196">
        <v>49780</v>
      </c>
      <c r="G14" s="196">
        <v>48820</v>
      </c>
      <c r="H14" s="196">
        <v>46690</v>
      </c>
      <c r="I14" s="197">
        <v>-7100</v>
      </c>
      <c r="J14" s="255">
        <v>-0.1319849797375172</v>
      </c>
    </row>
    <row r="15" spans="1:10" ht="12.75">
      <c r="A15" s="230"/>
      <c r="B15" s="211" t="s">
        <v>42</v>
      </c>
      <c r="C15" s="197">
        <v>51330</v>
      </c>
      <c r="D15" s="196">
        <v>46360</v>
      </c>
      <c r="E15" s="196">
        <v>44840</v>
      </c>
      <c r="F15" s="196">
        <v>47670</v>
      </c>
      <c r="G15" s="196">
        <v>46670</v>
      </c>
      <c r="H15" s="196">
        <v>44630</v>
      </c>
      <c r="I15" s="197">
        <v>-6700</v>
      </c>
      <c r="J15" s="255">
        <v>-0.13048645068282325</v>
      </c>
    </row>
    <row r="16" spans="1:10" ht="25.5" customHeight="1">
      <c r="A16" s="230" t="s">
        <v>141</v>
      </c>
      <c r="B16" s="211" t="s">
        <v>137</v>
      </c>
      <c r="C16" s="197">
        <v>114840</v>
      </c>
      <c r="D16" s="196">
        <v>106680</v>
      </c>
      <c r="E16" s="196">
        <v>96350</v>
      </c>
      <c r="F16" s="196">
        <v>92820</v>
      </c>
      <c r="G16" s="196">
        <v>98740</v>
      </c>
      <c r="H16" s="196">
        <v>96800</v>
      </c>
      <c r="I16" s="197">
        <v>-18050</v>
      </c>
      <c r="J16" s="255">
        <v>-0.1571463401891294</v>
      </c>
    </row>
    <row r="17" spans="1:10" ht="12.75">
      <c r="A17" s="230"/>
      <c r="B17" s="211" t="s">
        <v>41</v>
      </c>
      <c r="C17" s="197">
        <v>59260</v>
      </c>
      <c r="D17" s="196">
        <v>54450</v>
      </c>
      <c r="E17" s="196">
        <v>49270</v>
      </c>
      <c r="F17" s="196">
        <v>47260</v>
      </c>
      <c r="G17" s="196">
        <v>50340</v>
      </c>
      <c r="H17" s="196">
        <v>49400</v>
      </c>
      <c r="I17" s="197">
        <v>-9860</v>
      </c>
      <c r="J17" s="255">
        <v>-0.1663826125107575</v>
      </c>
    </row>
    <row r="18" spans="1:10" ht="12.75">
      <c r="A18" s="230"/>
      <c r="B18" s="211" t="s">
        <v>42</v>
      </c>
      <c r="C18" s="197">
        <v>55580</v>
      </c>
      <c r="D18" s="196">
        <v>52240</v>
      </c>
      <c r="E18" s="196">
        <v>47080</v>
      </c>
      <c r="F18" s="196">
        <v>45550</v>
      </c>
      <c r="G18" s="196">
        <v>48400</v>
      </c>
      <c r="H18" s="196">
        <v>47390</v>
      </c>
      <c r="I18" s="197">
        <v>-8190</v>
      </c>
      <c r="J18" s="255">
        <v>-0.14729853726993036</v>
      </c>
    </row>
    <row r="19" spans="1:10" ht="25.5" customHeight="1">
      <c r="A19" s="230" t="s">
        <v>142</v>
      </c>
      <c r="B19" s="211" t="s">
        <v>137</v>
      </c>
      <c r="C19" s="197">
        <v>126610</v>
      </c>
      <c r="D19" s="196">
        <v>123950</v>
      </c>
      <c r="E19" s="196">
        <v>114750</v>
      </c>
      <c r="F19" s="196">
        <v>104450</v>
      </c>
      <c r="G19" s="196">
        <v>100940</v>
      </c>
      <c r="H19" s="196">
        <v>106860</v>
      </c>
      <c r="I19" s="197">
        <v>-19750</v>
      </c>
      <c r="J19" s="255">
        <v>-0.15597207083392572</v>
      </c>
    </row>
    <row r="20" spans="1:10" ht="12.75">
      <c r="A20" s="230"/>
      <c r="B20" s="211" t="s">
        <v>41</v>
      </c>
      <c r="C20" s="197">
        <v>63580</v>
      </c>
      <c r="D20" s="196">
        <v>63380</v>
      </c>
      <c r="E20" s="196">
        <v>58240</v>
      </c>
      <c r="F20" s="196">
        <v>53090</v>
      </c>
      <c r="G20" s="196">
        <v>51090</v>
      </c>
      <c r="H20" s="196">
        <v>54170</v>
      </c>
      <c r="I20" s="197">
        <v>-9400</v>
      </c>
      <c r="J20" s="255">
        <v>-0.14791745312696616</v>
      </c>
    </row>
    <row r="21" spans="1:10" ht="12.75">
      <c r="A21" s="230"/>
      <c r="B21" s="211" t="s">
        <v>42</v>
      </c>
      <c r="C21" s="197">
        <v>63030</v>
      </c>
      <c r="D21" s="196">
        <v>60570</v>
      </c>
      <c r="E21" s="196">
        <v>56510</v>
      </c>
      <c r="F21" s="196">
        <v>51360</v>
      </c>
      <c r="G21" s="196">
        <v>49850</v>
      </c>
      <c r="H21" s="196">
        <v>52690</v>
      </c>
      <c r="I21" s="197">
        <v>-10340</v>
      </c>
      <c r="J21" s="255">
        <v>-0.16409646200222117</v>
      </c>
    </row>
    <row r="22" spans="1:10" ht="25.5" customHeight="1">
      <c r="A22" s="230" t="s">
        <v>143</v>
      </c>
      <c r="B22" s="211" t="s">
        <v>137</v>
      </c>
      <c r="C22" s="197">
        <v>115730</v>
      </c>
      <c r="D22" s="196">
        <v>130670</v>
      </c>
      <c r="E22" s="196">
        <v>126170</v>
      </c>
      <c r="F22" s="196">
        <v>116950</v>
      </c>
      <c r="G22" s="196">
        <v>106720</v>
      </c>
      <c r="H22" s="196">
        <v>103240</v>
      </c>
      <c r="I22" s="197">
        <v>-12490</v>
      </c>
      <c r="J22" s="255">
        <v>-0.10789091663210286</v>
      </c>
    </row>
    <row r="23" spans="1:10" ht="12.75">
      <c r="A23" s="230"/>
      <c r="B23" s="211" t="s">
        <v>41</v>
      </c>
      <c r="C23" s="197">
        <v>58150</v>
      </c>
      <c r="D23" s="196">
        <v>65890</v>
      </c>
      <c r="E23" s="196">
        <v>64970</v>
      </c>
      <c r="F23" s="196">
        <v>59860</v>
      </c>
      <c r="G23" s="196">
        <v>54750</v>
      </c>
      <c r="H23" s="196">
        <v>52770</v>
      </c>
      <c r="I23" s="197">
        <v>-5380</v>
      </c>
      <c r="J23" s="255">
        <v>-0.0925553319919517</v>
      </c>
    </row>
    <row r="24" spans="1:10" ht="12.75">
      <c r="A24" s="230"/>
      <c r="B24" s="211" t="s">
        <v>42</v>
      </c>
      <c r="C24" s="197">
        <v>57580</v>
      </c>
      <c r="D24" s="196">
        <v>64780</v>
      </c>
      <c r="E24" s="196">
        <v>61200</v>
      </c>
      <c r="F24" s="196">
        <v>57100</v>
      </c>
      <c r="G24" s="196">
        <v>51970</v>
      </c>
      <c r="H24" s="196">
        <v>50480</v>
      </c>
      <c r="I24" s="197">
        <v>-7100</v>
      </c>
      <c r="J24" s="255">
        <v>-0.12337831501068097</v>
      </c>
    </row>
    <row r="25" spans="1:10" ht="25.5" customHeight="1">
      <c r="A25" s="230" t="s">
        <v>144</v>
      </c>
      <c r="B25" s="211" t="s">
        <v>137</v>
      </c>
      <c r="C25" s="197">
        <v>112750</v>
      </c>
      <c r="D25" s="196">
        <v>114780</v>
      </c>
      <c r="E25" s="196">
        <v>128260</v>
      </c>
      <c r="F25" s="196">
        <v>123760</v>
      </c>
      <c r="G25" s="196">
        <v>114610</v>
      </c>
      <c r="H25" s="196">
        <v>104430</v>
      </c>
      <c r="I25" s="197">
        <v>-8310</v>
      </c>
      <c r="J25" s="255">
        <v>-0.07372323630106611</v>
      </c>
    </row>
    <row r="26" spans="1:10" ht="12.75">
      <c r="A26" s="230"/>
      <c r="B26" s="211" t="s">
        <v>41</v>
      </c>
      <c r="C26" s="197">
        <v>54490</v>
      </c>
      <c r="D26" s="196">
        <v>57560</v>
      </c>
      <c r="E26" s="196">
        <v>64660</v>
      </c>
      <c r="F26" s="196">
        <v>63760</v>
      </c>
      <c r="G26" s="196">
        <v>58710</v>
      </c>
      <c r="H26" s="196">
        <v>53630</v>
      </c>
      <c r="I26" s="197">
        <v>-860</v>
      </c>
      <c r="J26" s="255">
        <v>-0.015727656450724905</v>
      </c>
    </row>
    <row r="27" spans="1:10" ht="12.75">
      <c r="A27" s="230"/>
      <c r="B27" s="211" t="s">
        <v>42</v>
      </c>
      <c r="C27" s="197">
        <v>58260</v>
      </c>
      <c r="D27" s="196">
        <v>57220</v>
      </c>
      <c r="E27" s="196">
        <v>63600</v>
      </c>
      <c r="F27" s="196">
        <v>60000</v>
      </c>
      <c r="G27" s="196">
        <v>55900</v>
      </c>
      <c r="H27" s="196">
        <v>50800</v>
      </c>
      <c r="I27" s="197">
        <v>-7460</v>
      </c>
      <c r="J27" s="255">
        <v>-0.12796965119472672</v>
      </c>
    </row>
    <row r="28" spans="1:10" ht="25.5" customHeight="1">
      <c r="A28" s="230" t="s">
        <v>145</v>
      </c>
      <c r="B28" s="211" t="s">
        <v>137</v>
      </c>
      <c r="C28" s="197">
        <v>132830</v>
      </c>
      <c r="D28" s="196">
        <v>109710</v>
      </c>
      <c r="E28" s="196">
        <v>110800</v>
      </c>
      <c r="F28" s="196">
        <v>124180</v>
      </c>
      <c r="G28" s="196">
        <v>119740</v>
      </c>
      <c r="H28" s="196">
        <v>110670</v>
      </c>
      <c r="I28" s="197">
        <v>-22160</v>
      </c>
      <c r="J28" s="255">
        <v>-0.16680970879633814</v>
      </c>
    </row>
    <row r="29" spans="1:10" ht="12.75">
      <c r="A29" s="230"/>
      <c r="B29" s="211" t="s">
        <v>41</v>
      </c>
      <c r="C29" s="197">
        <v>63370</v>
      </c>
      <c r="D29" s="196">
        <v>52780</v>
      </c>
      <c r="E29" s="196">
        <v>55390</v>
      </c>
      <c r="F29" s="196">
        <v>62420</v>
      </c>
      <c r="G29" s="196">
        <v>61560</v>
      </c>
      <c r="H29" s="196">
        <v>56570</v>
      </c>
      <c r="I29" s="197">
        <v>-6800</v>
      </c>
      <c r="J29" s="255">
        <v>-0.10734686148893868</v>
      </c>
    </row>
    <row r="30" spans="1:10" ht="12.75">
      <c r="A30" s="230"/>
      <c r="B30" s="211" t="s">
        <v>42</v>
      </c>
      <c r="C30" s="197">
        <v>69450</v>
      </c>
      <c r="D30" s="196">
        <v>56920</v>
      </c>
      <c r="E30" s="196">
        <v>55410</v>
      </c>
      <c r="F30" s="196">
        <v>61760</v>
      </c>
      <c r="G30" s="196">
        <v>58180</v>
      </c>
      <c r="H30" s="196">
        <v>54100</v>
      </c>
      <c r="I30" s="197">
        <v>-15350</v>
      </c>
      <c r="J30" s="255">
        <v>-0.22106718115587295</v>
      </c>
    </row>
    <row r="31" spans="1:10" ht="25.5" customHeight="1">
      <c r="A31" s="230" t="s">
        <v>146</v>
      </c>
      <c r="B31" s="211" t="s">
        <v>137</v>
      </c>
      <c r="C31" s="197">
        <v>140100</v>
      </c>
      <c r="D31" s="196">
        <v>129720</v>
      </c>
      <c r="E31" s="196">
        <v>106210</v>
      </c>
      <c r="F31" s="196">
        <v>107330</v>
      </c>
      <c r="G31" s="196">
        <v>120640</v>
      </c>
      <c r="H31" s="196">
        <v>116280</v>
      </c>
      <c r="I31" s="197">
        <v>-23820</v>
      </c>
      <c r="J31" s="255">
        <v>-0.17002733742086065</v>
      </c>
    </row>
    <row r="32" spans="1:10" ht="12.75">
      <c r="A32" s="230"/>
      <c r="B32" s="211" t="s">
        <v>41</v>
      </c>
      <c r="C32" s="197">
        <v>66490</v>
      </c>
      <c r="D32" s="196">
        <v>61640</v>
      </c>
      <c r="E32" s="196">
        <v>50870</v>
      </c>
      <c r="F32" s="196">
        <v>53480</v>
      </c>
      <c r="G32" s="196">
        <v>60450</v>
      </c>
      <c r="H32" s="196">
        <v>59630</v>
      </c>
      <c r="I32" s="197">
        <v>-6860</v>
      </c>
      <c r="J32" s="255">
        <v>-0.10316147274696186</v>
      </c>
    </row>
    <row r="33" spans="1:10" ht="12.75">
      <c r="A33" s="230"/>
      <c r="B33" s="211" t="s">
        <v>42</v>
      </c>
      <c r="C33" s="197">
        <v>73610</v>
      </c>
      <c r="D33" s="196">
        <v>68080</v>
      </c>
      <c r="E33" s="196">
        <v>55340</v>
      </c>
      <c r="F33" s="196">
        <v>53850</v>
      </c>
      <c r="G33" s="196">
        <v>60190</v>
      </c>
      <c r="H33" s="196">
        <v>56650</v>
      </c>
      <c r="I33" s="197">
        <v>-16960</v>
      </c>
      <c r="J33" s="255">
        <v>-0.23042125711491176</v>
      </c>
    </row>
    <row r="34" spans="1:10" ht="25.5" customHeight="1">
      <c r="A34" s="230" t="s">
        <v>147</v>
      </c>
      <c r="B34" s="211" t="s">
        <v>137</v>
      </c>
      <c r="C34" s="197">
        <v>130120</v>
      </c>
      <c r="D34" s="196">
        <v>136770</v>
      </c>
      <c r="E34" s="196">
        <v>126260</v>
      </c>
      <c r="F34" s="196">
        <v>103150</v>
      </c>
      <c r="G34" s="196">
        <v>104330</v>
      </c>
      <c r="H34" s="196">
        <v>117550</v>
      </c>
      <c r="I34" s="197">
        <v>-12570</v>
      </c>
      <c r="J34" s="255">
        <v>-0.09661850599446664</v>
      </c>
    </row>
    <row r="35" spans="1:10" ht="12.75">
      <c r="A35" s="230"/>
      <c r="B35" s="211" t="s">
        <v>41</v>
      </c>
      <c r="C35" s="197">
        <v>62360</v>
      </c>
      <c r="D35" s="196">
        <v>64470</v>
      </c>
      <c r="E35" s="196">
        <v>59560</v>
      </c>
      <c r="F35" s="196">
        <v>49010</v>
      </c>
      <c r="G35" s="196">
        <v>51640</v>
      </c>
      <c r="H35" s="196">
        <v>58540</v>
      </c>
      <c r="I35" s="197">
        <v>-3830</v>
      </c>
      <c r="J35" s="255">
        <v>-0.06139760118016804</v>
      </c>
    </row>
    <row r="36" spans="1:10" ht="12.75">
      <c r="A36" s="230"/>
      <c r="B36" s="211" t="s">
        <v>42</v>
      </c>
      <c r="C36" s="197">
        <v>67760</v>
      </c>
      <c r="D36" s="196">
        <v>72310</v>
      </c>
      <c r="E36" s="196">
        <v>66700</v>
      </c>
      <c r="F36" s="196">
        <v>54140</v>
      </c>
      <c r="G36" s="196">
        <v>52700</v>
      </c>
      <c r="H36" s="196">
        <v>59010</v>
      </c>
      <c r="I36" s="197">
        <v>-8740</v>
      </c>
      <c r="J36" s="255">
        <v>-0.12903654288919061</v>
      </c>
    </row>
    <row r="37" spans="1:10" ht="25.5" customHeight="1">
      <c r="A37" s="230" t="s">
        <v>148</v>
      </c>
      <c r="B37" s="211" t="s">
        <v>137</v>
      </c>
      <c r="C37" s="197">
        <v>112210</v>
      </c>
      <c r="D37" s="196">
        <v>126350</v>
      </c>
      <c r="E37" s="196">
        <v>132690</v>
      </c>
      <c r="F37" s="196">
        <v>122490</v>
      </c>
      <c r="G37" s="196">
        <v>99920</v>
      </c>
      <c r="H37" s="196">
        <v>101190</v>
      </c>
      <c r="I37" s="197">
        <v>-11020</v>
      </c>
      <c r="J37" s="255">
        <v>-0.09823457593284081</v>
      </c>
    </row>
    <row r="38" spans="1:10" ht="12.75">
      <c r="A38" s="230"/>
      <c r="B38" s="211" t="s">
        <v>41</v>
      </c>
      <c r="C38" s="197">
        <v>54580</v>
      </c>
      <c r="D38" s="196">
        <v>60180</v>
      </c>
      <c r="E38" s="196">
        <v>62160</v>
      </c>
      <c r="F38" s="196">
        <v>57440</v>
      </c>
      <c r="G38" s="196">
        <v>47220</v>
      </c>
      <c r="H38" s="196">
        <v>49860</v>
      </c>
      <c r="I38" s="197">
        <v>-4720</v>
      </c>
      <c r="J38" s="255">
        <v>-0.08651362195635844</v>
      </c>
    </row>
    <row r="39" spans="1:10" ht="12.75">
      <c r="A39" s="230"/>
      <c r="B39" s="211" t="s">
        <v>42</v>
      </c>
      <c r="C39" s="197">
        <v>57630</v>
      </c>
      <c r="D39" s="196">
        <v>66170</v>
      </c>
      <c r="E39" s="196">
        <v>70530</v>
      </c>
      <c r="F39" s="196">
        <v>65060</v>
      </c>
      <c r="G39" s="196">
        <v>52700</v>
      </c>
      <c r="H39" s="196">
        <v>51330</v>
      </c>
      <c r="I39" s="197">
        <v>-6300</v>
      </c>
      <c r="J39" s="255">
        <v>-0.10933541558216207</v>
      </c>
    </row>
    <row r="40" spans="1:10" ht="25.5" customHeight="1">
      <c r="A40" s="230" t="s">
        <v>149</v>
      </c>
      <c r="B40" s="211" t="s">
        <v>137</v>
      </c>
      <c r="C40" s="197">
        <v>107320</v>
      </c>
      <c r="D40" s="196">
        <v>107400</v>
      </c>
      <c r="E40" s="196">
        <v>121100</v>
      </c>
      <c r="F40" s="196">
        <v>127400</v>
      </c>
      <c r="G40" s="196">
        <v>117640</v>
      </c>
      <c r="H40" s="196">
        <v>95780</v>
      </c>
      <c r="I40" s="197">
        <v>-11530</v>
      </c>
      <c r="J40" s="255">
        <v>-0.10747598236998798</v>
      </c>
    </row>
    <row r="41" spans="1:10" ht="12.75">
      <c r="A41" s="230"/>
      <c r="B41" s="211" t="s">
        <v>41</v>
      </c>
      <c r="C41" s="197">
        <v>52420</v>
      </c>
      <c r="D41" s="196">
        <v>51930</v>
      </c>
      <c r="E41" s="196">
        <v>57320</v>
      </c>
      <c r="F41" s="196">
        <v>59290</v>
      </c>
      <c r="G41" s="196">
        <v>54830</v>
      </c>
      <c r="H41" s="196">
        <v>45030</v>
      </c>
      <c r="I41" s="197">
        <v>-7390</v>
      </c>
      <c r="J41" s="255">
        <v>-0.14089209401709402</v>
      </c>
    </row>
    <row r="42" spans="1:10" ht="12.75">
      <c r="A42" s="230"/>
      <c r="B42" s="211" t="s">
        <v>42</v>
      </c>
      <c r="C42" s="197">
        <v>54900</v>
      </c>
      <c r="D42" s="196">
        <v>55470</v>
      </c>
      <c r="E42" s="196">
        <v>63780</v>
      </c>
      <c r="F42" s="196">
        <v>68110</v>
      </c>
      <c r="G42" s="196">
        <v>62810</v>
      </c>
      <c r="H42" s="196">
        <v>50750</v>
      </c>
      <c r="I42" s="197">
        <v>-4150</v>
      </c>
      <c r="J42" s="255">
        <v>-0.07557239394546547</v>
      </c>
    </row>
    <row r="43" spans="1:10" ht="25.5" customHeight="1">
      <c r="A43" s="230" t="s">
        <v>150</v>
      </c>
      <c r="B43" s="211" t="s">
        <v>137</v>
      </c>
      <c r="C43" s="197">
        <v>87820</v>
      </c>
      <c r="D43" s="196">
        <v>100060</v>
      </c>
      <c r="E43" s="196">
        <v>100600</v>
      </c>
      <c r="F43" s="196">
        <v>113960</v>
      </c>
      <c r="G43" s="196">
        <v>120230</v>
      </c>
      <c r="H43" s="196">
        <v>111070</v>
      </c>
      <c r="I43" s="197">
        <v>23240</v>
      </c>
      <c r="J43" s="255">
        <v>0.26467473611095294</v>
      </c>
    </row>
    <row r="44" spans="1:10" ht="12.75">
      <c r="A44" s="230"/>
      <c r="B44" s="211" t="s">
        <v>41</v>
      </c>
      <c r="C44" s="197">
        <v>41770</v>
      </c>
      <c r="D44" s="196">
        <v>48090</v>
      </c>
      <c r="E44" s="196">
        <v>47950</v>
      </c>
      <c r="F44" s="196">
        <v>53170</v>
      </c>
      <c r="G44" s="196">
        <v>55140</v>
      </c>
      <c r="H44" s="196">
        <v>51040</v>
      </c>
      <c r="I44" s="197">
        <v>9270</v>
      </c>
      <c r="J44" s="255">
        <v>0.2218391630156336</v>
      </c>
    </row>
    <row r="45" spans="1:10" ht="12.75">
      <c r="A45" s="230"/>
      <c r="B45" s="211" t="s">
        <v>42</v>
      </c>
      <c r="C45" s="197">
        <v>46050</v>
      </c>
      <c r="D45" s="196">
        <v>51970</v>
      </c>
      <c r="E45" s="196">
        <v>52650</v>
      </c>
      <c r="F45" s="196">
        <v>60800</v>
      </c>
      <c r="G45" s="196">
        <v>65090</v>
      </c>
      <c r="H45" s="196">
        <v>60030</v>
      </c>
      <c r="I45" s="197">
        <v>13980</v>
      </c>
      <c r="J45" s="255">
        <v>0.3035264483627204</v>
      </c>
    </row>
    <row r="46" spans="1:10" ht="25.5" customHeight="1">
      <c r="A46" s="230" t="s">
        <v>151</v>
      </c>
      <c r="B46" s="211" t="s">
        <v>137</v>
      </c>
      <c r="C46" s="197">
        <v>78910</v>
      </c>
      <c r="D46" s="196">
        <v>79620</v>
      </c>
      <c r="E46" s="196">
        <v>91580</v>
      </c>
      <c r="F46" s="196">
        <v>92740</v>
      </c>
      <c r="G46" s="196">
        <v>105630</v>
      </c>
      <c r="H46" s="196">
        <v>111850</v>
      </c>
      <c r="I46" s="197">
        <v>32940</v>
      </c>
      <c r="J46" s="255">
        <v>0.4174714216916331</v>
      </c>
    </row>
    <row r="47" spans="1:10" ht="12.75">
      <c r="A47" s="230"/>
      <c r="B47" s="211" t="s">
        <v>41</v>
      </c>
      <c r="C47" s="197">
        <v>35750</v>
      </c>
      <c r="D47" s="196">
        <v>37000</v>
      </c>
      <c r="E47" s="196">
        <v>43160</v>
      </c>
      <c r="F47" s="196">
        <v>43400</v>
      </c>
      <c r="G47" s="196">
        <v>48390</v>
      </c>
      <c r="H47" s="196">
        <v>50370</v>
      </c>
      <c r="I47" s="197">
        <v>14630</v>
      </c>
      <c r="J47" s="255">
        <v>0.40911379657603225</v>
      </c>
    </row>
    <row r="48" spans="1:10" ht="12.75">
      <c r="A48" s="230"/>
      <c r="B48" s="211" t="s">
        <v>42</v>
      </c>
      <c r="C48" s="197">
        <v>43160</v>
      </c>
      <c r="D48" s="196">
        <v>42620</v>
      </c>
      <c r="E48" s="196">
        <v>48420</v>
      </c>
      <c r="F48" s="196">
        <v>49340</v>
      </c>
      <c r="G48" s="196">
        <v>57240</v>
      </c>
      <c r="H48" s="196">
        <v>61470</v>
      </c>
      <c r="I48" s="197">
        <v>18320</v>
      </c>
      <c r="J48" s="255">
        <v>0.4243940868436906</v>
      </c>
    </row>
    <row r="49" spans="1:10" ht="25.5" customHeight="1">
      <c r="A49" s="230" t="s">
        <v>152</v>
      </c>
      <c r="B49" s="211" t="s">
        <v>137</v>
      </c>
      <c r="C49" s="197">
        <v>70090</v>
      </c>
      <c r="D49" s="196">
        <v>69390</v>
      </c>
      <c r="E49" s="196">
        <v>70840</v>
      </c>
      <c r="F49" s="196">
        <v>82290</v>
      </c>
      <c r="G49" s="196">
        <v>84050</v>
      </c>
      <c r="H49" s="196">
        <v>96300</v>
      </c>
      <c r="I49" s="197">
        <v>26210</v>
      </c>
      <c r="J49" s="255">
        <v>0.37394604311414836</v>
      </c>
    </row>
    <row r="50" spans="1:10" ht="12.75">
      <c r="A50" s="230"/>
      <c r="B50" s="211" t="s">
        <v>41</v>
      </c>
      <c r="C50" s="197">
        <v>30000</v>
      </c>
      <c r="D50" s="196">
        <v>30340</v>
      </c>
      <c r="E50" s="196">
        <v>31940</v>
      </c>
      <c r="F50" s="196">
        <v>37760</v>
      </c>
      <c r="G50" s="196">
        <v>38350</v>
      </c>
      <c r="H50" s="196">
        <v>43040</v>
      </c>
      <c r="I50" s="197">
        <v>13040</v>
      </c>
      <c r="J50" s="255">
        <v>0.43452321434523217</v>
      </c>
    </row>
    <row r="51" spans="1:10" ht="12.75">
      <c r="A51" s="230"/>
      <c r="B51" s="211" t="s">
        <v>42</v>
      </c>
      <c r="C51" s="197">
        <v>40090</v>
      </c>
      <c r="D51" s="196">
        <v>39050</v>
      </c>
      <c r="E51" s="196">
        <v>38900</v>
      </c>
      <c r="F51" s="196">
        <v>44530</v>
      </c>
      <c r="G51" s="196">
        <v>45700</v>
      </c>
      <c r="H51" s="196">
        <v>53260</v>
      </c>
      <c r="I51" s="197">
        <v>13170</v>
      </c>
      <c r="J51" s="255">
        <v>0.3286106260912946</v>
      </c>
    </row>
    <row r="52" spans="1:10" ht="25.5" customHeight="1">
      <c r="A52" s="230" t="s">
        <v>153</v>
      </c>
      <c r="B52" s="211" t="s">
        <v>137</v>
      </c>
      <c r="C52" s="197">
        <v>54970</v>
      </c>
      <c r="D52" s="196">
        <v>57080</v>
      </c>
      <c r="E52" s="196">
        <v>58400</v>
      </c>
      <c r="F52" s="196">
        <v>60440</v>
      </c>
      <c r="G52" s="196">
        <v>70980</v>
      </c>
      <c r="H52" s="196">
        <v>73250</v>
      </c>
      <c r="I52" s="197">
        <v>18280</v>
      </c>
      <c r="J52" s="255">
        <v>0.33261775246966363</v>
      </c>
    </row>
    <row r="53" spans="1:10" ht="12.75">
      <c r="A53" s="230"/>
      <c r="B53" s="211" t="s">
        <v>41</v>
      </c>
      <c r="C53" s="197">
        <v>21760</v>
      </c>
      <c r="D53" s="196">
        <v>23140</v>
      </c>
      <c r="E53" s="196">
        <v>24450</v>
      </c>
      <c r="F53" s="196">
        <v>26230</v>
      </c>
      <c r="G53" s="196">
        <v>31440</v>
      </c>
      <c r="H53" s="196">
        <v>32300</v>
      </c>
      <c r="I53" s="197">
        <v>10540</v>
      </c>
      <c r="J53" s="255">
        <v>0.48460194888766317</v>
      </c>
    </row>
    <row r="54" spans="1:10" ht="12.75">
      <c r="A54" s="230"/>
      <c r="B54" s="211" t="s">
        <v>42</v>
      </c>
      <c r="C54" s="197">
        <v>33210</v>
      </c>
      <c r="D54" s="196">
        <v>33940</v>
      </c>
      <c r="E54" s="196">
        <v>33950</v>
      </c>
      <c r="F54" s="196">
        <v>34200</v>
      </c>
      <c r="G54" s="196">
        <v>39540</v>
      </c>
      <c r="H54" s="196">
        <v>40950</v>
      </c>
      <c r="I54" s="197">
        <v>7740</v>
      </c>
      <c r="J54" s="255">
        <v>0.23305531299870524</v>
      </c>
    </row>
    <row r="55" spans="1:10" ht="25.5" customHeight="1">
      <c r="A55" s="230" t="s">
        <v>154</v>
      </c>
      <c r="B55" s="211" t="s">
        <v>137</v>
      </c>
      <c r="C55" s="197">
        <v>37110</v>
      </c>
      <c r="D55" s="196">
        <v>39820</v>
      </c>
      <c r="E55" s="196">
        <v>43710</v>
      </c>
      <c r="F55" s="196">
        <v>46400</v>
      </c>
      <c r="G55" s="196">
        <v>48800</v>
      </c>
      <c r="H55" s="196">
        <v>57970</v>
      </c>
      <c r="I55" s="197">
        <v>20870</v>
      </c>
      <c r="J55" s="255">
        <v>0.5623197779394723</v>
      </c>
    </row>
    <row r="56" spans="1:10" ht="12.75">
      <c r="A56" s="230"/>
      <c r="B56" s="211" t="s">
        <v>41</v>
      </c>
      <c r="C56" s="197">
        <v>13180</v>
      </c>
      <c r="D56" s="196">
        <v>14640</v>
      </c>
      <c r="E56" s="196">
        <v>16780</v>
      </c>
      <c r="F56" s="196">
        <v>18550</v>
      </c>
      <c r="G56" s="196">
        <v>20310</v>
      </c>
      <c r="H56" s="196">
        <v>24670</v>
      </c>
      <c r="I56" s="197">
        <v>11490</v>
      </c>
      <c r="J56" s="255">
        <v>0.8722580645161291</v>
      </c>
    </row>
    <row r="57" spans="1:10" ht="12.75">
      <c r="A57" s="230"/>
      <c r="B57" s="211" t="s">
        <v>42</v>
      </c>
      <c r="C57" s="197">
        <v>23930</v>
      </c>
      <c r="D57" s="196">
        <v>25180</v>
      </c>
      <c r="E57" s="196">
        <v>26930</v>
      </c>
      <c r="F57" s="196">
        <v>27850</v>
      </c>
      <c r="G57" s="196">
        <v>28490</v>
      </c>
      <c r="H57" s="196">
        <v>33310</v>
      </c>
      <c r="I57" s="197">
        <v>9370</v>
      </c>
      <c r="J57" s="255">
        <v>0.39169313053652016</v>
      </c>
    </row>
    <row r="58" spans="1:10" ht="25.5" customHeight="1">
      <c r="A58" s="230" t="s">
        <v>155</v>
      </c>
      <c r="B58" s="211" t="s">
        <v>137</v>
      </c>
      <c r="C58" s="197">
        <v>19480</v>
      </c>
      <c r="D58" s="196">
        <v>22290</v>
      </c>
      <c r="E58" s="196">
        <v>25570</v>
      </c>
      <c r="F58" s="196">
        <v>30080</v>
      </c>
      <c r="G58" s="196">
        <v>33320</v>
      </c>
      <c r="H58" s="196">
        <v>35750</v>
      </c>
      <c r="I58" s="197">
        <v>16270</v>
      </c>
      <c r="J58" s="255">
        <v>0.8349843453266951</v>
      </c>
    </row>
    <row r="59" spans="1:10" ht="12.75">
      <c r="A59" s="230"/>
      <c r="B59" s="211" t="s">
        <v>41</v>
      </c>
      <c r="C59" s="197">
        <v>5710</v>
      </c>
      <c r="D59" s="196">
        <v>7260</v>
      </c>
      <c r="E59" s="196">
        <v>8850</v>
      </c>
      <c r="F59" s="196">
        <v>11000</v>
      </c>
      <c r="G59" s="196">
        <v>12710</v>
      </c>
      <c r="H59" s="196">
        <v>14240</v>
      </c>
      <c r="I59" s="197">
        <v>8530</v>
      </c>
      <c r="J59" s="255">
        <v>1.4956186470382054</v>
      </c>
    </row>
    <row r="60" spans="1:10" ht="12.75">
      <c r="A60" s="230"/>
      <c r="B60" s="211" t="s">
        <v>42</v>
      </c>
      <c r="C60" s="197">
        <v>13780</v>
      </c>
      <c r="D60" s="196">
        <v>15030</v>
      </c>
      <c r="E60" s="196">
        <v>16730</v>
      </c>
      <c r="F60" s="196">
        <v>19080</v>
      </c>
      <c r="G60" s="196">
        <v>20600</v>
      </c>
      <c r="H60" s="196">
        <v>21510</v>
      </c>
      <c r="I60" s="197">
        <v>7730</v>
      </c>
      <c r="J60" s="255">
        <v>0.5613703999419322</v>
      </c>
    </row>
    <row r="61" spans="1:10" ht="25.5" customHeight="1">
      <c r="A61" s="230" t="s">
        <v>156</v>
      </c>
      <c r="B61" s="211" t="s">
        <v>137</v>
      </c>
      <c r="C61" s="197">
        <v>9580</v>
      </c>
      <c r="D61" s="196">
        <v>10590</v>
      </c>
      <c r="E61" s="196">
        <v>13200</v>
      </c>
      <c r="F61" s="196">
        <v>16910</v>
      </c>
      <c r="G61" s="196">
        <v>22370</v>
      </c>
      <c r="H61" s="196">
        <v>27920</v>
      </c>
      <c r="I61" s="197">
        <v>18340</v>
      </c>
      <c r="J61" s="255">
        <v>1.9149180499008247</v>
      </c>
    </row>
    <row r="62" spans="1:10" ht="12.75">
      <c r="A62" s="230"/>
      <c r="B62" s="211" t="s">
        <v>41</v>
      </c>
      <c r="C62" s="197">
        <v>2150</v>
      </c>
      <c r="D62" s="196">
        <v>2700</v>
      </c>
      <c r="E62" s="196">
        <v>3890</v>
      </c>
      <c r="F62" s="196">
        <v>5440</v>
      </c>
      <c r="G62" s="196">
        <v>7660</v>
      </c>
      <c r="H62" s="196">
        <v>9940</v>
      </c>
      <c r="I62" s="197">
        <v>7790</v>
      </c>
      <c r="J62" s="255">
        <v>3.6168137482582443</v>
      </c>
    </row>
    <row r="63" spans="1:10" ht="13.5" thickBot="1">
      <c r="A63" s="231"/>
      <c r="B63" s="233" t="s">
        <v>42</v>
      </c>
      <c r="C63" s="226">
        <v>7430</v>
      </c>
      <c r="D63" s="227">
        <v>7890</v>
      </c>
      <c r="E63" s="227">
        <v>9310</v>
      </c>
      <c r="F63" s="227">
        <v>11460</v>
      </c>
      <c r="G63" s="227">
        <v>14710</v>
      </c>
      <c r="H63" s="227">
        <v>17980</v>
      </c>
      <c r="I63" s="226">
        <v>10560</v>
      </c>
      <c r="J63" s="256">
        <v>1.4214920549420953</v>
      </c>
    </row>
    <row r="64" spans="1:4" ht="12.75">
      <c r="A64" s="133" t="s">
        <v>157</v>
      </c>
      <c r="B64" s="133"/>
      <c r="C64" s="133"/>
      <c r="D64" s="133"/>
    </row>
    <row r="65" spans="1:8" ht="12.75">
      <c r="A65" s="133"/>
      <c r="B65" s="133"/>
      <c r="C65" s="133"/>
      <c r="D65" s="133"/>
      <c r="H65" s="111"/>
    </row>
    <row r="66" ht="12.75">
      <c r="A66" s="202"/>
    </row>
  </sheetData>
  <sheetProtection/>
  <mergeCells count="1">
    <mergeCell ref="I3:J3"/>
  </mergeCells>
  <hyperlinks>
    <hyperlink ref="J1" location="Contents!A1" display="Back to contents page"/>
  </hyperlinks>
  <printOptions/>
  <pageMargins left="0.75" right="0.75" top="1" bottom="1" header="0.5" footer="0.5"/>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J66"/>
  <sheetViews>
    <sheetView zoomScale="85" zoomScaleNormal="85" zoomScalePageLayoutView="0" workbookViewId="0" topLeftCell="A1">
      <selection activeCell="M6" sqref="M6"/>
    </sheetView>
  </sheetViews>
  <sheetFormatPr defaultColWidth="9.140625" defaultRowHeight="12.75"/>
  <cols>
    <col min="1" max="1" width="12.00390625" style="88" customWidth="1"/>
    <col min="2" max="4" width="9.8515625" style="88" customWidth="1"/>
    <col min="5" max="8" width="9.8515625" style="0" customWidth="1"/>
  </cols>
  <sheetData>
    <row r="1" spans="1:10" ht="12.75">
      <c r="A1" s="198" t="s">
        <v>712</v>
      </c>
      <c r="B1" s="199"/>
      <c r="C1" s="199"/>
      <c r="D1" s="200"/>
      <c r="J1" s="2" t="s">
        <v>133</v>
      </c>
    </row>
    <row r="2" spans="1:4" ht="13.5" thickBot="1">
      <c r="A2" s="198"/>
      <c r="B2" s="198"/>
      <c r="C2" s="199"/>
      <c r="D2" s="200"/>
    </row>
    <row r="3" spans="1:10" ht="13.5" thickBot="1">
      <c r="A3" s="207" t="s">
        <v>135</v>
      </c>
      <c r="B3" s="208" t="s">
        <v>136</v>
      </c>
      <c r="C3" s="209">
        <v>2006</v>
      </c>
      <c r="D3" s="208">
        <v>2011</v>
      </c>
      <c r="E3" s="209">
        <v>2016</v>
      </c>
      <c r="F3" s="208">
        <v>2021</v>
      </c>
      <c r="G3" s="209">
        <v>2026</v>
      </c>
      <c r="H3" s="210">
        <v>2031</v>
      </c>
      <c r="I3" s="360" t="s">
        <v>632</v>
      </c>
      <c r="J3" s="361"/>
    </row>
    <row r="4" spans="1:10" ht="12.75">
      <c r="A4" s="229" t="s">
        <v>33</v>
      </c>
      <c r="B4" s="232" t="s">
        <v>137</v>
      </c>
      <c r="C4" s="91">
        <v>440020</v>
      </c>
      <c r="D4" s="91">
        <v>452800</v>
      </c>
      <c r="E4" s="91">
        <v>458870</v>
      </c>
      <c r="F4" s="91">
        <v>463320</v>
      </c>
      <c r="G4" s="91">
        <v>465520</v>
      </c>
      <c r="H4" s="91">
        <v>464990</v>
      </c>
      <c r="I4" s="92">
        <v>24970</v>
      </c>
      <c r="J4" s="263">
        <v>0.05673554169772558</v>
      </c>
    </row>
    <row r="5" spans="1:10" ht="12.75">
      <c r="A5" s="230"/>
      <c r="B5" s="211" t="s">
        <v>41</v>
      </c>
      <c r="C5" s="91">
        <v>217340</v>
      </c>
      <c r="D5" s="91">
        <v>224070</v>
      </c>
      <c r="E5" s="91">
        <v>227360</v>
      </c>
      <c r="F5" s="91">
        <v>229590</v>
      </c>
      <c r="G5" s="91">
        <v>230460</v>
      </c>
      <c r="H5" s="91">
        <v>229840</v>
      </c>
      <c r="I5" s="92">
        <v>12500</v>
      </c>
      <c r="J5" s="263">
        <v>0.057504900201529416</v>
      </c>
    </row>
    <row r="6" spans="1:10" ht="12.75">
      <c r="A6" s="230"/>
      <c r="B6" s="211" t="s">
        <v>42</v>
      </c>
      <c r="C6" s="91">
        <v>222690</v>
      </c>
      <c r="D6" s="91">
        <v>228730</v>
      </c>
      <c r="E6" s="91">
        <v>231510</v>
      </c>
      <c r="F6" s="91">
        <v>233730</v>
      </c>
      <c r="G6" s="91">
        <v>235060</v>
      </c>
      <c r="H6" s="91">
        <v>235150</v>
      </c>
      <c r="I6" s="92">
        <v>12470</v>
      </c>
      <c r="J6" s="263">
        <v>0.05598466001454964</v>
      </c>
    </row>
    <row r="7" spans="1:10" ht="25.5" customHeight="1">
      <c r="A7" s="230" t="s">
        <v>138</v>
      </c>
      <c r="B7" s="211" t="s">
        <v>137</v>
      </c>
      <c r="C7" s="196">
        <v>22770</v>
      </c>
      <c r="D7" s="196">
        <v>24080</v>
      </c>
      <c r="E7" s="196">
        <v>23260</v>
      </c>
      <c r="F7" s="196">
        <v>22450</v>
      </c>
      <c r="G7" s="196">
        <v>21450</v>
      </c>
      <c r="H7" s="196">
        <v>20480</v>
      </c>
      <c r="I7" s="197">
        <v>-2290</v>
      </c>
      <c r="J7" s="255">
        <v>-0.10044799718903724</v>
      </c>
    </row>
    <row r="8" spans="1:10" ht="12.75">
      <c r="A8" s="230"/>
      <c r="B8" s="211" t="s">
        <v>41</v>
      </c>
      <c r="C8" s="196">
        <v>11640</v>
      </c>
      <c r="D8" s="196">
        <v>12300</v>
      </c>
      <c r="E8" s="196">
        <v>11870</v>
      </c>
      <c r="F8" s="196">
        <v>11470</v>
      </c>
      <c r="G8" s="196">
        <v>10950</v>
      </c>
      <c r="H8" s="196">
        <v>10460</v>
      </c>
      <c r="I8" s="197">
        <v>-1180</v>
      </c>
      <c r="J8" s="255">
        <v>-0.10147791716789827</v>
      </c>
    </row>
    <row r="9" spans="1:10" ht="12.75">
      <c r="A9" s="230"/>
      <c r="B9" s="211" t="s">
        <v>42</v>
      </c>
      <c r="C9" s="196">
        <v>11130</v>
      </c>
      <c r="D9" s="196">
        <v>11780</v>
      </c>
      <c r="E9" s="196">
        <v>11380</v>
      </c>
      <c r="F9" s="196">
        <v>10980</v>
      </c>
      <c r="G9" s="196">
        <v>10500</v>
      </c>
      <c r="H9" s="196">
        <v>10020</v>
      </c>
      <c r="I9" s="197">
        <v>-1110</v>
      </c>
      <c r="J9" s="255">
        <v>-0.09937106918238994</v>
      </c>
    </row>
    <row r="10" spans="1:10" ht="25.5" customHeight="1">
      <c r="A10" s="230" t="s">
        <v>139</v>
      </c>
      <c r="B10" s="211" t="s">
        <v>137</v>
      </c>
      <c r="C10" s="196">
        <v>23860</v>
      </c>
      <c r="D10" s="196">
        <v>23630</v>
      </c>
      <c r="E10" s="196">
        <v>24640</v>
      </c>
      <c r="F10" s="196">
        <v>23820</v>
      </c>
      <c r="G10" s="196">
        <v>23010</v>
      </c>
      <c r="H10" s="196">
        <v>22010</v>
      </c>
      <c r="I10" s="197">
        <v>-1850</v>
      </c>
      <c r="J10" s="255">
        <v>-0.0774969613143887</v>
      </c>
    </row>
    <row r="11" spans="1:10" ht="12.75">
      <c r="A11" s="230"/>
      <c r="B11" s="211" t="s">
        <v>41</v>
      </c>
      <c r="C11" s="196">
        <v>12490</v>
      </c>
      <c r="D11" s="196">
        <v>12050</v>
      </c>
      <c r="E11" s="196">
        <v>12550</v>
      </c>
      <c r="F11" s="196">
        <v>12130</v>
      </c>
      <c r="G11" s="196">
        <v>11720</v>
      </c>
      <c r="H11" s="196">
        <v>11210</v>
      </c>
      <c r="I11" s="197">
        <v>-1290</v>
      </c>
      <c r="J11" s="255">
        <v>-0.10316952137025773</v>
      </c>
    </row>
    <row r="12" spans="1:10" ht="12.75">
      <c r="A12" s="230"/>
      <c r="B12" s="211" t="s">
        <v>42</v>
      </c>
      <c r="C12" s="196">
        <v>11370</v>
      </c>
      <c r="D12" s="196">
        <v>11580</v>
      </c>
      <c r="E12" s="196">
        <v>12090</v>
      </c>
      <c r="F12" s="196">
        <v>11690</v>
      </c>
      <c r="G12" s="196">
        <v>11290</v>
      </c>
      <c r="H12" s="196">
        <v>10810</v>
      </c>
      <c r="I12" s="197">
        <v>-560</v>
      </c>
      <c r="J12" s="255">
        <v>-0.04927408710954685</v>
      </c>
    </row>
    <row r="13" spans="1:10" ht="25.5" customHeight="1">
      <c r="A13" s="230" t="s">
        <v>140</v>
      </c>
      <c r="B13" s="211" t="s">
        <v>137</v>
      </c>
      <c r="C13" s="196">
        <v>26260</v>
      </c>
      <c r="D13" s="196">
        <v>24320</v>
      </c>
      <c r="E13" s="196">
        <v>23860</v>
      </c>
      <c r="F13" s="196">
        <v>24860</v>
      </c>
      <c r="G13" s="196">
        <v>24030</v>
      </c>
      <c r="H13" s="196">
        <v>23220</v>
      </c>
      <c r="I13" s="197">
        <v>-3040</v>
      </c>
      <c r="J13" s="255">
        <v>-0.11566439425676962</v>
      </c>
    </row>
    <row r="14" spans="1:10" ht="12.75">
      <c r="A14" s="230"/>
      <c r="B14" s="211" t="s">
        <v>41</v>
      </c>
      <c r="C14" s="196">
        <v>13490</v>
      </c>
      <c r="D14" s="196">
        <v>12740</v>
      </c>
      <c r="E14" s="196">
        <v>12170</v>
      </c>
      <c r="F14" s="196">
        <v>12670</v>
      </c>
      <c r="G14" s="196">
        <v>12240</v>
      </c>
      <c r="H14" s="196">
        <v>11830</v>
      </c>
      <c r="I14" s="197">
        <v>-1650</v>
      </c>
      <c r="J14" s="255">
        <v>-0.12243233222098628</v>
      </c>
    </row>
    <row r="15" spans="1:10" ht="12.75">
      <c r="A15" s="230"/>
      <c r="B15" s="211" t="s">
        <v>42</v>
      </c>
      <c r="C15" s="196">
        <v>12770</v>
      </c>
      <c r="D15" s="196">
        <v>11580</v>
      </c>
      <c r="E15" s="196">
        <v>11690</v>
      </c>
      <c r="F15" s="196">
        <v>12190</v>
      </c>
      <c r="G15" s="196">
        <v>11790</v>
      </c>
      <c r="H15" s="196">
        <v>11390</v>
      </c>
      <c r="I15" s="197">
        <v>-1390</v>
      </c>
      <c r="J15" s="255">
        <v>-0.10851863451299718</v>
      </c>
    </row>
    <row r="16" spans="1:10" ht="25.5" customHeight="1">
      <c r="A16" s="230" t="s">
        <v>141</v>
      </c>
      <c r="B16" s="211" t="s">
        <v>137</v>
      </c>
      <c r="C16" s="196">
        <v>28100</v>
      </c>
      <c r="D16" s="196">
        <v>27160</v>
      </c>
      <c r="E16" s="196">
        <v>24900</v>
      </c>
      <c r="F16" s="196">
        <v>24450</v>
      </c>
      <c r="G16" s="196">
        <v>25440</v>
      </c>
      <c r="H16" s="196">
        <v>24620</v>
      </c>
      <c r="I16" s="197">
        <v>-3480</v>
      </c>
      <c r="J16" s="255">
        <v>-0.12391459074733097</v>
      </c>
    </row>
    <row r="17" spans="1:10" ht="12.75">
      <c r="A17" s="230"/>
      <c r="B17" s="211" t="s">
        <v>41</v>
      </c>
      <c r="C17" s="196">
        <v>14010</v>
      </c>
      <c r="D17" s="196">
        <v>13790</v>
      </c>
      <c r="E17" s="196">
        <v>12910</v>
      </c>
      <c r="F17" s="196">
        <v>12340</v>
      </c>
      <c r="G17" s="196">
        <v>12830</v>
      </c>
      <c r="H17" s="196">
        <v>12410</v>
      </c>
      <c r="I17" s="197">
        <v>-1600</v>
      </c>
      <c r="J17" s="255">
        <v>-0.11411647159577505</v>
      </c>
    </row>
    <row r="18" spans="1:10" ht="12.75">
      <c r="A18" s="230"/>
      <c r="B18" s="211" t="s">
        <v>42</v>
      </c>
      <c r="C18" s="196">
        <v>14090</v>
      </c>
      <c r="D18" s="196">
        <v>13370</v>
      </c>
      <c r="E18" s="196">
        <v>11990</v>
      </c>
      <c r="F18" s="196">
        <v>12110</v>
      </c>
      <c r="G18" s="196">
        <v>12610</v>
      </c>
      <c r="H18" s="196">
        <v>12210</v>
      </c>
      <c r="I18" s="197">
        <v>-1880</v>
      </c>
      <c r="J18" s="255">
        <v>-0.13365985235661557</v>
      </c>
    </row>
    <row r="19" spans="1:10" ht="25.5" customHeight="1">
      <c r="A19" s="230" t="s">
        <v>142</v>
      </c>
      <c r="B19" s="211" t="s">
        <v>137</v>
      </c>
      <c r="C19" s="196">
        <v>28720</v>
      </c>
      <c r="D19" s="196">
        <v>29900</v>
      </c>
      <c r="E19" s="196">
        <v>28040</v>
      </c>
      <c r="F19" s="196">
        <v>25770</v>
      </c>
      <c r="G19" s="196">
        <v>25330</v>
      </c>
      <c r="H19" s="196">
        <v>26330</v>
      </c>
      <c r="I19" s="197">
        <v>-2400</v>
      </c>
      <c r="J19" s="255">
        <v>-0.08351900849463863</v>
      </c>
    </row>
    <row r="20" spans="1:10" ht="12.75">
      <c r="A20" s="230"/>
      <c r="B20" s="211" t="s">
        <v>41</v>
      </c>
      <c r="C20" s="196">
        <v>14500</v>
      </c>
      <c r="D20" s="196">
        <v>14940</v>
      </c>
      <c r="E20" s="196">
        <v>14340</v>
      </c>
      <c r="F20" s="196">
        <v>13450</v>
      </c>
      <c r="G20" s="196">
        <v>12900</v>
      </c>
      <c r="H20" s="196">
        <v>13390</v>
      </c>
      <c r="I20" s="197">
        <v>-1110</v>
      </c>
      <c r="J20" s="255">
        <v>-0.07648275862068965</v>
      </c>
    </row>
    <row r="21" spans="1:10" ht="12.75">
      <c r="A21" s="230"/>
      <c r="B21" s="211" t="s">
        <v>42</v>
      </c>
      <c r="C21" s="196">
        <v>14220</v>
      </c>
      <c r="D21" s="196">
        <v>14960</v>
      </c>
      <c r="E21" s="196">
        <v>13710</v>
      </c>
      <c r="F21" s="196">
        <v>12320</v>
      </c>
      <c r="G21" s="196">
        <v>12430</v>
      </c>
      <c r="H21" s="196">
        <v>12930</v>
      </c>
      <c r="I21" s="197">
        <v>-1290</v>
      </c>
      <c r="J21" s="255">
        <v>-0.0906917885264342</v>
      </c>
    </row>
    <row r="22" spans="1:10" ht="25.5" customHeight="1">
      <c r="A22" s="230" t="s">
        <v>143</v>
      </c>
      <c r="B22" s="211" t="s">
        <v>137</v>
      </c>
      <c r="C22" s="196">
        <v>27050</v>
      </c>
      <c r="D22" s="196">
        <v>28220</v>
      </c>
      <c r="E22" s="196">
        <v>28270</v>
      </c>
      <c r="F22" s="196">
        <v>26370</v>
      </c>
      <c r="G22" s="196">
        <v>24100</v>
      </c>
      <c r="H22" s="196">
        <v>23660</v>
      </c>
      <c r="I22" s="197">
        <v>-3390</v>
      </c>
      <c r="J22" s="255">
        <v>-0.1253743483565645</v>
      </c>
    </row>
    <row r="23" spans="1:10" ht="12.75">
      <c r="A23" s="230"/>
      <c r="B23" s="211" t="s">
        <v>41</v>
      </c>
      <c r="C23" s="196">
        <v>14520</v>
      </c>
      <c r="D23" s="196">
        <v>14420</v>
      </c>
      <c r="E23" s="196">
        <v>14350</v>
      </c>
      <c r="F23" s="196">
        <v>13710</v>
      </c>
      <c r="G23" s="196">
        <v>12830</v>
      </c>
      <c r="H23" s="196">
        <v>12280</v>
      </c>
      <c r="I23" s="197">
        <v>-2240</v>
      </c>
      <c r="J23" s="255">
        <v>-0.15452417022448697</v>
      </c>
    </row>
    <row r="24" spans="1:10" ht="12.75">
      <c r="A24" s="230"/>
      <c r="B24" s="211" t="s">
        <v>42</v>
      </c>
      <c r="C24" s="196">
        <v>12530</v>
      </c>
      <c r="D24" s="196">
        <v>13810</v>
      </c>
      <c r="E24" s="196">
        <v>13920</v>
      </c>
      <c r="F24" s="196">
        <v>12660</v>
      </c>
      <c r="G24" s="196">
        <v>11260</v>
      </c>
      <c r="H24" s="196">
        <v>11380</v>
      </c>
      <c r="I24" s="197">
        <v>-1150</v>
      </c>
      <c r="J24" s="255">
        <v>-0.09157684630738523</v>
      </c>
    </row>
    <row r="25" spans="1:10" ht="25.5" customHeight="1">
      <c r="A25" s="230" t="s">
        <v>144</v>
      </c>
      <c r="B25" s="211" t="s">
        <v>137</v>
      </c>
      <c r="C25" s="196">
        <v>27850</v>
      </c>
      <c r="D25" s="196">
        <v>27440</v>
      </c>
      <c r="E25" s="196">
        <v>27810</v>
      </c>
      <c r="F25" s="196">
        <v>27840</v>
      </c>
      <c r="G25" s="196">
        <v>25960</v>
      </c>
      <c r="H25" s="196">
        <v>23690</v>
      </c>
      <c r="I25" s="197">
        <v>-4160</v>
      </c>
      <c r="J25" s="255">
        <v>-0.14929982046678636</v>
      </c>
    </row>
    <row r="26" spans="1:10" ht="12.75">
      <c r="A26" s="230"/>
      <c r="B26" s="211" t="s">
        <v>41</v>
      </c>
      <c r="C26" s="196">
        <v>13820</v>
      </c>
      <c r="D26" s="196">
        <v>14510</v>
      </c>
      <c r="E26" s="196">
        <v>14000</v>
      </c>
      <c r="F26" s="196">
        <v>13930</v>
      </c>
      <c r="G26" s="196">
        <v>13300</v>
      </c>
      <c r="H26" s="196">
        <v>12420</v>
      </c>
      <c r="I26" s="197">
        <v>-1400</v>
      </c>
      <c r="J26" s="255">
        <v>-0.10149750415973377</v>
      </c>
    </row>
    <row r="27" spans="1:10" ht="12.75">
      <c r="A27" s="230"/>
      <c r="B27" s="211" t="s">
        <v>42</v>
      </c>
      <c r="C27" s="196">
        <v>14030</v>
      </c>
      <c r="D27" s="196">
        <v>12930</v>
      </c>
      <c r="E27" s="196">
        <v>13810</v>
      </c>
      <c r="F27" s="196">
        <v>13910</v>
      </c>
      <c r="G27" s="196">
        <v>12660</v>
      </c>
      <c r="H27" s="196">
        <v>11270</v>
      </c>
      <c r="I27" s="197">
        <v>-2760</v>
      </c>
      <c r="J27" s="255">
        <v>-0.1964069294931204</v>
      </c>
    </row>
    <row r="28" spans="1:10" ht="25.5" customHeight="1">
      <c r="A28" s="230" t="s">
        <v>145</v>
      </c>
      <c r="B28" s="211" t="s">
        <v>137</v>
      </c>
      <c r="C28" s="196">
        <v>33740</v>
      </c>
      <c r="D28" s="196">
        <v>28620</v>
      </c>
      <c r="E28" s="196">
        <v>27600</v>
      </c>
      <c r="F28" s="196">
        <v>27960</v>
      </c>
      <c r="G28" s="196">
        <v>28010</v>
      </c>
      <c r="H28" s="196">
        <v>26150</v>
      </c>
      <c r="I28" s="197">
        <v>-7590</v>
      </c>
      <c r="J28" s="255">
        <v>-0.22492590397154713</v>
      </c>
    </row>
    <row r="29" spans="1:10" ht="12.75">
      <c r="A29" s="230"/>
      <c r="B29" s="211" t="s">
        <v>41</v>
      </c>
      <c r="C29" s="196">
        <v>16720</v>
      </c>
      <c r="D29" s="196">
        <v>14140</v>
      </c>
      <c r="E29" s="196">
        <v>14500</v>
      </c>
      <c r="F29" s="196">
        <v>13990</v>
      </c>
      <c r="G29" s="196">
        <v>13940</v>
      </c>
      <c r="H29" s="196">
        <v>13310</v>
      </c>
      <c r="I29" s="197">
        <v>-3410</v>
      </c>
      <c r="J29" s="255">
        <v>-0.20409017520779765</v>
      </c>
    </row>
    <row r="30" spans="1:10" ht="12.75">
      <c r="A30" s="230"/>
      <c r="B30" s="211" t="s">
        <v>42</v>
      </c>
      <c r="C30" s="196">
        <v>17020</v>
      </c>
      <c r="D30" s="196">
        <v>14490</v>
      </c>
      <c r="E30" s="196">
        <v>13100</v>
      </c>
      <c r="F30" s="196">
        <v>13970</v>
      </c>
      <c r="G30" s="196">
        <v>14080</v>
      </c>
      <c r="H30" s="196">
        <v>12840</v>
      </c>
      <c r="I30" s="197">
        <v>-4180</v>
      </c>
      <c r="J30" s="255">
        <v>-0.24540165716636306</v>
      </c>
    </row>
    <row r="31" spans="1:10" ht="25.5" customHeight="1">
      <c r="A31" s="230" t="s">
        <v>146</v>
      </c>
      <c r="B31" s="211" t="s">
        <v>137</v>
      </c>
      <c r="C31" s="196">
        <v>35140</v>
      </c>
      <c r="D31" s="196">
        <v>34380</v>
      </c>
      <c r="E31" s="196">
        <v>28900</v>
      </c>
      <c r="F31" s="196">
        <v>27860</v>
      </c>
      <c r="G31" s="196">
        <v>28250</v>
      </c>
      <c r="H31" s="196">
        <v>28300</v>
      </c>
      <c r="I31" s="197">
        <v>-6840</v>
      </c>
      <c r="J31" s="255">
        <v>-0.19467288921772288</v>
      </c>
    </row>
    <row r="32" spans="1:10" ht="12.75">
      <c r="A32" s="230"/>
      <c r="B32" s="211" t="s">
        <v>41</v>
      </c>
      <c r="C32" s="196">
        <v>17350</v>
      </c>
      <c r="D32" s="196">
        <v>16990</v>
      </c>
      <c r="E32" s="196">
        <v>14230</v>
      </c>
      <c r="F32" s="196">
        <v>14600</v>
      </c>
      <c r="G32" s="196">
        <v>14100</v>
      </c>
      <c r="H32" s="196">
        <v>14050</v>
      </c>
      <c r="I32" s="197">
        <v>-3300</v>
      </c>
      <c r="J32" s="255">
        <v>-0.19029506685108344</v>
      </c>
    </row>
    <row r="33" spans="1:10" ht="12.75">
      <c r="A33" s="230"/>
      <c r="B33" s="211" t="s">
        <v>42</v>
      </c>
      <c r="C33" s="196">
        <v>17790</v>
      </c>
      <c r="D33" s="196">
        <v>17390</v>
      </c>
      <c r="E33" s="196">
        <v>14670</v>
      </c>
      <c r="F33" s="196">
        <v>13260</v>
      </c>
      <c r="G33" s="196">
        <v>14140</v>
      </c>
      <c r="H33" s="196">
        <v>14250</v>
      </c>
      <c r="I33" s="197">
        <v>-3540</v>
      </c>
      <c r="J33" s="255">
        <v>-0.19894316712575186</v>
      </c>
    </row>
    <row r="34" spans="1:10" ht="25.5" customHeight="1">
      <c r="A34" s="230" t="s">
        <v>147</v>
      </c>
      <c r="B34" s="211" t="s">
        <v>137</v>
      </c>
      <c r="C34" s="196">
        <v>33640</v>
      </c>
      <c r="D34" s="196">
        <v>35340</v>
      </c>
      <c r="E34" s="196">
        <v>34310</v>
      </c>
      <c r="F34" s="196">
        <v>28890</v>
      </c>
      <c r="G34" s="196">
        <v>27860</v>
      </c>
      <c r="H34" s="196">
        <v>28270</v>
      </c>
      <c r="I34" s="197">
        <v>-5370</v>
      </c>
      <c r="J34" s="255">
        <v>-0.1596503745986443</v>
      </c>
    </row>
    <row r="35" spans="1:10" ht="12.75">
      <c r="A35" s="230"/>
      <c r="B35" s="211" t="s">
        <v>41</v>
      </c>
      <c r="C35" s="196">
        <v>16790</v>
      </c>
      <c r="D35" s="196">
        <v>17430</v>
      </c>
      <c r="E35" s="196">
        <v>16930</v>
      </c>
      <c r="F35" s="196">
        <v>14200</v>
      </c>
      <c r="G35" s="196">
        <v>14570</v>
      </c>
      <c r="H35" s="196">
        <v>14090</v>
      </c>
      <c r="I35" s="197">
        <v>-2700</v>
      </c>
      <c r="J35" s="255">
        <v>-0.16068131737240188</v>
      </c>
    </row>
    <row r="36" spans="1:10" ht="12.75">
      <c r="A36" s="230"/>
      <c r="B36" s="211" t="s">
        <v>42</v>
      </c>
      <c r="C36" s="196">
        <v>16850</v>
      </c>
      <c r="D36" s="196">
        <v>17910</v>
      </c>
      <c r="E36" s="196">
        <v>17380</v>
      </c>
      <c r="F36" s="196">
        <v>14680</v>
      </c>
      <c r="G36" s="196">
        <v>13290</v>
      </c>
      <c r="H36" s="196">
        <v>14170</v>
      </c>
      <c r="I36" s="197">
        <v>-2670</v>
      </c>
      <c r="J36" s="255">
        <v>-0.15862273671712673</v>
      </c>
    </row>
    <row r="37" spans="1:10" ht="25.5" customHeight="1">
      <c r="A37" s="230" t="s">
        <v>148</v>
      </c>
      <c r="B37" s="211" t="s">
        <v>137</v>
      </c>
      <c r="C37" s="196">
        <v>30810</v>
      </c>
      <c r="D37" s="196">
        <v>33570</v>
      </c>
      <c r="E37" s="196">
        <v>35040</v>
      </c>
      <c r="F37" s="196">
        <v>34040</v>
      </c>
      <c r="G37" s="196">
        <v>28710</v>
      </c>
      <c r="H37" s="196">
        <v>27720</v>
      </c>
      <c r="I37" s="197">
        <v>-3090</v>
      </c>
      <c r="J37" s="255">
        <v>-0.10027592923226748</v>
      </c>
    </row>
    <row r="38" spans="1:10" ht="12.75">
      <c r="A38" s="230"/>
      <c r="B38" s="211" t="s">
        <v>41</v>
      </c>
      <c r="C38" s="196">
        <v>15580</v>
      </c>
      <c r="D38" s="196">
        <v>16750</v>
      </c>
      <c r="E38" s="196">
        <v>17270</v>
      </c>
      <c r="F38" s="196">
        <v>16790</v>
      </c>
      <c r="G38" s="196">
        <v>14120</v>
      </c>
      <c r="H38" s="196">
        <v>14500</v>
      </c>
      <c r="I38" s="197">
        <v>-1080</v>
      </c>
      <c r="J38" s="255">
        <v>-0.06951219512195123</v>
      </c>
    </row>
    <row r="39" spans="1:10" ht="12.75">
      <c r="A39" s="230"/>
      <c r="B39" s="211" t="s">
        <v>42</v>
      </c>
      <c r="C39" s="196">
        <v>15230</v>
      </c>
      <c r="D39" s="196">
        <v>16810</v>
      </c>
      <c r="E39" s="196">
        <v>17770</v>
      </c>
      <c r="F39" s="196">
        <v>17250</v>
      </c>
      <c r="G39" s="196">
        <v>14590</v>
      </c>
      <c r="H39" s="196">
        <v>13220</v>
      </c>
      <c r="I39" s="197">
        <v>-2010</v>
      </c>
      <c r="J39" s="255">
        <v>-0.13175697865353037</v>
      </c>
    </row>
    <row r="40" spans="1:10" ht="25.5" customHeight="1">
      <c r="A40" s="230" t="s">
        <v>149</v>
      </c>
      <c r="B40" s="211" t="s">
        <v>137</v>
      </c>
      <c r="C40" s="196">
        <v>30970</v>
      </c>
      <c r="D40" s="196">
        <v>30600</v>
      </c>
      <c r="E40" s="196">
        <v>33140</v>
      </c>
      <c r="F40" s="196">
        <v>34620</v>
      </c>
      <c r="G40" s="196">
        <v>33670</v>
      </c>
      <c r="H40" s="196">
        <v>28450</v>
      </c>
      <c r="I40" s="197">
        <v>-2520</v>
      </c>
      <c r="J40" s="255">
        <v>-0.08145804410292835</v>
      </c>
    </row>
    <row r="41" spans="1:10" ht="12.75">
      <c r="A41" s="230"/>
      <c r="B41" s="211" t="s">
        <v>41</v>
      </c>
      <c r="C41" s="196">
        <v>15750</v>
      </c>
      <c r="D41" s="196">
        <v>15360</v>
      </c>
      <c r="E41" s="196">
        <v>16420</v>
      </c>
      <c r="F41" s="196">
        <v>16940</v>
      </c>
      <c r="G41" s="196">
        <v>16490</v>
      </c>
      <c r="H41" s="196">
        <v>13900</v>
      </c>
      <c r="I41" s="197">
        <v>-1860</v>
      </c>
      <c r="J41" s="255">
        <v>-0.1180017773263933</v>
      </c>
    </row>
    <row r="42" spans="1:10" ht="12.75">
      <c r="A42" s="230"/>
      <c r="B42" s="211" t="s">
        <v>42</v>
      </c>
      <c r="C42" s="196">
        <v>15220</v>
      </c>
      <c r="D42" s="196">
        <v>15240</v>
      </c>
      <c r="E42" s="196">
        <v>16720</v>
      </c>
      <c r="F42" s="196">
        <v>17680</v>
      </c>
      <c r="G42" s="196">
        <v>17180</v>
      </c>
      <c r="H42" s="196">
        <v>14560</v>
      </c>
      <c r="I42" s="197">
        <v>-660</v>
      </c>
      <c r="J42" s="255">
        <v>-0.043629673434522634</v>
      </c>
    </row>
    <row r="43" spans="1:10" ht="25.5" customHeight="1">
      <c r="A43" s="230" t="s">
        <v>150</v>
      </c>
      <c r="B43" s="211" t="s">
        <v>137</v>
      </c>
      <c r="C43" s="196">
        <v>23130</v>
      </c>
      <c r="D43" s="196">
        <v>30180</v>
      </c>
      <c r="E43" s="196">
        <v>29810</v>
      </c>
      <c r="F43" s="196">
        <v>32330</v>
      </c>
      <c r="G43" s="196">
        <v>33810</v>
      </c>
      <c r="H43" s="196">
        <v>32930</v>
      </c>
      <c r="I43" s="197">
        <v>9810</v>
      </c>
      <c r="J43" s="255">
        <v>0.42404981190815927</v>
      </c>
    </row>
    <row r="44" spans="1:10" ht="12.75">
      <c r="A44" s="230"/>
      <c r="B44" s="211" t="s">
        <v>41</v>
      </c>
      <c r="C44" s="196">
        <v>11490</v>
      </c>
      <c r="D44" s="196">
        <v>15150</v>
      </c>
      <c r="E44" s="196">
        <v>14780</v>
      </c>
      <c r="F44" s="196">
        <v>15820</v>
      </c>
      <c r="G44" s="196">
        <v>16350</v>
      </c>
      <c r="H44" s="196">
        <v>15940</v>
      </c>
      <c r="I44" s="197">
        <v>4460</v>
      </c>
      <c r="J44" s="255">
        <v>0.38786348598293574</v>
      </c>
    </row>
    <row r="45" spans="1:10" ht="12.75">
      <c r="A45" s="230"/>
      <c r="B45" s="211" t="s">
        <v>42</v>
      </c>
      <c r="C45" s="196">
        <v>11640</v>
      </c>
      <c r="D45" s="196">
        <v>15030</v>
      </c>
      <c r="E45" s="196">
        <v>15040</v>
      </c>
      <c r="F45" s="196">
        <v>16510</v>
      </c>
      <c r="G45" s="196">
        <v>17460</v>
      </c>
      <c r="H45" s="196">
        <v>16990</v>
      </c>
      <c r="I45" s="197">
        <v>5350</v>
      </c>
      <c r="J45" s="255">
        <v>0.459754316639464</v>
      </c>
    </row>
    <row r="46" spans="1:10" ht="25.5" customHeight="1">
      <c r="A46" s="230" t="s">
        <v>151</v>
      </c>
      <c r="B46" s="211" t="s">
        <v>137</v>
      </c>
      <c r="C46" s="196">
        <v>19440</v>
      </c>
      <c r="D46" s="196">
        <v>22090</v>
      </c>
      <c r="E46" s="196">
        <v>28810</v>
      </c>
      <c r="F46" s="196">
        <v>28630</v>
      </c>
      <c r="G46" s="196">
        <v>31100</v>
      </c>
      <c r="H46" s="196">
        <v>32590</v>
      </c>
      <c r="I46" s="197">
        <v>13160</v>
      </c>
      <c r="J46" s="255">
        <v>0.6767671571149295</v>
      </c>
    </row>
    <row r="47" spans="1:10" ht="12.75">
      <c r="A47" s="230"/>
      <c r="B47" s="211" t="s">
        <v>41</v>
      </c>
      <c r="C47" s="196">
        <v>9400</v>
      </c>
      <c r="D47" s="196">
        <v>10810</v>
      </c>
      <c r="E47" s="196">
        <v>14280</v>
      </c>
      <c r="F47" s="196">
        <v>14030</v>
      </c>
      <c r="G47" s="196">
        <v>15040</v>
      </c>
      <c r="H47" s="196">
        <v>15590</v>
      </c>
      <c r="I47" s="197">
        <v>6190</v>
      </c>
      <c r="J47" s="255">
        <v>0.6586870943717417</v>
      </c>
    </row>
    <row r="48" spans="1:10" ht="12.75">
      <c r="A48" s="230"/>
      <c r="B48" s="211" t="s">
        <v>42</v>
      </c>
      <c r="C48" s="196">
        <v>10040</v>
      </c>
      <c r="D48" s="196">
        <v>11280</v>
      </c>
      <c r="E48" s="196">
        <v>14530</v>
      </c>
      <c r="F48" s="196">
        <v>14600</v>
      </c>
      <c r="G48" s="196">
        <v>16060</v>
      </c>
      <c r="H48" s="196">
        <v>17000</v>
      </c>
      <c r="I48" s="197">
        <v>6960</v>
      </c>
      <c r="J48" s="255">
        <v>0.6936945910947305</v>
      </c>
    </row>
    <row r="49" spans="1:10" ht="25.5" customHeight="1">
      <c r="A49" s="230" t="s">
        <v>152</v>
      </c>
      <c r="B49" s="211" t="s">
        <v>137</v>
      </c>
      <c r="C49" s="196">
        <v>17080</v>
      </c>
      <c r="D49" s="196">
        <v>18030</v>
      </c>
      <c r="E49" s="196">
        <v>20590</v>
      </c>
      <c r="F49" s="196">
        <v>26960</v>
      </c>
      <c r="G49" s="196">
        <v>26970</v>
      </c>
      <c r="H49" s="196">
        <v>29370</v>
      </c>
      <c r="I49" s="197">
        <v>12290</v>
      </c>
      <c r="J49" s="255">
        <v>0.7195293291183702</v>
      </c>
    </row>
    <row r="50" spans="1:10" ht="12.75">
      <c r="A50" s="230"/>
      <c r="B50" s="211" t="s">
        <v>41</v>
      </c>
      <c r="C50" s="196">
        <v>7880</v>
      </c>
      <c r="D50" s="196">
        <v>8560</v>
      </c>
      <c r="E50" s="196">
        <v>9910</v>
      </c>
      <c r="F50" s="196">
        <v>13160</v>
      </c>
      <c r="G50" s="196">
        <v>13030</v>
      </c>
      <c r="H50" s="196">
        <v>14020</v>
      </c>
      <c r="I50" s="197">
        <v>6140</v>
      </c>
      <c r="J50" s="255">
        <v>0.7795835449466735</v>
      </c>
    </row>
    <row r="51" spans="1:10" ht="12.75">
      <c r="A51" s="230"/>
      <c r="B51" s="211" t="s">
        <v>42</v>
      </c>
      <c r="C51" s="196">
        <v>9210</v>
      </c>
      <c r="D51" s="196">
        <v>9470</v>
      </c>
      <c r="E51" s="196">
        <v>10680</v>
      </c>
      <c r="F51" s="196">
        <v>13800</v>
      </c>
      <c r="G51" s="196">
        <v>13940</v>
      </c>
      <c r="H51" s="196">
        <v>15360</v>
      </c>
      <c r="I51" s="197">
        <v>6150</v>
      </c>
      <c r="J51" s="255">
        <v>0.66815120573539</v>
      </c>
    </row>
    <row r="52" spans="1:10" ht="25.5" customHeight="1">
      <c r="A52" s="230" t="s">
        <v>153</v>
      </c>
      <c r="B52" s="211" t="s">
        <v>137</v>
      </c>
      <c r="C52" s="196">
        <v>13700</v>
      </c>
      <c r="D52" s="196">
        <v>14980</v>
      </c>
      <c r="E52" s="196">
        <v>16160</v>
      </c>
      <c r="F52" s="196">
        <v>18610</v>
      </c>
      <c r="G52" s="196">
        <v>24460</v>
      </c>
      <c r="H52" s="196">
        <v>24680</v>
      </c>
      <c r="I52" s="197">
        <v>10980</v>
      </c>
      <c r="J52" s="255">
        <v>0.8018399532710281</v>
      </c>
    </row>
    <row r="53" spans="1:10" ht="12.75">
      <c r="A53" s="230"/>
      <c r="B53" s="211" t="s">
        <v>41</v>
      </c>
      <c r="C53" s="196">
        <v>5840</v>
      </c>
      <c r="D53" s="196">
        <v>6680</v>
      </c>
      <c r="E53" s="196">
        <v>7450</v>
      </c>
      <c r="F53" s="196">
        <v>8730</v>
      </c>
      <c r="G53" s="196">
        <v>11660</v>
      </c>
      <c r="H53" s="196">
        <v>11650</v>
      </c>
      <c r="I53" s="197">
        <v>5820</v>
      </c>
      <c r="J53" s="255">
        <v>0.9962309405516533</v>
      </c>
    </row>
    <row r="54" spans="1:10" ht="12.75">
      <c r="A54" s="230"/>
      <c r="B54" s="211" t="s">
        <v>42</v>
      </c>
      <c r="C54" s="196">
        <v>7860</v>
      </c>
      <c r="D54" s="196">
        <v>8300</v>
      </c>
      <c r="E54" s="196">
        <v>8700</v>
      </c>
      <c r="F54" s="196">
        <v>9880</v>
      </c>
      <c r="G54" s="196">
        <v>12800</v>
      </c>
      <c r="H54" s="196">
        <v>13030</v>
      </c>
      <c r="I54" s="197">
        <v>5170</v>
      </c>
      <c r="J54" s="255">
        <v>0.657462781524367</v>
      </c>
    </row>
    <row r="55" spans="1:10" ht="25.5" customHeight="1">
      <c r="A55" s="230" t="s">
        <v>154</v>
      </c>
      <c r="B55" s="211" t="s">
        <v>137</v>
      </c>
      <c r="C55" s="196">
        <v>9760</v>
      </c>
      <c r="D55" s="196">
        <v>10660</v>
      </c>
      <c r="E55" s="196">
        <v>12190</v>
      </c>
      <c r="F55" s="196">
        <v>13550</v>
      </c>
      <c r="G55" s="196">
        <v>15790</v>
      </c>
      <c r="H55" s="196">
        <v>20880</v>
      </c>
      <c r="I55" s="197">
        <v>11130</v>
      </c>
      <c r="J55" s="255">
        <v>1.1400901824144292</v>
      </c>
    </row>
    <row r="56" spans="1:10" ht="12.75">
      <c r="A56" s="230"/>
      <c r="B56" s="211" t="s">
        <v>41</v>
      </c>
      <c r="C56" s="196">
        <v>3640</v>
      </c>
      <c r="D56" s="196">
        <v>4290</v>
      </c>
      <c r="E56" s="196">
        <v>5210</v>
      </c>
      <c r="F56" s="196">
        <v>6010</v>
      </c>
      <c r="G56" s="196">
        <v>7150</v>
      </c>
      <c r="H56" s="196">
        <v>9620</v>
      </c>
      <c r="I56" s="197">
        <v>5990</v>
      </c>
      <c r="J56" s="255">
        <v>1.6446826051112944</v>
      </c>
    </row>
    <row r="57" spans="1:10" ht="12.75">
      <c r="A57" s="230"/>
      <c r="B57" s="211" t="s">
        <v>42</v>
      </c>
      <c r="C57" s="196">
        <v>6120</v>
      </c>
      <c r="D57" s="196">
        <v>6370</v>
      </c>
      <c r="E57" s="196">
        <v>6980</v>
      </c>
      <c r="F57" s="196">
        <v>7540</v>
      </c>
      <c r="G57" s="196">
        <v>8640</v>
      </c>
      <c r="H57" s="196">
        <v>11260</v>
      </c>
      <c r="I57" s="197">
        <v>5140</v>
      </c>
      <c r="J57" s="255">
        <v>0.8400065370158523</v>
      </c>
    </row>
    <row r="58" spans="1:10" ht="25.5" customHeight="1">
      <c r="A58" s="230" t="s">
        <v>155</v>
      </c>
      <c r="B58" s="211" t="s">
        <v>137</v>
      </c>
      <c r="C58" s="196">
        <v>5230</v>
      </c>
      <c r="D58" s="196">
        <v>6320</v>
      </c>
      <c r="E58" s="196">
        <v>7300</v>
      </c>
      <c r="F58" s="196">
        <v>8860</v>
      </c>
      <c r="G58" s="196">
        <v>10230</v>
      </c>
      <c r="H58" s="196">
        <v>12150</v>
      </c>
      <c r="I58" s="197">
        <v>6920</v>
      </c>
      <c r="J58" s="255">
        <v>1.3233269598470363</v>
      </c>
    </row>
    <row r="59" spans="1:10" ht="12.75">
      <c r="A59" s="230"/>
      <c r="B59" s="211" t="s">
        <v>41</v>
      </c>
      <c r="C59" s="196">
        <v>1730</v>
      </c>
      <c r="D59" s="196">
        <v>2210</v>
      </c>
      <c r="E59" s="196">
        <v>2810</v>
      </c>
      <c r="F59" s="196">
        <v>3650</v>
      </c>
      <c r="G59" s="196">
        <v>4370</v>
      </c>
      <c r="H59" s="196">
        <v>5310</v>
      </c>
      <c r="I59" s="197">
        <v>3590</v>
      </c>
      <c r="J59" s="255">
        <v>2.0770121598147075</v>
      </c>
    </row>
    <row r="60" spans="1:10" ht="12.75">
      <c r="A60" s="230"/>
      <c r="B60" s="211" t="s">
        <v>42</v>
      </c>
      <c r="C60" s="196">
        <v>3500</v>
      </c>
      <c r="D60" s="196">
        <v>4110</v>
      </c>
      <c r="E60" s="196">
        <v>4490</v>
      </c>
      <c r="F60" s="196">
        <v>5210</v>
      </c>
      <c r="G60" s="196">
        <v>5860</v>
      </c>
      <c r="H60" s="196">
        <v>6840</v>
      </c>
      <c r="I60" s="197">
        <v>3330</v>
      </c>
      <c r="J60" s="255">
        <v>0.9517556380245504</v>
      </c>
    </row>
    <row r="61" spans="1:10" ht="25.5" customHeight="1">
      <c r="A61" s="230" t="s">
        <v>156</v>
      </c>
      <c r="B61" s="211" t="s">
        <v>137</v>
      </c>
      <c r="C61" s="196">
        <v>2790</v>
      </c>
      <c r="D61" s="196">
        <v>3290</v>
      </c>
      <c r="E61" s="196">
        <v>4250</v>
      </c>
      <c r="F61" s="196">
        <v>5480</v>
      </c>
      <c r="G61" s="196">
        <v>7360</v>
      </c>
      <c r="H61" s="196">
        <v>9490</v>
      </c>
      <c r="I61" s="197">
        <v>6700</v>
      </c>
      <c r="J61" s="255">
        <v>2.398496240601504</v>
      </c>
    </row>
    <row r="62" spans="1:10" ht="12.75">
      <c r="A62" s="230"/>
      <c r="B62" s="211" t="s">
        <v>41</v>
      </c>
      <c r="C62" s="196">
        <v>700</v>
      </c>
      <c r="D62" s="196">
        <v>960</v>
      </c>
      <c r="E62" s="196">
        <v>1390</v>
      </c>
      <c r="F62" s="196">
        <v>1990</v>
      </c>
      <c r="G62" s="196">
        <v>2870</v>
      </c>
      <c r="H62" s="196">
        <v>3860</v>
      </c>
      <c r="I62" s="197">
        <v>3160</v>
      </c>
      <c r="J62" s="255">
        <v>4.508571428571429</v>
      </c>
    </row>
    <row r="63" spans="1:10" ht="13.5" thickBot="1">
      <c r="A63" s="231"/>
      <c r="B63" s="233" t="s">
        <v>42</v>
      </c>
      <c r="C63" s="227">
        <v>2090</v>
      </c>
      <c r="D63" s="227">
        <v>2340</v>
      </c>
      <c r="E63" s="227">
        <v>2860</v>
      </c>
      <c r="F63" s="227">
        <v>3500</v>
      </c>
      <c r="G63" s="227">
        <v>4480</v>
      </c>
      <c r="H63" s="227">
        <v>5640</v>
      </c>
      <c r="I63" s="226">
        <v>3540</v>
      </c>
      <c r="J63" s="256">
        <v>1.6927854753941711</v>
      </c>
    </row>
    <row r="64" spans="1:4" ht="12.75">
      <c r="A64" s="133" t="s">
        <v>157</v>
      </c>
      <c r="B64" s="133"/>
      <c r="C64" s="133"/>
      <c r="D64" s="133"/>
    </row>
    <row r="65" spans="1:8" ht="12.75">
      <c r="A65" s="133"/>
      <c r="B65" s="133"/>
      <c r="C65" s="133"/>
      <c r="D65" s="133"/>
      <c r="H65" s="111"/>
    </row>
    <row r="66" ht="12.75">
      <c r="A66" s="202"/>
    </row>
  </sheetData>
  <sheetProtection/>
  <mergeCells count="1">
    <mergeCell ref="I3:J3"/>
  </mergeCells>
  <hyperlinks>
    <hyperlink ref="J1" location="Contents!A1" display="Back to contents page"/>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8"/>
  </sheetPr>
  <dimension ref="A1:J66"/>
  <sheetViews>
    <sheetView zoomScale="85" zoomScaleNormal="85" zoomScalePageLayoutView="0" workbookViewId="0" topLeftCell="A1">
      <selection activeCell="K3" sqref="K3"/>
    </sheetView>
  </sheetViews>
  <sheetFormatPr defaultColWidth="9.421875" defaultRowHeight="12.75"/>
  <cols>
    <col min="1" max="1" width="12.00390625" style="88" customWidth="1"/>
    <col min="2" max="4" width="9.8515625" style="88" customWidth="1"/>
    <col min="5" max="8" width="9.8515625" style="0" customWidth="1"/>
  </cols>
  <sheetData>
    <row r="1" spans="1:10" ht="12.75">
      <c r="A1" s="198" t="s">
        <v>713</v>
      </c>
      <c r="B1" s="199"/>
      <c r="C1" s="199"/>
      <c r="D1" s="200"/>
      <c r="J1" s="2" t="s">
        <v>133</v>
      </c>
    </row>
    <row r="2" spans="1:4" ht="13.5" thickBot="1">
      <c r="A2" s="198"/>
      <c r="B2" s="198"/>
      <c r="C2" s="199"/>
      <c r="D2" s="200"/>
    </row>
    <row r="3" spans="1:10" ht="13.5" thickBot="1">
      <c r="A3" s="207" t="s">
        <v>135</v>
      </c>
      <c r="B3" s="208" t="s">
        <v>136</v>
      </c>
      <c r="C3" s="209">
        <v>2006</v>
      </c>
      <c r="D3" s="208">
        <v>2011</v>
      </c>
      <c r="E3" s="209">
        <v>2016</v>
      </c>
      <c r="F3" s="208">
        <v>2021</v>
      </c>
      <c r="G3" s="209">
        <v>2026</v>
      </c>
      <c r="H3" s="210">
        <v>2031</v>
      </c>
      <c r="I3" s="360" t="s">
        <v>632</v>
      </c>
      <c r="J3" s="361"/>
    </row>
    <row r="4" spans="1:10" ht="12.75">
      <c r="A4" s="229" t="s">
        <v>33</v>
      </c>
      <c r="B4" s="232" t="s">
        <v>137</v>
      </c>
      <c r="C4" s="91">
        <v>1192300</v>
      </c>
      <c r="D4" s="91">
        <v>1238090</v>
      </c>
      <c r="E4" s="91">
        <v>1277490</v>
      </c>
      <c r="F4" s="91">
        <v>1316700</v>
      </c>
      <c r="G4" s="91">
        <v>1352840</v>
      </c>
      <c r="H4" s="91">
        <v>1384190</v>
      </c>
      <c r="I4" s="92">
        <v>191890</v>
      </c>
      <c r="J4" s="263">
        <v>0.16094144328133006</v>
      </c>
    </row>
    <row r="5" spans="1:10" ht="12.75">
      <c r="A5" s="230"/>
      <c r="B5" s="211" t="s">
        <v>41</v>
      </c>
      <c r="C5" s="91">
        <v>574310</v>
      </c>
      <c r="D5" s="91">
        <v>598350</v>
      </c>
      <c r="E5" s="91">
        <v>618140</v>
      </c>
      <c r="F5" s="91">
        <v>637190</v>
      </c>
      <c r="G5" s="91">
        <v>654180</v>
      </c>
      <c r="H5" s="91">
        <v>668490</v>
      </c>
      <c r="I5" s="92">
        <v>94180</v>
      </c>
      <c r="J5" s="263">
        <v>0.16398200980998168</v>
      </c>
    </row>
    <row r="6" spans="1:10" ht="12.75">
      <c r="A6" s="230"/>
      <c r="B6" s="211" t="s">
        <v>42</v>
      </c>
      <c r="C6" s="91">
        <v>617980</v>
      </c>
      <c r="D6" s="91">
        <v>639740</v>
      </c>
      <c r="E6" s="91">
        <v>659350</v>
      </c>
      <c r="F6" s="91">
        <v>679510</v>
      </c>
      <c r="G6" s="91">
        <v>698660</v>
      </c>
      <c r="H6" s="91">
        <v>715700</v>
      </c>
      <c r="I6" s="92">
        <v>97710</v>
      </c>
      <c r="J6" s="263">
        <v>0.15811574409693455</v>
      </c>
    </row>
    <row r="7" spans="1:10" ht="25.5" customHeight="1">
      <c r="A7" s="230" t="s">
        <v>138</v>
      </c>
      <c r="B7" s="211" t="s">
        <v>137</v>
      </c>
      <c r="C7" s="196">
        <v>63370</v>
      </c>
      <c r="D7" s="196">
        <v>69090</v>
      </c>
      <c r="E7" s="196">
        <v>70440</v>
      </c>
      <c r="F7" s="196">
        <v>70990</v>
      </c>
      <c r="G7" s="196">
        <v>70310</v>
      </c>
      <c r="H7" s="196">
        <v>69360</v>
      </c>
      <c r="I7" s="197">
        <v>5990</v>
      </c>
      <c r="J7" s="255">
        <v>0.0945355277484102</v>
      </c>
    </row>
    <row r="8" spans="1:10" ht="12.75">
      <c r="A8" s="230"/>
      <c r="B8" s="211" t="s">
        <v>41</v>
      </c>
      <c r="C8" s="196">
        <v>32600</v>
      </c>
      <c r="D8" s="196">
        <v>35300</v>
      </c>
      <c r="E8" s="196">
        <v>35960</v>
      </c>
      <c r="F8" s="196">
        <v>36230</v>
      </c>
      <c r="G8" s="196">
        <v>35890</v>
      </c>
      <c r="H8" s="196">
        <v>35410</v>
      </c>
      <c r="I8" s="197">
        <v>2810</v>
      </c>
      <c r="J8" s="255">
        <v>0.08609901233053187</v>
      </c>
    </row>
    <row r="9" spans="1:10" ht="12.75">
      <c r="A9" s="230"/>
      <c r="B9" s="211" t="s">
        <v>42</v>
      </c>
      <c r="C9" s="196">
        <v>30770</v>
      </c>
      <c r="D9" s="196">
        <v>33790</v>
      </c>
      <c r="E9" s="196">
        <v>34480</v>
      </c>
      <c r="F9" s="196">
        <v>34750</v>
      </c>
      <c r="G9" s="196">
        <v>34420</v>
      </c>
      <c r="H9" s="196">
        <v>33960</v>
      </c>
      <c r="I9" s="197">
        <v>3180</v>
      </c>
      <c r="J9" s="255">
        <v>0.10347405024211108</v>
      </c>
    </row>
    <row r="10" spans="1:10" ht="25.5" customHeight="1">
      <c r="A10" s="230" t="s">
        <v>139</v>
      </c>
      <c r="B10" s="211" t="s">
        <v>137</v>
      </c>
      <c r="C10" s="196">
        <v>64450</v>
      </c>
      <c r="D10" s="196">
        <v>64030</v>
      </c>
      <c r="E10" s="196">
        <v>69440</v>
      </c>
      <c r="F10" s="196">
        <v>70780</v>
      </c>
      <c r="G10" s="196">
        <v>71330</v>
      </c>
      <c r="H10" s="196">
        <v>70650</v>
      </c>
      <c r="I10" s="197">
        <v>6200</v>
      </c>
      <c r="J10" s="255">
        <v>0.09624515128006206</v>
      </c>
    </row>
    <row r="11" spans="1:10" ht="12.75">
      <c r="A11" s="230"/>
      <c r="B11" s="211" t="s">
        <v>41</v>
      </c>
      <c r="C11" s="196">
        <v>32770</v>
      </c>
      <c r="D11" s="196">
        <v>32900</v>
      </c>
      <c r="E11" s="196">
        <v>35420</v>
      </c>
      <c r="F11" s="196">
        <v>36060</v>
      </c>
      <c r="G11" s="196">
        <v>36340</v>
      </c>
      <c r="H11" s="196">
        <v>36000</v>
      </c>
      <c r="I11" s="197">
        <v>3230</v>
      </c>
      <c r="J11" s="255">
        <v>0.09846820456487246</v>
      </c>
    </row>
    <row r="12" spans="1:10" ht="12.75">
      <c r="A12" s="230"/>
      <c r="B12" s="211" t="s">
        <v>42</v>
      </c>
      <c r="C12" s="196">
        <v>31680</v>
      </c>
      <c r="D12" s="196">
        <v>31130</v>
      </c>
      <c r="E12" s="196">
        <v>34030</v>
      </c>
      <c r="F12" s="196">
        <v>34710</v>
      </c>
      <c r="G12" s="196">
        <v>34990</v>
      </c>
      <c r="H12" s="196">
        <v>34650</v>
      </c>
      <c r="I12" s="197">
        <v>2980</v>
      </c>
      <c r="J12" s="255">
        <v>0.09394532483111308</v>
      </c>
    </row>
    <row r="13" spans="1:10" ht="25.5" customHeight="1">
      <c r="A13" s="230" t="s">
        <v>140</v>
      </c>
      <c r="B13" s="211" t="s">
        <v>137</v>
      </c>
      <c r="C13" s="196">
        <v>69890</v>
      </c>
      <c r="D13" s="196">
        <v>65020</v>
      </c>
      <c r="E13" s="196">
        <v>64370</v>
      </c>
      <c r="F13" s="196">
        <v>69770</v>
      </c>
      <c r="G13" s="196">
        <v>71100</v>
      </c>
      <c r="H13" s="196">
        <v>71660</v>
      </c>
      <c r="I13" s="197">
        <v>1770</v>
      </c>
      <c r="J13" s="255">
        <v>0.02532732345996995</v>
      </c>
    </row>
    <row r="14" spans="1:10" ht="12.75">
      <c r="A14" s="230"/>
      <c r="B14" s="211" t="s">
        <v>41</v>
      </c>
      <c r="C14" s="196">
        <v>35800</v>
      </c>
      <c r="D14" s="196">
        <v>33150</v>
      </c>
      <c r="E14" s="196">
        <v>33120</v>
      </c>
      <c r="F14" s="196">
        <v>35640</v>
      </c>
      <c r="G14" s="196">
        <v>36280</v>
      </c>
      <c r="H14" s="196">
        <v>36560</v>
      </c>
      <c r="I14" s="197">
        <v>760</v>
      </c>
      <c r="J14" s="255">
        <v>0.021227271457699076</v>
      </c>
    </row>
    <row r="15" spans="1:10" ht="12.75">
      <c r="A15" s="230"/>
      <c r="B15" s="211" t="s">
        <v>42</v>
      </c>
      <c r="C15" s="196">
        <v>34080</v>
      </c>
      <c r="D15" s="196">
        <v>31870</v>
      </c>
      <c r="E15" s="196">
        <v>31240</v>
      </c>
      <c r="F15" s="196">
        <v>34130</v>
      </c>
      <c r="G15" s="196">
        <v>34820</v>
      </c>
      <c r="H15" s="196">
        <v>35090</v>
      </c>
      <c r="I15" s="197">
        <v>1010</v>
      </c>
      <c r="J15" s="255">
        <v>0.029634411126107624</v>
      </c>
    </row>
    <row r="16" spans="1:10" ht="25.5" customHeight="1">
      <c r="A16" s="230" t="s">
        <v>141</v>
      </c>
      <c r="B16" s="211" t="s">
        <v>137</v>
      </c>
      <c r="C16" s="196">
        <v>74180</v>
      </c>
      <c r="D16" s="196">
        <v>73790</v>
      </c>
      <c r="E16" s="196">
        <v>68670</v>
      </c>
      <c r="F16" s="196">
        <v>68040</v>
      </c>
      <c r="G16" s="196">
        <v>73440</v>
      </c>
      <c r="H16" s="196">
        <v>74770</v>
      </c>
      <c r="I16" s="197">
        <v>590</v>
      </c>
      <c r="J16" s="255">
        <v>0.007953733536445625</v>
      </c>
    </row>
    <row r="17" spans="1:10" ht="12.75">
      <c r="A17" s="230"/>
      <c r="B17" s="211" t="s">
        <v>41</v>
      </c>
      <c r="C17" s="196">
        <v>37630</v>
      </c>
      <c r="D17" s="196">
        <v>37700</v>
      </c>
      <c r="E17" s="196">
        <v>34870</v>
      </c>
      <c r="F17" s="196">
        <v>34850</v>
      </c>
      <c r="G17" s="196">
        <v>37360</v>
      </c>
      <c r="H17" s="196">
        <v>38010</v>
      </c>
      <c r="I17" s="197">
        <v>380</v>
      </c>
      <c r="J17" s="255">
        <v>0.010045176720701567</v>
      </c>
    </row>
    <row r="18" spans="1:10" ht="12.75">
      <c r="A18" s="230"/>
      <c r="B18" s="211" t="s">
        <v>42</v>
      </c>
      <c r="C18" s="196">
        <v>36550</v>
      </c>
      <c r="D18" s="196">
        <v>36090</v>
      </c>
      <c r="E18" s="196">
        <v>33800</v>
      </c>
      <c r="F18" s="196">
        <v>33190</v>
      </c>
      <c r="G18" s="196">
        <v>36080</v>
      </c>
      <c r="H18" s="196">
        <v>36760</v>
      </c>
      <c r="I18" s="197">
        <v>210</v>
      </c>
      <c r="J18" s="255">
        <v>0.005800432296369258</v>
      </c>
    </row>
    <row r="19" spans="1:10" ht="25.5" customHeight="1">
      <c r="A19" s="230" t="s">
        <v>142</v>
      </c>
      <c r="B19" s="211" t="s">
        <v>137</v>
      </c>
      <c r="C19" s="196">
        <v>84770</v>
      </c>
      <c r="D19" s="196">
        <v>90210</v>
      </c>
      <c r="E19" s="196">
        <v>88460</v>
      </c>
      <c r="F19" s="196">
        <v>83350</v>
      </c>
      <c r="G19" s="196">
        <v>82760</v>
      </c>
      <c r="H19" s="196">
        <v>88170</v>
      </c>
      <c r="I19" s="197">
        <v>3400</v>
      </c>
      <c r="J19" s="255">
        <v>0.040146286792898014</v>
      </c>
    </row>
    <row r="20" spans="1:10" ht="12.75">
      <c r="A20" s="230"/>
      <c r="B20" s="211" t="s">
        <v>41</v>
      </c>
      <c r="C20" s="196">
        <v>41440</v>
      </c>
      <c r="D20" s="196">
        <v>44880</v>
      </c>
      <c r="E20" s="196">
        <v>44230</v>
      </c>
      <c r="F20" s="196">
        <v>41400</v>
      </c>
      <c r="G20" s="196">
        <v>41410</v>
      </c>
      <c r="H20" s="196">
        <v>43920</v>
      </c>
      <c r="I20" s="197">
        <v>2480</v>
      </c>
      <c r="J20" s="255">
        <v>0.059922291671694376</v>
      </c>
    </row>
    <row r="21" spans="1:10" ht="12.75">
      <c r="A21" s="230"/>
      <c r="B21" s="211" t="s">
        <v>42</v>
      </c>
      <c r="C21" s="196">
        <v>43330</v>
      </c>
      <c r="D21" s="196">
        <v>45330</v>
      </c>
      <c r="E21" s="196">
        <v>44230</v>
      </c>
      <c r="F21" s="196">
        <v>41950</v>
      </c>
      <c r="G21" s="196">
        <v>41350</v>
      </c>
      <c r="H21" s="196">
        <v>44250</v>
      </c>
      <c r="I21" s="197">
        <v>920</v>
      </c>
      <c r="J21" s="255">
        <v>0.021233382570162482</v>
      </c>
    </row>
    <row r="22" spans="1:10" ht="25.5" customHeight="1">
      <c r="A22" s="230" t="s">
        <v>143</v>
      </c>
      <c r="B22" s="211" t="s">
        <v>137</v>
      </c>
      <c r="C22" s="196">
        <v>80690</v>
      </c>
      <c r="D22" s="196">
        <v>91310</v>
      </c>
      <c r="E22" s="196">
        <v>94530</v>
      </c>
      <c r="F22" s="196">
        <v>92780</v>
      </c>
      <c r="G22" s="196">
        <v>87670</v>
      </c>
      <c r="H22" s="196">
        <v>87080</v>
      </c>
      <c r="I22" s="197">
        <v>6390</v>
      </c>
      <c r="J22" s="255">
        <v>0.07919393218322428</v>
      </c>
    </row>
    <row r="23" spans="1:10" ht="12.75">
      <c r="A23" s="230"/>
      <c r="B23" s="211" t="s">
        <v>41</v>
      </c>
      <c r="C23" s="196">
        <v>39920</v>
      </c>
      <c r="D23" s="196">
        <v>44710</v>
      </c>
      <c r="E23" s="196">
        <v>47010</v>
      </c>
      <c r="F23" s="196">
        <v>46370</v>
      </c>
      <c r="G23" s="196">
        <v>43540</v>
      </c>
      <c r="H23" s="196">
        <v>43550</v>
      </c>
      <c r="I23" s="197">
        <v>3620</v>
      </c>
      <c r="J23" s="255">
        <v>0.09077701517960023</v>
      </c>
    </row>
    <row r="24" spans="1:10" ht="12.75">
      <c r="A24" s="230"/>
      <c r="B24" s="211" t="s">
        <v>42</v>
      </c>
      <c r="C24" s="196">
        <v>40770</v>
      </c>
      <c r="D24" s="196">
        <v>46600</v>
      </c>
      <c r="E24" s="196">
        <v>47510</v>
      </c>
      <c r="F24" s="196">
        <v>46420</v>
      </c>
      <c r="G24" s="196">
        <v>44130</v>
      </c>
      <c r="H24" s="196">
        <v>43530</v>
      </c>
      <c r="I24" s="197">
        <v>2770</v>
      </c>
      <c r="J24" s="255">
        <v>0.06785065986361183</v>
      </c>
    </row>
    <row r="25" spans="1:10" ht="25.5" customHeight="1">
      <c r="A25" s="230" t="s">
        <v>144</v>
      </c>
      <c r="B25" s="211" t="s">
        <v>137</v>
      </c>
      <c r="C25" s="196">
        <v>80660</v>
      </c>
      <c r="D25" s="196">
        <v>83860</v>
      </c>
      <c r="E25" s="196">
        <v>92880</v>
      </c>
      <c r="F25" s="196">
        <v>96070</v>
      </c>
      <c r="G25" s="196">
        <v>94340</v>
      </c>
      <c r="H25" s="196">
        <v>89260</v>
      </c>
      <c r="I25" s="197">
        <v>8600</v>
      </c>
      <c r="J25" s="255">
        <v>0.10662881370640814</v>
      </c>
    </row>
    <row r="26" spans="1:10" ht="12.75">
      <c r="A26" s="230"/>
      <c r="B26" s="211" t="s">
        <v>41</v>
      </c>
      <c r="C26" s="196">
        <v>39050</v>
      </c>
      <c r="D26" s="196">
        <v>41210</v>
      </c>
      <c r="E26" s="196">
        <v>45100</v>
      </c>
      <c r="F26" s="196">
        <v>47370</v>
      </c>
      <c r="G26" s="196">
        <v>46740</v>
      </c>
      <c r="H26" s="196">
        <v>43930</v>
      </c>
      <c r="I26" s="197">
        <v>4880</v>
      </c>
      <c r="J26" s="255">
        <v>0.12499359795134443</v>
      </c>
    </row>
    <row r="27" spans="1:10" ht="12.75">
      <c r="A27" s="230"/>
      <c r="B27" s="211" t="s">
        <v>42</v>
      </c>
      <c r="C27" s="196">
        <v>41610</v>
      </c>
      <c r="D27" s="196">
        <v>42650</v>
      </c>
      <c r="E27" s="196">
        <v>47780</v>
      </c>
      <c r="F27" s="196">
        <v>48700</v>
      </c>
      <c r="G27" s="196">
        <v>47600</v>
      </c>
      <c r="H27" s="196">
        <v>45330</v>
      </c>
      <c r="I27" s="197">
        <v>3720</v>
      </c>
      <c r="J27" s="255">
        <v>0.0893951409415327</v>
      </c>
    </row>
    <row r="28" spans="1:10" ht="25.5" customHeight="1">
      <c r="A28" s="230" t="s">
        <v>145</v>
      </c>
      <c r="B28" s="211" t="s">
        <v>137</v>
      </c>
      <c r="C28" s="196">
        <v>94000</v>
      </c>
      <c r="D28" s="196">
        <v>81470</v>
      </c>
      <c r="E28" s="196">
        <v>83670</v>
      </c>
      <c r="F28" s="196">
        <v>92650</v>
      </c>
      <c r="G28" s="196">
        <v>95840</v>
      </c>
      <c r="H28" s="196">
        <v>94120</v>
      </c>
      <c r="I28" s="197">
        <v>120</v>
      </c>
      <c r="J28" s="255">
        <v>0.0012553458584225196</v>
      </c>
    </row>
    <row r="29" spans="1:10" ht="12.75">
      <c r="A29" s="230"/>
      <c r="B29" s="211" t="s">
        <v>41</v>
      </c>
      <c r="C29" s="196">
        <v>45820</v>
      </c>
      <c r="D29" s="196">
        <v>39320</v>
      </c>
      <c r="E29" s="196">
        <v>40910</v>
      </c>
      <c r="F29" s="196">
        <v>44750</v>
      </c>
      <c r="G29" s="196">
        <v>47010</v>
      </c>
      <c r="H29" s="196">
        <v>46400</v>
      </c>
      <c r="I29" s="197">
        <v>580</v>
      </c>
      <c r="J29" s="255">
        <v>0.012570381039675265</v>
      </c>
    </row>
    <row r="30" spans="1:10" ht="12.75">
      <c r="A30" s="230"/>
      <c r="B30" s="211" t="s">
        <v>42</v>
      </c>
      <c r="C30" s="196">
        <v>48180</v>
      </c>
      <c r="D30" s="196">
        <v>42150</v>
      </c>
      <c r="E30" s="196">
        <v>42770</v>
      </c>
      <c r="F30" s="196">
        <v>47900</v>
      </c>
      <c r="G30" s="196">
        <v>48820</v>
      </c>
      <c r="H30" s="196">
        <v>47720</v>
      </c>
      <c r="I30" s="197">
        <v>-460</v>
      </c>
      <c r="J30" s="255">
        <v>-0.00950680836931252</v>
      </c>
    </row>
    <row r="31" spans="1:10" ht="25.5" customHeight="1">
      <c r="A31" s="230" t="s">
        <v>146</v>
      </c>
      <c r="B31" s="211" t="s">
        <v>137</v>
      </c>
      <c r="C31" s="196">
        <v>93640</v>
      </c>
      <c r="D31" s="196">
        <v>93890</v>
      </c>
      <c r="E31" s="196">
        <v>80820</v>
      </c>
      <c r="F31" s="196">
        <v>83050</v>
      </c>
      <c r="G31" s="196">
        <v>91980</v>
      </c>
      <c r="H31" s="196">
        <v>95190</v>
      </c>
      <c r="I31" s="197">
        <v>1550</v>
      </c>
      <c r="J31" s="255">
        <v>0.016498830665399443</v>
      </c>
    </row>
    <row r="32" spans="1:10" ht="12.75">
      <c r="A32" s="230"/>
      <c r="B32" s="211" t="s">
        <v>41</v>
      </c>
      <c r="C32" s="196">
        <v>45070</v>
      </c>
      <c r="D32" s="196">
        <v>45730</v>
      </c>
      <c r="E32" s="196">
        <v>38860</v>
      </c>
      <c r="F32" s="196">
        <v>40450</v>
      </c>
      <c r="G32" s="196">
        <v>44260</v>
      </c>
      <c r="H32" s="196">
        <v>46530</v>
      </c>
      <c r="I32" s="197">
        <v>1460</v>
      </c>
      <c r="J32" s="255">
        <v>0.03246349798073936</v>
      </c>
    </row>
    <row r="33" spans="1:10" ht="12.75">
      <c r="A33" s="230"/>
      <c r="B33" s="211" t="s">
        <v>42</v>
      </c>
      <c r="C33" s="196">
        <v>48580</v>
      </c>
      <c r="D33" s="196">
        <v>48160</v>
      </c>
      <c r="E33" s="196">
        <v>41960</v>
      </c>
      <c r="F33" s="196">
        <v>42600</v>
      </c>
      <c r="G33" s="196">
        <v>47720</v>
      </c>
      <c r="H33" s="196">
        <v>48660</v>
      </c>
      <c r="I33" s="197">
        <v>80</v>
      </c>
      <c r="J33" s="255">
        <v>0.0016880416658089218</v>
      </c>
    </row>
    <row r="34" spans="1:10" ht="25.5" customHeight="1">
      <c r="A34" s="230" t="s">
        <v>147</v>
      </c>
      <c r="B34" s="211" t="s">
        <v>137</v>
      </c>
      <c r="C34" s="196">
        <v>86570</v>
      </c>
      <c r="D34" s="196">
        <v>92760</v>
      </c>
      <c r="E34" s="196">
        <v>92660</v>
      </c>
      <c r="F34" s="196">
        <v>79740</v>
      </c>
      <c r="G34" s="196">
        <v>82020</v>
      </c>
      <c r="H34" s="196">
        <v>90910</v>
      </c>
      <c r="I34" s="197">
        <v>4340</v>
      </c>
      <c r="J34" s="255">
        <v>0.050169233079579975</v>
      </c>
    </row>
    <row r="35" spans="1:10" ht="12.75">
      <c r="A35" s="230"/>
      <c r="B35" s="211" t="s">
        <v>41</v>
      </c>
      <c r="C35" s="196">
        <v>42100</v>
      </c>
      <c r="D35" s="196">
        <v>44400</v>
      </c>
      <c r="E35" s="196">
        <v>44820</v>
      </c>
      <c r="F35" s="196">
        <v>38050</v>
      </c>
      <c r="G35" s="196">
        <v>39650</v>
      </c>
      <c r="H35" s="196">
        <v>43450</v>
      </c>
      <c r="I35" s="197">
        <v>1350</v>
      </c>
      <c r="J35" s="255">
        <v>0.032090261282660335</v>
      </c>
    </row>
    <row r="36" spans="1:10" ht="12.75">
      <c r="A36" s="230"/>
      <c r="B36" s="211" t="s">
        <v>42</v>
      </c>
      <c r="C36" s="196">
        <v>44470</v>
      </c>
      <c r="D36" s="196">
        <v>48370</v>
      </c>
      <c r="E36" s="196">
        <v>47840</v>
      </c>
      <c r="F36" s="196">
        <v>41690</v>
      </c>
      <c r="G36" s="196">
        <v>42370</v>
      </c>
      <c r="H36" s="196">
        <v>47460</v>
      </c>
      <c r="I36" s="197">
        <v>2990</v>
      </c>
      <c r="J36" s="255">
        <v>0.06728585242989182</v>
      </c>
    </row>
    <row r="37" spans="1:10" ht="25.5" customHeight="1">
      <c r="A37" s="230" t="s">
        <v>148</v>
      </c>
      <c r="B37" s="211" t="s">
        <v>137</v>
      </c>
      <c r="C37" s="196">
        <v>74770</v>
      </c>
      <c r="D37" s="196">
        <v>85480</v>
      </c>
      <c r="E37" s="196">
        <v>91370</v>
      </c>
      <c r="F37" s="196">
        <v>91330</v>
      </c>
      <c r="G37" s="196">
        <v>78680</v>
      </c>
      <c r="H37" s="196">
        <v>80990</v>
      </c>
      <c r="I37" s="197">
        <v>6220</v>
      </c>
      <c r="J37" s="255">
        <v>0.08316169586732647</v>
      </c>
    </row>
    <row r="38" spans="1:10" ht="12.75">
      <c r="A38" s="230"/>
      <c r="B38" s="211" t="s">
        <v>41</v>
      </c>
      <c r="C38" s="196">
        <v>37010</v>
      </c>
      <c r="D38" s="196">
        <v>41430</v>
      </c>
      <c r="E38" s="196">
        <v>43530</v>
      </c>
      <c r="F38" s="196">
        <v>43980</v>
      </c>
      <c r="G38" s="196">
        <v>37370</v>
      </c>
      <c r="H38" s="196">
        <v>38980</v>
      </c>
      <c r="I38" s="197">
        <v>1970</v>
      </c>
      <c r="J38" s="255">
        <v>0.053150670125378295</v>
      </c>
    </row>
    <row r="39" spans="1:10" ht="12.75">
      <c r="A39" s="230"/>
      <c r="B39" s="211" t="s">
        <v>42</v>
      </c>
      <c r="C39" s="196">
        <v>37760</v>
      </c>
      <c r="D39" s="196">
        <v>44050</v>
      </c>
      <c r="E39" s="196">
        <v>47840</v>
      </c>
      <c r="F39" s="196">
        <v>47360</v>
      </c>
      <c r="G39" s="196">
        <v>41310</v>
      </c>
      <c r="H39" s="196">
        <v>42010</v>
      </c>
      <c r="I39" s="197">
        <v>4250</v>
      </c>
      <c r="J39" s="255">
        <v>0.11257348657380435</v>
      </c>
    </row>
    <row r="40" spans="1:10" ht="25.5" customHeight="1">
      <c r="A40" s="230" t="s">
        <v>149</v>
      </c>
      <c r="B40" s="211" t="s">
        <v>137</v>
      </c>
      <c r="C40" s="196">
        <v>78290</v>
      </c>
      <c r="D40" s="196">
        <v>73120</v>
      </c>
      <c r="E40" s="196">
        <v>83480</v>
      </c>
      <c r="F40" s="196">
        <v>89330</v>
      </c>
      <c r="G40" s="196">
        <v>89380</v>
      </c>
      <c r="H40" s="196">
        <v>77090</v>
      </c>
      <c r="I40" s="197">
        <v>-1210</v>
      </c>
      <c r="J40" s="255">
        <v>-0.015390706823000486</v>
      </c>
    </row>
    <row r="41" spans="1:10" ht="12.75">
      <c r="A41" s="230"/>
      <c r="B41" s="211" t="s">
        <v>41</v>
      </c>
      <c r="C41" s="196">
        <v>38030</v>
      </c>
      <c r="D41" s="196">
        <v>36020</v>
      </c>
      <c r="E41" s="196">
        <v>40260</v>
      </c>
      <c r="F41" s="196">
        <v>42350</v>
      </c>
      <c r="G41" s="196">
        <v>42840</v>
      </c>
      <c r="H41" s="196">
        <v>36460</v>
      </c>
      <c r="I41" s="197">
        <v>-1570</v>
      </c>
      <c r="J41" s="255">
        <v>-0.04133687449052039</v>
      </c>
    </row>
    <row r="42" spans="1:10" ht="12.75">
      <c r="A42" s="230"/>
      <c r="B42" s="211" t="s">
        <v>42</v>
      </c>
      <c r="C42" s="196">
        <v>40270</v>
      </c>
      <c r="D42" s="196">
        <v>37100</v>
      </c>
      <c r="E42" s="196">
        <v>43220</v>
      </c>
      <c r="F42" s="196">
        <v>46980</v>
      </c>
      <c r="G42" s="196">
        <v>46550</v>
      </c>
      <c r="H42" s="196">
        <v>40630</v>
      </c>
      <c r="I42" s="197">
        <v>370</v>
      </c>
      <c r="J42" s="255">
        <v>0.009114615671178442</v>
      </c>
    </row>
    <row r="43" spans="1:10" ht="25.5" customHeight="1">
      <c r="A43" s="230" t="s">
        <v>150</v>
      </c>
      <c r="B43" s="211" t="s">
        <v>137</v>
      </c>
      <c r="C43" s="196">
        <v>61970</v>
      </c>
      <c r="D43" s="196">
        <v>75020</v>
      </c>
      <c r="E43" s="196">
        <v>70240</v>
      </c>
      <c r="F43" s="196">
        <v>80370</v>
      </c>
      <c r="G43" s="196">
        <v>86170</v>
      </c>
      <c r="H43" s="196">
        <v>86360</v>
      </c>
      <c r="I43" s="197">
        <v>24390</v>
      </c>
      <c r="J43" s="255">
        <v>0.3936323000209782</v>
      </c>
    </row>
    <row r="44" spans="1:10" ht="12.75">
      <c r="A44" s="230"/>
      <c r="B44" s="211" t="s">
        <v>41</v>
      </c>
      <c r="C44" s="196">
        <v>29840</v>
      </c>
      <c r="D44" s="196">
        <v>35940</v>
      </c>
      <c r="E44" s="196">
        <v>34170</v>
      </c>
      <c r="F44" s="196">
        <v>38300</v>
      </c>
      <c r="G44" s="196">
        <v>40370</v>
      </c>
      <c r="H44" s="196">
        <v>40920</v>
      </c>
      <c r="I44" s="197">
        <v>11080</v>
      </c>
      <c r="J44" s="255">
        <v>0.3713261168269714</v>
      </c>
    </row>
    <row r="45" spans="1:10" ht="12.75">
      <c r="A45" s="230"/>
      <c r="B45" s="211" t="s">
        <v>42</v>
      </c>
      <c r="C45" s="196">
        <v>32130</v>
      </c>
      <c r="D45" s="196">
        <v>39090</v>
      </c>
      <c r="E45" s="196">
        <v>36060</v>
      </c>
      <c r="F45" s="196">
        <v>42080</v>
      </c>
      <c r="G45" s="196">
        <v>45800</v>
      </c>
      <c r="H45" s="196">
        <v>45440</v>
      </c>
      <c r="I45" s="197">
        <v>13310</v>
      </c>
      <c r="J45" s="255">
        <v>0.4143479614067849</v>
      </c>
    </row>
    <row r="46" spans="1:10" ht="25.5" customHeight="1">
      <c r="A46" s="230" t="s">
        <v>151</v>
      </c>
      <c r="B46" s="211" t="s">
        <v>137</v>
      </c>
      <c r="C46" s="196">
        <v>52720</v>
      </c>
      <c r="D46" s="196">
        <v>58020</v>
      </c>
      <c r="E46" s="196">
        <v>70620</v>
      </c>
      <c r="F46" s="196">
        <v>66500</v>
      </c>
      <c r="G46" s="196">
        <v>76330</v>
      </c>
      <c r="H46" s="196">
        <v>82050</v>
      </c>
      <c r="I46" s="197">
        <v>29340</v>
      </c>
      <c r="J46" s="255">
        <v>0.5564618623973291</v>
      </c>
    </row>
    <row r="47" spans="1:10" ht="12.75">
      <c r="A47" s="230"/>
      <c r="B47" s="211" t="s">
        <v>41</v>
      </c>
      <c r="C47" s="196">
        <v>24670</v>
      </c>
      <c r="D47" s="196">
        <v>27540</v>
      </c>
      <c r="E47" s="196">
        <v>33410</v>
      </c>
      <c r="F47" s="196">
        <v>31990</v>
      </c>
      <c r="G47" s="196">
        <v>35970</v>
      </c>
      <c r="H47" s="196">
        <v>38020</v>
      </c>
      <c r="I47" s="197">
        <v>13350</v>
      </c>
      <c r="J47" s="255">
        <v>0.5410367608316784</v>
      </c>
    </row>
    <row r="48" spans="1:10" ht="12.75">
      <c r="A48" s="230"/>
      <c r="B48" s="211" t="s">
        <v>42</v>
      </c>
      <c r="C48" s="196">
        <v>28040</v>
      </c>
      <c r="D48" s="196">
        <v>30470</v>
      </c>
      <c r="E48" s="196">
        <v>37210</v>
      </c>
      <c r="F48" s="196">
        <v>34500</v>
      </c>
      <c r="G48" s="196">
        <v>40370</v>
      </c>
      <c r="H48" s="196">
        <v>44030</v>
      </c>
      <c r="I48" s="197">
        <v>15990</v>
      </c>
      <c r="J48" s="255">
        <v>0.5700328055912138</v>
      </c>
    </row>
    <row r="49" spans="1:10" ht="25.5" customHeight="1">
      <c r="A49" s="230" t="s">
        <v>152</v>
      </c>
      <c r="B49" s="211" t="s">
        <v>137</v>
      </c>
      <c r="C49" s="196">
        <v>46150</v>
      </c>
      <c r="D49" s="196">
        <v>47980</v>
      </c>
      <c r="E49" s="196">
        <v>53200</v>
      </c>
      <c r="F49" s="196">
        <v>65210</v>
      </c>
      <c r="G49" s="196">
        <v>61810</v>
      </c>
      <c r="H49" s="196">
        <v>71260</v>
      </c>
      <c r="I49" s="197">
        <v>25110</v>
      </c>
      <c r="J49" s="255">
        <v>0.5441740524844518</v>
      </c>
    </row>
    <row r="50" spans="1:10" ht="12.75">
      <c r="A50" s="230"/>
      <c r="B50" s="211" t="s">
        <v>41</v>
      </c>
      <c r="C50" s="196">
        <v>20660</v>
      </c>
      <c r="D50" s="196">
        <v>21980</v>
      </c>
      <c r="E50" s="196">
        <v>24810</v>
      </c>
      <c r="F50" s="196">
        <v>30360</v>
      </c>
      <c r="G50" s="196">
        <v>29300</v>
      </c>
      <c r="H50" s="196">
        <v>33090</v>
      </c>
      <c r="I50" s="197">
        <v>12420</v>
      </c>
      <c r="J50" s="255">
        <v>0.6011904761904762</v>
      </c>
    </row>
    <row r="51" spans="1:10" ht="12.75">
      <c r="A51" s="230"/>
      <c r="B51" s="211" t="s">
        <v>42</v>
      </c>
      <c r="C51" s="196">
        <v>25480</v>
      </c>
      <c r="D51" s="196">
        <v>26000</v>
      </c>
      <c r="E51" s="196">
        <v>28390</v>
      </c>
      <c r="F51" s="196">
        <v>34860</v>
      </c>
      <c r="G51" s="196">
        <v>32510</v>
      </c>
      <c r="H51" s="196">
        <v>38170</v>
      </c>
      <c r="I51" s="197">
        <v>12690</v>
      </c>
      <c r="J51" s="255">
        <v>0.4979398030059255</v>
      </c>
    </row>
    <row r="52" spans="1:10" ht="25.5" customHeight="1">
      <c r="A52" s="230" t="s">
        <v>153</v>
      </c>
      <c r="B52" s="211" t="s">
        <v>137</v>
      </c>
      <c r="C52" s="196">
        <v>37340</v>
      </c>
      <c r="D52" s="196">
        <v>39450</v>
      </c>
      <c r="E52" s="196">
        <v>42010</v>
      </c>
      <c r="F52" s="196">
        <v>47060</v>
      </c>
      <c r="G52" s="196">
        <v>58150</v>
      </c>
      <c r="H52" s="196">
        <v>55570</v>
      </c>
      <c r="I52" s="197">
        <v>18230</v>
      </c>
      <c r="J52" s="255">
        <v>0.4882033153905894</v>
      </c>
    </row>
    <row r="53" spans="1:10" ht="12.75">
      <c r="A53" s="230"/>
      <c r="B53" s="211" t="s">
        <v>41</v>
      </c>
      <c r="C53" s="196">
        <v>15710</v>
      </c>
      <c r="D53" s="196">
        <v>17040</v>
      </c>
      <c r="E53" s="196">
        <v>18670</v>
      </c>
      <c r="F53" s="196">
        <v>21380</v>
      </c>
      <c r="G53" s="196">
        <v>26400</v>
      </c>
      <c r="H53" s="196">
        <v>25730</v>
      </c>
      <c r="I53" s="197">
        <v>10030</v>
      </c>
      <c r="J53" s="255">
        <v>0.6384184388131924</v>
      </c>
    </row>
    <row r="54" spans="1:10" ht="12.75">
      <c r="A54" s="230"/>
      <c r="B54" s="211" t="s">
        <v>42</v>
      </c>
      <c r="C54" s="196">
        <v>21640</v>
      </c>
      <c r="D54" s="196">
        <v>22410</v>
      </c>
      <c r="E54" s="196">
        <v>23340</v>
      </c>
      <c r="F54" s="196">
        <v>25680</v>
      </c>
      <c r="G54" s="196">
        <v>31750</v>
      </c>
      <c r="H54" s="196">
        <v>29840</v>
      </c>
      <c r="I54" s="197">
        <v>8200</v>
      </c>
      <c r="J54" s="255">
        <v>0.3791541483706956</v>
      </c>
    </row>
    <row r="55" spans="1:10" ht="25.5" customHeight="1">
      <c r="A55" s="230" t="s">
        <v>154</v>
      </c>
      <c r="B55" s="211" t="s">
        <v>137</v>
      </c>
      <c r="C55" s="196">
        <v>26740</v>
      </c>
      <c r="D55" s="196">
        <v>28270</v>
      </c>
      <c r="E55" s="196">
        <v>31280</v>
      </c>
      <c r="F55" s="196">
        <v>34370</v>
      </c>
      <c r="G55" s="196">
        <v>39010</v>
      </c>
      <c r="H55" s="196">
        <v>48680</v>
      </c>
      <c r="I55" s="197">
        <v>21930</v>
      </c>
      <c r="J55" s="255">
        <v>0.8200717918037691</v>
      </c>
    </row>
    <row r="56" spans="1:10" ht="12.75">
      <c r="A56" s="230"/>
      <c r="B56" s="211" t="s">
        <v>41</v>
      </c>
      <c r="C56" s="196">
        <v>9800</v>
      </c>
      <c r="D56" s="196">
        <v>11180</v>
      </c>
      <c r="E56" s="196">
        <v>12870</v>
      </c>
      <c r="F56" s="196">
        <v>14640</v>
      </c>
      <c r="G56" s="196">
        <v>17050</v>
      </c>
      <c r="H56" s="196">
        <v>21280</v>
      </c>
      <c r="I56" s="197">
        <v>11490</v>
      </c>
      <c r="J56" s="255">
        <v>1.1726214781543487</v>
      </c>
    </row>
    <row r="57" spans="1:10" ht="12.75">
      <c r="A57" s="230"/>
      <c r="B57" s="211" t="s">
        <v>42</v>
      </c>
      <c r="C57" s="196">
        <v>16950</v>
      </c>
      <c r="D57" s="196">
        <v>17090</v>
      </c>
      <c r="E57" s="196">
        <v>18420</v>
      </c>
      <c r="F57" s="196">
        <v>19730</v>
      </c>
      <c r="G57" s="196">
        <v>21970</v>
      </c>
      <c r="H57" s="196">
        <v>27390</v>
      </c>
      <c r="I57" s="197">
        <v>10450</v>
      </c>
      <c r="J57" s="255">
        <v>0.6162969081897569</v>
      </c>
    </row>
    <row r="58" spans="1:10" ht="25.5" customHeight="1">
      <c r="A58" s="230" t="s">
        <v>155</v>
      </c>
      <c r="B58" s="211" t="s">
        <v>137</v>
      </c>
      <c r="C58" s="196">
        <v>14550</v>
      </c>
      <c r="D58" s="196">
        <v>16720</v>
      </c>
      <c r="E58" s="196">
        <v>18700</v>
      </c>
      <c r="F58" s="196">
        <v>22030</v>
      </c>
      <c r="G58" s="196">
        <v>25150</v>
      </c>
      <c r="H58" s="196">
        <v>29100</v>
      </c>
      <c r="I58" s="197">
        <v>14550</v>
      </c>
      <c r="J58" s="255">
        <v>1.0005499793757735</v>
      </c>
    </row>
    <row r="59" spans="1:10" ht="12.75">
      <c r="A59" s="230"/>
      <c r="B59" s="211" t="s">
        <v>41</v>
      </c>
      <c r="C59" s="196">
        <v>4620</v>
      </c>
      <c r="D59" s="196">
        <v>5630</v>
      </c>
      <c r="E59" s="196">
        <v>6940</v>
      </c>
      <c r="F59" s="196">
        <v>8600</v>
      </c>
      <c r="G59" s="196">
        <v>10190</v>
      </c>
      <c r="H59" s="196">
        <v>12130</v>
      </c>
      <c r="I59" s="197">
        <v>7520</v>
      </c>
      <c r="J59" s="255">
        <v>1.6281134936105697</v>
      </c>
    </row>
    <row r="60" spans="1:10" ht="12.75">
      <c r="A60" s="230"/>
      <c r="B60" s="211" t="s">
        <v>42</v>
      </c>
      <c r="C60" s="196">
        <v>9930</v>
      </c>
      <c r="D60" s="196">
        <v>11100</v>
      </c>
      <c r="E60" s="196">
        <v>11760</v>
      </c>
      <c r="F60" s="196">
        <v>13430</v>
      </c>
      <c r="G60" s="196">
        <v>14960</v>
      </c>
      <c r="H60" s="196">
        <v>16970</v>
      </c>
      <c r="I60" s="197">
        <v>7040</v>
      </c>
      <c r="J60" s="255">
        <v>0.7087319971799778</v>
      </c>
    </row>
    <row r="61" spans="1:10" ht="25.5" customHeight="1">
      <c r="A61" s="230" t="s">
        <v>156</v>
      </c>
      <c r="B61" s="211" t="s">
        <v>137</v>
      </c>
      <c r="C61" s="196">
        <v>7560</v>
      </c>
      <c r="D61" s="196">
        <v>8610</v>
      </c>
      <c r="E61" s="196">
        <v>10650</v>
      </c>
      <c r="F61" s="196">
        <v>13290</v>
      </c>
      <c r="G61" s="196">
        <v>17370</v>
      </c>
      <c r="H61" s="196">
        <v>21930</v>
      </c>
      <c r="I61" s="197">
        <v>14370</v>
      </c>
      <c r="J61" s="255">
        <v>1.900899708917703</v>
      </c>
    </row>
    <row r="62" spans="1:10" ht="12.75">
      <c r="A62" s="230"/>
      <c r="B62" s="211" t="s">
        <v>41</v>
      </c>
      <c r="C62" s="196">
        <v>1780</v>
      </c>
      <c r="D62" s="196">
        <v>2320</v>
      </c>
      <c r="E62" s="196">
        <v>3180</v>
      </c>
      <c r="F62" s="196">
        <v>4430</v>
      </c>
      <c r="G62" s="196">
        <v>6200</v>
      </c>
      <c r="H62" s="196">
        <v>8130</v>
      </c>
      <c r="I62" s="197">
        <v>6350</v>
      </c>
      <c r="J62" s="255">
        <v>3.5728756330894766</v>
      </c>
    </row>
    <row r="63" spans="1:10" ht="13.5" thickBot="1">
      <c r="A63" s="231"/>
      <c r="B63" s="233" t="s">
        <v>42</v>
      </c>
      <c r="C63" s="227">
        <v>5780</v>
      </c>
      <c r="D63" s="227">
        <v>6290</v>
      </c>
      <c r="E63" s="227">
        <v>7470</v>
      </c>
      <c r="F63" s="227">
        <v>8860</v>
      </c>
      <c r="G63" s="227">
        <v>11170</v>
      </c>
      <c r="H63" s="227">
        <v>13800</v>
      </c>
      <c r="I63" s="226">
        <v>8020</v>
      </c>
      <c r="J63" s="256">
        <v>1.3869572738280573</v>
      </c>
    </row>
    <row r="64" spans="1:4" ht="12.75">
      <c r="A64" s="133" t="s">
        <v>157</v>
      </c>
      <c r="B64" s="133"/>
      <c r="C64" s="133"/>
      <c r="D64" s="133"/>
    </row>
    <row r="65" spans="1:8" ht="12.75">
      <c r="A65" s="133"/>
      <c r="B65" s="133"/>
      <c r="C65" s="133"/>
      <c r="D65" s="133"/>
      <c r="H65" s="111"/>
    </row>
    <row r="66" ht="12.75">
      <c r="A66" s="202"/>
    </row>
  </sheetData>
  <sheetProtection/>
  <mergeCells count="1">
    <mergeCell ref="I3:J3"/>
  </mergeCells>
  <hyperlinks>
    <hyperlink ref="J1" location="Contents!A1" display="Back to contents page"/>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u209365</cp:lastModifiedBy>
  <cp:lastPrinted>2009-04-14T13:23:27Z</cp:lastPrinted>
  <dcterms:created xsi:type="dcterms:W3CDTF">2008-05-08T07:35:42Z</dcterms:created>
  <dcterms:modified xsi:type="dcterms:W3CDTF">2014-07-09T15:05:03Z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