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tables/table5.xml" ContentType="application/vnd.openxmlformats-officedocument.spreadsheetml.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6.xml" ContentType="application/vnd.openxmlformats-officedocument.spreadsheetml.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ml.chartshapes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ml.chartshapes+xml"/>
  <Override PartName="/xl/tables/table11.xml" ContentType="application/vnd.openxmlformats-officedocument.spreadsheetml.table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446998\OneDrive - SCOTS Connect\MYE 2023\2023\Mid-2023\"/>
    </mc:Choice>
  </mc:AlternateContent>
  <xr:revisionPtr revIDLastSave="0" documentId="13_ncr:1_{0599F22A-96D9-4E61-97F2-94E52676ECCE}" xr6:coauthVersionLast="47" xr6:coauthVersionMax="47" xr10:uidLastSave="{00000000-0000-0000-0000-000000000000}"/>
  <bookViews>
    <workbookView xWindow="-110" yWindow="-110" windowWidth="19420" windowHeight="10420" tabRatio="727" xr2:uid="{00000000-000D-0000-FFFF-FFFF00000000}"/>
  </bookViews>
  <sheets>
    <sheet name="Cover_sheet" sheetId="238" r:id="rId1"/>
    <sheet name="Table_of_contents" sheetId="237" r:id="rId2"/>
    <sheet name="Notes" sheetId="236" r:id="rId3"/>
    <sheet name="Figure_1" sheetId="288" r:id="rId4"/>
    <sheet name="Figure_1_data" sheetId="287" r:id="rId5"/>
    <sheet name="Figure_2" sheetId="290" r:id="rId6"/>
    <sheet name="Figure_2_data" sheetId="289" r:id="rId7"/>
    <sheet name="Figure 3" sheetId="286" r:id="rId8"/>
    <sheet name="Figure_3_data" sheetId="284" r:id="rId9"/>
    <sheet name="Figure_4" sheetId="264" r:id="rId10"/>
    <sheet name="Figure_4_data" sheetId="262" r:id="rId11"/>
    <sheet name="Figure_5" sheetId="297" r:id="rId12"/>
    <sheet name="Figure_5_data" sheetId="265" r:id="rId13"/>
    <sheet name="Figure_6" sheetId="269" r:id="rId14"/>
    <sheet name="Figure_6_data" sheetId="268" r:id="rId15"/>
    <sheet name="Figure_7" sheetId="293" r:id="rId16"/>
    <sheet name="Figure_7_data" sheetId="294" r:id="rId17"/>
    <sheet name="Figure_8" sheetId="292" r:id="rId18"/>
    <sheet name="Figure_9" sheetId="254" r:id="rId19"/>
    <sheet name="Figure_8_9_data" sheetId="255" r:id="rId20"/>
    <sheet name="Figure_10" sheetId="257" r:id="rId21"/>
    <sheet name="Figure_10_data" sheetId="256" r:id="rId22"/>
    <sheet name="Figure_11" sheetId="296" r:id="rId23"/>
    <sheet name="Figure_11_data" sheetId="295" r:id="rId24"/>
    <sheet name="&lt;figures set-up&gt;" sheetId="275" state="hidden" r:id="rId25"/>
  </sheets>
  <definedNames>
    <definedName name="_Sort" localSheetId="22" hidden="1">#REF!</definedName>
    <definedName name="_Sort" localSheetId="23" hidden="1">#REF!</definedName>
    <definedName name="_Sort" localSheetId="11" hidden="1">#REF!</definedName>
    <definedName name="_Sort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4" i="275" l="1"/>
  <c r="C85" i="275"/>
  <c r="C86" i="275"/>
  <c r="C87" i="275"/>
  <c r="C88" i="275"/>
  <c r="C89" i="275"/>
  <c r="C90" i="275"/>
  <c r="C91" i="275"/>
  <c r="C92" i="275"/>
  <c r="C93" i="275"/>
  <c r="C94" i="275"/>
  <c r="C95" i="275"/>
  <c r="C96" i="275"/>
  <c r="C97" i="275"/>
  <c r="C98" i="275"/>
  <c r="C99" i="275"/>
  <c r="C100" i="275"/>
  <c r="C101" i="275"/>
  <c r="C102" i="275"/>
  <c r="C103" i="275"/>
  <c r="C104" i="275"/>
  <c r="C105" i="275"/>
  <c r="C106" i="275"/>
  <c r="C107" i="275"/>
  <c r="C108" i="275"/>
  <c r="C109" i="275"/>
  <c r="C110" i="275"/>
  <c r="C111" i="275"/>
  <c r="C112" i="275"/>
  <c r="C113" i="275"/>
  <c r="C114" i="275"/>
  <c r="C115" i="275"/>
  <c r="C116" i="275"/>
  <c r="C117" i="275"/>
  <c r="C118" i="275"/>
  <c r="C119" i="275"/>
  <c r="C120" i="275"/>
  <c r="C121" i="275"/>
  <c r="C122" i="275"/>
  <c r="C123" i="275"/>
  <c r="C124" i="275"/>
  <c r="C125" i="275"/>
  <c r="C126" i="275"/>
  <c r="C127" i="275"/>
  <c r="C128" i="275"/>
  <c r="C129" i="275"/>
  <c r="C130" i="275"/>
  <c r="C131" i="275"/>
  <c r="C132" i="275"/>
  <c r="C133" i="275"/>
  <c r="C134" i="275"/>
  <c r="C135" i="275"/>
  <c r="C136" i="275"/>
  <c r="C137" i="275"/>
  <c r="C138" i="275"/>
  <c r="C139" i="275"/>
  <c r="C140" i="275"/>
  <c r="C141" i="275"/>
  <c r="C142" i="275"/>
  <c r="C143" i="275"/>
  <c r="C144" i="275"/>
  <c r="C145" i="275"/>
  <c r="C146" i="275"/>
  <c r="C147" i="275"/>
  <c r="C148" i="275"/>
  <c r="C149" i="275"/>
  <c r="C150" i="275"/>
  <c r="C151" i="275"/>
  <c r="C152" i="275"/>
  <c r="C153" i="275"/>
  <c r="C154" i="275"/>
  <c r="C155" i="275"/>
  <c r="C156" i="275"/>
  <c r="C157" i="275"/>
  <c r="C158" i="275"/>
  <c r="C159" i="275"/>
  <c r="C160" i="275"/>
  <c r="C161" i="275"/>
  <c r="C162" i="275"/>
  <c r="C163" i="275"/>
  <c r="C164" i="275"/>
  <c r="C165" i="275"/>
  <c r="C166" i="275"/>
  <c r="C167" i="275"/>
  <c r="C168" i="275"/>
  <c r="C169" i="275"/>
  <c r="C170" i="275"/>
  <c r="C171" i="275"/>
  <c r="C172" i="275"/>
  <c r="C173" i="275"/>
  <c r="C83" i="275"/>
  <c r="B178" i="275"/>
  <c r="B179" i="275"/>
  <c r="B180" i="275"/>
  <c r="B181" i="275"/>
  <c r="B182" i="275"/>
  <c r="B183" i="275"/>
  <c r="B184" i="275"/>
  <c r="B185" i="275"/>
  <c r="B186" i="275"/>
  <c r="B187" i="275"/>
  <c r="B188" i="275"/>
  <c r="B189" i="275"/>
  <c r="B190" i="275"/>
  <c r="B191" i="275"/>
  <c r="C6" i="289" l="1"/>
  <c r="C5" i="289"/>
  <c r="B192" i="275" l="1"/>
  <c r="B193" i="275"/>
  <c r="B194" i="275"/>
  <c r="B195" i="275"/>
  <c r="B196" i="275"/>
  <c r="B197" i="275"/>
  <c r="B198" i="275"/>
  <c r="B199" i="275"/>
  <c r="B200" i="275"/>
  <c r="B201" i="275"/>
  <c r="B202" i="275"/>
  <c r="B203" i="275"/>
  <c r="B204" i="275"/>
  <c r="B205" i="275"/>
  <c r="B206" i="275"/>
  <c r="B207" i="275"/>
  <c r="B208" i="275"/>
  <c r="B209" i="275"/>
  <c r="I6" i="255" l="1"/>
</calcChain>
</file>

<file path=xl/sharedStrings.xml><?xml version="1.0" encoding="utf-8"?>
<sst xmlns="http://schemas.openxmlformats.org/spreadsheetml/2006/main" count="613" uniqueCount="252">
  <si>
    <t>Aberdeen City</t>
  </si>
  <si>
    <t>Dundee City</t>
  </si>
  <si>
    <t>Inverclyde</t>
  </si>
  <si>
    <t>Shetland Islands</t>
  </si>
  <si>
    <t>West Dunbartonshire</t>
  </si>
  <si>
    <t>Renfrewshire</t>
  </si>
  <si>
    <t>North Ayrshire</t>
  </si>
  <si>
    <t>Glasgow City</t>
  </si>
  <si>
    <t>Angus</t>
  </si>
  <si>
    <t>East Ayrshire</t>
  </si>
  <si>
    <t>South Ayrshire</t>
  </si>
  <si>
    <t>Midlothian</t>
  </si>
  <si>
    <t>Orkney Islands</t>
  </si>
  <si>
    <t>Clackmannanshire</t>
  </si>
  <si>
    <t>North Lanarkshire</t>
  </si>
  <si>
    <t>East Renfrewshire</t>
  </si>
  <si>
    <t>Highland</t>
  </si>
  <si>
    <t>Moray</t>
  </si>
  <si>
    <t>South Lanarkshire</t>
  </si>
  <si>
    <t>Stirling</t>
  </si>
  <si>
    <t>Falkirk</t>
  </si>
  <si>
    <t>Aberdeenshire</t>
  </si>
  <si>
    <t>Fife</t>
  </si>
  <si>
    <t>East Lothian</t>
  </si>
  <si>
    <t>Scottish Borders</t>
  </si>
  <si>
    <t>West Lothian</t>
  </si>
  <si>
    <t>City of Edinburgh</t>
  </si>
  <si>
    <t>Na h-Eileanan Siar</t>
  </si>
  <si>
    <t>Perth and Kinross</t>
  </si>
  <si>
    <t>Argyll and Bute</t>
  </si>
  <si>
    <t>Dumfries and Galloway</t>
  </si>
  <si>
    <t>East Dunbartonshire</t>
  </si>
  <si>
    <t>Scotland</t>
  </si>
  <si>
    <t>Area</t>
  </si>
  <si>
    <t>This worksheet contains one table.</t>
  </si>
  <si>
    <t>65 and over
(Count)</t>
  </si>
  <si>
    <t>Table of contents</t>
  </si>
  <si>
    <t>Ordered by percentage aged 65 and over.</t>
  </si>
  <si>
    <t>All ages
(Count)</t>
  </si>
  <si>
    <t>0 to 15 
(Count)</t>
  </si>
  <si>
    <t>16 to 64 
(Count)</t>
  </si>
  <si>
    <t>Notes</t>
  </si>
  <si>
    <t>Note number</t>
  </si>
  <si>
    <t>Note text</t>
  </si>
  <si>
    <t>Note 1</t>
  </si>
  <si>
    <t>Figures are rounded so may not add up to 100%.</t>
  </si>
  <si>
    <t>Worksheet</t>
  </si>
  <si>
    <t>Information</t>
  </si>
  <si>
    <t>Figure 1</t>
  </si>
  <si>
    <t>Figure 1 data</t>
  </si>
  <si>
    <t>Figure 2</t>
  </si>
  <si>
    <t>Figure 2 data</t>
  </si>
  <si>
    <t>Source: National Records of Scotland (NRS)</t>
  </si>
  <si>
    <t>Publication date</t>
  </si>
  <si>
    <t>Geographic coverage</t>
  </si>
  <si>
    <t>Scotland and its 32 council areas and 14 NHS board areas</t>
  </si>
  <si>
    <t>Time period</t>
  </si>
  <si>
    <t>Supplier</t>
  </si>
  <si>
    <t>National Records of Scotland (NRS)</t>
  </si>
  <si>
    <t>Department</t>
  </si>
  <si>
    <t>Demographic Statistics, Population and Migration Statistics Branch</t>
  </si>
  <si>
    <t>Methods</t>
  </si>
  <si>
    <t>Cover_sheet</t>
  </si>
  <si>
    <t>Information about this spreadsheet</t>
  </si>
  <si>
    <t>More information about the methods can be found on the NRS website (opens in a new window).</t>
  </si>
  <si>
    <t>This worksheet contains one table. Some cells refer to notes which are explained on the Notes worksheet.</t>
  </si>
  <si>
    <t>Area name</t>
  </si>
  <si>
    <t>Age</t>
  </si>
  <si>
    <t>Females</t>
  </si>
  <si>
    <t>Males</t>
  </si>
  <si>
    <t>90 and over</t>
  </si>
  <si>
    <t>© Crown Copyright 2024</t>
  </si>
  <si>
    <t>Figure 3</t>
  </si>
  <si>
    <t>Figure 3 data</t>
  </si>
  <si>
    <t>This spreadsheet contains the figures included in the mid-year population estimates publication.</t>
  </si>
  <si>
    <t>Year</t>
  </si>
  <si>
    <t>Age group</t>
  </si>
  <si>
    <t>Count</t>
  </si>
  <si>
    <t>Percentage</t>
  </si>
  <si>
    <t>0 to 15</t>
  </si>
  <si>
    <t>16 to 64</t>
  </si>
  <si>
    <t>65 and over</t>
  </si>
  <si>
    <t>Population change
(percentage)</t>
  </si>
  <si>
    <t>Population change</t>
  </si>
  <si>
    <t>Council area</t>
  </si>
  <si>
    <t>This worksheet contains one table. Some cells refer to notes which are explained on the notes worksheet.</t>
  </si>
  <si>
    <t>Percentage change</t>
  </si>
  <si>
    <t>Ordered by age group and descending percentage population change.</t>
  </si>
  <si>
    <t>Estimated population
30 June 2023</t>
  </si>
  <si>
    <t>Population
30 June 2022</t>
  </si>
  <si>
    <t>Population
30 June 2023</t>
  </si>
  <si>
    <t>[Not applicable]</t>
  </si>
  <si>
    <t>Outflow: 
Rest of UK</t>
  </si>
  <si>
    <t>Inflow: 
Rest of UK</t>
  </si>
  <si>
    <t>Mid-Year Population Estimates for Scotland, mid-2023</t>
  </si>
  <si>
    <t>Figure 8</t>
  </si>
  <si>
    <t>Figure 9</t>
  </si>
  <si>
    <t>Year 
to 30 June</t>
  </si>
  <si>
    <t>Mid year period</t>
  </si>
  <si>
    <t>2020-21</t>
  </si>
  <si>
    <t>2019-20</t>
  </si>
  <si>
    <t>2018-19</t>
  </si>
  <si>
    <t>2017-18</t>
  </si>
  <si>
    <t>2016-17</t>
  </si>
  <si>
    <t>2015-16</t>
  </si>
  <si>
    <t>2014-15</t>
  </si>
  <si>
    <t>2013-14</t>
  </si>
  <si>
    <t>2012-13</t>
  </si>
  <si>
    <t>2011-12</t>
  </si>
  <si>
    <t>2010-11</t>
  </si>
  <si>
    <t>2009-10</t>
  </si>
  <si>
    <t>2008-09</t>
  </si>
  <si>
    <t>2007-08</t>
  </si>
  <si>
    <t>2006-07</t>
  </si>
  <si>
    <t>2005-06</t>
  </si>
  <si>
    <t>2004-05</t>
  </si>
  <si>
    <t>2003-04</t>
  </si>
  <si>
    <t>2002-03</t>
  </si>
  <si>
    <t>2001-02</t>
  </si>
  <si>
    <t>2000-01</t>
  </si>
  <si>
    <t>Year to 30 June</t>
  </si>
  <si>
    <t>Estimated population</t>
  </si>
  <si>
    <t>1998-99</t>
  </si>
  <si>
    <t>1997-98</t>
  </si>
  <si>
    <t>1996-97</t>
  </si>
  <si>
    <t>1995-96</t>
  </si>
  <si>
    <t>1994-95</t>
  </si>
  <si>
    <t>1993-94</t>
  </si>
  <si>
    <t>1992-93</t>
  </si>
  <si>
    <t>1991-92</t>
  </si>
  <si>
    <t>1990-91</t>
  </si>
  <si>
    <t>1989-90</t>
  </si>
  <si>
    <t>1988-89</t>
  </si>
  <si>
    <t>1987-88</t>
  </si>
  <si>
    <t>1986-87</t>
  </si>
  <si>
    <t>1985-86</t>
  </si>
  <si>
    <t>1984-85</t>
  </si>
  <si>
    <t>1983-84</t>
  </si>
  <si>
    <t>1982-83</t>
  </si>
  <si>
    <t>1981-82</t>
  </si>
  <si>
    <t>1980-81</t>
  </si>
  <si>
    <t>1979-80</t>
  </si>
  <si>
    <t>1978-79</t>
  </si>
  <si>
    <t>1977-78</t>
  </si>
  <si>
    <t>1976-77</t>
  </si>
  <si>
    <t>1975-76</t>
  </si>
  <si>
    <t>1974-75</t>
  </si>
  <si>
    <t>1973-74</t>
  </si>
  <si>
    <t>1972-73</t>
  </si>
  <si>
    <t>1971-72</t>
  </si>
  <si>
    <t>1970-71</t>
  </si>
  <si>
    <t>1969-70</t>
  </si>
  <si>
    <t>1968-69</t>
  </si>
  <si>
    <t>1967-68</t>
  </si>
  <si>
    <t>1966-67</t>
  </si>
  <si>
    <t>1965-66</t>
  </si>
  <si>
    <t>1964-65</t>
  </si>
  <si>
    <t>1963-64</t>
  </si>
  <si>
    <t>1962-63</t>
  </si>
  <si>
    <t>1961-62</t>
  </si>
  <si>
    <t>1960-61</t>
  </si>
  <si>
    <t>1959-60</t>
  </si>
  <si>
    <t>Figure 2: Natural change and net migration, 1960 to 2023</t>
  </si>
  <si>
    <t>2021-22</t>
  </si>
  <si>
    <t>2022-23</t>
  </si>
  <si>
    <t>Net:
Rest of UK</t>
  </si>
  <si>
    <t>Net: 
International</t>
  </si>
  <si>
    <t>Figure 4: The population of council areas in Scotland ranged from 631,970 in Glasgow City to 22,000 in Orkney Islands.</t>
  </si>
  <si>
    <t>Population by single year of age and sex, mid-2023</t>
  </si>
  <si>
    <t>Figure 5: There are more females than males in older age groups</t>
  </si>
  <si>
    <t>Figure 6: Rural areas tend to have the highest percentages of people aged 65 and over</t>
  </si>
  <si>
    <t xml:space="preserve">Age structure of council areas, mid-2023 </t>
  </si>
  <si>
    <t>Annual population change, Scotland, 1949 to 2023</t>
  </si>
  <si>
    <t>Figure 1: Annual population change, 1943 to 2023 [Note 1]</t>
  </si>
  <si>
    <t>Note 2</t>
  </si>
  <si>
    <t xml:space="preserve">Estimates for the years immediately prior to 1949 reflected the continuing return of armed forces personnel following the end of World War 2 (population estimates covering the two world wars exclude the large numbers of armed forces serving overseas).  </t>
  </si>
  <si>
    <t>Note 3</t>
  </si>
  <si>
    <t>Note 4</t>
  </si>
  <si>
    <t>Natural change 
(thousands)
[Note 2]</t>
  </si>
  <si>
    <t>Net migration
(thousands)
[Note 3]</t>
  </si>
  <si>
    <t>Natural change is calculated by subtracting deaths from births.</t>
  </si>
  <si>
    <t>Natural change and net migration, Scotland, 1960 to 2023</t>
  </si>
  <si>
    <t>Rest of UK and International in, out and net migration, Scotland, year ending mid-2000 to mid-2023 </t>
  </si>
  <si>
    <t>Figure 4</t>
  </si>
  <si>
    <t>Figure 4 data</t>
  </si>
  <si>
    <t>Figure 5</t>
  </si>
  <si>
    <t>Figure 5 data</t>
  </si>
  <si>
    <t>Figure 6</t>
  </si>
  <si>
    <t>Figure 6 data</t>
  </si>
  <si>
    <t>Figure 7</t>
  </si>
  <si>
    <t>Figure 7 data</t>
  </si>
  <si>
    <t>Figure 10</t>
  </si>
  <si>
    <t>Figure 10 data</t>
  </si>
  <si>
    <t>Figure 11</t>
  </si>
  <si>
    <t>Figure 11 data</t>
  </si>
  <si>
    <t>Inflow:
International 
[Note 2]</t>
  </si>
  <si>
    <t>Outflow:
International 
[Note 2]</t>
  </si>
  <si>
    <t>Population by council area, mid-2023  </t>
  </si>
  <si>
    <t>Ordered by descending estimated population</t>
  </si>
  <si>
    <t>0 to 15 
(Percent)
[Note 4]</t>
  </si>
  <si>
    <t>16 to 64 
(Percent)
[Note 4]</t>
  </si>
  <si>
    <t>65 and over
(Percent)
[Note 4]</t>
  </si>
  <si>
    <t>Ordered by percentage of Population change.</t>
  </si>
  <si>
    <t>Figure 7: Age groups as percentage of Scotland's population, mid-2003 to mid-2023</t>
  </si>
  <si>
    <t>Age groups as percentage of Scotland's population, mid-2003 to mid-2023</t>
  </si>
  <si>
    <t>Figures 8 and 9 data: Population change by council area, mid-2022 to mid-2023</t>
  </si>
  <si>
    <t>Population change by council area, mid-2022 to mid-2023</t>
  </si>
  <si>
    <t>Population change by council area, mid-2022 to mid-2023 (Map)</t>
  </si>
  <si>
    <t>Figures 8 and 9 data</t>
  </si>
  <si>
    <t>Figure 10: Components of population change by council area, mid-2022 to mid-2023</t>
  </si>
  <si>
    <t>Components of population change by council area, mid-2022 to mid-2023</t>
  </si>
  <si>
    <t>Note 5</t>
  </si>
  <si>
    <t>Figure 11: Percentage change in age group by council area, mid-2013 to mid-2023</t>
  </si>
  <si>
    <t>Percentage change in age group by council area, mid-2013 to mid-2023</t>
  </si>
  <si>
    <t>The data was published at 9:30am on 8 October 2024.</t>
  </si>
  <si>
    <t>X-axis numbers</t>
  </si>
  <si>
    <t>x-axis for display</t>
  </si>
  <si>
    <t>Figure 1 - X-axis</t>
  </si>
  <si>
    <t>Figure 5: Population by single year of age and sex, mid-2023</t>
  </si>
  <si>
    <t>Females for display</t>
  </si>
  <si>
    <t>Figure 10 - Y-axis</t>
  </si>
  <si>
    <t>X-axis</t>
  </si>
  <si>
    <t>X-axis for diplay</t>
  </si>
  <si>
    <t>This worksheet is hidden. It contains three tables separated by one row.</t>
  </si>
  <si>
    <t>Set-up axes labels for Figures 1, 6 and 10</t>
  </si>
  <si>
    <t>1999-00</t>
  </si>
  <si>
    <t>mock variable for display y-axis in the middle of chart</t>
  </si>
  <si>
    <t>Total change
(percentage)</t>
  </si>
  <si>
    <t>Other changes
(percentage)
[Note 5]</t>
  </si>
  <si>
    <t>Natural change
(percentage)
[Note 2]</t>
  </si>
  <si>
    <t>Net migration
(percentage)
[Note 3]</t>
  </si>
  <si>
    <t>Y-axis display</t>
  </si>
  <si>
    <t>30 June 2023</t>
  </si>
  <si>
    <t>These population estimates are based on Scotland's Census 2022 and have been updated ('rolled-forward') to account for population change from 1 July 2022 to 30 June 2023. They are based on the 'usually resident population', which covers people living in Scotland for a period of at least 12 months, whatever their nationality.</t>
  </si>
  <si>
    <t>Annual population change, 1943 to 2023</t>
  </si>
  <si>
    <t>Annual population change (%), Scotland, 1949 to 2023</t>
  </si>
  <si>
    <t>Figure 1: The population increase between 2022 and 2023 was the largest in at least 76 years</t>
  </si>
  <si>
    <t>Figure 2: More people moved into Scotland than left, while deaths exceeded births</t>
  </si>
  <si>
    <t>Rest of UK and international in, out and net migration, Scotland, year ending mid-2000 to mid-2023</t>
  </si>
  <si>
    <t>Figure 3: International migration into Scotland remains high</t>
  </si>
  <si>
    <t>Figure 4: Population by council area, mid-2023</t>
  </si>
  <si>
    <t>Figure 6: Age structure of council areas, mid-2023</t>
  </si>
  <si>
    <t>Figure 7: The percentage of 0-15 year olds has fallen, whilst the percentage of people aged 65 and over has increased</t>
  </si>
  <si>
    <t>Figure 8: The population has increased in 25 council areas but has fallen in the other 7</t>
  </si>
  <si>
    <t>Figure 9: The largest population increases were in the cities and some of the surrounding areas</t>
  </si>
  <si>
    <t>Figure 10: In every council area, more people have moved in than have moved out and there have been more deaths than births</t>
  </si>
  <si>
    <t>Figure 11: The number of people aged 65 years and over has increasd in every council area since 2013</t>
  </si>
  <si>
    <t>Figure 3: Rest of UK and international in, out and net migration, Scotland, year ending mid-2000 to mid-2023</t>
  </si>
  <si>
    <t>Population change by council area (%), mid-2022 to mid-2023</t>
  </si>
  <si>
    <t>‘Other changes’ includes changes in the prison population, changes in the armed forces personnel based in Scotland and small rounding adjustments.</t>
  </si>
  <si>
    <t>More information is available in the Methodology Guide accompanying this publication.</t>
  </si>
  <si>
    <t>The method used to estimate international migration has changed in recent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</si>
</sst>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0.0%"/>
  </numFmts>
  <fonts count="70"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6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4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u/>
      <sz val="10"/>
      <color indexed="12"/>
      <name val="MS Sans Serif"/>
      <family val="2"/>
    </font>
    <font>
      <b/>
      <sz val="15"/>
      <color theme="3"/>
      <name val="Calibri"/>
      <family val="2"/>
      <scheme val="minor"/>
    </font>
    <font>
      <sz val="12"/>
      <color rgb="FF0000FF"/>
      <name val="Arial"/>
      <family val="2"/>
    </font>
    <font>
      <sz val="11"/>
      <name val="Arial"/>
      <family val="2"/>
    </font>
    <font>
      <sz val="16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</borders>
  <cellStyleXfs count="277">
    <xf numFmtId="0" fontId="0" fillId="0" borderId="0" applyFill="0"/>
    <xf numFmtId="164" fontId="12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>
      <alignment wrapText="1"/>
    </xf>
    <xf numFmtId="3" fontId="13" fillId="0" borderId="0"/>
    <xf numFmtId="3" fontId="12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4" borderId="0" applyNumberFormat="0" applyBorder="0" applyAlignment="0" applyProtection="0"/>
    <xf numFmtId="0" fontId="20" fillId="6" borderId="0" applyNumberFormat="0" applyBorder="0" applyAlignment="0" applyProtection="0"/>
    <xf numFmtId="0" fontId="20" fillId="3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6" borderId="0" applyNumberFormat="0" applyBorder="0" applyAlignment="0" applyProtection="0"/>
    <xf numFmtId="0" fontId="20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3" borderId="0" applyNumberFormat="0" applyBorder="0" applyAlignment="0" applyProtection="0"/>
    <xf numFmtId="0" fontId="21" fillId="11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3" applyNumberFormat="0" applyAlignment="0" applyProtection="0"/>
    <xf numFmtId="0" fontId="24" fillId="17" borderId="4" applyNumberFormat="0" applyAlignment="0" applyProtection="0"/>
    <xf numFmtId="164" fontId="1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3" applyNumberFormat="0" applyAlignment="0" applyProtection="0"/>
    <xf numFmtId="0" fontId="31" fillId="0" borderId="8" applyNumberFormat="0" applyFill="0" applyAlignment="0" applyProtection="0"/>
    <xf numFmtId="0" fontId="32" fillId="7" borderId="0" applyNumberFormat="0" applyBorder="0" applyAlignment="0" applyProtection="0"/>
    <xf numFmtId="0" fontId="11" fillId="0" borderId="0"/>
    <xf numFmtId="0" fontId="11" fillId="0" borderId="0"/>
    <xf numFmtId="0" fontId="12" fillId="0" borderId="0"/>
    <xf numFmtId="0" fontId="11" fillId="0" borderId="0" applyFill="0"/>
    <xf numFmtId="0" fontId="10" fillId="0" borderId="0"/>
    <xf numFmtId="0" fontId="10" fillId="0" borderId="0"/>
    <xf numFmtId="0" fontId="15" fillId="4" borderId="9" applyNumberFormat="0" applyFont="0" applyAlignment="0" applyProtection="0"/>
    <xf numFmtId="0" fontId="33" fillId="16" borderId="10" applyNumberFormat="0" applyAlignment="0" applyProtection="0"/>
    <xf numFmtId="9" fontId="1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15" fillId="0" borderId="0"/>
    <xf numFmtId="0" fontId="15" fillId="0" borderId="0"/>
    <xf numFmtId="0" fontId="9" fillId="19" borderId="0" applyNumberFormat="0" applyBorder="0" applyAlignment="0" applyProtection="0"/>
    <xf numFmtId="0" fontId="9" fillId="21" borderId="0" applyNumberFormat="0" applyBorder="0" applyAlignment="0" applyProtection="0"/>
    <xf numFmtId="0" fontId="9" fillId="23" borderId="0" applyNumberFormat="0" applyBorder="0" applyAlignment="0" applyProtection="0"/>
    <xf numFmtId="0" fontId="9" fillId="25" borderId="0" applyNumberFormat="0" applyBorder="0" applyAlignment="0" applyProtection="0"/>
    <xf numFmtId="0" fontId="9" fillId="27" borderId="0" applyNumberFormat="0" applyBorder="0" applyAlignment="0" applyProtection="0"/>
    <xf numFmtId="0" fontId="9" fillId="29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164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3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3" fontId="12" fillId="0" borderId="0"/>
    <xf numFmtId="0" fontId="9" fillId="18" borderId="12" applyNumberFormat="0" applyFon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0">
      <alignment horizontal="left"/>
    </xf>
    <xf numFmtId="0" fontId="15" fillId="0" borderId="0">
      <alignment horizontal="left"/>
    </xf>
    <xf numFmtId="0" fontId="15" fillId="0" borderId="0">
      <alignment horizontal="center" vertical="center" wrapText="1"/>
    </xf>
    <xf numFmtId="0" fontId="19" fillId="0" borderId="0">
      <alignment horizontal="left" vertical="center" wrapText="1"/>
    </xf>
    <xf numFmtId="0" fontId="19" fillId="0" borderId="0">
      <alignment horizontal="right"/>
    </xf>
    <xf numFmtId="0" fontId="15" fillId="0" borderId="0">
      <alignment horizontal="left" vertical="center" wrapText="1"/>
    </xf>
    <xf numFmtId="0" fontId="15" fillId="0" borderId="0">
      <alignment horizontal="right"/>
    </xf>
    <xf numFmtId="0" fontId="15" fillId="0" borderId="0"/>
    <xf numFmtId="0" fontId="15" fillId="0" borderId="0"/>
    <xf numFmtId="0" fontId="8" fillId="0" borderId="0"/>
    <xf numFmtId="0" fontId="11" fillId="0" borderId="0"/>
    <xf numFmtId="0" fontId="11" fillId="31" borderId="0">
      <protection locked="0"/>
    </xf>
    <xf numFmtId="0" fontId="11" fillId="32" borderId="2">
      <alignment horizontal="center" vertical="center"/>
      <protection locked="0"/>
    </xf>
    <xf numFmtId="164" fontId="11" fillId="0" borderId="0" applyFont="0" applyFill="0" applyBorder="0" applyAlignment="0" applyProtection="0"/>
    <xf numFmtId="0" fontId="16" fillId="32" borderId="0">
      <alignment vertical="center"/>
      <protection locked="0"/>
    </xf>
    <xf numFmtId="0" fontId="3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Fill="0"/>
    <xf numFmtId="0" fontId="7" fillId="18" borderId="12" applyNumberFormat="0" applyFont="0" applyAlignment="0" applyProtection="0"/>
    <xf numFmtId="0" fontId="11" fillId="32" borderId="1">
      <alignment vertical="center"/>
      <protection locked="0"/>
    </xf>
    <xf numFmtId="0" fontId="5" fillId="0" borderId="0"/>
    <xf numFmtId="40" fontId="38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0" fillId="0" borderId="0"/>
    <xf numFmtId="0" fontId="4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1" fillId="0" borderId="0" applyNumberFormat="0" applyFill="0" applyAlignment="0" applyProtection="0"/>
    <xf numFmtId="0" fontId="41" fillId="0" borderId="0" applyNumberFormat="0" applyFill="0" applyAlignment="0" applyProtection="0"/>
    <xf numFmtId="0" fontId="42" fillId="0" borderId="0" applyNumberFormat="0" applyFill="0" applyAlignment="0" applyProtection="0"/>
    <xf numFmtId="0" fontId="18" fillId="0" borderId="0" applyNumberFormat="0" applyFill="0" applyAlignment="0" applyProtection="0"/>
    <xf numFmtId="0" fontId="43" fillId="0" borderId="0" applyNumberFormat="0" applyFill="0" applyBorder="0" applyAlignment="0" applyProtection="0"/>
    <xf numFmtId="4" fontId="17" fillId="0" borderId="0" applyFont="0" applyFill="0" applyBorder="0" applyAlignment="0" applyProtection="0"/>
    <xf numFmtId="0" fontId="5" fillId="0" borderId="0" applyFill="0"/>
    <xf numFmtId="0" fontId="45" fillId="0" borderId="0"/>
    <xf numFmtId="164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9" fontId="5" fillId="0" borderId="0" applyFont="0" applyFill="0" applyBorder="0" applyAlignment="0" applyProtection="0"/>
    <xf numFmtId="0" fontId="15" fillId="0" borderId="0"/>
    <xf numFmtId="0" fontId="42" fillId="0" borderId="0" applyNumberFormat="0" applyFill="0" applyBorder="0" applyAlignment="0" applyProtection="0"/>
    <xf numFmtId="0" fontId="15" fillId="0" borderId="0"/>
    <xf numFmtId="0" fontId="3" fillId="0" borderId="0"/>
    <xf numFmtId="164" fontId="17" fillId="0" borderId="0" applyFont="0" applyFill="0" applyBorder="0" applyAlignment="0" applyProtection="0"/>
    <xf numFmtId="0" fontId="41" fillId="0" borderId="0" applyNumberFormat="0" applyFill="0" applyAlignment="0" applyProtection="0"/>
    <xf numFmtId="0" fontId="2" fillId="0" borderId="0"/>
    <xf numFmtId="0" fontId="42" fillId="0" borderId="0" applyNumberFormat="0" applyFill="0" applyBorder="0" applyAlignment="0" applyProtection="0"/>
    <xf numFmtId="0" fontId="51" fillId="34" borderId="0" applyNumberFormat="0" applyBorder="0">
      <alignment horizontal="left" vertical="top"/>
    </xf>
    <xf numFmtId="0" fontId="5" fillId="0" borderId="0"/>
    <xf numFmtId="0" fontId="60" fillId="0" borderId="0"/>
    <xf numFmtId="0" fontId="17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0" borderId="0"/>
    <xf numFmtId="164" fontId="5" fillId="0" borderId="0" applyFont="0" applyFill="0" applyBorder="0" applyAlignment="0" applyProtection="0"/>
    <xf numFmtId="0" fontId="6" fillId="25" borderId="0" applyNumberFormat="0" applyBorder="0" applyAlignment="0" applyProtection="0"/>
    <xf numFmtId="3" fontId="5" fillId="0" borderId="0"/>
    <xf numFmtId="3" fontId="5" fillId="0" borderId="0"/>
    <xf numFmtId="0" fontId="43" fillId="0" borderId="0" applyNumberFormat="0" applyFill="0" applyAlignment="0" applyProtection="0"/>
    <xf numFmtId="0" fontId="18" fillId="0" borderId="0" applyNumberFormat="0" applyFill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24" borderId="0" applyNumberFormat="0" applyBorder="0" applyAlignment="0" applyProtection="0"/>
    <xf numFmtId="164" fontId="5" fillId="0" borderId="0" applyFont="0" applyFill="0" applyBorder="0" applyAlignment="0" applyProtection="0"/>
    <xf numFmtId="0" fontId="6" fillId="26" borderId="0" applyNumberFormat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6" fillId="28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 applyFill="0"/>
    <xf numFmtId="9" fontId="5" fillId="0" borderId="0" applyFont="0" applyFill="0" applyBorder="0" applyAlignment="0" applyProtection="0"/>
    <xf numFmtId="0" fontId="6" fillId="0" borderId="0"/>
    <xf numFmtId="0" fontId="15" fillId="0" borderId="0"/>
    <xf numFmtId="0" fontId="1" fillId="0" borderId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" fillId="0" borderId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6" fillId="30" borderId="0" applyNumberFormat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/>
    <xf numFmtId="0" fontId="1" fillId="0" borderId="0"/>
    <xf numFmtId="164" fontId="5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5" fillId="0" borderId="0" applyNumberFormat="0" applyFill="0" applyBorder="0" applyAlignment="0" applyProtection="0"/>
    <xf numFmtId="0" fontId="66" fillId="0" borderId="13" applyNumberFormat="0" applyFill="0" applyAlignment="0" applyProtection="0"/>
    <xf numFmtId="0" fontId="38" fillId="0" borderId="0"/>
    <xf numFmtId="0" fontId="17" fillId="0" borderId="0"/>
    <xf numFmtId="0" fontId="5" fillId="0" borderId="0" applyFill="0"/>
    <xf numFmtId="0" fontId="6" fillId="0" borderId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3" fontId="5" fillId="0" borderId="0"/>
    <xf numFmtId="0" fontId="6" fillId="18" borderId="12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31" borderId="0">
      <protection locked="0"/>
    </xf>
    <xf numFmtId="0" fontId="5" fillId="32" borderId="2">
      <alignment horizontal="center" vertical="center"/>
      <protection locked="0"/>
    </xf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Fill="0"/>
    <xf numFmtId="0" fontId="6" fillId="18" borderId="12" applyNumberFormat="0" applyFont="0" applyAlignment="0" applyProtection="0"/>
    <xf numFmtId="0" fontId="5" fillId="32" borderId="1">
      <alignment vertical="center"/>
      <protection locked="0"/>
    </xf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145">
    <xf numFmtId="0" fontId="0" fillId="0" borderId="0" xfId="0"/>
    <xf numFmtId="0" fontId="41" fillId="0" borderId="0" xfId="154" applyFill="1" applyAlignment="1"/>
    <xf numFmtId="0" fontId="0" fillId="0" borderId="0" xfId="0" applyFill="1"/>
    <xf numFmtId="0" fontId="42" fillId="0" borderId="0" xfId="155"/>
    <xf numFmtId="0" fontId="41" fillId="0" borderId="0" xfId="154"/>
    <xf numFmtId="0" fontId="0" fillId="0" borderId="0" xfId="0" applyAlignment="1">
      <alignment wrapText="1"/>
    </xf>
    <xf numFmtId="0" fontId="41" fillId="0" borderId="0" xfId="154" applyFill="1"/>
    <xf numFmtId="0" fontId="42" fillId="0" borderId="0" xfId="155" applyFill="1"/>
    <xf numFmtId="0" fontId="18" fillId="0" borderId="0" xfId="159" applyFont="1" applyFill="1"/>
    <xf numFmtId="0" fontId="5" fillId="0" borderId="0" xfId="159" applyFill="1"/>
    <xf numFmtId="0" fontId="16" fillId="0" borderId="0" xfId="159" applyFont="1" applyFill="1"/>
    <xf numFmtId="0" fontId="18" fillId="0" borderId="0" xfId="159" applyFont="1" applyFill="1" applyAlignment="1">
      <alignment vertical="top"/>
    </xf>
    <xf numFmtId="0" fontId="18" fillId="0" borderId="0" xfId="159" applyFont="1" applyFill="1" applyAlignment="1">
      <alignment horizontal="right" vertical="top" wrapText="1"/>
    </xf>
    <xf numFmtId="0" fontId="17" fillId="0" borderId="0" xfId="159" applyFont="1" applyFill="1"/>
    <xf numFmtId="165" fontId="17" fillId="0" borderId="0" xfId="147" applyNumberFormat="1" applyFont="1" applyFill="1" applyBorder="1"/>
    <xf numFmtId="9" fontId="17" fillId="0" borderId="0" xfId="144" applyFont="1" applyFill="1" applyBorder="1"/>
    <xf numFmtId="3" fontId="5" fillId="0" borderId="0" xfId="159" applyNumberFormat="1" applyFill="1"/>
    <xf numFmtId="165" fontId="5" fillId="0" borderId="0" xfId="159" applyNumberFormat="1" applyFill="1"/>
    <xf numFmtId="166" fontId="5" fillId="0" borderId="0" xfId="159" applyNumberFormat="1" applyFill="1"/>
    <xf numFmtId="0" fontId="18" fillId="0" borderId="0" xfId="156"/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0" fillId="0" borderId="0" xfId="0" applyAlignment="1">
      <alignment vertical="top"/>
    </xf>
    <xf numFmtId="0" fontId="18" fillId="0" borderId="0" xfId="156" applyAlignment="1">
      <alignment vertical="top"/>
    </xf>
    <xf numFmtId="0" fontId="0" fillId="0" borderId="0" xfId="0" applyAlignment="1">
      <alignment horizontal="left"/>
    </xf>
    <xf numFmtId="3" fontId="0" fillId="0" borderId="0" xfId="0" applyNumberFormat="1"/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wrapText="1"/>
    </xf>
    <xf numFmtId="9" fontId="5" fillId="0" borderId="0" xfId="144" applyFont="1" applyFill="1" applyBorder="1" applyAlignment="1">
      <alignment horizontal="right"/>
    </xf>
    <xf numFmtId="0" fontId="50" fillId="0" borderId="0" xfId="159" applyFont="1" applyFill="1"/>
    <xf numFmtId="0" fontId="5" fillId="0" borderId="0" xfId="159"/>
    <xf numFmtId="0" fontId="51" fillId="0" borderId="0" xfId="2" applyFont="1" applyAlignment="1" applyProtection="1"/>
    <xf numFmtId="0" fontId="17" fillId="0" borderId="0" xfId="0" applyFont="1"/>
    <xf numFmtId="0" fontId="51" fillId="0" borderId="0" xfId="2" applyFont="1" applyFill="1" applyAlignment="1" applyProtection="1">
      <alignment vertical="top"/>
    </xf>
    <xf numFmtId="0" fontId="51" fillId="0" borderId="0" xfId="2" applyFont="1" applyAlignment="1" applyProtection="1">
      <alignment horizontal="left" vertical="top"/>
    </xf>
    <xf numFmtId="0" fontId="17" fillId="0" borderId="0" xfId="155" applyFont="1" applyFill="1"/>
    <xf numFmtId="0" fontId="51" fillId="0" borderId="0" xfId="2" applyFont="1" applyFill="1" applyBorder="1" applyAlignment="1" applyProtection="1">
      <alignment vertical="top"/>
    </xf>
    <xf numFmtId="0" fontId="5" fillId="0" borderId="0" xfId="159" applyFill="1" applyAlignment="1">
      <alignment horizontal="center"/>
    </xf>
    <xf numFmtId="0" fontId="5" fillId="0" borderId="0" xfId="159" applyFill="1" applyAlignment="1">
      <alignment horizontal="left"/>
    </xf>
    <xf numFmtId="0" fontId="47" fillId="0" borderId="0" xfId="159" applyFont="1" applyFill="1" applyAlignment="1">
      <alignment horizontal="center"/>
    </xf>
    <xf numFmtId="0" fontId="46" fillId="0" borderId="0" xfId="141" applyFont="1"/>
    <xf numFmtId="1" fontId="48" fillId="0" borderId="0" xfId="141" applyNumberFormat="1" applyFont="1"/>
    <xf numFmtId="1" fontId="48" fillId="0" borderId="0" xfId="141" applyNumberFormat="1" applyFont="1" applyAlignment="1">
      <alignment horizontal="right"/>
    </xf>
    <xf numFmtId="1" fontId="5" fillId="0" borderId="0" xfId="159" applyNumberFormat="1" applyFill="1"/>
    <xf numFmtId="1" fontId="5" fillId="0" borderId="0" xfId="159" applyNumberFormat="1" applyFill="1" applyAlignment="1">
      <alignment horizontal="right"/>
    </xf>
    <xf numFmtId="1" fontId="49" fillId="0" borderId="0" xfId="159" applyNumberFormat="1" applyFont="1" applyFill="1"/>
    <xf numFmtId="0" fontId="46" fillId="0" borderId="0" xfId="141" applyFont="1" applyAlignment="1">
      <alignment horizontal="right"/>
    </xf>
    <xf numFmtId="0" fontId="0" fillId="0" borderId="0" xfId="155" applyFont="1" applyFill="1"/>
    <xf numFmtId="0" fontId="52" fillId="0" borderId="0" xfId="159" applyFont="1" applyFill="1" applyAlignment="1">
      <alignment horizontal="right"/>
    </xf>
    <xf numFmtId="3" fontId="17" fillId="0" borderId="0" xfId="0" applyNumberFormat="1" applyFont="1"/>
    <xf numFmtId="0" fontId="17" fillId="0" borderId="0" xfId="159" applyFont="1" applyFill="1" applyAlignment="1">
      <alignment horizontal="right"/>
    </xf>
    <xf numFmtId="0" fontId="18" fillId="0" borderId="0" xfId="159" applyFont="1" applyFill="1" applyAlignment="1">
      <alignment horizontal="right" vertical="center" wrapText="1"/>
    </xf>
    <xf numFmtId="0" fontId="53" fillId="0" borderId="0" xfId="0" applyFont="1"/>
    <xf numFmtId="0" fontId="51" fillId="0" borderId="0" xfId="2" applyFont="1" applyFill="1" applyAlignment="1" applyProtection="1"/>
    <xf numFmtId="0" fontId="44" fillId="0" borderId="0" xfId="2" applyAlignment="1" applyProtection="1">
      <alignment wrapText="1"/>
    </xf>
    <xf numFmtId="0" fontId="18" fillId="0" borderId="0" xfId="156" applyAlignment="1">
      <alignment wrapText="1"/>
    </xf>
    <xf numFmtId="0" fontId="54" fillId="0" borderId="0" xfId="0" applyFont="1"/>
    <xf numFmtId="0" fontId="55" fillId="0" borderId="0" xfId="0" applyFont="1"/>
    <xf numFmtId="0" fontId="18" fillId="0" borderId="0" xfId="156" applyFill="1" applyAlignment="1">
      <alignment horizontal="left"/>
    </xf>
    <xf numFmtId="0" fontId="18" fillId="0" borderId="0" xfId="156" applyFill="1" applyAlignment="1">
      <alignment horizontal="right"/>
    </xf>
    <xf numFmtId="0" fontId="0" fillId="0" borderId="0" xfId="0" applyFill="1" applyAlignment="1">
      <alignment horizontal="left"/>
    </xf>
    <xf numFmtId="167" fontId="0" fillId="0" borderId="0" xfId="0" applyNumberFormat="1" applyFill="1"/>
    <xf numFmtId="1" fontId="0" fillId="0" borderId="0" xfId="158" applyNumberFormat="1" applyFont="1" applyFill="1" applyAlignment="1">
      <alignment horizontal="right"/>
    </xf>
    <xf numFmtId="165" fontId="0" fillId="0" borderId="0" xfId="158" applyNumberFormat="1" applyFont="1" applyFill="1"/>
    <xf numFmtId="0" fontId="18" fillId="0" borderId="0" xfId="156" applyFill="1" applyAlignment="1">
      <alignment horizontal="right" wrapText="1"/>
    </xf>
    <xf numFmtId="0" fontId="18" fillId="0" borderId="0" xfId="156" applyFill="1"/>
    <xf numFmtId="167" fontId="0" fillId="0" borderId="0" xfId="162" applyNumberFormat="1" applyFont="1" applyFill="1"/>
    <xf numFmtId="0" fontId="41" fillId="33" borderId="0" xfId="154" applyFill="1" applyAlignment="1"/>
    <xf numFmtId="0" fontId="5" fillId="0" borderId="0" xfId="0" applyFont="1"/>
    <xf numFmtId="0" fontId="18" fillId="0" borderId="0" xfId="0" applyFont="1" applyFill="1" applyAlignment="1">
      <alignment wrapText="1"/>
    </xf>
    <xf numFmtId="3" fontId="18" fillId="0" borderId="0" xfId="165" applyNumberFormat="1" applyFont="1" applyAlignment="1">
      <alignment horizontal="right" vertical="top" wrapText="1"/>
    </xf>
    <xf numFmtId="0" fontId="57" fillId="0" borderId="0" xfId="0" applyFont="1"/>
    <xf numFmtId="0" fontId="57" fillId="0" borderId="0" xfId="0" applyFont="1" applyFill="1"/>
    <xf numFmtId="0" fontId="58" fillId="0" borderId="0" xfId="159" applyFont="1" applyFill="1" applyAlignment="1">
      <alignment horizontal="right"/>
    </xf>
    <xf numFmtId="0" fontId="59" fillId="0" borderId="0" xfId="159" applyFont="1" applyFill="1"/>
    <xf numFmtId="0" fontId="41" fillId="34" borderId="0" xfId="154" applyFill="1"/>
    <xf numFmtId="0" fontId="60" fillId="34" borderId="0" xfId="175" applyFill="1"/>
    <xf numFmtId="0" fontId="18" fillId="0" borderId="0" xfId="0" applyFont="1" applyFill="1" applyAlignment="1">
      <alignment horizontal="right" wrapText="1"/>
    </xf>
    <xf numFmtId="3" fontId="0" fillId="0" borderId="0" xfId="0" applyNumberFormat="1" applyFill="1"/>
    <xf numFmtId="9" fontId="0" fillId="0" borderId="0" xfId="162" applyFont="1" applyFill="1"/>
    <xf numFmtId="0" fontId="41" fillId="0" borderId="0" xfId="153" applyFill="1" applyAlignment="1"/>
    <xf numFmtId="0" fontId="17" fillId="0" borderId="0" xfId="141" applyFont="1"/>
    <xf numFmtId="0" fontId="18" fillId="0" borderId="0" xfId="141" applyFont="1" applyAlignment="1">
      <alignment horizontal="left"/>
    </xf>
    <xf numFmtId="3" fontId="18" fillId="0" borderId="0" xfId="156" applyNumberFormat="1" applyFill="1" applyAlignment="1">
      <alignment horizontal="left" vertical="top" wrapText="1"/>
    </xf>
    <xf numFmtId="3" fontId="18" fillId="0" borderId="0" xfId="156" applyNumberFormat="1" applyFill="1" applyAlignment="1">
      <alignment vertical="top" wrapText="1"/>
    </xf>
    <xf numFmtId="0" fontId="17" fillId="0" borderId="0" xfId="141" applyFont="1" applyAlignment="1">
      <alignment horizontal="left"/>
    </xf>
    <xf numFmtId="3" fontId="17" fillId="0" borderId="0" xfId="141" applyNumberFormat="1" applyFont="1"/>
    <xf numFmtId="10" fontId="17" fillId="0" borderId="0" xfId="141" applyNumberFormat="1" applyFont="1"/>
    <xf numFmtId="0" fontId="17" fillId="0" borderId="0" xfId="177" applyNumberFormat="1" applyFont="1" applyFill="1" applyAlignment="1">
      <alignment horizontal="left"/>
    </xf>
    <xf numFmtId="0" fontId="17" fillId="0" borderId="0" xfId="177" applyNumberFormat="1" applyFont="1" applyFill="1" applyBorder="1" applyAlignment="1">
      <alignment horizontal="left"/>
    </xf>
    <xf numFmtId="3" fontId="17" fillId="0" borderId="0" xfId="167" applyNumberFormat="1" applyFont="1"/>
    <xf numFmtId="0" fontId="14" fillId="0" borderId="0" xfId="2" applyFont="1" applyFill="1" applyAlignment="1" applyProtection="1"/>
    <xf numFmtId="0" fontId="5" fillId="0" borderId="0" xfId="0" applyFont="1" applyFill="1"/>
    <xf numFmtId="0" fontId="61" fillId="0" borderId="0" xfId="152" applyNumberFormat="1" applyFont="1" applyFill="1" applyAlignment="1">
      <alignment horizontal="left"/>
    </xf>
    <xf numFmtId="3" fontId="61" fillId="0" borderId="0" xfId="141" applyNumberFormat="1" applyFont="1"/>
    <xf numFmtId="10" fontId="17" fillId="0" borderId="0" xfId="141" applyNumberFormat="1" applyFont="1" applyAlignment="1">
      <alignment horizontal="right"/>
    </xf>
    <xf numFmtId="0" fontId="18" fillId="0" borderId="0" xfId="156" applyFill="1" applyAlignment="1">
      <alignment horizontal="left" wrapText="1"/>
    </xf>
    <xf numFmtId="166" fontId="0" fillId="0" borderId="0" xfId="0" applyNumberFormat="1" applyFill="1" applyAlignment="1">
      <alignment horizontal="right"/>
    </xf>
    <xf numFmtId="49" fontId="0" fillId="0" borderId="0" xfId="0" applyNumberFormat="1" applyFill="1"/>
    <xf numFmtId="0" fontId="18" fillId="0" borderId="0" xfId="156" applyFill="1" applyAlignment="1">
      <alignment wrapText="1"/>
    </xf>
    <xf numFmtId="3" fontId="0" fillId="0" borderId="0" xfId="158" applyNumberFormat="1" applyFont="1" applyFill="1" applyAlignment="1">
      <alignment horizontal="right"/>
    </xf>
    <xf numFmtId="0" fontId="15" fillId="0" borderId="0" xfId="0" applyFont="1" applyAlignment="1">
      <alignment vertical="center"/>
    </xf>
    <xf numFmtId="0" fontId="17" fillId="0" borderId="0" xfId="155" applyFont="1" applyFill="1" applyAlignment="1">
      <alignment vertical="top"/>
    </xf>
    <xf numFmtId="0" fontId="0" fillId="34" borderId="0" xfId="0" applyFill="1"/>
    <xf numFmtId="0" fontId="41" fillId="34" borderId="0" xfId="153" applyFill="1"/>
    <xf numFmtId="167" fontId="0" fillId="0" borderId="0" xfId="0" applyNumberFormat="1" applyFill="1" applyAlignment="1">
      <alignment horizontal="right"/>
    </xf>
    <xf numFmtId="0" fontId="55" fillId="0" borderId="0" xfId="141" applyFont="1" applyAlignment="1">
      <alignment wrapText="1"/>
    </xf>
    <xf numFmtId="0" fontId="55" fillId="0" borderId="0" xfId="141" applyFont="1"/>
    <xf numFmtId="10" fontId="55" fillId="0" borderId="0" xfId="144" applyNumberFormat="1" applyFont="1" applyFill="1" applyBorder="1"/>
    <xf numFmtId="0" fontId="55" fillId="0" borderId="0" xfId="0" applyFont="1" applyFill="1"/>
    <xf numFmtId="167" fontId="18" fillId="0" borderId="0" xfId="0" applyNumberFormat="1" applyFont="1" applyFill="1"/>
    <xf numFmtId="0" fontId="0" fillId="0" borderId="0" xfId="0" applyAlignment="1">
      <alignment vertical="top" wrapText="1"/>
    </xf>
    <xf numFmtId="0" fontId="62" fillId="0" borderId="0" xfId="0" applyFont="1" applyFill="1"/>
    <xf numFmtId="0" fontId="18" fillId="0" borderId="0" xfId="159" applyFont="1" applyFill="1" applyAlignment="1">
      <alignment horizontal="right" wrapText="1"/>
    </xf>
    <xf numFmtId="0" fontId="42" fillId="0" borderId="0" xfId="159" applyFont="1"/>
    <xf numFmtId="167" fontId="18" fillId="0" borderId="0" xfId="0" applyNumberFormat="1" applyFont="1"/>
    <xf numFmtId="0" fontId="43" fillId="0" borderId="0" xfId="0" applyFont="1"/>
    <xf numFmtId="0" fontId="56" fillId="0" borderId="0" xfId="235" applyFont="1" applyAlignment="1">
      <alignment vertical="top"/>
    </xf>
    <xf numFmtId="0" fontId="51" fillId="0" borderId="0" xfId="2" applyFont="1" applyAlignment="1" applyProtection="1">
      <alignment vertical="top"/>
    </xf>
    <xf numFmtId="0" fontId="52" fillId="0" borderId="0" xfId="159" applyFont="1" applyFill="1" applyAlignment="1">
      <alignment horizontal="right" wrapText="1"/>
    </xf>
    <xf numFmtId="0" fontId="42" fillId="0" borderId="0" xfId="0" applyFont="1" applyFill="1"/>
    <xf numFmtId="0" fontId="67" fillId="0" borderId="0" xfId="2" applyFont="1" applyFill="1" applyAlignment="1" applyProtection="1">
      <alignment vertical="top"/>
    </xf>
    <xf numFmtId="0" fontId="43" fillId="0" borderId="0" xfId="155" applyFont="1" applyFill="1"/>
    <xf numFmtId="0" fontId="42" fillId="0" borderId="0" xfId="155" applyAlignment="1">
      <alignment vertical="top"/>
    </xf>
    <xf numFmtId="0" fontId="18" fillId="0" borderId="0" xfId="0" applyFont="1" applyFill="1"/>
    <xf numFmtId="0" fontId="18" fillId="0" borderId="0" xfId="0" applyFont="1"/>
    <xf numFmtId="167" fontId="0" fillId="0" borderId="0" xfId="0" applyNumberFormat="1"/>
    <xf numFmtId="0" fontId="41" fillId="0" borderId="0" xfId="0" applyFont="1" applyFill="1" applyAlignment="1">
      <alignment horizontal="left" wrapText="1"/>
    </xf>
    <xf numFmtId="3" fontId="17" fillId="0" borderId="0" xfId="165" applyNumberFormat="1" applyFont="1" applyAlignment="1">
      <alignment vertical="top" wrapText="1"/>
    </xf>
    <xf numFmtId="0" fontId="68" fillId="0" borderId="0" xfId="159" applyFont="1" applyFill="1"/>
    <xf numFmtId="3" fontId="0" fillId="0" borderId="0" xfId="158" applyNumberFormat="1" applyFont="1" applyFill="1"/>
    <xf numFmtId="0" fontId="41" fillId="0" borderId="0" xfId="154" applyFill="1" applyAlignment="1">
      <alignment wrapText="1"/>
    </xf>
    <xf numFmtId="0" fontId="0" fillId="0" borderId="0" xfId="0" applyFill="1" applyAlignment="1">
      <alignment wrapText="1"/>
    </xf>
    <xf numFmtId="49" fontId="0" fillId="0" borderId="0" xfId="0" applyNumberFormat="1" applyFill="1" applyAlignment="1">
      <alignment wrapText="1"/>
    </xf>
    <xf numFmtId="0" fontId="17" fillId="0" borderId="0" xfId="0" applyFont="1" applyFill="1" applyAlignment="1">
      <alignment wrapText="1"/>
    </xf>
    <xf numFmtId="0" fontId="44" fillId="34" borderId="0" xfId="2" applyFill="1" applyAlignment="1" applyProtection="1">
      <alignment horizontal="left" vertical="top"/>
    </xf>
    <xf numFmtId="0" fontId="69" fillId="0" borderId="0" xfId="153" applyFont="1" applyFill="1" applyAlignment="1"/>
    <xf numFmtId="0" fontId="69" fillId="0" borderId="0" xfId="154" applyFont="1"/>
    <xf numFmtId="0" fontId="69" fillId="34" borderId="0" xfId="154" applyFont="1" applyFill="1"/>
    <xf numFmtId="0" fontId="69" fillId="0" borderId="0" xfId="0" applyFont="1" applyAlignment="1">
      <alignment vertical="center"/>
    </xf>
    <xf numFmtId="0" fontId="69" fillId="34" borderId="0" xfId="153" applyFont="1" applyFill="1"/>
    <xf numFmtId="0" fontId="69" fillId="0" borderId="0" xfId="154" applyFont="1" applyFill="1"/>
    <xf numFmtId="0" fontId="69" fillId="0" borderId="0" xfId="154" applyFont="1" applyFill="1" applyAlignment="1"/>
    <xf numFmtId="0" fontId="0" fillId="0" borderId="0" xfId="0" applyFill="1" applyAlignment="1">
      <alignment vertical="top" wrapText="1"/>
    </xf>
    <xf numFmtId="0" fontId="44" fillId="0" borderId="0" xfId="2" applyFill="1" applyAlignment="1" applyProtection="1">
      <alignment vertical="top" wrapText="1"/>
    </xf>
  </cellXfs>
  <cellStyles count="277">
    <cellStyle name="%" xfId="143" xr:uid="{00000000-0005-0000-0000-000000000000}"/>
    <cellStyle name="% 2" xfId="220" xr:uid="{014BA1F3-9002-44EC-B94A-36B020C0237C}"/>
    <cellStyle name="20% - Accent1 2" xfId="6" xr:uid="{00000000-0005-0000-0000-000001000000}"/>
    <cellStyle name="20% - Accent1 2 2" xfId="57" xr:uid="{00000000-0005-0000-0000-000002000000}"/>
    <cellStyle name="20% - Accent1 2 2 2" xfId="240" xr:uid="{EAFC5BEE-80B7-4B68-9771-35962D841E1C}"/>
    <cellStyle name="20% - Accent2 2" xfId="7" xr:uid="{00000000-0005-0000-0000-000003000000}"/>
    <cellStyle name="20% - Accent2 2 2" xfId="58" xr:uid="{00000000-0005-0000-0000-000004000000}"/>
    <cellStyle name="20% - Accent2 2 2 2" xfId="239" xr:uid="{568CEB5C-A16E-43BB-8145-7CF79E78EAAD}"/>
    <cellStyle name="20% - Accent3 2" xfId="8" xr:uid="{00000000-0005-0000-0000-000005000000}"/>
    <cellStyle name="20% - Accent3 2 2" xfId="59" xr:uid="{00000000-0005-0000-0000-000006000000}"/>
    <cellStyle name="20% - Accent3 2 2 2" xfId="238" xr:uid="{48A01F91-9436-4174-B2EA-5A53717DD97A}"/>
    <cellStyle name="20% - Accent4 2" xfId="9" xr:uid="{00000000-0005-0000-0000-000007000000}"/>
    <cellStyle name="20% - Accent4 2 2" xfId="60" xr:uid="{00000000-0005-0000-0000-000008000000}"/>
    <cellStyle name="20% - Accent4 2 2 2" xfId="181" xr:uid="{974E8B3D-3633-474B-BFF4-D2DA024D2B28}"/>
    <cellStyle name="20% - Accent5 2" xfId="10" xr:uid="{00000000-0005-0000-0000-000009000000}"/>
    <cellStyle name="20% - Accent5 2 2" xfId="61" xr:uid="{00000000-0005-0000-0000-00000A000000}"/>
    <cellStyle name="20% - Accent5 2 2 2" xfId="186" xr:uid="{786AA2B6-CD80-4D10-85B8-39AB7A079FDE}"/>
    <cellStyle name="20% - Accent6 2" xfId="11" xr:uid="{00000000-0005-0000-0000-00000B000000}"/>
    <cellStyle name="20% - Accent6 2 2" xfId="62" xr:uid="{00000000-0005-0000-0000-00000C000000}"/>
    <cellStyle name="20% - Accent6 2 2 2" xfId="187" xr:uid="{BC39EDF3-6868-412F-AFFA-BFB04CDD19EE}"/>
    <cellStyle name="40% - Accent1 2" xfId="12" xr:uid="{00000000-0005-0000-0000-00000D000000}"/>
    <cellStyle name="40% - Accent1 2 2" xfId="63" xr:uid="{00000000-0005-0000-0000-00000E000000}"/>
    <cellStyle name="40% - Accent1 2 2 2" xfId="188" xr:uid="{19FD91A1-4E2D-4371-8DA1-B7220653EE1E}"/>
    <cellStyle name="40% - Accent2 2" xfId="13" xr:uid="{00000000-0005-0000-0000-00000F000000}"/>
    <cellStyle name="40% - Accent2 2 2" xfId="64" xr:uid="{00000000-0005-0000-0000-000010000000}"/>
    <cellStyle name="40% - Accent2 2 2 2" xfId="189" xr:uid="{56CE7C3B-2AF3-417C-81CC-0D94D078B4E2}"/>
    <cellStyle name="40% - Accent3 2" xfId="14" xr:uid="{00000000-0005-0000-0000-000011000000}"/>
    <cellStyle name="40% - Accent3 2 2" xfId="65" xr:uid="{00000000-0005-0000-0000-000012000000}"/>
    <cellStyle name="40% - Accent3 2 2 2" xfId="197" xr:uid="{A37EDE99-4A2A-4537-9D5A-43308920B203}"/>
    <cellStyle name="40% - Accent4 2" xfId="15" xr:uid="{00000000-0005-0000-0000-000013000000}"/>
    <cellStyle name="40% - Accent4 2 2" xfId="66" xr:uid="{00000000-0005-0000-0000-000014000000}"/>
    <cellStyle name="40% - Accent4 2 2 2" xfId="199" xr:uid="{68827210-180F-4AC1-B0FA-57F6622772BC}"/>
    <cellStyle name="40% - Accent5 2" xfId="16" xr:uid="{00000000-0005-0000-0000-000015000000}"/>
    <cellStyle name="40% - Accent5 2 2" xfId="67" xr:uid="{00000000-0005-0000-0000-000016000000}"/>
    <cellStyle name="40% - Accent5 2 2 2" xfId="204" xr:uid="{28DAEA7F-FDBC-4293-9CCA-281470BCAB53}"/>
    <cellStyle name="40% - Accent6 2" xfId="17" xr:uid="{00000000-0005-0000-0000-000017000000}"/>
    <cellStyle name="40% - Accent6 2 2" xfId="68" xr:uid="{00000000-0005-0000-0000-000018000000}"/>
    <cellStyle name="40% - Accent6 2 2 2" xfId="222" xr:uid="{9A23D48D-4DA9-4FAB-8373-395EBE9483F0}"/>
    <cellStyle name="60% - Accent1 2" xfId="18" xr:uid="{00000000-0005-0000-0000-000019000000}"/>
    <cellStyle name="60% - Accent2 2" xfId="19" xr:uid="{00000000-0005-0000-0000-00001A000000}"/>
    <cellStyle name="60% - Accent3 2" xfId="20" xr:uid="{00000000-0005-0000-0000-00001B000000}"/>
    <cellStyle name="60% - Accent4 2" xfId="21" xr:uid="{00000000-0005-0000-0000-00001C000000}"/>
    <cellStyle name="60% - Accent5 2" xfId="22" xr:uid="{00000000-0005-0000-0000-00001D000000}"/>
    <cellStyle name="60% - Accent6 2" xfId="23" xr:uid="{00000000-0005-0000-0000-00001E000000}"/>
    <cellStyle name="Accent1 2" xfId="24" xr:uid="{00000000-0005-0000-0000-00001F000000}"/>
    <cellStyle name="Accent2 2" xfId="25" xr:uid="{00000000-0005-0000-0000-000020000000}"/>
    <cellStyle name="Accent3 2" xfId="26" xr:uid="{00000000-0005-0000-0000-000021000000}"/>
    <cellStyle name="Accent4 2" xfId="27" xr:uid="{00000000-0005-0000-0000-000022000000}"/>
    <cellStyle name="Accent5 2" xfId="28" xr:uid="{00000000-0005-0000-0000-000023000000}"/>
    <cellStyle name="Accent6 2" xfId="29" xr:uid="{00000000-0005-0000-0000-000024000000}"/>
    <cellStyle name="Bad 2" xfId="30" xr:uid="{00000000-0005-0000-0000-000025000000}"/>
    <cellStyle name="Calculation 2" xfId="31" xr:uid="{00000000-0005-0000-0000-000026000000}"/>
    <cellStyle name="cells" xfId="121" xr:uid="{00000000-0005-0000-0000-000027000000}"/>
    <cellStyle name="cells 2" xfId="257" xr:uid="{D5DFCC0C-BC8C-4A5D-A1F3-D5BFCFD0D1F3}"/>
    <cellStyle name="Check Cell 2" xfId="32" xr:uid="{00000000-0005-0000-0000-000028000000}"/>
    <cellStyle name="column field" xfId="122" xr:uid="{00000000-0005-0000-0000-000029000000}"/>
    <cellStyle name="column field 2" xfId="258" xr:uid="{E140D1B6-E79B-4D1C-BB68-CC352AE3F2E3}"/>
    <cellStyle name="Comma" xfId="158" builtinId="3" customBuiltin="1"/>
    <cellStyle name="Comma 10" xfId="161" xr:uid="{00000000-0005-0000-0000-00002B000000}"/>
    <cellStyle name="Comma 10 2" xfId="276" xr:uid="{A1878D2E-6781-4C71-B0BF-025501341D9B}"/>
    <cellStyle name="Comma 11" xfId="169" xr:uid="{E129A95D-E993-4C9A-975D-E08C274A7A55}"/>
    <cellStyle name="Comma 2" xfId="1" xr:uid="{00000000-0005-0000-0000-00002C000000}"/>
    <cellStyle name="Comma 2 2" xfId="69" xr:uid="{00000000-0005-0000-0000-00002D000000}"/>
    <cellStyle name="Comma 2 2 2" xfId="201" xr:uid="{B92CCBF7-3720-4D26-8C82-6537FDBB2F7A}"/>
    <cellStyle name="Comma 2 3" xfId="136" xr:uid="{00000000-0005-0000-0000-00002E000000}"/>
    <cellStyle name="Comma 2 4" xfId="180" xr:uid="{2C6A1AB9-FB37-49A9-9042-2981206F5BE2}"/>
    <cellStyle name="Comma 3" xfId="33" xr:uid="{00000000-0005-0000-0000-00002F000000}"/>
    <cellStyle name="Comma 3 2" xfId="147" xr:uid="{00000000-0005-0000-0000-000030000000}"/>
    <cellStyle name="Comma 3 2 2" xfId="225" xr:uid="{E8541049-8AE8-42B8-8F6C-BC8BB2FEAAFA}"/>
    <cellStyle name="Comma 3 3" xfId="206" xr:uid="{1854DA5E-3633-4721-B254-DCB9F363EF2B}"/>
    <cellStyle name="Comma 4" xfId="70" xr:uid="{00000000-0005-0000-0000-000031000000}"/>
    <cellStyle name="Comma 4 2" xfId="71" xr:uid="{00000000-0005-0000-0000-000032000000}"/>
    <cellStyle name="Comma 4 2 2" xfId="203" xr:uid="{E260AC5C-5835-4FC5-A6D2-BF77F739D5D0}"/>
    <cellStyle name="Comma 4 3" xfId="226" xr:uid="{6FC968DC-DFAE-4AF0-938C-B4B5945750E4}"/>
    <cellStyle name="Comma 5" xfId="72" xr:uid="{00000000-0005-0000-0000-000033000000}"/>
    <cellStyle name="Comma 5 2" xfId="73" xr:uid="{00000000-0005-0000-0000-000034000000}"/>
    <cellStyle name="Comma 5 2 2" xfId="217" xr:uid="{9B26F3D0-AD9D-4E47-910A-BCDCD9D6F043}"/>
    <cellStyle name="Comma 5 3" xfId="229" xr:uid="{00987C78-D174-42A3-BF5E-D77F7F0885B8}"/>
    <cellStyle name="Comma 6" xfId="74" xr:uid="{00000000-0005-0000-0000-000035000000}"/>
    <cellStyle name="Comma 6 2" xfId="75" xr:uid="{00000000-0005-0000-0000-000036000000}"/>
    <cellStyle name="Comma 6 2 2" xfId="200" xr:uid="{FD8A4DE8-6A28-4231-9900-EE4A2656FCAC}"/>
    <cellStyle name="Comma 6 3" xfId="198" xr:uid="{81E05B76-ED67-4ECF-B1C9-581DA595F6EA}"/>
    <cellStyle name="Comma 7" xfId="123" xr:uid="{00000000-0005-0000-0000-000037000000}"/>
    <cellStyle name="Comma 7 2" xfId="259" xr:uid="{CF0EEE4B-521B-4243-9963-A94A6B2DDC62}"/>
    <cellStyle name="Comma 8" xfId="148" xr:uid="{00000000-0005-0000-0000-000038000000}"/>
    <cellStyle name="Comma 8 2" xfId="270" xr:uid="{88CCB88D-33D0-4F1F-8171-582AEB9D3AB0}"/>
    <cellStyle name="Comma 9" xfId="152" xr:uid="{00000000-0005-0000-0000-000039000000}"/>
    <cellStyle name="Comma 9 2" xfId="177" xr:uid="{23E9EA49-DE12-4C73-B5A3-005525941F2B}"/>
    <cellStyle name="Comma 9 3" xfId="274" xr:uid="{FCEFA7AF-52E2-4A75-B054-C02C45EDB769}"/>
    <cellStyle name="Explanatory Text 2" xfId="34" xr:uid="{00000000-0005-0000-0000-00003A000000}"/>
    <cellStyle name="field names" xfId="124" xr:uid="{00000000-0005-0000-0000-00003B000000}"/>
    <cellStyle name="Good 2" xfId="35" xr:uid="{00000000-0005-0000-0000-00003C000000}"/>
    <cellStyle name="Heading 1" xfId="154" builtinId="16" customBuiltin="1"/>
    <cellStyle name="Heading 1 2" xfId="36" xr:uid="{00000000-0005-0000-0000-00003E000000}"/>
    <cellStyle name="Heading 1 2 2" xfId="153" xr:uid="{00000000-0005-0000-0000-00003F000000}"/>
    <cellStyle name="Heading 1 2 3" xfId="212" xr:uid="{25F64CED-5D2C-44B4-B5C2-9C5EF5A194D8}"/>
    <cellStyle name="Heading 1 3" xfId="170" xr:uid="{E7A8F123-85E3-488B-B46B-9FE3DED9BFCA}"/>
    <cellStyle name="Heading 1 3 2" xfId="215" xr:uid="{FC22BCD3-BF7C-46EB-98A8-7CEC9EC7AE27}"/>
    <cellStyle name="Heading 1 4" xfId="233" xr:uid="{418CBC7B-FE40-4FCC-8531-49D03F20DCDD}"/>
    <cellStyle name="Heading 2" xfId="155" builtinId="17" customBuiltin="1"/>
    <cellStyle name="Heading 2 2" xfId="37" xr:uid="{00000000-0005-0000-0000-000041000000}"/>
    <cellStyle name="Heading 2 2 2" xfId="172" xr:uid="{CE6088D5-240A-46C0-B1EE-CA85CE4543C9}"/>
    <cellStyle name="Heading 2 2 3" xfId="213" xr:uid="{09B0B785-9F9F-498D-A8AA-0E7BAE1CEDE6}"/>
    <cellStyle name="Heading 2 3" xfId="166" xr:uid="{00000000-0005-0000-0000-000042000000}"/>
    <cellStyle name="Heading 2 3 2" xfId="216" xr:uid="{616D1AB3-6135-4916-B1F2-DC674F9FD29D}"/>
    <cellStyle name="Heading 3" xfId="156" builtinId="18" customBuiltin="1"/>
    <cellStyle name="Heading 3 2" xfId="38" xr:uid="{00000000-0005-0000-0000-000044000000}"/>
    <cellStyle name="Heading 3 3" xfId="184" xr:uid="{B274C558-C158-4441-863F-3249726EAE19}"/>
    <cellStyle name="Heading 4" xfId="157" builtinId="19" customBuiltin="1"/>
    <cellStyle name="Heading 4 2" xfId="39" xr:uid="{00000000-0005-0000-0000-000046000000}"/>
    <cellStyle name="Heading 4 3" xfId="185" xr:uid="{7EA00F62-146C-4133-B4C5-E0340E252406}"/>
    <cellStyle name="Headings" xfId="76" xr:uid="{00000000-0005-0000-0000-000047000000}"/>
    <cellStyle name="Headings 2" xfId="205" xr:uid="{6336C075-7422-4BA8-A264-12407794BA22}"/>
    <cellStyle name="Hyperlink" xfId="2" builtinId="8" customBuiltin="1"/>
    <cellStyle name="Hyperlink 2" xfId="3" xr:uid="{00000000-0005-0000-0000-000049000000}"/>
    <cellStyle name="Hyperlink 2 2" xfId="77" xr:uid="{00000000-0005-0000-0000-00004A000000}"/>
    <cellStyle name="Hyperlink 2 3" xfId="230" xr:uid="{83373563-A6B3-454E-91A1-6DB412748CE4}"/>
    <cellStyle name="Hyperlink 3" xfId="78" xr:uid="{00000000-0005-0000-0000-00004B000000}"/>
    <cellStyle name="Hyperlink 3 2" xfId="79" xr:uid="{00000000-0005-0000-0000-00004C000000}"/>
    <cellStyle name="Hyperlink 3 3" xfId="173" xr:uid="{8ED9D429-CD83-4BF2-A2A1-286B04668A83}"/>
    <cellStyle name="Hyperlink 3 4" xfId="232" xr:uid="{8D8B2DE3-2D32-478D-918C-3B9B11CCB114}"/>
    <cellStyle name="Input 2" xfId="40" xr:uid="{00000000-0005-0000-0000-00004D000000}"/>
    <cellStyle name="Linked Cell 2" xfId="41" xr:uid="{00000000-0005-0000-0000-00004E000000}"/>
    <cellStyle name="Neutral 2" xfId="42" xr:uid="{00000000-0005-0000-0000-00004F000000}"/>
    <cellStyle name="Normal" xfId="0" builtinId="0" customBuiltin="1"/>
    <cellStyle name="Normal 10" xfId="125" xr:uid="{00000000-0005-0000-0000-000051000000}"/>
    <cellStyle name="Normal 10 2" xfId="231" xr:uid="{0BBC638A-5BAA-4D16-9292-987563FC1EF8}"/>
    <cellStyle name="Normal 11" xfId="135" xr:uid="{00000000-0005-0000-0000-000052000000}"/>
    <cellStyle name="Normal 12" xfId="142" xr:uid="{00000000-0005-0000-0000-000053000000}"/>
    <cellStyle name="Normal 12 2" xfId="269" xr:uid="{8E9C249A-30DD-46CE-AB04-0C50ADD4E14F}"/>
    <cellStyle name="Normal 13" xfId="149" xr:uid="{00000000-0005-0000-0000-000054000000}"/>
    <cellStyle name="Normal 13 2" xfId="271" xr:uid="{49D6A5ED-8B07-43E9-B402-EF3C6BD363C4}"/>
    <cellStyle name="Normal 14" xfId="150" xr:uid="{00000000-0005-0000-0000-000055000000}"/>
    <cellStyle name="Normal 14 2" xfId="272" xr:uid="{9C09E205-D6AE-407B-A0D3-35F15B72100A}"/>
    <cellStyle name="Normal 15" xfId="159" xr:uid="{00000000-0005-0000-0000-000056000000}"/>
    <cellStyle name="Normal 16" xfId="160" xr:uid="{00000000-0005-0000-0000-000057000000}"/>
    <cellStyle name="Normal 16 2" xfId="275" xr:uid="{9E9BFD50-A018-4473-989A-035AFB76B295}"/>
    <cellStyle name="Normal 17" xfId="163" xr:uid="{00000000-0005-0000-0000-000058000000}"/>
    <cellStyle name="Normal 18" xfId="168" xr:uid="{00000000-0005-0000-0000-000059000000}"/>
    <cellStyle name="Normal 19" xfId="175" xr:uid="{FD63D297-FA80-48CD-87A2-0CE0E7385D45}"/>
    <cellStyle name="Normal 2" xfId="43" xr:uid="{00000000-0005-0000-0000-00005A000000}"/>
    <cellStyle name="Normal 2 2" xfId="44" xr:uid="{00000000-0005-0000-0000-00005B000000}"/>
    <cellStyle name="Normal 2 2 2" xfId="80" xr:uid="{00000000-0005-0000-0000-00005C000000}"/>
    <cellStyle name="Normal 2 2 2 2" xfId="81" xr:uid="{00000000-0005-0000-0000-00005D000000}"/>
    <cellStyle name="Normal 2 2 2 2 2" xfId="120" xr:uid="{00000000-0005-0000-0000-00005E000000}"/>
    <cellStyle name="Normal 2 2 2 2 2 2" xfId="141" xr:uid="{00000000-0005-0000-0000-00005F000000}"/>
    <cellStyle name="Normal 2 2 2 2 2 2 2" xfId="224" xr:uid="{9F7DEE04-8602-4469-A509-16AC3E5BB9DD}"/>
    <cellStyle name="Normal 2 2 2 2 2 3" xfId="219" xr:uid="{5E6895A0-43A4-4D96-A4AE-39A60B9E967B}"/>
    <cellStyle name="Normal 2 2 2 2 3" xfId="126" xr:uid="{00000000-0005-0000-0000-000060000000}"/>
    <cellStyle name="Normal 2 2 2 2 3 2" xfId="127" xr:uid="{00000000-0005-0000-0000-000061000000}"/>
    <cellStyle name="Normal 2 2 2 2 3 2 2" xfId="261" xr:uid="{E445ADE4-94A3-41D0-98A4-AC293EF896C9}"/>
    <cellStyle name="Normal 2 2 2 2 3 3" xfId="260" xr:uid="{60438E06-850E-4AC3-A37F-D6D7BD2DA707}"/>
    <cellStyle name="Normal 2 2 2 3" xfId="82" xr:uid="{00000000-0005-0000-0000-000062000000}"/>
    <cellStyle name="Normal 2 2 2 3 2" xfId="190" xr:uid="{7D447FEA-F1AF-4597-8F6D-A452FF0D1411}"/>
    <cellStyle name="Normal 2 2 2 4" xfId="128" xr:uid="{00000000-0005-0000-0000-000063000000}"/>
    <cellStyle name="Normal 2 2 2 4 2" xfId="262" xr:uid="{C102FCF3-10EE-4082-86B0-16DB2F6548E4}"/>
    <cellStyle name="Normal 2 2 3" xfId="83" xr:uid="{00000000-0005-0000-0000-000064000000}"/>
    <cellStyle name="Normal 2 2 3 2" xfId="218" xr:uid="{A7AF3960-8FD6-4B1F-91F0-8D7A07DBD01F}"/>
    <cellStyle name="Normal 2 2 3 3" xfId="191" xr:uid="{F18AAC43-0866-46B5-8E3D-432EBF01B3F7}"/>
    <cellStyle name="Normal 2 2 4" xfId="84" xr:uid="{00000000-0005-0000-0000-000065000000}"/>
    <cellStyle name="Normal 2 2 4 2" xfId="202" xr:uid="{0C20D879-8CCC-4E9A-8183-0BC5899D4C57}"/>
    <cellStyle name="Normal 2 2 5" xfId="139" xr:uid="{00000000-0005-0000-0000-000066000000}"/>
    <cellStyle name="Normal 2 3" xfId="45" xr:uid="{00000000-0005-0000-0000-000067000000}"/>
    <cellStyle name="Normal 2 3 2" xfId="145" xr:uid="{00000000-0005-0000-0000-000068000000}"/>
    <cellStyle name="Normal 2 4" xfId="137" xr:uid="{00000000-0005-0000-0000-000069000000}"/>
    <cellStyle name="Normal 2 5" xfId="176" xr:uid="{6D4B2705-85CF-4255-90FD-CE2F543BBE6E}"/>
    <cellStyle name="Normal 2 5 2" xfId="234" xr:uid="{785AF976-729A-4A7B-9EE0-0E16FDCBD902}"/>
    <cellStyle name="Normal 2 6" xfId="235" xr:uid="{F38E5A0B-48B2-46B5-9570-3B603ED3BE7B}"/>
    <cellStyle name="Normal 20" xfId="179" xr:uid="{8012A92C-FE92-43BC-9B8D-A6012220C42D}"/>
    <cellStyle name="Normal 21" xfId="196" xr:uid="{2441A439-7C84-4AE0-B525-5638E5B669C0}"/>
    <cellStyle name="Normal 3" xfId="46" xr:uid="{00000000-0005-0000-0000-00006A000000}"/>
    <cellStyle name="Normal 3 2" xfId="47" xr:uid="{00000000-0005-0000-0000-00006B000000}"/>
    <cellStyle name="Normal 3 2 2" xfId="241" xr:uid="{7756712C-4B42-4924-9B56-DEF948716436}"/>
    <cellStyle name="Normal 3 3" xfId="85" xr:uid="{00000000-0005-0000-0000-00006C000000}"/>
    <cellStyle name="Normal 3 3 2" xfId="86" xr:uid="{00000000-0005-0000-0000-00006D000000}"/>
    <cellStyle name="Normal 3 3 2 2" xfId="193" xr:uid="{920D102D-6BFD-434A-8E06-146D5352BED1}"/>
    <cellStyle name="Normal 3 3 3" xfId="192" xr:uid="{AA85BC8D-0365-49EF-BAD2-E578ED426968}"/>
    <cellStyle name="Normal 3 4" xfId="87" xr:uid="{00000000-0005-0000-0000-00006E000000}"/>
    <cellStyle name="Normal 3 4 2" xfId="88" xr:uid="{00000000-0005-0000-0000-00006F000000}"/>
    <cellStyle name="Normal 3 4 2 2" xfId="195" xr:uid="{49CEA36D-0885-479D-B5B9-00118ED8EC4F}"/>
    <cellStyle name="Normal 3 4 3" xfId="194" xr:uid="{B9838CD7-F0AE-4421-A6A2-242F57B8E19E}"/>
    <cellStyle name="Normal 3 5" xfId="89" xr:uid="{00000000-0005-0000-0000-000070000000}"/>
    <cellStyle name="Normal 3 5 2" xfId="237" xr:uid="{F6126CC1-2C80-47E7-9FC2-EF18029EF0AD}"/>
    <cellStyle name="Normal 3 6" xfId="129" xr:uid="{00000000-0005-0000-0000-000071000000}"/>
    <cellStyle name="Normal 3 6 2" xfId="263" xr:uid="{3D64EA38-1A8C-484B-B955-7B2FFEEB2F70}"/>
    <cellStyle name="Normal 3 7" xfId="138" xr:uid="{00000000-0005-0000-0000-000072000000}"/>
    <cellStyle name="Normal 3 8" xfId="171" xr:uid="{C60D2D3D-4DA9-4563-9395-5D74C20554B8}"/>
    <cellStyle name="Normal 3 9" xfId="236" xr:uid="{05E8B222-D873-402D-8E09-49F3D51F9042}"/>
    <cellStyle name="Normal 4" xfId="48" xr:uid="{00000000-0005-0000-0000-000073000000}"/>
    <cellStyle name="Normal 4 2" xfId="90" xr:uid="{00000000-0005-0000-0000-000074000000}"/>
    <cellStyle name="Normal 4 2 2" xfId="91" xr:uid="{00000000-0005-0000-0000-000075000000}"/>
    <cellStyle name="Normal 4 2 2 2" xfId="223" xr:uid="{1339A814-934A-45CC-9C98-751445502601}"/>
    <cellStyle name="Normal 4 2 3" xfId="146" xr:uid="{00000000-0005-0000-0000-000076000000}"/>
    <cellStyle name="Normal 4 3" xfId="92" xr:uid="{00000000-0005-0000-0000-000077000000}"/>
    <cellStyle name="Normal 4 3 2" xfId="130" xr:uid="{00000000-0005-0000-0000-000078000000}"/>
    <cellStyle name="Normal 4 3 2 2" xfId="131" xr:uid="{00000000-0005-0000-0000-000079000000}"/>
    <cellStyle name="Normal 4 3 2 2 2" xfId="265" xr:uid="{31439704-F83D-426E-BF9C-03595821246A}"/>
    <cellStyle name="Normal 4 3 2 3" xfId="264" xr:uid="{FA7E11B4-2258-4CB2-9F55-CDCABA874B5D}"/>
    <cellStyle name="Normal 4 3 3" xfId="209" xr:uid="{04BD960C-33A9-4665-96F6-0D008506FEE4}"/>
    <cellStyle name="Normal 4 3 4" xfId="242" xr:uid="{6FC1BD66-6AD0-4658-BC58-1756F14CFDEC}"/>
    <cellStyle name="Normal 4 4" xfId="140" xr:uid="{00000000-0005-0000-0000-00007A000000}"/>
    <cellStyle name="Normal 5" xfId="93" xr:uid="{00000000-0005-0000-0000-00007B000000}"/>
    <cellStyle name="Normal 5 2" xfId="94" xr:uid="{00000000-0005-0000-0000-00007C000000}"/>
    <cellStyle name="Normal 5 2 2" xfId="244" xr:uid="{98C73193-B454-463D-8920-77932DA572D3}"/>
    <cellStyle name="Normal 5 3" xfId="207" xr:uid="{057EAD73-1BD2-45CC-B9D6-5B7F869E3A03}"/>
    <cellStyle name="Normal 5 4" xfId="243" xr:uid="{E6AF2E1F-2764-406B-B244-8004B4F86855}"/>
    <cellStyle name="Normal 6" xfId="95" xr:uid="{00000000-0005-0000-0000-00007D000000}"/>
    <cellStyle name="Normal 6 2" xfId="96" xr:uid="{00000000-0005-0000-0000-00007E000000}"/>
    <cellStyle name="Normal 6 2 2" xfId="245" xr:uid="{A536E341-5BEB-4D16-9FD8-921062F26930}"/>
    <cellStyle name="Normal 6 3" xfId="174" xr:uid="{80A286E4-6DB3-4781-90ED-C452397933B4}"/>
    <cellStyle name="Normal 7" xfId="97" xr:uid="{00000000-0005-0000-0000-00007F000000}"/>
    <cellStyle name="Normal 7 2" xfId="227" xr:uid="{8543DDDD-0449-42A6-93AC-C972FF44368A}"/>
    <cellStyle name="Normal 7 3" xfId="210" xr:uid="{D87FC20D-3FF4-4C71-965B-E3057C24DC2A}"/>
    <cellStyle name="Normal 7 4" xfId="246" xr:uid="{4B167720-5C86-48DE-BFFA-C00BFE713E5C}"/>
    <cellStyle name="Normal 8" xfId="98" xr:uid="{00000000-0005-0000-0000-000080000000}"/>
    <cellStyle name="Normal 8 2" xfId="132" xr:uid="{00000000-0005-0000-0000-000081000000}"/>
    <cellStyle name="Normal 8 2 2" xfId="228" xr:uid="{8FEAEB9F-EC35-4DEE-A328-25FBF8B291FD}"/>
    <cellStyle name="Normal 8 2 3" xfId="266" xr:uid="{C7732FF2-8FAB-4E88-ADD5-127664A9541C}"/>
    <cellStyle name="Normal 8 3" xfId="211" xr:uid="{379C50C3-143E-431F-B4D5-A0A4322ED6A6}"/>
    <cellStyle name="Normal 8 4" xfId="247" xr:uid="{1D63DA4B-9529-4013-9801-B404179E6E56}"/>
    <cellStyle name="Normal 9" xfId="119" xr:uid="{00000000-0005-0000-0000-000082000000}"/>
    <cellStyle name="Normal 9 2" xfId="214" xr:uid="{07F1D27A-0078-4A04-BF1A-10C480EC4407}"/>
    <cellStyle name="Normal_TABLE2" xfId="165" xr:uid="{00000000-0005-0000-0000-000083000000}"/>
    <cellStyle name="Normal_TABLE3" xfId="167" xr:uid="{00000000-0005-0000-0000-000084000000}"/>
    <cellStyle name="Normal10" xfId="4" xr:uid="{00000000-0005-0000-0000-000086000000}"/>
    <cellStyle name="Normal10 2" xfId="5" xr:uid="{00000000-0005-0000-0000-000087000000}"/>
    <cellStyle name="Normal10 2 2" xfId="183" xr:uid="{F6ACE8FC-D25C-4F10-9A11-07DE6739EDC1}"/>
    <cellStyle name="Normal10 3" xfId="99" xr:uid="{00000000-0005-0000-0000-000088000000}"/>
    <cellStyle name="Normal10 3 2" xfId="248" xr:uid="{AEB97838-CF9A-4785-8B86-631E6D704687}"/>
    <cellStyle name="Normal10 4" xfId="182" xr:uid="{125D4A50-4CC0-4510-9C06-882F1D6D2A77}"/>
    <cellStyle name="Note 2" xfId="49" xr:uid="{00000000-0005-0000-0000-000089000000}"/>
    <cellStyle name="Note 2 2" xfId="100" xr:uid="{00000000-0005-0000-0000-00008A000000}"/>
    <cellStyle name="Note 2 2 2" xfId="249" xr:uid="{6B89C0BF-8F1B-4CCF-9092-4C35B6938C34}"/>
    <cellStyle name="Note 3" xfId="133" xr:uid="{00000000-0005-0000-0000-00008B000000}"/>
    <cellStyle name="Note 3 2" xfId="267" xr:uid="{618D5199-B1EF-4E10-82DF-D02DAD2DA900}"/>
    <cellStyle name="Output 2" xfId="50" xr:uid="{00000000-0005-0000-0000-00008C000000}"/>
    <cellStyle name="Per cent" xfId="162" builtinId="5"/>
    <cellStyle name="Per cent 2" xfId="164" xr:uid="{00000000-0005-0000-0000-00008D000000}"/>
    <cellStyle name="Percent 2" xfId="51" xr:uid="{00000000-0005-0000-0000-00008F000000}"/>
    <cellStyle name="Percent 2 2" xfId="101" xr:uid="{00000000-0005-0000-0000-000090000000}"/>
    <cellStyle name="Percent 2 2 2" xfId="221" xr:uid="{7DAAFFFB-CBC3-4B34-A5DA-9DC3DFE6265E}"/>
    <cellStyle name="Percent 2 3" xfId="144" xr:uid="{00000000-0005-0000-0000-000091000000}"/>
    <cellStyle name="Percent 3" xfId="102" xr:uid="{00000000-0005-0000-0000-000092000000}"/>
    <cellStyle name="Percent 3 2" xfId="103" xr:uid="{00000000-0005-0000-0000-000093000000}"/>
    <cellStyle name="Percent 3 2 2" xfId="104" xr:uid="{00000000-0005-0000-0000-000094000000}"/>
    <cellStyle name="Percent 3 2 2 2" xfId="251" xr:uid="{B8125552-037B-4A98-862B-F0C759E3A7A8}"/>
    <cellStyle name="Percent 3 2 3" xfId="250" xr:uid="{2B1882E3-C730-4E56-94C2-74FEB835015A}"/>
    <cellStyle name="Percent 3 3" xfId="105" xr:uid="{00000000-0005-0000-0000-000095000000}"/>
    <cellStyle name="Percent 3 3 2" xfId="252" xr:uid="{F0C62145-E16C-4890-BE9C-CD4BF5BEE312}"/>
    <cellStyle name="Percent 3 4" xfId="208" xr:uid="{C66705E0-05C4-4474-B4B7-1AEE084BCE22}"/>
    <cellStyle name="Percent 4" xfId="106" xr:uid="{00000000-0005-0000-0000-000096000000}"/>
    <cellStyle name="Percent 4 2" xfId="253" xr:uid="{27417DBA-9240-4C3E-B44D-C3B8FB180437}"/>
    <cellStyle name="Percent 5" xfId="107" xr:uid="{00000000-0005-0000-0000-000097000000}"/>
    <cellStyle name="Percent 5 2" xfId="108" xr:uid="{00000000-0005-0000-0000-000098000000}"/>
    <cellStyle name="Percent 5 2 2" xfId="255" xr:uid="{31361B5B-0323-49E6-B1C9-E3BFD28ED388}"/>
    <cellStyle name="Percent 5 3" xfId="254" xr:uid="{4C129C26-974A-42A5-A924-840D81CA6BAB}"/>
    <cellStyle name="Percent 6" xfId="109" xr:uid="{00000000-0005-0000-0000-000099000000}"/>
    <cellStyle name="Percent 6 2" xfId="256" xr:uid="{DF3C475E-AA8A-4A1B-B515-8BE28FB1A3FE}"/>
    <cellStyle name="Percent 7" xfId="151" xr:uid="{00000000-0005-0000-0000-00009A000000}"/>
    <cellStyle name="Percent 7 2" xfId="178" xr:uid="{1191E6AC-3BCB-42B0-BC3C-CAC2CB265C63}"/>
    <cellStyle name="Percent 7 3" xfId="273" xr:uid="{60BC22D7-197E-4D1B-9593-FB028421A10B}"/>
    <cellStyle name="rowfield" xfId="134" xr:uid="{00000000-0005-0000-0000-00009B000000}"/>
    <cellStyle name="rowfield 2" xfId="268" xr:uid="{127E175C-1790-464E-A815-3231E465B779}"/>
    <cellStyle name="Style1" xfId="110" xr:uid="{00000000-0005-0000-0000-00009C000000}"/>
    <cellStyle name="Style2" xfId="111" xr:uid="{00000000-0005-0000-0000-00009D000000}"/>
    <cellStyle name="Style3" xfId="112" xr:uid="{00000000-0005-0000-0000-00009E000000}"/>
    <cellStyle name="Style4" xfId="113" xr:uid="{00000000-0005-0000-0000-00009F000000}"/>
    <cellStyle name="Style5" xfId="114" xr:uid="{00000000-0005-0000-0000-0000A0000000}"/>
    <cellStyle name="Style6" xfId="115" xr:uid="{00000000-0005-0000-0000-0000A1000000}"/>
    <cellStyle name="Style7" xfId="116" xr:uid="{00000000-0005-0000-0000-0000A2000000}"/>
    <cellStyle name="Title 2" xfId="52" xr:uid="{00000000-0005-0000-0000-0000A3000000}"/>
    <cellStyle name="Total 2" xfId="53" xr:uid="{00000000-0005-0000-0000-0000A4000000}"/>
    <cellStyle name="Warning Text 2" xfId="54" xr:uid="{00000000-0005-0000-0000-0000A5000000}"/>
    <cellStyle name="whole number" xfId="55" xr:uid="{00000000-0005-0000-0000-0000A6000000}"/>
    <cellStyle name="whole number 2" xfId="56" xr:uid="{00000000-0005-0000-0000-0000A7000000}"/>
    <cellStyle name="whole number 2 2" xfId="117" xr:uid="{00000000-0005-0000-0000-0000A8000000}"/>
    <cellStyle name="whole number 3" xfId="118" xr:uid="{00000000-0005-0000-0000-0000A9000000}"/>
  </cellStyles>
  <dxfs count="67"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alignment horizontal="general" vertical="bottom" textRotation="0" wrapText="1" indent="0" justifyLastLine="0" shrinkToFit="0" readingOrder="0"/>
    </dxf>
    <dxf>
      <numFmt numFmtId="167" formatCode="0.0%"/>
    </dxf>
    <dxf>
      <numFmt numFmtId="167" formatCode="0.0%"/>
      <fill>
        <patternFill patternType="none">
          <fgColor indexed="64"/>
          <bgColor indexed="65"/>
        </patternFill>
      </fill>
    </dxf>
    <dxf>
      <numFmt numFmtId="167" formatCode="0.0%"/>
      <fill>
        <patternFill patternType="none">
          <fgColor indexed="64"/>
          <bgColor indexed="65"/>
        </patternFill>
      </fill>
    </dxf>
    <dxf>
      <numFmt numFmtId="167" formatCode="0.0%"/>
      <fill>
        <patternFill patternType="none">
          <fgColor indexed="64"/>
          <bgColor indexed="65"/>
        </patternFill>
      </fill>
    </dxf>
    <dxf>
      <numFmt numFmtId="167" formatCode="0.0%"/>
      <fill>
        <patternFill patternType="none">
          <fgColor indexed="64"/>
          <bgColor indexed="65"/>
        </patternFill>
      </fill>
    </dxf>
    <dxf>
      <numFmt numFmtId="3" formatCode="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7" formatCode="0.0%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5" formatCode="_-* #,##0_-;\-* #,##0_-;_-* &quot;-&quot;??_-;_-@_-"/>
      <fill>
        <patternFill patternType="none">
          <fgColor indexed="64"/>
          <bgColor indexed="65"/>
        </patternFill>
      </fill>
    </dxf>
    <dxf>
      <numFmt numFmtId="165" formatCode="_-* #,##0_-;\-* #,##0_-;_-* &quot;-&quot;??_-;_-@_-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167" formatCode="0.0%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numFmt numFmtId="3" formatCode="#,##0"/>
    </dxf>
    <dxf>
      <alignment horizontal="lef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</dxf>
    <dxf>
      <numFmt numFmtId="166" formatCode="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6" formatCode="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</dxfs>
  <tableStyles count="0" defaultPivotStyle="PivotStyleLight16"/>
  <colors>
    <mruColors>
      <color rgb="FF7F7F7F"/>
      <color rgb="FFBF78D3"/>
      <color rgb="FF6C297F"/>
      <color rgb="FF949494"/>
      <color rgb="FFD9D9D9"/>
      <color rgb="FFFF6969"/>
      <color rgb="FFF46A25"/>
      <color rgb="FFF3F7C1"/>
      <color rgb="FFB9B9B9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389074074074074"/>
          <c:y val="3.7320332277433046E-2"/>
          <c:w val="0.81739443805479384"/>
          <c:h val="0.77781979739211105"/>
        </c:manualLayout>
      </c:layout>
      <c:lineChart>
        <c:grouping val="standard"/>
        <c:varyColors val="0"/>
        <c:ser>
          <c:idx val="0"/>
          <c:order val="0"/>
          <c:tx>
            <c:strRef>
              <c:f>Figure_1_data!$C$4</c:f>
              <c:strCache>
                <c:ptCount val="1"/>
                <c:pt idx="0">
                  <c:v>Population change
(percentage)</c:v>
                </c:pt>
              </c:strCache>
            </c:strRef>
          </c:tx>
          <c:spPr>
            <a:ln w="44450" cap="rnd">
              <a:solidFill>
                <a:srgbClr val="6C297F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BA6E-4AAE-939F-D4222DBFE8AE}"/>
              </c:ext>
            </c:extLst>
          </c:dPt>
          <c:cat>
            <c:numRef>
              <c:f>'&lt;figures set-up&gt;'!$B$5:$B$79</c:f>
              <c:numCache>
                <c:formatCode>General</c:formatCode>
                <c:ptCount val="75"/>
                <c:pt idx="0">
                  <c:v>1949</c:v>
                </c:pt>
                <c:pt idx="10">
                  <c:v>1959</c:v>
                </c:pt>
                <c:pt idx="20">
                  <c:v>1969</c:v>
                </c:pt>
                <c:pt idx="30">
                  <c:v>1979</c:v>
                </c:pt>
                <c:pt idx="40">
                  <c:v>1989</c:v>
                </c:pt>
                <c:pt idx="50">
                  <c:v>1999</c:v>
                </c:pt>
                <c:pt idx="60">
                  <c:v>2009</c:v>
                </c:pt>
                <c:pt idx="74">
                  <c:v>2023</c:v>
                </c:pt>
              </c:numCache>
            </c:numRef>
          </c:cat>
          <c:val>
            <c:numRef>
              <c:f>Figure_1_data!$C$12:$C$86</c:f>
              <c:numCache>
                <c:formatCode>0.00%</c:formatCode>
                <c:ptCount val="75"/>
                <c:pt idx="0">
                  <c:v>2.7587595729625658E-3</c:v>
                </c:pt>
                <c:pt idx="1">
                  <c:v>3.0577051384585996E-3</c:v>
                </c:pt>
                <c:pt idx="2">
                  <c:v>-2.3570181559808834E-3</c:v>
                </c:pt>
                <c:pt idx="3">
                  <c:v>-3.157301833743853E-4</c:v>
                </c:pt>
                <c:pt idx="4">
                  <c:v>-2.0349561553212325E-4</c:v>
                </c:pt>
                <c:pt idx="5">
                  <c:v>7.496359177372458E-4</c:v>
                </c:pt>
                <c:pt idx="6">
                  <c:v>1.5099051028757415E-3</c:v>
                </c:pt>
                <c:pt idx="7">
                  <c:v>1.6823383622839305E-3</c:v>
                </c:pt>
                <c:pt idx="8">
                  <c:v>9.2794110552540943E-4</c:v>
                </c:pt>
                <c:pt idx="9">
                  <c:v>3.2132687882657773E-3</c:v>
                </c:pt>
                <c:pt idx="10">
                  <c:v>4.1755208703102564E-3</c:v>
                </c:pt>
                <c:pt idx="11">
                  <c:v>2.9124735454193473E-3</c:v>
                </c:pt>
                <c:pt idx="12">
                  <c:v>1.19320356809971E-3</c:v>
                </c:pt>
                <c:pt idx="13">
                  <c:v>2.6412872629457684E-3</c:v>
                </c:pt>
                <c:pt idx="14">
                  <c:v>1.4568464085233934E-3</c:v>
                </c:pt>
                <c:pt idx="15">
                  <c:v>6.5320550998060334E-4</c:v>
                </c:pt>
                <c:pt idx="16">
                  <c:v>2.6879139867519442E-4</c:v>
                </c:pt>
                <c:pt idx="17">
                  <c:v>-1.7850630530336087E-3</c:v>
                </c:pt>
                <c:pt idx="18">
                  <c:v>-4.4225666269281927E-4</c:v>
                </c:pt>
                <c:pt idx="19">
                  <c:v>3.6550410711200243E-4</c:v>
                </c:pt>
                <c:pt idx="20">
                  <c:v>1.5960924579823121E-3</c:v>
                </c:pt>
                <c:pt idx="21">
                  <c:v>9.9836805222230929E-4</c:v>
                </c:pt>
                <c:pt idx="22">
                  <c:v>4.2004718338224389E-3</c:v>
                </c:pt>
                <c:pt idx="23">
                  <c:v>-9.5500038200013737E-4</c:v>
                </c:pt>
                <c:pt idx="24">
                  <c:v>6.3090276450128435E-4</c:v>
                </c:pt>
                <c:pt idx="25">
                  <c:v>1.3183285886242402E-3</c:v>
                </c:pt>
                <c:pt idx="26">
                  <c:v>-1.6028087314913231E-3</c:v>
                </c:pt>
                <c:pt idx="27">
                  <c:v>1.9111688708806085E-4</c:v>
                </c:pt>
                <c:pt idx="28">
                  <c:v>-1.3757786525012694E-3</c:v>
                </c:pt>
                <c:pt idx="29">
                  <c:v>-2.6596762466036816E-3</c:v>
                </c:pt>
                <c:pt idx="30">
                  <c:v>-1.6691287915123754E-3</c:v>
                </c:pt>
                <c:pt idx="31">
                  <c:v>-1.8640940887078017E-3</c:v>
                </c:pt>
                <c:pt idx="32">
                  <c:v>-2.637709620901485E-3</c:v>
                </c:pt>
                <c:pt idx="33">
                  <c:v>-3.0230493031156991E-3</c:v>
                </c:pt>
                <c:pt idx="34">
                  <c:v>-3.1793731871569975E-3</c:v>
                </c:pt>
                <c:pt idx="35">
                  <c:v>-1.7948299573437021E-3</c:v>
                </c:pt>
                <c:pt idx="36">
                  <c:v>-2.1385982937915937E-3</c:v>
                </c:pt>
                <c:pt idx="37">
                  <c:v>-3.1455432936353667E-3</c:v>
                </c:pt>
                <c:pt idx="38">
                  <c:v>-2.4922922828928273E-3</c:v>
                </c:pt>
                <c:pt idx="39">
                  <c:v>-4.2321857925640138E-3</c:v>
                </c:pt>
                <c:pt idx="40">
                  <c:v>1.4771223293630342E-4</c:v>
                </c:pt>
                <c:pt idx="41">
                  <c:v>6.0651531352706733E-4</c:v>
                </c:pt>
                <c:pt idx="42">
                  <c:v>4.054104584090279E-4</c:v>
                </c:pt>
                <c:pt idx="43">
                  <c:v>4.5049209868341933E-4</c:v>
                </c:pt>
                <c:pt idx="44">
                  <c:v>1.3449687550386447E-3</c:v>
                </c:pt>
                <c:pt idx="45">
                  <c:v>1.914595303645017E-3</c:v>
                </c:pt>
                <c:pt idx="46">
                  <c:v>2.9007038126604989E-4</c:v>
                </c:pt>
                <c:pt idx="47">
                  <c:v>-2.2532716524710228E-3</c:v>
                </c:pt>
                <c:pt idx="48">
                  <c:v>-1.7379555751061426E-3</c:v>
                </c:pt>
                <c:pt idx="49">
                  <c:v>-1.2334410053232991E-3</c:v>
                </c:pt>
                <c:pt idx="50">
                  <c:v>-1.0084556643891185E-3</c:v>
                </c:pt>
                <c:pt idx="51">
                  <c:v>-1.7764370705547483E-3</c:v>
                </c:pt>
                <c:pt idx="52">
                  <c:v>2.4886725894446293E-4</c:v>
                </c:pt>
                <c:pt idx="53">
                  <c:v>3.5543619920219705E-4</c:v>
                </c:pt>
                <c:pt idx="54">
                  <c:v>4.9348598499809881E-4</c:v>
                </c:pt>
                <c:pt idx="55">
                  <c:v>3.1172930847391811E-3</c:v>
                </c:pt>
                <c:pt idx="56">
                  <c:v>5.0941132505950559E-3</c:v>
                </c:pt>
                <c:pt idx="57">
                  <c:v>4.4616649054831647E-3</c:v>
                </c:pt>
                <c:pt idx="58">
                  <c:v>7.2082602766412318E-3</c:v>
                </c:pt>
                <c:pt idx="59">
                  <c:v>6.3636363636363491E-3</c:v>
                </c:pt>
                <c:pt idx="60">
                  <c:v>5.5738146033943448E-3</c:v>
                </c:pt>
                <c:pt idx="61">
                  <c:v>5.7913950954719962E-3</c:v>
                </c:pt>
                <c:pt idx="62">
                  <c:v>7.164303903310465E-3</c:v>
                </c:pt>
                <c:pt idx="63">
                  <c:v>1.6226721258891796E-3</c:v>
                </c:pt>
                <c:pt idx="64">
                  <c:v>1.6577187529434045E-3</c:v>
                </c:pt>
                <c:pt idx="65">
                  <c:v>2.8021740356947156E-3</c:v>
                </c:pt>
                <c:pt idx="66">
                  <c:v>3.6570271182625458E-3</c:v>
                </c:pt>
                <c:pt idx="67">
                  <c:v>4.3350710989031871E-3</c:v>
                </c:pt>
                <c:pt idx="68">
                  <c:v>2.790749595341202E-3</c:v>
                </c:pt>
                <c:pt idx="69">
                  <c:v>8.1634167609778707E-4</c:v>
                </c:pt>
                <c:pt idx="70">
                  <c:v>3.7261553862411034E-3</c:v>
                </c:pt>
                <c:pt idx="71">
                  <c:v>-2.4010047281319835E-4</c:v>
                </c:pt>
                <c:pt idx="72">
                  <c:v>9.7910624226416054E-4</c:v>
                </c:pt>
                <c:pt idx="73">
                  <c:v>5.2783109404990203E-3</c:v>
                </c:pt>
                <c:pt idx="74">
                  <c:v>7.9126124472186365E-3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6E-4AAE-939F-D4222DBFE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961840"/>
        <c:axId val="132960880"/>
      </c:lineChart>
      <c:catAx>
        <c:axId val="132961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Year to 30 June</a:t>
                </a:r>
              </a:p>
            </c:rich>
          </c:tx>
          <c:layout>
            <c:manualLayout>
              <c:xMode val="edge"/>
              <c:yMode val="edge"/>
              <c:x val="0.4380706007254711"/>
              <c:y val="0.9386576411518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2960880"/>
        <c:crosses val="autoZero"/>
        <c:auto val="1"/>
        <c:lblAlgn val="ctr"/>
        <c:lblOffset val="500"/>
        <c:tickMarkSkip val="10"/>
        <c:noMultiLvlLbl val="1"/>
      </c:catAx>
      <c:valAx>
        <c:axId val="13296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Percentage change</a:t>
                </a:r>
              </a:p>
            </c:rich>
          </c:tx>
          <c:layout>
            <c:manualLayout>
              <c:xMode val="edge"/>
              <c:yMode val="edge"/>
              <c:x val="2.8275679023268157E-3"/>
              <c:y val="0.300803920488959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%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2961840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600" b="1">
                <a:latin typeface="Arial" panose="020B0604020202020204" pitchFamily="34" charset="0"/>
                <a:cs typeface="Arial" panose="020B0604020202020204" pitchFamily="34" charset="0"/>
              </a:rPr>
              <a:t>Age 0 to 15 years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Figure_11_data!$C$5</c:f>
              <c:strCache>
                <c:ptCount val="1"/>
                <c:pt idx="0">
                  <c:v>Percentage change</c:v>
                </c:pt>
              </c:strCache>
            </c:strRef>
          </c:tx>
          <c:spPr>
            <a:pattFill prst="dkUpDiag">
              <a:fgClr>
                <a:srgbClr val="949494"/>
              </a:fgClr>
              <a:bgClr>
                <a:schemeClr val="bg1"/>
              </a:bgClr>
            </a:pattFill>
            <a:ln w="0"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1E8-430B-9E72-5BEE3343AC3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1E8-430B-9E72-5BEE3343AC3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1E8-430B-9E72-5BEE3343AC3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1E8-430B-9E72-5BEE3343AC3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1E8-430B-9E72-5BEE3343AC3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1E8-430B-9E72-5BEE3343AC3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1E8-430B-9E72-5BEE3343AC36}"/>
              </c:ext>
            </c:extLst>
          </c:dPt>
          <c:dPt>
            <c:idx val="14"/>
            <c:invertIfNegative val="0"/>
            <c:bubble3D val="0"/>
            <c:spPr>
              <a:solidFill>
                <a:srgbClr val="BF78D3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51E8-430B-9E72-5BEE3343AC36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E8-430B-9E72-5BEE3343AC36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1E8-430B-9E72-5BEE3343AC36}"/>
                </c:ext>
              </c:extLst>
            </c:dLbl>
            <c:dLbl>
              <c:idx val="3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E8-430B-9E72-5BEE3343AC3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Figure_11_data!$A$6:$A$38</c:f>
              <c:strCache>
                <c:ptCount val="33"/>
                <c:pt idx="0">
                  <c:v>Midlothian</c:v>
                </c:pt>
                <c:pt idx="1">
                  <c:v>East Renfrewshire</c:v>
                </c:pt>
                <c:pt idx="2">
                  <c:v>Aberdeen City</c:v>
                </c:pt>
                <c:pt idx="3">
                  <c:v>East Lothian</c:v>
                </c:pt>
                <c:pt idx="4">
                  <c:v>East Dunbartonshire</c:v>
                </c:pt>
                <c:pt idx="5">
                  <c:v>South Lanarkshire</c:v>
                </c:pt>
                <c:pt idx="6">
                  <c:v>Aberdeenshire</c:v>
                </c:pt>
                <c:pt idx="7">
                  <c:v>Renfrewshire</c:v>
                </c:pt>
                <c:pt idx="8">
                  <c:v>City of Edinburgh</c:v>
                </c:pt>
                <c:pt idx="9">
                  <c:v>Glasgow City</c:v>
                </c:pt>
                <c:pt idx="10">
                  <c:v>West Lothian</c:v>
                </c:pt>
                <c:pt idx="11">
                  <c:v>Perth and Kinross</c:v>
                </c:pt>
                <c:pt idx="12">
                  <c:v>Orkney Islands</c:v>
                </c:pt>
                <c:pt idx="13">
                  <c:v>Dundee City</c:v>
                </c:pt>
                <c:pt idx="14">
                  <c:v>Scotland</c:v>
                </c:pt>
                <c:pt idx="15">
                  <c:v>Fife</c:v>
                </c:pt>
                <c:pt idx="16">
                  <c:v>East Ayrshire</c:v>
                </c:pt>
                <c:pt idx="17">
                  <c:v>Clackmannanshire</c:v>
                </c:pt>
                <c:pt idx="18">
                  <c:v>Falkirk</c:v>
                </c:pt>
                <c:pt idx="19">
                  <c:v>West Dunbartonshire</c:v>
                </c:pt>
                <c:pt idx="20">
                  <c:v>Scottish Borders</c:v>
                </c:pt>
                <c:pt idx="21">
                  <c:v>Moray</c:v>
                </c:pt>
                <c:pt idx="22">
                  <c:v>North Lanarkshire</c:v>
                </c:pt>
                <c:pt idx="23">
                  <c:v>South Ayrshire</c:v>
                </c:pt>
                <c:pt idx="24">
                  <c:v>Stirling</c:v>
                </c:pt>
                <c:pt idx="25">
                  <c:v>Shetland Islands</c:v>
                </c:pt>
                <c:pt idx="26">
                  <c:v>Angus</c:v>
                </c:pt>
                <c:pt idx="27">
                  <c:v>Highland</c:v>
                </c:pt>
                <c:pt idx="28">
                  <c:v>Inverclyde</c:v>
                </c:pt>
                <c:pt idx="29">
                  <c:v>Dumfries and Galloway</c:v>
                </c:pt>
                <c:pt idx="30">
                  <c:v>Argyll and Bute</c:v>
                </c:pt>
                <c:pt idx="31">
                  <c:v>North Ayrshire</c:v>
                </c:pt>
                <c:pt idx="32">
                  <c:v>Na h-Eileanan Siar</c:v>
                </c:pt>
              </c:strCache>
            </c:strRef>
          </c:cat>
          <c:val>
            <c:numRef>
              <c:f>Figure_11_data!$C$6:$C$38</c:f>
              <c:numCache>
                <c:formatCode>0.0%</c:formatCode>
                <c:ptCount val="33"/>
                <c:pt idx="0">
                  <c:v>0.15762531993258011</c:v>
                </c:pt>
                <c:pt idx="1">
                  <c:v>0.11082372786055661</c:v>
                </c:pt>
                <c:pt idx="2">
                  <c:v>9.0269775138137831E-2</c:v>
                </c:pt>
                <c:pt idx="3">
                  <c:v>7.3489558424995938E-2</c:v>
                </c:pt>
                <c:pt idx="4">
                  <c:v>6.2950531007538668E-2</c:v>
                </c:pt>
                <c:pt idx="5">
                  <c:v>1.5326715392167456E-2</c:v>
                </c:pt>
                <c:pt idx="6">
                  <c:v>8.215226389063135E-3</c:v>
                </c:pt>
                <c:pt idx="7">
                  <c:v>5.9521830213147275E-3</c:v>
                </c:pt>
                <c:pt idx="8">
                  <c:v>-1.4366679847106489E-3</c:v>
                </c:pt>
                <c:pt idx="9">
                  <c:v>-7.4197301545181338E-3</c:v>
                </c:pt>
                <c:pt idx="10">
                  <c:v>-1.1052768994227025E-2</c:v>
                </c:pt>
                <c:pt idx="11">
                  <c:v>-1.3240676014638741E-2</c:v>
                </c:pt>
                <c:pt idx="12">
                  <c:v>-1.3679110857794274E-2</c:v>
                </c:pt>
                <c:pt idx="13">
                  <c:v>-1.5322050607952664E-2</c:v>
                </c:pt>
                <c:pt idx="14">
                  <c:v>-1.8425874118202068E-2</c:v>
                </c:pt>
                <c:pt idx="15">
                  <c:v>-3.8581627049501854E-2</c:v>
                </c:pt>
                <c:pt idx="16">
                  <c:v>-4.6090108751941972E-2</c:v>
                </c:pt>
                <c:pt idx="17">
                  <c:v>-4.6895496283340665E-2</c:v>
                </c:pt>
                <c:pt idx="18">
                  <c:v>-4.7086479555492278E-2</c:v>
                </c:pt>
                <c:pt idx="19">
                  <c:v>-4.9968294229549737E-2</c:v>
                </c:pt>
                <c:pt idx="20">
                  <c:v>-5.3210620966888778E-2</c:v>
                </c:pt>
                <c:pt idx="21">
                  <c:v>-5.5552164092546263E-2</c:v>
                </c:pt>
                <c:pt idx="22">
                  <c:v>-6.0744877788585283E-2</c:v>
                </c:pt>
                <c:pt idx="23">
                  <c:v>-6.3514191713600621E-2</c:v>
                </c:pt>
                <c:pt idx="24">
                  <c:v>-6.8180372702410508E-2</c:v>
                </c:pt>
                <c:pt idx="25">
                  <c:v>-6.8530827412330964E-2</c:v>
                </c:pt>
                <c:pt idx="26">
                  <c:v>-7.6257381388719181E-2</c:v>
                </c:pt>
                <c:pt idx="27">
                  <c:v>-8.0019917838914489E-2</c:v>
                </c:pt>
                <c:pt idx="28">
                  <c:v>-8.5312358190894E-2</c:v>
                </c:pt>
                <c:pt idx="29">
                  <c:v>-8.6673074512098269E-2</c:v>
                </c:pt>
                <c:pt idx="30">
                  <c:v>-8.9443462897526471E-2</c:v>
                </c:pt>
                <c:pt idx="31">
                  <c:v>-0.101290624866891</c:v>
                </c:pt>
                <c:pt idx="32">
                  <c:v>-0.12397820163487738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1E8-430B-9E72-5BEE3343A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59699103"/>
        <c:axId val="1359679967"/>
      </c:barChart>
      <c:catAx>
        <c:axId val="13596991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9679967"/>
        <c:crosses val="autoZero"/>
        <c:auto val="1"/>
        <c:lblAlgn val="ctr"/>
        <c:lblOffset val="1000"/>
        <c:noMultiLvlLbl val="0"/>
      </c:catAx>
      <c:valAx>
        <c:axId val="1359679967"/>
        <c:scaling>
          <c:orientation val="minMax"/>
          <c:max val="0.2"/>
          <c:min val="-0.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6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Percentage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9699103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Age 16 to 64 years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Figure_11_data!$C$5</c:f>
              <c:strCache>
                <c:ptCount val="1"/>
                <c:pt idx="0">
                  <c:v>Percentage change</c:v>
                </c:pt>
              </c:strCache>
            </c:strRef>
          </c:tx>
          <c:spPr>
            <a:pattFill prst="dkUpDiag">
              <a:fgClr>
                <a:srgbClr val="949494"/>
              </a:fgClr>
              <a:bgClr>
                <a:schemeClr val="bg1"/>
              </a:bgClr>
            </a:pattFill>
            <a:ln w="0">
              <a:solidFill>
                <a:srgbClr val="6C297F">
                  <a:alpha val="97000"/>
                </a:srgbClr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A4F-4801-86EB-5FBB8A11139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A4F-4801-86EB-5FBB8A11139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A4F-4801-86EB-5FBB8A11139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A4F-4801-86EB-5FBB8A111394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A4F-4801-86EB-5FBB8A11139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A4F-4801-86EB-5FBB8A11139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A4F-4801-86EB-5FBB8A111394}"/>
              </c:ext>
            </c:extLst>
          </c:dPt>
          <c:dPt>
            <c:idx val="10"/>
            <c:invertIfNegative val="0"/>
            <c:bubble3D val="0"/>
            <c:spPr>
              <a:solidFill>
                <a:srgbClr val="BF78D3"/>
              </a:solidFill>
              <a:ln w="0">
                <a:solidFill>
                  <a:srgbClr val="6C297F">
                    <a:alpha val="97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8A4F-4801-86EB-5FBB8A111394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A4F-4801-86EB-5FBB8A111394}"/>
              </c:ext>
            </c:extLst>
          </c:dPt>
          <c:dPt>
            <c:idx val="15"/>
            <c:invertIfNegative val="0"/>
            <c:bubble3D val="0"/>
            <c:spPr>
              <a:pattFill prst="dkUpDiag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 w="0">
                <a:solidFill>
                  <a:srgbClr val="6C297F">
                    <a:alpha val="97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A4F-4801-86EB-5FBB8A111394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8A4F-4801-86EB-5FBB8A111394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4F-4801-86EB-5FBB8A1113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A4F-4801-86EB-5FBB8A111394}"/>
                </c:ext>
              </c:extLst>
            </c:dLbl>
            <c:dLbl>
              <c:idx val="3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A4F-4801-86EB-5FBB8A1113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Figure_11_data!$A$39:$A$71</c:f>
              <c:strCache>
                <c:ptCount val="33"/>
                <c:pt idx="0">
                  <c:v>Midlothian</c:v>
                </c:pt>
                <c:pt idx="1">
                  <c:v>City of Edinburgh</c:v>
                </c:pt>
                <c:pt idx="2">
                  <c:v>Glasgow City</c:v>
                </c:pt>
                <c:pt idx="3">
                  <c:v>East Lothian</c:v>
                </c:pt>
                <c:pt idx="4">
                  <c:v>Renfrewshire</c:v>
                </c:pt>
                <c:pt idx="5">
                  <c:v>Stirling</c:v>
                </c:pt>
                <c:pt idx="6">
                  <c:v>West Lothian</c:v>
                </c:pt>
                <c:pt idx="7">
                  <c:v>Dundee City</c:v>
                </c:pt>
                <c:pt idx="8">
                  <c:v>East Renfrewshire</c:v>
                </c:pt>
                <c:pt idx="9">
                  <c:v>South Lanarkshire</c:v>
                </c:pt>
                <c:pt idx="10">
                  <c:v>Scotland</c:v>
                </c:pt>
                <c:pt idx="11">
                  <c:v>Perth and Kinross</c:v>
                </c:pt>
                <c:pt idx="12">
                  <c:v>North Lanarkshire</c:v>
                </c:pt>
                <c:pt idx="13">
                  <c:v>Falkirk</c:v>
                </c:pt>
                <c:pt idx="14">
                  <c:v>Fife</c:v>
                </c:pt>
                <c:pt idx="15">
                  <c:v>Highland</c:v>
                </c:pt>
                <c:pt idx="16">
                  <c:v>Clackmannanshire</c:v>
                </c:pt>
                <c:pt idx="17">
                  <c:v>Moray</c:v>
                </c:pt>
                <c:pt idx="18">
                  <c:v>Scottish Borders</c:v>
                </c:pt>
                <c:pt idx="19">
                  <c:v>Orkney Islands</c:v>
                </c:pt>
                <c:pt idx="20">
                  <c:v>Aberdeen City</c:v>
                </c:pt>
                <c:pt idx="21">
                  <c:v>East Dunbartonshire</c:v>
                </c:pt>
                <c:pt idx="22">
                  <c:v>Aberdeenshire</c:v>
                </c:pt>
                <c:pt idx="23">
                  <c:v>Argyll and Bute</c:v>
                </c:pt>
                <c:pt idx="24">
                  <c:v>West Dunbartonshire</c:v>
                </c:pt>
                <c:pt idx="25">
                  <c:v>East Ayrshire</c:v>
                </c:pt>
                <c:pt idx="26">
                  <c:v>Angus</c:v>
                </c:pt>
                <c:pt idx="27">
                  <c:v>Shetland Islands</c:v>
                </c:pt>
                <c:pt idx="28">
                  <c:v>South Ayrshire</c:v>
                </c:pt>
                <c:pt idx="29">
                  <c:v>North Ayrshire</c:v>
                </c:pt>
                <c:pt idx="30">
                  <c:v>Inverclyde</c:v>
                </c:pt>
                <c:pt idx="31">
                  <c:v>Dumfries and Galloway</c:v>
                </c:pt>
                <c:pt idx="32">
                  <c:v>Na h-Eileanan Siar</c:v>
                </c:pt>
              </c:strCache>
            </c:strRef>
          </c:cat>
          <c:val>
            <c:numRef>
              <c:f>Figure_11_data!$C$39:$C$71</c:f>
              <c:numCache>
                <c:formatCode>0.0%</c:formatCode>
                <c:ptCount val="33"/>
                <c:pt idx="0">
                  <c:v>0.13036138319976254</c:v>
                </c:pt>
                <c:pt idx="1">
                  <c:v>8.6774810300531691E-2</c:v>
                </c:pt>
                <c:pt idx="2">
                  <c:v>8.3623235969806364E-2</c:v>
                </c:pt>
                <c:pt idx="3">
                  <c:v>8.0697143214743861E-2</c:v>
                </c:pt>
                <c:pt idx="4">
                  <c:v>5.2195767195767129E-2</c:v>
                </c:pt>
                <c:pt idx="5">
                  <c:v>2.7152911951421554E-2</c:v>
                </c:pt>
                <c:pt idx="6">
                  <c:v>2.2542611033050219E-2</c:v>
                </c:pt>
                <c:pt idx="7">
                  <c:v>1.5116338532344731E-2</c:v>
                </c:pt>
                <c:pt idx="8">
                  <c:v>1.4015714589084682E-2</c:v>
                </c:pt>
                <c:pt idx="9">
                  <c:v>1.0429258695535237E-2</c:v>
                </c:pt>
                <c:pt idx="10">
                  <c:v>5.9750519029140303E-3</c:v>
                </c:pt>
                <c:pt idx="11">
                  <c:v>-5.6513947070400139E-3</c:v>
                </c:pt>
                <c:pt idx="12">
                  <c:v>-6.1763613805344564E-3</c:v>
                </c:pt>
                <c:pt idx="13">
                  <c:v>-1.3488120419105742E-2</c:v>
                </c:pt>
                <c:pt idx="14">
                  <c:v>-1.4553441831190339E-2</c:v>
                </c:pt>
                <c:pt idx="15">
                  <c:v>-2.9087953666898869E-2</c:v>
                </c:pt>
                <c:pt idx="16">
                  <c:v>-2.9645219482862251E-2</c:v>
                </c:pt>
                <c:pt idx="17">
                  <c:v>-3.1479414053249388E-2</c:v>
                </c:pt>
                <c:pt idx="18">
                  <c:v>-3.3892949979175913E-2</c:v>
                </c:pt>
                <c:pt idx="19">
                  <c:v>-3.7667161961366991E-2</c:v>
                </c:pt>
                <c:pt idx="20">
                  <c:v>-3.7884361680535772E-2</c:v>
                </c:pt>
                <c:pt idx="21">
                  <c:v>-4.0335341732091745E-2</c:v>
                </c:pt>
                <c:pt idx="22">
                  <c:v>-4.1867002889667826E-2</c:v>
                </c:pt>
                <c:pt idx="23">
                  <c:v>-4.9239627934445585E-2</c:v>
                </c:pt>
                <c:pt idx="24">
                  <c:v>-5.2051011013741655E-2</c:v>
                </c:pt>
                <c:pt idx="25">
                  <c:v>-5.236043821187053E-2</c:v>
                </c:pt>
                <c:pt idx="26">
                  <c:v>-5.6956011402381046E-2</c:v>
                </c:pt>
                <c:pt idx="27">
                  <c:v>-5.8015371012718475E-2</c:v>
                </c:pt>
                <c:pt idx="28">
                  <c:v>-6.0101522842639588E-2</c:v>
                </c:pt>
                <c:pt idx="29">
                  <c:v>-6.5511091424108603E-2</c:v>
                </c:pt>
                <c:pt idx="30">
                  <c:v>-7.1798412150500535E-2</c:v>
                </c:pt>
                <c:pt idx="31">
                  <c:v>-8.1789902942501991E-2</c:v>
                </c:pt>
                <c:pt idx="32">
                  <c:v>-9.365450296602551E-2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A4F-4801-86EB-5FBB8A111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59699103"/>
        <c:axId val="1359679967"/>
      </c:barChart>
      <c:catAx>
        <c:axId val="13596991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9679967"/>
        <c:crosses val="autoZero"/>
        <c:auto val="1"/>
        <c:lblAlgn val="ctr"/>
        <c:lblOffset val="1000"/>
        <c:noMultiLvlLbl val="0"/>
      </c:catAx>
      <c:valAx>
        <c:axId val="1359679967"/>
        <c:scaling>
          <c:orientation val="minMax"/>
          <c:max val="0.15000000000000002"/>
          <c:min val="-0.1500000000000000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6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Percentage change</a:t>
                </a:r>
              </a:p>
            </c:rich>
          </c:tx>
          <c:layout>
            <c:manualLayout>
              <c:xMode val="edge"/>
              <c:yMode val="edge"/>
              <c:x val="0.54083077329897467"/>
              <c:y val="0.95300634484344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9699103"/>
        <c:crosses val="autoZero"/>
        <c:crossBetween val="between"/>
        <c:majorUnit val="0.1500000000000000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Age 65 years and over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Figure_11_data!$C$5</c:f>
              <c:strCache>
                <c:ptCount val="1"/>
                <c:pt idx="0">
                  <c:v>Percentage change</c:v>
                </c:pt>
              </c:strCache>
            </c:strRef>
          </c:tx>
          <c:spPr>
            <a:pattFill prst="dkUpDiag">
              <a:fgClr>
                <a:srgbClr val="949494"/>
              </a:fgClr>
              <a:bgClr>
                <a:schemeClr val="bg1"/>
              </a:bgClr>
            </a:pattFill>
            <a:ln w="0">
              <a:solidFill>
                <a:srgbClr val="6C297F">
                  <a:alpha val="97000"/>
                </a:srgbClr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7FA-45EA-A55A-05CF1FA217B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7FA-45EA-A55A-05CF1FA217B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7FA-45EA-A55A-05CF1FA217B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7FA-45EA-A55A-05CF1FA217B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7FA-45EA-A55A-05CF1FA217B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7FA-45EA-A55A-05CF1FA217B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7FA-45EA-A55A-05CF1FA217B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7FA-45EA-A55A-05CF1FA217B3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7FA-45EA-A55A-05CF1FA217B3}"/>
              </c:ext>
            </c:extLst>
          </c:dPt>
          <c:dPt>
            <c:idx val="16"/>
            <c:invertIfNegative val="0"/>
            <c:bubble3D val="0"/>
            <c:spPr>
              <a:solidFill>
                <a:srgbClr val="BF78D3"/>
              </a:solidFill>
              <a:ln w="0">
                <a:solidFill>
                  <a:srgbClr val="6C297F">
                    <a:alpha val="97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7FA-45EA-A55A-05CF1FA217B3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7FA-45EA-A55A-05CF1FA217B3}"/>
              </c:ext>
            </c:extLst>
          </c:dPt>
          <c:dPt>
            <c:idx val="25"/>
            <c:invertIfNegative val="0"/>
            <c:bubble3D val="0"/>
            <c:spPr>
              <a:pattFill prst="dkUpDiag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 w="0">
                <a:solidFill>
                  <a:srgbClr val="6C297F">
                    <a:alpha val="97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7FA-45EA-A55A-05CF1FA217B3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FA-45EA-A55A-05CF1FA217B3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FA-45EA-A55A-05CF1FA217B3}"/>
                </c:ext>
              </c:extLst>
            </c:dLbl>
            <c:dLbl>
              <c:idx val="3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FA-45EA-A55A-05CF1FA217B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Figure_11_data!$A$72:$A$104</c:f>
              <c:strCache>
                <c:ptCount val="33"/>
                <c:pt idx="0">
                  <c:v>Aberdeenshire</c:v>
                </c:pt>
                <c:pt idx="1">
                  <c:v>East Lothian</c:v>
                </c:pt>
                <c:pt idx="2">
                  <c:v>West Lothian</c:v>
                </c:pt>
                <c:pt idx="3">
                  <c:v>East Renfrewshire</c:v>
                </c:pt>
                <c:pt idx="4">
                  <c:v>Midlothian</c:v>
                </c:pt>
                <c:pt idx="5">
                  <c:v>Shetland Islands</c:v>
                </c:pt>
                <c:pt idx="6">
                  <c:v>Highland</c:v>
                </c:pt>
                <c:pt idx="7">
                  <c:v>Orkney Islands</c:v>
                </c:pt>
                <c:pt idx="8">
                  <c:v>Scottish Borders</c:v>
                </c:pt>
                <c:pt idx="9">
                  <c:v>Clackmannanshire</c:v>
                </c:pt>
                <c:pt idx="10">
                  <c:v>East Dunbartonshire</c:v>
                </c:pt>
                <c:pt idx="11">
                  <c:v>South Lanarkshire</c:v>
                </c:pt>
                <c:pt idx="12">
                  <c:v>Perth and Kinross</c:v>
                </c:pt>
                <c:pt idx="13">
                  <c:v>Moray</c:v>
                </c:pt>
                <c:pt idx="14">
                  <c:v>Renfrewshire</c:v>
                </c:pt>
                <c:pt idx="15">
                  <c:v>Fife</c:v>
                </c:pt>
                <c:pt idx="16">
                  <c:v>Scotland</c:v>
                </c:pt>
                <c:pt idx="17">
                  <c:v>North Lanarkshire</c:v>
                </c:pt>
                <c:pt idx="18">
                  <c:v>South Ayrshire</c:v>
                </c:pt>
                <c:pt idx="19">
                  <c:v>Angus</c:v>
                </c:pt>
                <c:pt idx="20">
                  <c:v>West Dunbartonshire</c:v>
                </c:pt>
                <c:pt idx="21">
                  <c:v>Stirling</c:v>
                </c:pt>
                <c:pt idx="22">
                  <c:v>Falkirk</c:v>
                </c:pt>
                <c:pt idx="23">
                  <c:v>North Ayrshire</c:v>
                </c:pt>
                <c:pt idx="24">
                  <c:v>City of Edinburgh</c:v>
                </c:pt>
                <c:pt idx="25">
                  <c:v>Aberdeen City</c:v>
                </c:pt>
                <c:pt idx="26">
                  <c:v>East Ayrshire</c:v>
                </c:pt>
                <c:pt idx="27">
                  <c:v>Argyll and Bute</c:v>
                </c:pt>
                <c:pt idx="28">
                  <c:v>Inverclyde</c:v>
                </c:pt>
                <c:pt idx="29">
                  <c:v>Dumfries and Galloway</c:v>
                </c:pt>
                <c:pt idx="30">
                  <c:v>Na h-Eileanan Siar</c:v>
                </c:pt>
                <c:pt idx="31">
                  <c:v>Glasgow City</c:v>
                </c:pt>
                <c:pt idx="32">
                  <c:v>Dundee City</c:v>
                </c:pt>
              </c:strCache>
            </c:strRef>
          </c:cat>
          <c:val>
            <c:numRef>
              <c:f>Figure_11_data!$C$72:$C$104</c:f>
              <c:numCache>
                <c:formatCode>0.0%</c:formatCode>
                <c:ptCount val="33"/>
                <c:pt idx="0">
                  <c:v>0.28603831211120845</c:v>
                </c:pt>
                <c:pt idx="1">
                  <c:v>0.27652246516724932</c:v>
                </c:pt>
                <c:pt idx="2">
                  <c:v>0.24460926747209055</c:v>
                </c:pt>
                <c:pt idx="3">
                  <c:v>0.23979973528226961</c:v>
                </c:pt>
                <c:pt idx="4">
                  <c:v>0.23691314940409569</c:v>
                </c:pt>
                <c:pt idx="5">
                  <c:v>0.23326867119301653</c:v>
                </c:pt>
                <c:pt idx="6">
                  <c:v>0.23061702905563797</c:v>
                </c:pt>
                <c:pt idx="7">
                  <c:v>0.23012552301255229</c:v>
                </c:pt>
                <c:pt idx="8">
                  <c:v>0.21825504395306505</c:v>
                </c:pt>
                <c:pt idx="9">
                  <c:v>0.21606309708953564</c:v>
                </c:pt>
                <c:pt idx="10">
                  <c:v>0.21541457229543082</c:v>
                </c:pt>
                <c:pt idx="11">
                  <c:v>0.2031186392679516</c:v>
                </c:pt>
                <c:pt idx="12">
                  <c:v>0.20157579577686735</c:v>
                </c:pt>
                <c:pt idx="13">
                  <c:v>0.19049427594813095</c:v>
                </c:pt>
                <c:pt idx="14">
                  <c:v>0.18730128143366409</c:v>
                </c:pt>
                <c:pt idx="15">
                  <c:v>0.18432485662978615</c:v>
                </c:pt>
                <c:pt idx="16">
                  <c:v>0.17830446576528081</c:v>
                </c:pt>
                <c:pt idx="17">
                  <c:v>0.17062853292404445</c:v>
                </c:pt>
                <c:pt idx="18">
                  <c:v>0.17048050489797495</c:v>
                </c:pt>
                <c:pt idx="19">
                  <c:v>0.16921721015944224</c:v>
                </c:pt>
                <c:pt idx="20">
                  <c:v>0.16784520442273076</c:v>
                </c:pt>
                <c:pt idx="21">
                  <c:v>0.16615458762576063</c:v>
                </c:pt>
                <c:pt idx="22">
                  <c:v>0.16451030262818378</c:v>
                </c:pt>
                <c:pt idx="23">
                  <c:v>0.16051156775398767</c:v>
                </c:pt>
                <c:pt idx="24">
                  <c:v>0.15866555924695458</c:v>
                </c:pt>
                <c:pt idx="25">
                  <c:v>0.15850664142235904</c:v>
                </c:pt>
                <c:pt idx="26">
                  <c:v>0.15692213150733036</c:v>
                </c:pt>
                <c:pt idx="27">
                  <c:v>0.15568544102019133</c:v>
                </c:pt>
                <c:pt idx="28">
                  <c:v>0.15043220229647791</c:v>
                </c:pt>
                <c:pt idx="29">
                  <c:v>0.14938363200547888</c:v>
                </c:pt>
                <c:pt idx="30">
                  <c:v>0.12609876937829623</c:v>
                </c:pt>
                <c:pt idx="31">
                  <c:v>7.2171408601761744E-2</c:v>
                </c:pt>
                <c:pt idx="32">
                  <c:v>6.7384385682291548E-2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7FA-45EA-A55A-05CF1FA21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59699103"/>
        <c:axId val="1359679967"/>
      </c:barChart>
      <c:catAx>
        <c:axId val="13596991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9679967"/>
        <c:crosses val="autoZero"/>
        <c:auto val="1"/>
        <c:lblAlgn val="ctr"/>
        <c:lblOffset val="1000"/>
        <c:noMultiLvlLbl val="0"/>
      </c:catAx>
      <c:valAx>
        <c:axId val="1359679967"/>
        <c:scaling>
          <c:orientation val="minMax"/>
          <c:max val="0.30000000000000004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6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Percentage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9699103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2607434368186817E-2"/>
          <c:y val="2.334791484397784E-2"/>
          <c:w val="0.76941286245011098"/>
          <c:h val="0.85458884843695615"/>
        </c:manualLayout>
      </c:layout>
      <c:lineChart>
        <c:grouping val="standard"/>
        <c:varyColors val="0"/>
        <c:ser>
          <c:idx val="0"/>
          <c:order val="0"/>
          <c:tx>
            <c:v>Natural change</c:v>
          </c:tx>
          <c:spPr>
            <a:ln w="44450" cap="rnd">
              <a:solidFill>
                <a:srgbClr val="949494"/>
              </a:solidFill>
              <a:round/>
            </a:ln>
            <a:effectLst/>
          </c:spPr>
          <c:marker>
            <c:symbol val="none"/>
          </c:marker>
          <c:dPt>
            <c:idx val="6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6-F8AF-43F7-87C1-DBA5A45276C2}"/>
              </c:ext>
            </c:extLst>
          </c:dPt>
          <c:dPt>
            <c:idx val="63"/>
            <c:marker>
              <c:symbol val="circle"/>
              <c:size val="10"/>
              <c:spPr>
                <a:solidFill>
                  <a:srgbClr val="949494"/>
                </a:solidFill>
                <a:ln w="9525">
                  <a:solidFill>
                    <a:srgbClr val="949494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F8AF-43F7-87C1-DBA5A45276C2}"/>
              </c:ext>
            </c:extLst>
          </c:dPt>
          <c:dLbls>
            <c:dLbl>
              <c:idx val="63"/>
              <c:layout>
                <c:manualLayout>
                  <c:x val="-2.9410681749341781E-3"/>
                  <c:y val="9.2972021656965732E-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ctr" rtl="0">
                      <a:defRPr lang="en-US" sz="1400" b="1" i="0" u="none" strike="noStrike" kern="1200" baseline="0">
                        <a:solidFill>
                          <a:srgbClr val="949494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3C6CDE5-D927-4AE9-81D7-828BF8EF096F}" type="VALUE">
                      <a:rPr lang="en-US"/>
                      <a:pPr algn="ctr" rtl="0">
                        <a:defRPr lang="en-US" sz="1400" b="1">
                          <a:solidFill>
                            <a:srgbClr val="949494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[VALUE]</a:t>
                    </a:fld>
                    <a:r>
                      <a:rPr lang="en-US"/>
                      <a:t>k more deaths </a:t>
                    </a:r>
                  </a:p>
                  <a:p>
                    <a:pPr algn="ctr" rtl="0">
                      <a:defRPr lang="en-US" sz="1400" b="1">
                        <a:solidFill>
                          <a:srgbClr val="949494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/>
                      <a:t>than births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 rtl="0">
                    <a:defRPr lang="en-US" sz="1400" b="1" i="0" u="none" strike="noStrike" kern="1200" baseline="0">
                      <a:solidFill>
                        <a:srgbClr val="949494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31531798573677"/>
                      <c:h val="0.13271570159848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F8AF-43F7-87C1-DBA5A45276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400" b="1" i="0" u="none" strike="noStrike" kern="1200" baseline="0">
                    <a:solidFill>
                      <a:srgbClr val="949494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Figure_2_data!$A$5:$A$68</c:f>
              <c:numCache>
                <c:formatCode>General</c:formatCode>
                <c:ptCount val="6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  <c:pt idx="5">
                  <c:v>2018</c:v>
                </c:pt>
                <c:pt idx="6">
                  <c:v>2017</c:v>
                </c:pt>
                <c:pt idx="7">
                  <c:v>2016</c:v>
                </c:pt>
                <c:pt idx="8">
                  <c:v>2015</c:v>
                </c:pt>
                <c:pt idx="9">
                  <c:v>2014</c:v>
                </c:pt>
                <c:pt idx="10">
                  <c:v>2013</c:v>
                </c:pt>
                <c:pt idx="11">
                  <c:v>2012</c:v>
                </c:pt>
                <c:pt idx="12">
                  <c:v>2011</c:v>
                </c:pt>
                <c:pt idx="13">
                  <c:v>2010</c:v>
                </c:pt>
                <c:pt idx="14">
                  <c:v>2009</c:v>
                </c:pt>
                <c:pt idx="15">
                  <c:v>2008</c:v>
                </c:pt>
                <c:pt idx="16">
                  <c:v>2007</c:v>
                </c:pt>
                <c:pt idx="17">
                  <c:v>2006</c:v>
                </c:pt>
                <c:pt idx="18">
                  <c:v>2005</c:v>
                </c:pt>
                <c:pt idx="19">
                  <c:v>2004</c:v>
                </c:pt>
                <c:pt idx="20">
                  <c:v>2003</c:v>
                </c:pt>
                <c:pt idx="21">
                  <c:v>2002</c:v>
                </c:pt>
                <c:pt idx="22">
                  <c:v>2001</c:v>
                </c:pt>
                <c:pt idx="23">
                  <c:v>2000</c:v>
                </c:pt>
                <c:pt idx="24">
                  <c:v>1999</c:v>
                </c:pt>
                <c:pt idx="25">
                  <c:v>1998</c:v>
                </c:pt>
                <c:pt idx="26">
                  <c:v>1997</c:v>
                </c:pt>
                <c:pt idx="27">
                  <c:v>1996</c:v>
                </c:pt>
                <c:pt idx="28">
                  <c:v>1995</c:v>
                </c:pt>
                <c:pt idx="29">
                  <c:v>1994</c:v>
                </c:pt>
                <c:pt idx="30">
                  <c:v>1993</c:v>
                </c:pt>
                <c:pt idx="31">
                  <c:v>1992</c:v>
                </c:pt>
                <c:pt idx="32">
                  <c:v>1991</c:v>
                </c:pt>
                <c:pt idx="33">
                  <c:v>1990</c:v>
                </c:pt>
                <c:pt idx="34">
                  <c:v>1989</c:v>
                </c:pt>
                <c:pt idx="35">
                  <c:v>1988</c:v>
                </c:pt>
                <c:pt idx="36">
                  <c:v>1987</c:v>
                </c:pt>
                <c:pt idx="37">
                  <c:v>1986</c:v>
                </c:pt>
                <c:pt idx="38">
                  <c:v>1985</c:v>
                </c:pt>
                <c:pt idx="39">
                  <c:v>1984</c:v>
                </c:pt>
                <c:pt idx="40">
                  <c:v>1983</c:v>
                </c:pt>
                <c:pt idx="41">
                  <c:v>1982</c:v>
                </c:pt>
                <c:pt idx="42">
                  <c:v>1981</c:v>
                </c:pt>
                <c:pt idx="43">
                  <c:v>1980</c:v>
                </c:pt>
                <c:pt idx="44">
                  <c:v>1979</c:v>
                </c:pt>
                <c:pt idx="45">
                  <c:v>1978</c:v>
                </c:pt>
                <c:pt idx="46">
                  <c:v>1977</c:v>
                </c:pt>
                <c:pt idx="47">
                  <c:v>1976</c:v>
                </c:pt>
                <c:pt idx="48">
                  <c:v>1975</c:v>
                </c:pt>
                <c:pt idx="49">
                  <c:v>1974</c:v>
                </c:pt>
                <c:pt idx="50">
                  <c:v>1973</c:v>
                </c:pt>
                <c:pt idx="51">
                  <c:v>1972</c:v>
                </c:pt>
                <c:pt idx="52">
                  <c:v>1971</c:v>
                </c:pt>
                <c:pt idx="53">
                  <c:v>1970</c:v>
                </c:pt>
                <c:pt idx="54">
                  <c:v>1969</c:v>
                </c:pt>
                <c:pt idx="55">
                  <c:v>1968</c:v>
                </c:pt>
                <c:pt idx="56">
                  <c:v>1967</c:v>
                </c:pt>
                <c:pt idx="57">
                  <c:v>1966</c:v>
                </c:pt>
                <c:pt idx="58">
                  <c:v>1965</c:v>
                </c:pt>
                <c:pt idx="59">
                  <c:v>1964</c:v>
                </c:pt>
                <c:pt idx="60">
                  <c:v>1963</c:v>
                </c:pt>
                <c:pt idx="61">
                  <c:v>1962</c:v>
                </c:pt>
                <c:pt idx="62">
                  <c:v>1961</c:v>
                </c:pt>
                <c:pt idx="63">
                  <c:v>1960</c:v>
                </c:pt>
              </c:numCache>
            </c:numRef>
          </c:cat>
          <c:val>
            <c:numRef>
              <c:f>Figure_2_data!$C$5:$C$68</c:f>
              <c:numCache>
                <c:formatCode>0.0</c:formatCode>
                <c:ptCount val="64"/>
                <c:pt idx="0">
                  <c:v>-19.14</c:v>
                </c:pt>
                <c:pt idx="1">
                  <c:v>-15.58</c:v>
                </c:pt>
                <c:pt idx="2">
                  <c:v>-14.532</c:v>
                </c:pt>
                <c:pt idx="3">
                  <c:v>-14.445</c:v>
                </c:pt>
                <c:pt idx="4">
                  <c:v>-5.5730000000000004</c:v>
                </c:pt>
                <c:pt idx="5">
                  <c:v>-7.6619999999999999</c:v>
                </c:pt>
                <c:pt idx="6">
                  <c:v>-3.8130000000000002</c:v>
                </c:pt>
                <c:pt idx="7">
                  <c:v>-0.82</c:v>
                </c:pt>
                <c:pt idx="8">
                  <c:v>-2.0390000000000001</c:v>
                </c:pt>
                <c:pt idx="9">
                  <c:v>3.5150000000000001</c:v>
                </c:pt>
                <c:pt idx="10">
                  <c:v>0.90700000000000003</c:v>
                </c:pt>
                <c:pt idx="11">
                  <c:v>4.2229999999999999</c:v>
                </c:pt>
                <c:pt idx="12">
                  <c:v>4.8</c:v>
                </c:pt>
                <c:pt idx="13">
                  <c:v>5.2</c:v>
                </c:pt>
                <c:pt idx="14">
                  <c:v>4.5999999999999996</c:v>
                </c:pt>
                <c:pt idx="15">
                  <c:v>3.9</c:v>
                </c:pt>
                <c:pt idx="16">
                  <c:v>1.1000000000000001</c:v>
                </c:pt>
                <c:pt idx="17">
                  <c:v>-0.3</c:v>
                </c:pt>
                <c:pt idx="18">
                  <c:v>-2.2999999999999998</c:v>
                </c:pt>
                <c:pt idx="19">
                  <c:v>-4</c:v>
                </c:pt>
                <c:pt idx="20">
                  <c:v>-6.5</c:v>
                </c:pt>
                <c:pt idx="21">
                  <c:v>-6.1</c:v>
                </c:pt>
                <c:pt idx="22">
                  <c:v>-3.9</c:v>
                </c:pt>
                <c:pt idx="23">
                  <c:v>-5.7</c:v>
                </c:pt>
                <c:pt idx="24">
                  <c:v>-3.7</c:v>
                </c:pt>
                <c:pt idx="25">
                  <c:v>-0.5</c:v>
                </c:pt>
                <c:pt idx="26">
                  <c:v>0.1</c:v>
                </c:pt>
                <c:pt idx="27">
                  <c:v>-2.2999999999999998</c:v>
                </c:pt>
                <c:pt idx="28">
                  <c:v>0.9</c:v>
                </c:pt>
                <c:pt idx="29">
                  <c:v>0.5</c:v>
                </c:pt>
                <c:pt idx="30">
                  <c:v>2.4</c:v>
                </c:pt>
                <c:pt idx="31">
                  <c:v>5.9</c:v>
                </c:pt>
                <c:pt idx="32">
                  <c:v>5.8</c:v>
                </c:pt>
                <c:pt idx="33">
                  <c:v>-1.4</c:v>
                </c:pt>
                <c:pt idx="34">
                  <c:v>3.1</c:v>
                </c:pt>
                <c:pt idx="35">
                  <c:v>4.9000000000000004</c:v>
                </c:pt>
                <c:pt idx="36">
                  <c:v>4.7</c:v>
                </c:pt>
                <c:pt idx="37">
                  <c:v>1.6</c:v>
                </c:pt>
                <c:pt idx="38">
                  <c:v>3.7</c:v>
                </c:pt>
                <c:pt idx="39">
                  <c:v>1.4</c:v>
                </c:pt>
                <c:pt idx="40">
                  <c:v>1.8</c:v>
                </c:pt>
                <c:pt idx="41">
                  <c:v>1.5</c:v>
                </c:pt>
                <c:pt idx="42">
                  <c:v>6.6</c:v>
                </c:pt>
                <c:pt idx="43">
                  <c:v>4.3</c:v>
                </c:pt>
                <c:pt idx="44">
                  <c:v>1.8</c:v>
                </c:pt>
                <c:pt idx="45">
                  <c:v>-1</c:v>
                </c:pt>
                <c:pt idx="46">
                  <c:v>-1.1000000000000001</c:v>
                </c:pt>
                <c:pt idx="47">
                  <c:v>2.7</c:v>
                </c:pt>
                <c:pt idx="48">
                  <c:v>4.5999999999999996</c:v>
                </c:pt>
                <c:pt idx="49">
                  <c:v>6.8</c:v>
                </c:pt>
                <c:pt idx="50">
                  <c:v>12.4</c:v>
                </c:pt>
                <c:pt idx="51">
                  <c:v>18.8</c:v>
                </c:pt>
                <c:pt idx="52">
                  <c:v>26.1</c:v>
                </c:pt>
                <c:pt idx="53">
                  <c:v>23.3</c:v>
                </c:pt>
                <c:pt idx="54">
                  <c:v>30.3</c:v>
                </c:pt>
                <c:pt idx="55">
                  <c:v>31.9</c:v>
                </c:pt>
                <c:pt idx="56">
                  <c:v>38.1</c:v>
                </c:pt>
                <c:pt idx="57">
                  <c:v>33.200000000000003</c:v>
                </c:pt>
                <c:pt idx="58">
                  <c:v>40.6</c:v>
                </c:pt>
                <c:pt idx="59">
                  <c:v>42.3</c:v>
                </c:pt>
                <c:pt idx="60">
                  <c:v>38.200000000000003</c:v>
                </c:pt>
                <c:pt idx="61">
                  <c:v>39.1</c:v>
                </c:pt>
                <c:pt idx="62">
                  <c:v>37.6</c:v>
                </c:pt>
                <c:pt idx="63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AF-43F7-87C1-DBA5A45276C2}"/>
            </c:ext>
          </c:extLst>
        </c:ser>
        <c:ser>
          <c:idx val="1"/>
          <c:order val="1"/>
          <c:tx>
            <c:v>Net migration</c:v>
          </c:tx>
          <c:spPr>
            <a:ln w="44450" cap="rnd">
              <a:solidFill>
                <a:srgbClr val="6C297F"/>
              </a:solidFill>
              <a:round/>
            </a:ln>
            <a:effectLst/>
          </c:spPr>
          <c:marker>
            <c:symbol val="none"/>
          </c:marker>
          <c:dPt>
            <c:idx val="6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7-F8AF-43F7-87C1-DBA5A45276C2}"/>
              </c:ext>
            </c:extLst>
          </c:dPt>
          <c:dPt>
            <c:idx val="63"/>
            <c:marker>
              <c:symbol val="circle"/>
              <c:size val="10"/>
              <c:spPr>
                <a:solidFill>
                  <a:srgbClr val="6C297F"/>
                </a:solidFill>
                <a:ln w="9525">
                  <a:solidFill>
                    <a:srgbClr val="6C297F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F8AF-43F7-87C1-DBA5A45276C2}"/>
              </c:ext>
            </c:extLst>
          </c:dPt>
          <c:dLbls>
            <c:dLbl>
              <c:idx val="6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rgbClr val="6C297F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BF46D1-6931-40DE-A6D8-3FC3FC16A5FA}" type="VALUE">
                      <a:rPr lang="en-US" sz="1400">
                        <a:solidFill>
                          <a:srgbClr val="6C297F"/>
                        </a:solidFill>
                      </a:rPr>
                      <a:pPr>
                        <a:defRPr sz="1400" b="1">
                          <a:solidFill>
                            <a:srgbClr val="6C297F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[VALUE]</a:t>
                    </a:fld>
                    <a:r>
                      <a:rPr lang="en-US" sz="1400">
                        <a:solidFill>
                          <a:srgbClr val="6C297F"/>
                        </a:solidFill>
                      </a:rPr>
                      <a:t>k more </a:t>
                    </a:r>
                  </a:p>
                  <a:p>
                    <a:pPr>
                      <a:defRPr sz="1400" b="1">
                        <a:solidFill>
                          <a:srgbClr val="6C297F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sz="1400">
                        <a:solidFill>
                          <a:srgbClr val="6C297F"/>
                        </a:solidFill>
                      </a:rPr>
                      <a:t>IN than OUT</a:t>
                    </a:r>
                    <a:r>
                      <a:rPr lang="en-US" sz="1400" baseline="0">
                        <a:solidFill>
                          <a:srgbClr val="6C297F"/>
                        </a:solidFill>
                      </a:rPr>
                      <a:t> migration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6C297F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F8AF-43F7-87C1-DBA5A45276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949494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Figure_2_data!$A$5:$A$68</c:f>
              <c:numCache>
                <c:formatCode>General</c:formatCode>
                <c:ptCount val="64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  <c:pt idx="5">
                  <c:v>2018</c:v>
                </c:pt>
                <c:pt idx="6">
                  <c:v>2017</c:v>
                </c:pt>
                <c:pt idx="7">
                  <c:v>2016</c:v>
                </c:pt>
                <c:pt idx="8">
                  <c:v>2015</c:v>
                </c:pt>
                <c:pt idx="9">
                  <c:v>2014</c:v>
                </c:pt>
                <c:pt idx="10">
                  <c:v>2013</c:v>
                </c:pt>
                <c:pt idx="11">
                  <c:v>2012</c:v>
                </c:pt>
                <c:pt idx="12">
                  <c:v>2011</c:v>
                </c:pt>
                <c:pt idx="13">
                  <c:v>2010</c:v>
                </c:pt>
                <c:pt idx="14">
                  <c:v>2009</c:v>
                </c:pt>
                <c:pt idx="15">
                  <c:v>2008</c:v>
                </c:pt>
                <c:pt idx="16">
                  <c:v>2007</c:v>
                </c:pt>
                <c:pt idx="17">
                  <c:v>2006</c:v>
                </c:pt>
                <c:pt idx="18">
                  <c:v>2005</c:v>
                </c:pt>
                <c:pt idx="19">
                  <c:v>2004</c:v>
                </c:pt>
                <c:pt idx="20">
                  <c:v>2003</c:v>
                </c:pt>
                <c:pt idx="21">
                  <c:v>2002</c:v>
                </c:pt>
                <c:pt idx="22">
                  <c:v>2001</c:v>
                </c:pt>
                <c:pt idx="23">
                  <c:v>2000</c:v>
                </c:pt>
                <c:pt idx="24">
                  <c:v>1999</c:v>
                </c:pt>
                <c:pt idx="25">
                  <c:v>1998</c:v>
                </c:pt>
                <c:pt idx="26">
                  <c:v>1997</c:v>
                </c:pt>
                <c:pt idx="27">
                  <c:v>1996</c:v>
                </c:pt>
                <c:pt idx="28">
                  <c:v>1995</c:v>
                </c:pt>
                <c:pt idx="29">
                  <c:v>1994</c:v>
                </c:pt>
                <c:pt idx="30">
                  <c:v>1993</c:v>
                </c:pt>
                <c:pt idx="31">
                  <c:v>1992</c:v>
                </c:pt>
                <c:pt idx="32">
                  <c:v>1991</c:v>
                </c:pt>
                <c:pt idx="33">
                  <c:v>1990</c:v>
                </c:pt>
                <c:pt idx="34">
                  <c:v>1989</c:v>
                </c:pt>
                <c:pt idx="35">
                  <c:v>1988</c:v>
                </c:pt>
                <c:pt idx="36">
                  <c:v>1987</c:v>
                </c:pt>
                <c:pt idx="37">
                  <c:v>1986</c:v>
                </c:pt>
                <c:pt idx="38">
                  <c:v>1985</c:v>
                </c:pt>
                <c:pt idx="39">
                  <c:v>1984</c:v>
                </c:pt>
                <c:pt idx="40">
                  <c:v>1983</c:v>
                </c:pt>
                <c:pt idx="41">
                  <c:v>1982</c:v>
                </c:pt>
                <c:pt idx="42">
                  <c:v>1981</c:v>
                </c:pt>
                <c:pt idx="43">
                  <c:v>1980</c:v>
                </c:pt>
                <c:pt idx="44">
                  <c:v>1979</c:v>
                </c:pt>
                <c:pt idx="45">
                  <c:v>1978</c:v>
                </c:pt>
                <c:pt idx="46">
                  <c:v>1977</c:v>
                </c:pt>
                <c:pt idx="47">
                  <c:v>1976</c:v>
                </c:pt>
                <c:pt idx="48">
                  <c:v>1975</c:v>
                </c:pt>
                <c:pt idx="49">
                  <c:v>1974</c:v>
                </c:pt>
                <c:pt idx="50">
                  <c:v>1973</c:v>
                </c:pt>
                <c:pt idx="51">
                  <c:v>1972</c:v>
                </c:pt>
                <c:pt idx="52">
                  <c:v>1971</c:v>
                </c:pt>
                <c:pt idx="53">
                  <c:v>1970</c:v>
                </c:pt>
                <c:pt idx="54">
                  <c:v>1969</c:v>
                </c:pt>
                <c:pt idx="55">
                  <c:v>1968</c:v>
                </c:pt>
                <c:pt idx="56">
                  <c:v>1967</c:v>
                </c:pt>
                <c:pt idx="57">
                  <c:v>1966</c:v>
                </c:pt>
                <c:pt idx="58">
                  <c:v>1965</c:v>
                </c:pt>
                <c:pt idx="59">
                  <c:v>1964</c:v>
                </c:pt>
                <c:pt idx="60">
                  <c:v>1963</c:v>
                </c:pt>
                <c:pt idx="61">
                  <c:v>1962</c:v>
                </c:pt>
                <c:pt idx="62">
                  <c:v>1961</c:v>
                </c:pt>
                <c:pt idx="63">
                  <c:v>1960</c:v>
                </c:pt>
              </c:numCache>
            </c:numRef>
          </c:cat>
          <c:val>
            <c:numRef>
              <c:f>Figure_2_data!$D$5:$D$68</c:f>
              <c:numCache>
                <c:formatCode>0.0</c:formatCode>
                <c:ptCount val="64"/>
                <c:pt idx="0">
                  <c:v>61.6</c:v>
                </c:pt>
                <c:pt idx="1">
                  <c:v>55.1</c:v>
                </c:pt>
                <c:pt idx="2">
                  <c:v>22.2</c:v>
                </c:pt>
                <c:pt idx="3">
                  <c:v>16.100000000000001</c:v>
                </c:pt>
                <c:pt idx="4">
                  <c:v>28.1</c:v>
                </c:pt>
                <c:pt idx="5">
                  <c:v>15.9</c:v>
                </c:pt>
                <c:pt idx="6">
                  <c:v>22.5</c:v>
                </c:pt>
                <c:pt idx="7">
                  <c:v>26.6</c:v>
                </c:pt>
                <c:pt idx="8">
                  <c:v>25.4</c:v>
                </c:pt>
                <c:pt idx="9">
                  <c:v>15.6</c:v>
                </c:pt>
                <c:pt idx="10">
                  <c:v>7.7</c:v>
                </c:pt>
                <c:pt idx="11">
                  <c:v>10.4</c:v>
                </c:pt>
                <c:pt idx="12">
                  <c:v>30.2</c:v>
                </c:pt>
                <c:pt idx="13">
                  <c:v>26.1</c:v>
                </c:pt>
                <c:pt idx="14">
                  <c:v>24.4</c:v>
                </c:pt>
                <c:pt idx="15">
                  <c:v>26.4</c:v>
                </c:pt>
                <c:pt idx="16">
                  <c:v>33</c:v>
                </c:pt>
                <c:pt idx="17">
                  <c:v>18.8</c:v>
                </c:pt>
                <c:pt idx="18">
                  <c:v>25.3</c:v>
                </c:pt>
                <c:pt idx="19">
                  <c:v>18.600000000000001</c:v>
                </c:pt>
                <c:pt idx="20">
                  <c:v>5.6</c:v>
                </c:pt>
                <c:pt idx="21">
                  <c:v>6.3</c:v>
                </c:pt>
                <c:pt idx="22">
                  <c:v>5.2</c:v>
                </c:pt>
                <c:pt idx="23">
                  <c:v>-3.6</c:v>
                </c:pt>
                <c:pt idx="24">
                  <c:v>-2.2000000000000002</c:v>
                </c:pt>
                <c:pt idx="25">
                  <c:v>-5.7</c:v>
                </c:pt>
                <c:pt idx="26">
                  <c:v>-7.5</c:v>
                </c:pt>
                <c:pt idx="27">
                  <c:v>-7.2</c:v>
                </c:pt>
                <c:pt idx="28">
                  <c:v>2.4</c:v>
                </c:pt>
                <c:pt idx="29">
                  <c:v>9.4</c:v>
                </c:pt>
                <c:pt idx="30">
                  <c:v>4.7</c:v>
                </c:pt>
                <c:pt idx="31">
                  <c:v>-1.9</c:v>
                </c:pt>
                <c:pt idx="32">
                  <c:v>-1.9159999999999999</c:v>
                </c:pt>
                <c:pt idx="33">
                  <c:v>4.9850000000000003</c:v>
                </c:pt>
                <c:pt idx="34">
                  <c:v>-2.907</c:v>
                </c:pt>
                <c:pt idx="35">
                  <c:v>-27.23</c:v>
                </c:pt>
                <c:pt idx="36">
                  <c:v>-18.039000000000001</c:v>
                </c:pt>
                <c:pt idx="37">
                  <c:v>-17.63</c:v>
                </c:pt>
                <c:pt idx="38">
                  <c:v>-14.99</c:v>
                </c:pt>
                <c:pt idx="39">
                  <c:v>-12.04</c:v>
                </c:pt>
                <c:pt idx="40">
                  <c:v>-19.72</c:v>
                </c:pt>
                <c:pt idx="41">
                  <c:v>-16.850000000000001</c:v>
                </c:pt>
                <c:pt idx="42">
                  <c:v>-23.1</c:v>
                </c:pt>
                <c:pt idx="43">
                  <c:v>-16.3</c:v>
                </c:pt>
                <c:pt idx="44">
                  <c:v>-14.6</c:v>
                </c:pt>
                <c:pt idx="45">
                  <c:v>-17.3</c:v>
                </c:pt>
                <c:pt idx="46">
                  <c:v>-10.8</c:v>
                </c:pt>
                <c:pt idx="47">
                  <c:v>-5.8</c:v>
                </c:pt>
                <c:pt idx="48">
                  <c:v>-20</c:v>
                </c:pt>
                <c:pt idx="49">
                  <c:v>-3</c:v>
                </c:pt>
                <c:pt idx="50">
                  <c:v>-11.7</c:v>
                </c:pt>
                <c:pt idx="51">
                  <c:v>-28.6</c:v>
                </c:pt>
                <c:pt idx="52">
                  <c:v>-21.7</c:v>
                </c:pt>
                <c:pt idx="53">
                  <c:v>-20.100000000000001</c:v>
                </c:pt>
                <c:pt idx="54">
                  <c:v>-23.9</c:v>
                </c:pt>
                <c:pt idx="55">
                  <c:v>-32</c:v>
                </c:pt>
                <c:pt idx="56">
                  <c:v>-43.1</c:v>
                </c:pt>
                <c:pt idx="57">
                  <c:v>-43.2</c:v>
                </c:pt>
                <c:pt idx="58">
                  <c:v>-39.1</c:v>
                </c:pt>
                <c:pt idx="59">
                  <c:v>-39.1</c:v>
                </c:pt>
                <c:pt idx="60">
                  <c:v>-33.9</c:v>
                </c:pt>
                <c:pt idx="61">
                  <c:v>-29</c:v>
                </c:pt>
                <c:pt idx="62">
                  <c:v>-34.6</c:v>
                </c:pt>
                <c:pt idx="63">
                  <c:v>-28.5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AF-43F7-87C1-DBA5A4527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705184"/>
        <c:axId val="151707104"/>
      </c:lineChart>
      <c:dateAx>
        <c:axId val="151705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Year to 30 June</a:t>
                </a:r>
              </a:p>
            </c:rich>
          </c:tx>
          <c:layout>
            <c:manualLayout>
              <c:xMode val="edge"/>
              <c:yMode val="edge"/>
              <c:x val="0.37666216208099845"/>
              <c:y val="0.941688256709846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low"/>
        <c:spPr>
          <a:noFill/>
          <a:ln w="12700" cap="flat" cmpd="sng" algn="ctr">
            <a:solidFill>
              <a:sysClr val="window" lastClr="FFFFFF">
                <a:lumMod val="7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1707104"/>
        <c:crossesAt val="0"/>
        <c:auto val="0"/>
        <c:lblOffset val="50"/>
        <c:baseTimeUnit val="days"/>
        <c:majorUnit val="9"/>
        <c:majorTimeUnit val="days"/>
      </c:dateAx>
      <c:valAx>
        <c:axId val="151707104"/>
        <c:scaling>
          <c:orientation val="minMax"/>
          <c:max val="70"/>
          <c:min val="-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People</a:t>
                </a:r>
                <a:r>
                  <a:rPr lang="en-GB" sz="1600" b="1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(thousands)</a:t>
                </a:r>
                <a:endParaRPr lang="en-GB" sz="1600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814086740301627E-3"/>
              <c:y val="0.248077323667874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1705184"/>
        <c:crossesAt val="1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196709681580197"/>
          <c:y val="3.1803148314666574E-2"/>
          <c:w val="0.72669297201587701"/>
          <c:h val="0.83846248569149118"/>
        </c:manualLayout>
      </c:layout>
      <c:scatterChart>
        <c:scatterStyle val="lineMarker"/>
        <c:varyColors val="0"/>
        <c:ser>
          <c:idx val="3"/>
          <c:order val="0"/>
          <c:tx>
            <c:v>Rest of UK: OUT</c:v>
          </c:tx>
          <c:spPr>
            <a:ln w="25400" cap="rnd">
              <a:solidFill>
                <a:srgbClr val="6C297F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23"/>
            <c:marker>
              <c:symbol val="circle"/>
              <c:size val="10"/>
              <c:spPr>
                <a:solidFill>
                  <a:sysClr val="window" lastClr="FFFFFF">
                    <a:alpha val="90000"/>
                  </a:sysClr>
                </a:solidFill>
                <a:ln w="19050">
                  <a:solidFill>
                    <a:srgbClr val="6C297F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530F-40C0-8C59-088D2569C117}"/>
              </c:ext>
            </c:extLst>
          </c:dPt>
          <c:dLbls>
            <c:dLbl>
              <c:idx val="23"/>
              <c:layout>
                <c:manualLayout>
                  <c:x val="1.3085172252929678E-2"/>
                  <c:y val="6.18550070319708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200" b="1" i="0" u="none" strike="noStrike" kern="1200" baseline="0">
                        <a:solidFill>
                          <a:srgbClr val="6C297F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34F2BDB-A06E-414B-B16B-967367473784}" type="SERIESNAME">
                      <a:rPr lang="en-US" b="1"/>
                      <a:pPr algn="ctr" rtl="0">
                        <a:defRPr lang="en-US" sz="1200" b="1">
                          <a:solidFill>
                            <a:srgbClr val="6C297F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[SERIES NAME]</a:t>
                    </a:fld>
                    <a:endParaRPr lang="en-US" b="1" baseline="0"/>
                  </a:p>
                  <a:p>
                    <a:pPr algn="ctr" rtl="0">
                      <a:defRPr lang="en-US" sz="1200" b="1">
                        <a:solidFill>
                          <a:srgbClr val="6C297F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="1" baseline="0"/>
                      <a:t> </a:t>
                    </a:r>
                    <a:fld id="{2C45671B-616F-4571-B96F-F6E9D80E747D}" type="YVALUE">
                      <a:rPr lang="en-US" b="1" baseline="0"/>
                      <a:pPr algn="ctr" rtl="0">
                        <a:defRPr lang="en-US" sz="1200" b="1">
                          <a:solidFill>
                            <a:srgbClr val="6C297F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[Y VALUE]</a:t>
                    </a:fld>
                    <a:r>
                      <a:rPr lang="en-US" b="1" baseline="0"/>
                      <a:t>k</a:t>
                    </a:r>
                  </a:p>
                </c:rich>
              </c:tx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200" b="1" i="0" u="none" strike="noStrike" kern="1200" baseline="0">
                      <a:solidFill>
                        <a:srgbClr val="6C297F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30F-40C0-8C59-088D2569C1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200" b="1" i="0" u="none" strike="noStrike" kern="1200" baseline="0">
                    <a:solidFill>
                      <a:srgbClr val="6C29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6C297F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Figure_3_data!$A$5:$A$48</c:f>
              <c:numCache>
                <c:formatCode>General</c:formatCode>
                <c:ptCount val="4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xVal>
          <c:yVal>
            <c:numRef>
              <c:f>Figure_3_data!$C$5:$C$48</c:f>
              <c:numCache>
                <c:formatCode>#,##0</c:formatCode>
                <c:ptCount val="44"/>
                <c:pt idx="0">
                  <c:v>55400</c:v>
                </c:pt>
                <c:pt idx="1">
                  <c:v>51500</c:v>
                </c:pt>
                <c:pt idx="2">
                  <c:v>49700</c:v>
                </c:pt>
                <c:pt idx="3">
                  <c:v>47300</c:v>
                </c:pt>
                <c:pt idx="4">
                  <c:v>46400</c:v>
                </c:pt>
                <c:pt idx="5">
                  <c:v>44800</c:v>
                </c:pt>
                <c:pt idx="6">
                  <c:v>44400</c:v>
                </c:pt>
                <c:pt idx="7">
                  <c:v>42700</c:v>
                </c:pt>
                <c:pt idx="8">
                  <c:v>41800</c:v>
                </c:pt>
                <c:pt idx="9">
                  <c:v>41300</c:v>
                </c:pt>
                <c:pt idx="10">
                  <c:v>41700</c:v>
                </c:pt>
                <c:pt idx="11">
                  <c:v>40800</c:v>
                </c:pt>
                <c:pt idx="12">
                  <c:v>42100</c:v>
                </c:pt>
                <c:pt idx="13">
                  <c:v>39800</c:v>
                </c:pt>
                <c:pt idx="14">
                  <c:v>39700</c:v>
                </c:pt>
                <c:pt idx="15">
                  <c:v>38800</c:v>
                </c:pt>
                <c:pt idx="16">
                  <c:v>37500</c:v>
                </c:pt>
                <c:pt idx="17">
                  <c:v>37100</c:v>
                </c:pt>
                <c:pt idx="18">
                  <c:v>37700</c:v>
                </c:pt>
                <c:pt idx="19">
                  <c:v>37400</c:v>
                </c:pt>
                <c:pt idx="20">
                  <c:v>32800</c:v>
                </c:pt>
                <c:pt idx="21">
                  <c:v>47300</c:v>
                </c:pt>
                <c:pt idx="22">
                  <c:v>38600</c:v>
                </c:pt>
                <c:pt idx="23">
                  <c:v>34500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0F-40C0-8C59-088D2569C117}"/>
            </c:ext>
          </c:extLst>
        </c:ser>
        <c:ser>
          <c:idx val="0"/>
          <c:order val="1"/>
          <c:tx>
            <c:v>International: IN</c:v>
          </c:tx>
          <c:spPr>
            <a:ln w="44450" cap="rnd">
              <a:solidFill>
                <a:srgbClr val="949494"/>
              </a:solidFill>
              <a:round/>
            </a:ln>
            <a:effectLst/>
          </c:spPr>
          <c:marker>
            <c:symbol val="none"/>
          </c:marker>
          <c:dPt>
            <c:idx val="23"/>
            <c:marker>
              <c:symbol val="circle"/>
              <c:size val="10"/>
              <c:spPr>
                <a:solidFill>
                  <a:srgbClr val="949494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530F-40C0-8C59-088D2569C117}"/>
              </c:ext>
            </c:extLst>
          </c:dPt>
          <c:dLbls>
            <c:dLbl>
              <c:idx val="23"/>
              <c:layout>
                <c:manualLayout>
                  <c:x val="-2.184139573795835E-16"/>
                  <c:y val="1.101321585903083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200" b="1" i="0" u="none" strike="noStrike" kern="1200" baseline="0">
                        <a:solidFill>
                          <a:srgbClr val="949494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7F147DD-5C6C-4BA3-A427-22502063CC23}" type="SERIESNAME">
                      <a:rPr lang="en-US" sz="1200" b="1" i="0" u="none" strike="noStrike" kern="1200" baseline="0">
                        <a:solidFill>
                          <a:srgbClr val="949494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rPr>
                      <a:pPr algn="ctr" rtl="0">
                        <a:defRPr lang="en-US" sz="1200" b="1">
                          <a:solidFill>
                            <a:srgbClr val="949494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[SERIES NAME]</a:t>
                    </a:fld>
                    <a:endParaRPr lang="en-US" sz="1200" b="1" i="0" u="none" strike="noStrike" kern="1200" baseline="0">
                      <a:solidFill>
                        <a:srgbClr val="949494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endParaRPr>
                  </a:p>
                  <a:p>
                    <a:pPr algn="ctr" rtl="0">
                      <a:defRPr lang="en-US" sz="1200" b="1">
                        <a:solidFill>
                          <a:srgbClr val="949494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sz="1200" b="1" i="0" u="none" strike="noStrike" kern="1200" baseline="0">
                        <a:solidFill>
                          <a:srgbClr val="949494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rPr>
                      <a:t> </a:t>
                    </a:r>
                    <a:fld id="{120AC502-B2E5-4A14-A9AB-0DC5409CABAB}" type="YVALUE">
                      <a:rPr lang="en-US" sz="1200" b="1" i="0" u="none" strike="noStrike" kern="1200" baseline="0">
                        <a:solidFill>
                          <a:srgbClr val="949494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rPr>
                      <a:pPr algn="ctr" rtl="0">
                        <a:defRPr lang="en-US" sz="1200" b="1">
                          <a:solidFill>
                            <a:srgbClr val="949494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[Y VALUE]</a:t>
                    </a:fld>
                    <a:r>
                      <a:rPr lang="en-US" sz="1200" b="1" i="0" u="none" strike="noStrike" kern="1200" baseline="0">
                        <a:solidFill>
                          <a:srgbClr val="949494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rPr>
                      <a:t>k</a:t>
                    </a:r>
                  </a:p>
                </c:rich>
              </c:tx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200" b="1" i="0" u="none" strike="noStrike" kern="1200" baseline="0">
                      <a:solidFill>
                        <a:srgbClr val="949494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30F-40C0-8C59-088D2569C1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200" b="0" i="0" u="none" strike="noStrike" kern="1200" baseline="0">
                    <a:solidFill>
                      <a:srgbClr val="949494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Figure_3_data!$A$5:$A$48</c:f>
              <c:numCache>
                <c:formatCode>General</c:formatCode>
                <c:ptCount val="4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xVal>
          <c:yVal>
            <c:numRef>
              <c:f>Figure_3_data!$D$5:$D$48</c:f>
              <c:numCache>
                <c:formatCode>#,##0</c:formatCode>
                <c:ptCount val="44"/>
                <c:pt idx="0">
                  <c:v>27000</c:v>
                </c:pt>
                <c:pt idx="1">
                  <c:v>30000</c:v>
                </c:pt>
                <c:pt idx="2">
                  <c:v>27800</c:v>
                </c:pt>
                <c:pt idx="3">
                  <c:v>25500</c:v>
                </c:pt>
                <c:pt idx="4">
                  <c:v>28500</c:v>
                </c:pt>
                <c:pt idx="5">
                  <c:v>41800</c:v>
                </c:pt>
                <c:pt idx="6">
                  <c:v>41300</c:v>
                </c:pt>
                <c:pt idx="7">
                  <c:v>45100</c:v>
                </c:pt>
                <c:pt idx="8">
                  <c:v>45200</c:v>
                </c:pt>
                <c:pt idx="9">
                  <c:v>45100</c:v>
                </c:pt>
                <c:pt idx="10">
                  <c:v>47400</c:v>
                </c:pt>
                <c:pt idx="11">
                  <c:v>44200</c:v>
                </c:pt>
                <c:pt idx="12">
                  <c:v>43800</c:v>
                </c:pt>
                <c:pt idx="13">
                  <c:v>35900</c:v>
                </c:pt>
                <c:pt idx="14">
                  <c:v>39600</c:v>
                </c:pt>
                <c:pt idx="15">
                  <c:v>44200</c:v>
                </c:pt>
                <c:pt idx="16">
                  <c:v>57900</c:v>
                </c:pt>
                <c:pt idx="17">
                  <c:v>54600</c:v>
                </c:pt>
                <c:pt idx="18">
                  <c:v>54200</c:v>
                </c:pt>
                <c:pt idx="19">
                  <c:v>65100</c:v>
                </c:pt>
                <c:pt idx="20">
                  <c:v>58100</c:v>
                </c:pt>
                <c:pt idx="21">
                  <c:v>56500</c:v>
                </c:pt>
                <c:pt idx="22">
                  <c:v>83200</c:v>
                </c:pt>
                <c:pt idx="23">
                  <c:v>82800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0F-40C0-8C59-088D2569C117}"/>
            </c:ext>
          </c:extLst>
        </c:ser>
        <c:ser>
          <c:idx val="2"/>
          <c:order val="2"/>
          <c:tx>
            <c:v>Rest of UK: IN</c:v>
          </c:tx>
          <c:spPr>
            <a:ln w="44450" cap="rnd">
              <a:solidFill>
                <a:srgbClr val="6C297F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23"/>
            <c:marker>
              <c:symbol val="circle"/>
              <c:size val="10"/>
              <c:spPr>
                <a:solidFill>
                  <a:srgbClr val="6C297F"/>
                </a:solidFill>
                <a:ln w="9525">
                  <a:solidFill>
                    <a:srgbClr val="6C297F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530F-40C0-8C59-088D2569C117}"/>
              </c:ext>
            </c:extLst>
          </c:dPt>
          <c:dLbls>
            <c:dLbl>
              <c:idx val="23"/>
              <c:layout>
                <c:manualLayout>
                  <c:x val="4.1500162569445423E-3"/>
                  <c:y val="-6.450440281995467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200" b="1" i="0" u="none" strike="noStrike" kern="1200" baseline="0">
                        <a:solidFill>
                          <a:srgbClr val="6C297F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468262D2-4A97-4766-9CD6-46C30549650C}" type="SERIESNAME">
                      <a:rPr lang="en-US" sz="1200" b="1" i="0" u="none" strike="noStrike" kern="1200" baseline="0">
                        <a:solidFill>
                          <a:srgbClr val="6C297F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rPr>
                      <a:pPr algn="ctr" rtl="0">
                        <a:defRPr lang="en-US" sz="1200" b="1">
                          <a:solidFill>
                            <a:srgbClr val="6C297F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[SERIES NAME]</a:t>
                    </a:fld>
                    <a:r>
                      <a:rPr lang="en-US" sz="1200" b="1" i="0" u="none" strike="noStrike" kern="1200" baseline="0">
                        <a:solidFill>
                          <a:srgbClr val="6C297F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rPr>
                      <a:t> </a:t>
                    </a:r>
                  </a:p>
                  <a:p>
                    <a:pPr algn="ctr" rtl="0">
                      <a:defRPr lang="en-US" sz="1200" b="1">
                        <a:solidFill>
                          <a:srgbClr val="6C297F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A34548A-0E3F-483B-A421-C65592D37610}" type="YVALUE">
                      <a:rPr lang="en-US" sz="1200" b="1" i="0" u="none" strike="noStrike" kern="1200" baseline="0">
                        <a:solidFill>
                          <a:srgbClr val="6C297F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rPr>
                      <a:pPr algn="ctr" rtl="0">
                        <a:defRPr lang="en-US" sz="1200" b="1">
                          <a:solidFill>
                            <a:srgbClr val="6C297F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[Y VALUE]</a:t>
                    </a:fld>
                    <a:r>
                      <a:rPr lang="en-US" sz="1200" b="1" i="0" u="none" strike="noStrike" kern="1200" baseline="0">
                        <a:solidFill>
                          <a:srgbClr val="6C297F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rPr>
                      <a:t>k</a:t>
                    </a:r>
                  </a:p>
                </c:rich>
              </c:tx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200" b="1" i="0" u="none" strike="noStrike" kern="1200" baseline="0">
                      <a:solidFill>
                        <a:srgbClr val="6C297F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530F-40C0-8C59-088D2569C1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200" b="1" i="0" u="none" strike="noStrike" kern="1200" baseline="0">
                    <a:solidFill>
                      <a:srgbClr val="6C29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6C297F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Figure_3_data!$A$5:$A$48</c:f>
              <c:numCache>
                <c:formatCode>General</c:formatCode>
                <c:ptCount val="4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xVal>
          <c:yVal>
            <c:numRef>
              <c:f>Figure_3_data!$B$5:$B$48</c:f>
              <c:numCache>
                <c:formatCode>#,##0</c:formatCode>
                <c:ptCount val="44"/>
                <c:pt idx="0">
                  <c:v>48700</c:v>
                </c:pt>
                <c:pt idx="1">
                  <c:v>54900</c:v>
                </c:pt>
                <c:pt idx="2">
                  <c:v>54400</c:v>
                </c:pt>
                <c:pt idx="3">
                  <c:v>54300</c:v>
                </c:pt>
                <c:pt idx="4">
                  <c:v>61900</c:v>
                </c:pt>
                <c:pt idx="5">
                  <c:v>57300</c:v>
                </c:pt>
                <c:pt idx="6">
                  <c:v>53300</c:v>
                </c:pt>
                <c:pt idx="7">
                  <c:v>51500</c:v>
                </c:pt>
                <c:pt idx="8">
                  <c:v>53300</c:v>
                </c:pt>
                <c:pt idx="9">
                  <c:v>45400</c:v>
                </c:pt>
                <c:pt idx="10">
                  <c:v>45000</c:v>
                </c:pt>
                <c:pt idx="11">
                  <c:v>43700</c:v>
                </c:pt>
                <c:pt idx="12">
                  <c:v>45100</c:v>
                </c:pt>
                <c:pt idx="13">
                  <c:v>47700</c:v>
                </c:pt>
                <c:pt idx="14">
                  <c:v>49200</c:v>
                </c:pt>
                <c:pt idx="15">
                  <c:v>47200</c:v>
                </c:pt>
                <c:pt idx="16">
                  <c:v>46300</c:v>
                </c:pt>
                <c:pt idx="17">
                  <c:v>47600</c:v>
                </c:pt>
                <c:pt idx="18">
                  <c:v>47700</c:v>
                </c:pt>
                <c:pt idx="19">
                  <c:v>47500</c:v>
                </c:pt>
                <c:pt idx="20">
                  <c:v>41800</c:v>
                </c:pt>
                <c:pt idx="21">
                  <c:v>56200</c:v>
                </c:pt>
                <c:pt idx="22">
                  <c:v>51200</c:v>
                </c:pt>
                <c:pt idx="23">
                  <c:v>48400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0F-40C0-8C59-088D2569C117}"/>
            </c:ext>
          </c:extLst>
        </c:ser>
        <c:ser>
          <c:idx val="1"/>
          <c:order val="3"/>
          <c:tx>
            <c:v>International: OUT</c:v>
          </c:tx>
          <c:spPr>
            <a:ln w="25400" cap="rnd">
              <a:solidFill>
                <a:srgbClr val="949494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23"/>
            <c:marker>
              <c:symbol val="circle"/>
              <c:size val="10"/>
              <c:spPr>
                <a:solidFill>
                  <a:sysClr val="window" lastClr="FFFFFF">
                    <a:alpha val="85000"/>
                  </a:sysClr>
                </a:solidFill>
                <a:ln w="22225">
                  <a:solidFill>
                    <a:srgbClr val="949494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530F-40C0-8C59-088D2569C117}"/>
              </c:ext>
            </c:extLst>
          </c:dPt>
          <c:dLbls>
            <c:dLbl>
              <c:idx val="23"/>
              <c:layout>
                <c:manualLayout>
                  <c:x val="-1.7144599292921595E-3"/>
                  <c:y val="-4.91826903670571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200" b="1" i="0" u="none" strike="noStrike" kern="1200" baseline="0">
                        <a:solidFill>
                          <a:srgbClr val="949494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04FBD9FB-F94A-4E48-867B-EAB606ED2FC5}" type="SERIESNAME">
                      <a:rPr lang="en-US" b="1">
                        <a:solidFill>
                          <a:srgbClr val="949494"/>
                        </a:solidFill>
                      </a:rPr>
                      <a:pPr algn="ctr" rtl="0">
                        <a:defRPr lang="en-US" sz="1200" b="1">
                          <a:solidFill>
                            <a:srgbClr val="949494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[SERIES NAME]</a:t>
                    </a:fld>
                    <a:r>
                      <a:rPr lang="en-US" b="1" baseline="0">
                        <a:solidFill>
                          <a:srgbClr val="949494"/>
                        </a:solidFill>
                      </a:rPr>
                      <a:t> </a:t>
                    </a:r>
                  </a:p>
                  <a:p>
                    <a:pPr algn="ctr" rtl="0">
                      <a:defRPr lang="en-US" sz="1200" b="1">
                        <a:solidFill>
                          <a:srgbClr val="949494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F5F7C5C-5017-4258-8FE1-EBBFEEFD36D5}" type="YVALUE">
                      <a:rPr lang="en-US" b="1" baseline="0">
                        <a:solidFill>
                          <a:srgbClr val="949494"/>
                        </a:solidFill>
                      </a:rPr>
                      <a:pPr algn="ctr" rtl="0">
                        <a:defRPr lang="en-US" sz="1200" b="1">
                          <a:solidFill>
                            <a:srgbClr val="949494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[Y VALUE]</a:t>
                    </a:fld>
                    <a:r>
                      <a:rPr lang="en-US" b="1" baseline="0">
                        <a:solidFill>
                          <a:srgbClr val="949494"/>
                        </a:solidFill>
                      </a:rPr>
                      <a:t>k</a:t>
                    </a:r>
                  </a:p>
                </c:rich>
              </c:tx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200" b="1" i="0" u="none" strike="noStrike" kern="1200" baseline="0">
                      <a:solidFill>
                        <a:srgbClr val="949494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74087862993298"/>
                      <c:h val="9.688870109046186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530F-40C0-8C59-088D2569C1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200" b="0" i="0" u="none" strike="noStrike" kern="1200" baseline="0">
                    <a:solidFill>
                      <a:srgbClr val="949494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Figure_3_data!$A$5:$A$48</c:f>
              <c:numCache>
                <c:formatCode>General</c:formatCode>
                <c:ptCount val="4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xVal>
          <c:yVal>
            <c:numRef>
              <c:f>Figure_3_data!$E$5:$E$48</c:f>
              <c:numCache>
                <c:formatCode>#,##0</c:formatCode>
                <c:ptCount val="44"/>
                <c:pt idx="0">
                  <c:v>15000</c:v>
                </c:pt>
                <c:pt idx="1">
                  <c:v>22000</c:v>
                </c:pt>
                <c:pt idx="2">
                  <c:v>26200</c:v>
                </c:pt>
                <c:pt idx="3">
                  <c:v>26900</c:v>
                </c:pt>
                <c:pt idx="4">
                  <c:v>25400</c:v>
                </c:pt>
                <c:pt idx="5">
                  <c:v>29000</c:v>
                </c:pt>
                <c:pt idx="6">
                  <c:v>31400</c:v>
                </c:pt>
                <c:pt idx="7">
                  <c:v>20900</c:v>
                </c:pt>
                <c:pt idx="8">
                  <c:v>30300</c:v>
                </c:pt>
                <c:pt idx="9">
                  <c:v>24800</c:v>
                </c:pt>
                <c:pt idx="10">
                  <c:v>24600</c:v>
                </c:pt>
                <c:pt idx="11">
                  <c:v>16900</c:v>
                </c:pt>
                <c:pt idx="12">
                  <c:v>36500</c:v>
                </c:pt>
                <c:pt idx="13">
                  <c:v>36100</c:v>
                </c:pt>
                <c:pt idx="14">
                  <c:v>33600</c:v>
                </c:pt>
                <c:pt idx="15">
                  <c:v>27200</c:v>
                </c:pt>
                <c:pt idx="16">
                  <c:v>40000</c:v>
                </c:pt>
                <c:pt idx="17">
                  <c:v>42600</c:v>
                </c:pt>
                <c:pt idx="18">
                  <c:v>48300</c:v>
                </c:pt>
                <c:pt idx="19">
                  <c:v>47100</c:v>
                </c:pt>
                <c:pt idx="20">
                  <c:v>51000</c:v>
                </c:pt>
                <c:pt idx="21">
                  <c:v>43200</c:v>
                </c:pt>
                <c:pt idx="22">
                  <c:v>40600</c:v>
                </c:pt>
                <c:pt idx="23">
                  <c:v>35100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0F-40C0-8C59-088D2569C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705184"/>
        <c:axId val="151707104"/>
      </c:scatterChart>
      <c:valAx>
        <c:axId val="151705184"/>
        <c:scaling>
          <c:orientation val="minMax"/>
          <c:max val="2023"/>
          <c:min val="1999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Year to 30 June</a:t>
                </a:r>
              </a:p>
            </c:rich>
          </c:tx>
          <c:layout>
            <c:manualLayout>
              <c:xMode val="edge"/>
              <c:yMode val="edge"/>
              <c:x val="0.37666216208099845"/>
              <c:y val="0.941688256709846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ysClr val="window" lastClr="FFFFFF">
                <a:lumMod val="7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1707104"/>
        <c:crosses val="autoZero"/>
        <c:crossBetween val="midCat"/>
        <c:majorUnit val="4"/>
      </c:valAx>
      <c:valAx>
        <c:axId val="151707104"/>
        <c:scaling>
          <c:orientation val="minMax"/>
          <c:max val="9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People</a:t>
                </a:r>
                <a:r>
                  <a:rPr lang="en-GB" sz="1600" b="1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(thousands)</a:t>
                </a:r>
                <a:endParaRPr lang="en-GB" sz="1600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814086740301627E-3"/>
              <c:y val="0.248077323667874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1705184"/>
        <c:crosses val="autoZero"/>
        <c:crossBetween val="midCat"/>
        <c:majorUnit val="10000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Figure_4_data!$B$5</c:f>
              <c:strCache>
                <c:ptCount val="1"/>
                <c:pt idx="0">
                  <c:v>Estimated population
30 June 2023</c:v>
                </c:pt>
              </c:strCache>
            </c:strRef>
          </c:tx>
          <c:spPr>
            <a:solidFill>
              <a:srgbClr val="6C297F"/>
            </a:solidFill>
            <a:ln w="0">
              <a:solidFill>
                <a:srgbClr val="6C297F">
                  <a:alpha val="97000"/>
                </a:srgbClr>
              </a:solidFill>
            </a:ln>
            <a:effectLst/>
          </c:spPr>
          <c:invertIfNegative val="0"/>
          <c:cat>
            <c:strRef>
              <c:f>Figure_4_data!$A$6:$A$37</c:f>
              <c:strCache>
                <c:ptCount val="32"/>
                <c:pt idx="0">
                  <c:v>Orkney Islands</c:v>
                </c:pt>
                <c:pt idx="1">
                  <c:v>Shetland Islands</c:v>
                </c:pt>
                <c:pt idx="2">
                  <c:v>Na h-Eileanan Siar</c:v>
                </c:pt>
                <c:pt idx="3">
                  <c:v>Clackmannanshire</c:v>
                </c:pt>
                <c:pt idx="4">
                  <c:v>Inverclyde</c:v>
                </c:pt>
                <c:pt idx="5">
                  <c:v>Argyll and Bute</c:v>
                </c:pt>
                <c:pt idx="6">
                  <c:v>West Dunbartonshire</c:v>
                </c:pt>
                <c:pt idx="7">
                  <c:v>Stirling</c:v>
                </c:pt>
                <c:pt idx="8">
                  <c:v>Moray</c:v>
                </c:pt>
                <c:pt idx="9">
                  <c:v>Midlothian</c:v>
                </c:pt>
                <c:pt idx="10">
                  <c:v>East Renfrewshire</c:v>
                </c:pt>
                <c:pt idx="11">
                  <c:v>East Dunbartonshire</c:v>
                </c:pt>
                <c:pt idx="12">
                  <c:v>South Ayrshire</c:v>
                </c:pt>
                <c:pt idx="13">
                  <c:v>East Lothian</c:v>
                </c:pt>
                <c:pt idx="14">
                  <c:v>Angus</c:v>
                </c:pt>
                <c:pt idx="15">
                  <c:v>Scottish Borders</c:v>
                </c:pt>
                <c:pt idx="16">
                  <c:v>East Ayrshire</c:v>
                </c:pt>
                <c:pt idx="17">
                  <c:v>North Ayrshire</c:v>
                </c:pt>
                <c:pt idx="18">
                  <c:v>Dumfries and Galloway</c:v>
                </c:pt>
                <c:pt idx="19">
                  <c:v>Dundee City</c:v>
                </c:pt>
                <c:pt idx="20">
                  <c:v>Perth and Kinross</c:v>
                </c:pt>
                <c:pt idx="21">
                  <c:v>Falkirk</c:v>
                </c:pt>
                <c:pt idx="22">
                  <c:v>West Lothian</c:v>
                </c:pt>
                <c:pt idx="23">
                  <c:v>Renfrewshire</c:v>
                </c:pt>
                <c:pt idx="24">
                  <c:v>Aberdeen City</c:v>
                </c:pt>
                <c:pt idx="25">
                  <c:v>Highland</c:v>
                </c:pt>
                <c:pt idx="26">
                  <c:v>Aberdeenshire</c:v>
                </c:pt>
                <c:pt idx="27">
                  <c:v>South Lanarkshire</c:v>
                </c:pt>
                <c:pt idx="28">
                  <c:v>North Lanarkshire</c:v>
                </c:pt>
                <c:pt idx="29">
                  <c:v>Fife</c:v>
                </c:pt>
                <c:pt idx="30">
                  <c:v>City of Edinburgh</c:v>
                </c:pt>
                <c:pt idx="31">
                  <c:v>Glasgow City</c:v>
                </c:pt>
              </c:strCache>
            </c:strRef>
          </c:cat>
          <c:val>
            <c:numRef>
              <c:f>Figure_4_data!$B$6:$B$37</c:f>
              <c:numCache>
                <c:formatCode>#,##0</c:formatCode>
                <c:ptCount val="32"/>
                <c:pt idx="0">
                  <c:v>22000</c:v>
                </c:pt>
                <c:pt idx="1">
                  <c:v>23000</c:v>
                </c:pt>
                <c:pt idx="2">
                  <c:v>26030</c:v>
                </c:pt>
                <c:pt idx="3">
                  <c:v>51940</c:v>
                </c:pt>
                <c:pt idx="4">
                  <c:v>78330</c:v>
                </c:pt>
                <c:pt idx="5">
                  <c:v>87810</c:v>
                </c:pt>
                <c:pt idx="6">
                  <c:v>88750</c:v>
                </c:pt>
                <c:pt idx="7">
                  <c:v>93550</c:v>
                </c:pt>
                <c:pt idx="8">
                  <c:v>94670</c:v>
                </c:pt>
                <c:pt idx="9">
                  <c:v>98260</c:v>
                </c:pt>
                <c:pt idx="10">
                  <c:v>98600</c:v>
                </c:pt>
                <c:pt idx="11">
                  <c:v>109230</c:v>
                </c:pt>
                <c:pt idx="12">
                  <c:v>111830</c:v>
                </c:pt>
                <c:pt idx="13">
                  <c:v>113740</c:v>
                </c:pt>
                <c:pt idx="14">
                  <c:v>114820</c:v>
                </c:pt>
                <c:pt idx="15">
                  <c:v>116630</c:v>
                </c:pt>
                <c:pt idx="16">
                  <c:v>120750</c:v>
                </c:pt>
                <c:pt idx="17">
                  <c:v>133570</c:v>
                </c:pt>
                <c:pt idx="18">
                  <c:v>145670</c:v>
                </c:pt>
                <c:pt idx="19">
                  <c:v>150390</c:v>
                </c:pt>
                <c:pt idx="20">
                  <c:v>152560</c:v>
                </c:pt>
                <c:pt idx="21">
                  <c:v>158620</c:v>
                </c:pt>
                <c:pt idx="22">
                  <c:v>183810</c:v>
                </c:pt>
                <c:pt idx="23">
                  <c:v>186540</c:v>
                </c:pt>
                <c:pt idx="24">
                  <c:v>227750</c:v>
                </c:pt>
                <c:pt idx="25">
                  <c:v>236330</c:v>
                </c:pt>
                <c:pt idx="26">
                  <c:v>264320</c:v>
                </c:pt>
                <c:pt idx="27">
                  <c:v>330280</c:v>
                </c:pt>
                <c:pt idx="28">
                  <c:v>341890</c:v>
                </c:pt>
                <c:pt idx="29">
                  <c:v>373210</c:v>
                </c:pt>
                <c:pt idx="30">
                  <c:v>523250</c:v>
                </c:pt>
                <c:pt idx="31">
                  <c:v>631970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F-4292-A984-39474F026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359699103"/>
        <c:axId val="1359679967"/>
      </c:barChart>
      <c:catAx>
        <c:axId val="13596991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9679967"/>
        <c:crosses val="autoZero"/>
        <c:auto val="1"/>
        <c:lblAlgn val="ctr"/>
        <c:lblOffset val="100"/>
        <c:noMultiLvlLbl val="0"/>
      </c:catAx>
      <c:valAx>
        <c:axId val="13596799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6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Estimated</a:t>
                </a:r>
                <a:r>
                  <a:rPr lang="en-GB" sz="16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population, mid-2023</a:t>
                </a:r>
                <a:endParaRPr lang="en-GB" sz="16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9699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610482970407595"/>
          <c:y val="5.416409993155373E-2"/>
          <c:w val="0.76992601898380808"/>
          <c:h val="0.7645362765229295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Figure_5_data!$B$4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6C297F"/>
            </a:solidFill>
          </c:spPr>
          <c:invertIfNegative val="0"/>
          <c:cat>
            <c:strRef>
              <c:f>Figure_5_data!$A$5:$A$95</c:f>
              <c:strCach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 and over</c:v>
                </c:pt>
              </c:strCache>
            </c:strRef>
          </c:cat>
          <c:val>
            <c:numRef>
              <c:f>'&lt;figures set-up&gt;'!$C$83:$C$173</c:f>
              <c:numCache>
                <c:formatCode>#,##0</c:formatCode>
                <c:ptCount val="91"/>
                <c:pt idx="0">
                  <c:v>-22500</c:v>
                </c:pt>
                <c:pt idx="1">
                  <c:v>-23492</c:v>
                </c:pt>
                <c:pt idx="2">
                  <c:v>-23858</c:v>
                </c:pt>
                <c:pt idx="3">
                  <c:v>-24564</c:v>
                </c:pt>
                <c:pt idx="4">
                  <c:v>-25849</c:v>
                </c:pt>
                <c:pt idx="5">
                  <c:v>-25726</c:v>
                </c:pt>
                <c:pt idx="6">
                  <c:v>-26472</c:v>
                </c:pt>
                <c:pt idx="7">
                  <c:v>-27694</c:v>
                </c:pt>
                <c:pt idx="8">
                  <c:v>-28102</c:v>
                </c:pt>
                <c:pt idx="9">
                  <c:v>-28366</c:v>
                </c:pt>
                <c:pt idx="10">
                  <c:v>-29148</c:v>
                </c:pt>
                <c:pt idx="11">
                  <c:v>-29607</c:v>
                </c:pt>
                <c:pt idx="12">
                  <c:v>-29964</c:v>
                </c:pt>
                <c:pt idx="13">
                  <c:v>-30345</c:v>
                </c:pt>
                <c:pt idx="14">
                  <c:v>-29910</c:v>
                </c:pt>
                <c:pt idx="15">
                  <c:v>-30286</c:v>
                </c:pt>
                <c:pt idx="16">
                  <c:v>-28959</c:v>
                </c:pt>
                <c:pt idx="17">
                  <c:v>-28813</c:v>
                </c:pt>
                <c:pt idx="18">
                  <c:v>-27895</c:v>
                </c:pt>
                <c:pt idx="19">
                  <c:v>-31172</c:v>
                </c:pt>
                <c:pt idx="20">
                  <c:v>-33966</c:v>
                </c:pt>
                <c:pt idx="21">
                  <c:v>-34004</c:v>
                </c:pt>
                <c:pt idx="22">
                  <c:v>-34645</c:v>
                </c:pt>
                <c:pt idx="23">
                  <c:v>-36571</c:v>
                </c:pt>
                <c:pt idx="24">
                  <c:v>-35745</c:v>
                </c:pt>
                <c:pt idx="25">
                  <c:v>-34503</c:v>
                </c:pt>
                <c:pt idx="26">
                  <c:v>-35084</c:v>
                </c:pt>
                <c:pt idx="27">
                  <c:v>-34526</c:v>
                </c:pt>
                <c:pt idx="28">
                  <c:v>-34233</c:v>
                </c:pt>
                <c:pt idx="29">
                  <c:v>-35626</c:v>
                </c:pt>
                <c:pt idx="30">
                  <c:v>-36272</c:v>
                </c:pt>
                <c:pt idx="31">
                  <c:v>-37397</c:v>
                </c:pt>
                <c:pt idx="32">
                  <c:v>-37863</c:v>
                </c:pt>
                <c:pt idx="33">
                  <c:v>-36872</c:v>
                </c:pt>
                <c:pt idx="34">
                  <c:v>-36894</c:v>
                </c:pt>
                <c:pt idx="35">
                  <c:v>-37731</c:v>
                </c:pt>
                <c:pt idx="36">
                  <c:v>-36304</c:v>
                </c:pt>
                <c:pt idx="37">
                  <c:v>-36557</c:v>
                </c:pt>
                <c:pt idx="38">
                  <c:v>-36947</c:v>
                </c:pt>
                <c:pt idx="39">
                  <c:v>-35692</c:v>
                </c:pt>
                <c:pt idx="40">
                  <c:v>-36156</c:v>
                </c:pt>
                <c:pt idx="41">
                  <c:v>-36072</c:v>
                </c:pt>
                <c:pt idx="42">
                  <c:v>-36335</c:v>
                </c:pt>
                <c:pt idx="43">
                  <c:v>-35125</c:v>
                </c:pt>
                <c:pt idx="44">
                  <c:v>-34160</c:v>
                </c:pt>
                <c:pt idx="45">
                  <c:v>-32168</c:v>
                </c:pt>
                <c:pt idx="46">
                  <c:v>-31282</c:v>
                </c:pt>
                <c:pt idx="47">
                  <c:v>-33145</c:v>
                </c:pt>
                <c:pt idx="48">
                  <c:v>-33516</c:v>
                </c:pt>
                <c:pt idx="49">
                  <c:v>-34110</c:v>
                </c:pt>
                <c:pt idx="50">
                  <c:v>-35928</c:v>
                </c:pt>
                <c:pt idx="51">
                  <c:v>-38323</c:v>
                </c:pt>
                <c:pt idx="52">
                  <c:v>-40086</c:v>
                </c:pt>
                <c:pt idx="53">
                  <c:v>-39803</c:v>
                </c:pt>
                <c:pt idx="54">
                  <c:v>-40952</c:v>
                </c:pt>
                <c:pt idx="55">
                  <c:v>-41706</c:v>
                </c:pt>
                <c:pt idx="56">
                  <c:v>-41340</c:v>
                </c:pt>
                <c:pt idx="57">
                  <c:v>-41476</c:v>
                </c:pt>
                <c:pt idx="58">
                  <c:v>-42681</c:v>
                </c:pt>
                <c:pt idx="59">
                  <c:v>-42532</c:v>
                </c:pt>
                <c:pt idx="60">
                  <c:v>-41824</c:v>
                </c:pt>
                <c:pt idx="61">
                  <c:v>-40002</c:v>
                </c:pt>
                <c:pt idx="62">
                  <c:v>-38935</c:v>
                </c:pt>
                <c:pt idx="63">
                  <c:v>-37965</c:v>
                </c:pt>
                <c:pt idx="64">
                  <c:v>-37353</c:v>
                </c:pt>
                <c:pt idx="65">
                  <c:v>-36673</c:v>
                </c:pt>
                <c:pt idx="66">
                  <c:v>-34695</c:v>
                </c:pt>
                <c:pt idx="67">
                  <c:v>-33689</c:v>
                </c:pt>
                <c:pt idx="68">
                  <c:v>-32368</c:v>
                </c:pt>
                <c:pt idx="69">
                  <c:v>-31220</c:v>
                </c:pt>
                <c:pt idx="70">
                  <c:v>-30435</c:v>
                </c:pt>
                <c:pt idx="71">
                  <c:v>-28968</c:v>
                </c:pt>
                <c:pt idx="72">
                  <c:v>-28982</c:v>
                </c:pt>
                <c:pt idx="73">
                  <c:v>-28509</c:v>
                </c:pt>
                <c:pt idx="74">
                  <c:v>-29030</c:v>
                </c:pt>
                <c:pt idx="75">
                  <c:v>-29381</c:v>
                </c:pt>
                <c:pt idx="76">
                  <c:v>-31124</c:v>
                </c:pt>
                <c:pt idx="77">
                  <c:v>-22886</c:v>
                </c:pt>
                <c:pt idx="78">
                  <c:v>-21486</c:v>
                </c:pt>
                <c:pt idx="79">
                  <c:v>-21176</c:v>
                </c:pt>
                <c:pt idx="80">
                  <c:v>-20180</c:v>
                </c:pt>
                <c:pt idx="81">
                  <c:v>-18037</c:v>
                </c:pt>
                <c:pt idx="82">
                  <c:v>-15775</c:v>
                </c:pt>
                <c:pt idx="83">
                  <c:v>-15630</c:v>
                </c:pt>
                <c:pt idx="84">
                  <c:v>-14472</c:v>
                </c:pt>
                <c:pt idx="85">
                  <c:v>-13254</c:v>
                </c:pt>
                <c:pt idx="86">
                  <c:v>-11706</c:v>
                </c:pt>
                <c:pt idx="87">
                  <c:v>-10758</c:v>
                </c:pt>
                <c:pt idx="88">
                  <c:v>-9409</c:v>
                </c:pt>
                <c:pt idx="89">
                  <c:v>-8166</c:v>
                </c:pt>
                <c:pt idx="90">
                  <c:v>-30011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F-402A-BF50-18614C88827F}"/>
            </c:ext>
          </c:extLst>
        </c:ser>
        <c:ser>
          <c:idx val="2"/>
          <c:order val="1"/>
          <c:tx>
            <c:v>mock</c:v>
          </c:tx>
          <c:spPr>
            <a:noFill/>
            <a:ln>
              <a:solidFill>
                <a:sysClr val="window" lastClr="FFFFFF"/>
              </a:solidFill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A006F65-0766-485F-B3CF-904DCD296D3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C5F-402A-BF50-18614C88827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D5F39E8-E966-41FB-A149-E5E68072BA5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C5F-402A-BF50-18614C88827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C7B030F-CB00-4086-BB1D-5F7C64274EE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C5F-402A-BF50-18614C88827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CDDD74F-2926-4BE3-A096-3B988193F07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C5F-402A-BF50-18614C88827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CE9DC65-6B9D-49E0-A626-AFF1122F0D9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C5F-402A-BF50-18614C88827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B84E7FF-9C27-4480-B07E-A4AE873ED9A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7C5F-402A-BF50-18614C88827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301C4BE-221A-46BD-ACD1-40C23D7A62E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C5F-402A-BF50-18614C88827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FF479ED-42BF-4FAE-9DEA-F3F94CEF620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7C5F-402A-BF50-18614C88827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4B4A30A-7DC4-4B5F-BAB8-0CB6089A497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C5F-402A-BF50-18614C88827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7DE273E-30E1-487F-8199-42EC439156D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7C5F-402A-BF50-18614C88827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4BDD35F-7A1B-45E3-A335-671EF63CFAD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C5F-402A-BF50-18614C88827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260F908-6373-4322-9DB1-19B1B5B0727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7C5F-402A-BF50-18614C88827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933B0EED-79BA-4B85-9721-EDA69A7C8A5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7C5F-402A-BF50-18614C88827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8F39258-F3ED-4FE9-B075-A01B93D0279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7C5F-402A-BF50-18614C88827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75370D4E-BA85-4E23-9EF1-B8C24828696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7C5F-402A-BF50-18614C88827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BB835A0F-EE81-4B0A-884B-C0B10F38CFC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7C5F-402A-BF50-18614C88827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0013624A-C15A-484C-8B44-00F2959C440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7C5F-402A-BF50-18614C88827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0F5305E9-E9F7-482F-9E20-5237051A8FC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7C5F-402A-BF50-18614C88827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04E988C8-F8E7-4DBA-AA4E-FF283458829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7C5F-402A-BF50-18614C88827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B8947C50-DD16-40BA-93CF-B376047DA98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7C5F-402A-BF50-18614C88827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AAAA1645-9499-4123-9AA4-5805E9E0FCE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7C5F-402A-BF50-18614C88827F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1E918667-E63E-4553-9A60-8FE36DE8BF9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7C5F-402A-BF50-18614C88827F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5D14E45F-1A1A-40F7-A877-81EE8E3D325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7C5F-402A-BF50-18614C88827F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56C1D6A0-2FE8-44F4-A454-23AA65CE274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7C5F-402A-BF50-18614C88827F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60409A76-3E7B-40FA-8023-4622DA68ECC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7C5F-402A-BF50-18614C88827F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14F2BE58-B3D1-4BB7-BCB4-875F837E159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7C5F-402A-BF50-18614C88827F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4CCCEC1A-B468-4583-86A7-5554C744BE0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7C5F-402A-BF50-18614C88827F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2C3B66DC-7597-4F27-9E58-AA70A7DA86D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7C5F-402A-BF50-18614C88827F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73B7C8B3-B9ED-4B58-971A-08F35C5DAE4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7C5F-402A-BF50-18614C88827F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D8C417BE-0883-49E5-B414-FC778233453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7C5F-402A-BF50-18614C88827F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1BB157F0-BA55-4ACF-85AA-E5424973841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7C5F-402A-BF50-18614C88827F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A71E4EAD-F545-4B98-A297-4E62B247143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7C5F-402A-BF50-18614C88827F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B23417EE-932E-4D53-A655-8184FC4CCAF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7C5F-402A-BF50-18614C88827F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BF58AF76-F016-4E2E-958B-9A9FF3FCF56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7C5F-402A-BF50-18614C88827F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608837F5-9D49-4A60-BB0D-19EDA9F4550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7C5F-402A-BF50-18614C88827F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F158A7F9-DADB-4183-A78E-FA3F5C5863C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7C5F-402A-BF50-18614C88827F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D5475D91-CF81-4E13-A590-1F2E827E8E8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7C5F-402A-BF50-18614C88827F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C0663FA3-8A5C-4151-9167-6966A68FEDC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7C5F-402A-BF50-18614C88827F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DE0F159A-EF99-4F90-B65B-37B5A33FA5B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7C5F-402A-BF50-18614C88827F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CACD6AFE-7EF4-4B44-A65A-DC6AEB82061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7C5F-402A-BF50-18614C88827F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63690DFD-466E-4AFD-99BB-D0301BF9605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7C5F-402A-BF50-18614C88827F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E6702F01-A521-44E2-9799-AF05F3FD2FD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7C5F-402A-BF50-18614C88827F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11387D9A-CCEE-410F-9E9A-A3985B0023A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7C5F-402A-BF50-18614C88827F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CFFE40C4-3763-4EB7-BC7A-485E5DAF8AD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7C5F-402A-BF50-18614C88827F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61963AC1-8D96-4468-8764-B07C15C9CAB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7C5F-402A-BF50-18614C88827F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CA439EBC-9827-4A43-B9AB-51FAF8620E8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7C5F-402A-BF50-18614C88827F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2D9A9FC5-01E8-428B-9F0A-DF79FDCE016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7C5F-402A-BF50-18614C88827F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0476948D-4885-424D-946A-098A40128B8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7C5F-402A-BF50-18614C88827F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0AFEEB21-77D5-44AA-B51A-A3262D798D5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7C5F-402A-BF50-18614C88827F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89614663-CED6-4A7E-899F-1E005655EB8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4-7C5F-402A-BF50-18614C88827F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EF345807-E055-4ECF-8690-CCAE580B8D2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7C5F-402A-BF50-18614C88827F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A9F4B7A0-FF5A-4489-9985-F0D96157405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6-7C5F-402A-BF50-18614C88827F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00945334-54C1-4416-8811-621F6D8CBED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7-7C5F-402A-BF50-18614C88827F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CE324F2F-2A06-4414-894E-4F0EF56AB40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8-7C5F-402A-BF50-18614C88827F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3CAE7A64-A1A8-4225-923E-5A1BD4613B6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9-7C5F-402A-BF50-18614C88827F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F7A460C7-F36F-44B5-BB36-A7AB997FC1F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A-7C5F-402A-BF50-18614C88827F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CFE132CC-6D48-4A1C-BADC-5F5BA66FF4F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B-7C5F-402A-BF50-18614C88827F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0C994853-E135-421F-BD81-28DF6A2C44A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C-7C5F-402A-BF50-18614C88827F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CC69DB39-239E-46E3-9721-740FEE18B1C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D-7C5F-402A-BF50-18614C88827F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9E990AEE-9300-48BE-9A08-D2507F76BC2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E-7C5F-402A-BF50-18614C88827F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042680E3-8738-46B4-AC4F-E4383F0674C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7C5F-402A-BF50-18614C88827F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7E7B5FB0-C5C5-413D-B1E4-A11DA9EBFAC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0-7C5F-402A-BF50-18614C88827F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14592299-5320-462A-BAE3-F82A222D148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1-7C5F-402A-BF50-18614C88827F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94589DD0-8AB6-4168-A04E-2393CBEE795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2-7C5F-402A-BF50-18614C88827F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3473255A-EBD1-4E73-A6EA-63572084805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3-7C5F-402A-BF50-18614C88827F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5ECDF423-AB53-429F-A13D-B14717BB531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4-7C5F-402A-BF50-18614C88827F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FB47D047-E15B-41C4-ABE6-412666728DB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5-7C5F-402A-BF50-18614C88827F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80F108B0-E46D-4537-9DBA-8AF6B6CE282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6-7C5F-402A-BF50-18614C88827F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77A6511A-1971-429E-A8B3-DDF8A58437C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7-7C5F-402A-BF50-18614C88827F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fld id="{859CB508-A5D0-468F-B9DC-B83712B9CD7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8-7C5F-402A-BF50-18614C88827F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fld id="{C1E6DAD4-4112-449D-A501-469ECDD6361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7C5F-402A-BF50-18614C88827F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fld id="{8D00C003-BCA1-4BC5-80E6-4CEDBB1075D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A-7C5F-402A-BF50-18614C88827F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fld id="{0CACEADF-6DAE-4874-A450-3F3209E5F8F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B-7C5F-402A-BF50-18614C88827F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fld id="{C3AFB157-3B55-4F36-A8BB-D905B7AAF3D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C-7C5F-402A-BF50-18614C88827F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fld id="{CFA0E036-8FEF-4489-8268-10CF794652E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D-7C5F-402A-BF50-18614C88827F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fld id="{359427D6-825D-427E-BEDD-DDCF6926C84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E-7C5F-402A-BF50-18614C88827F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fld id="{96201AC1-5780-4443-9268-B12BF736813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F-7C5F-402A-BF50-18614C88827F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fld id="{52E6BDB3-5575-4D3C-80B8-063B576E530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0-7C5F-402A-BF50-18614C88827F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fld id="{293D7133-E200-496E-A512-77B9192628F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1-7C5F-402A-BF50-18614C88827F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fld id="{EF9E0D98-C5C9-4E84-97C5-D4F83BE4DC8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2-7C5F-402A-BF50-18614C88827F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fld id="{FD4ED568-9293-4B15-B689-ADB86B8FC16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3-7C5F-402A-BF50-18614C88827F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fld id="{B47D45CA-AD4F-4E5D-980A-468BC8E97A5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4-7C5F-402A-BF50-18614C88827F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fld id="{C0598B6B-07B4-461B-BB41-99F44A88990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5-7C5F-402A-BF50-18614C88827F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fld id="{26F987DA-091F-4886-B687-A9695615E17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6-7C5F-402A-BF50-18614C88827F}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fld id="{C50A4E3F-8A83-4F6C-B7EB-DB21D15045F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7-7C5F-402A-BF50-18614C88827F}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fld id="{5FCA49B5-9F37-4DE3-B540-BC37B8CBDCE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8-7C5F-402A-BF50-18614C88827F}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fld id="{55CA8A63-32EA-4B0A-96CE-C040916951E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9-7C5F-402A-BF50-18614C88827F}"/>
                </c:ext>
              </c:extLst>
            </c:dLbl>
            <c:dLbl>
              <c:idx val="87"/>
              <c:tx>
                <c:rich>
                  <a:bodyPr/>
                  <a:lstStyle/>
                  <a:p>
                    <a:fld id="{8A74BA99-BAE1-4E34-AAA6-02645EC5F8E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A-7C5F-402A-BF50-18614C88827F}"/>
                </c:ext>
              </c:extLst>
            </c:dLbl>
            <c:dLbl>
              <c:idx val="88"/>
              <c:tx>
                <c:rich>
                  <a:bodyPr/>
                  <a:lstStyle/>
                  <a:p>
                    <a:fld id="{C88395DD-BF33-4E7D-95D8-42FA18A38F2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B-7C5F-402A-BF50-18614C88827F}"/>
                </c:ext>
              </c:extLst>
            </c:dLbl>
            <c:dLbl>
              <c:idx val="89"/>
              <c:tx>
                <c:rich>
                  <a:bodyPr/>
                  <a:lstStyle/>
                  <a:p>
                    <a:fld id="{363CB904-FD1D-479C-80C8-ECCDCD31156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C-7C5F-402A-BF50-18614C88827F}"/>
                </c:ext>
              </c:extLst>
            </c:dLbl>
            <c:dLbl>
              <c:idx val="9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400" b="0"/>
                    </a:pPr>
                    <a:fld id="{A0E3DB68-502E-4A2D-9239-1182A1BF1A64}" type="CELLRANGE">
                      <a:rPr lang="en-GB"/>
                      <a:pPr>
                        <a:defRPr sz="1400" b="0"/>
                      </a:pPr>
                      <a:t>[CELLRANGE]</a:t>
                    </a:fld>
                    <a:endParaRPr lang="en-GB"/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D-7C5F-402A-BF50-18614C8882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Figure_5_data!$A$5:$A$95</c:f>
              <c:strCach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 and over</c:v>
                </c:pt>
              </c:strCache>
            </c:strRef>
          </c:cat>
          <c:val>
            <c:numRef>
              <c:f>'&lt;figures set-up&gt;'!$D$83:$D$173</c:f>
              <c:numCache>
                <c:formatCode>General</c:formatCode>
                <c:ptCount val="91"/>
                <c:pt idx="0">
                  <c:v>5000</c:v>
                </c:pt>
                <c:pt idx="1">
                  <c:v>5000</c:v>
                </c:pt>
                <c:pt idx="2">
                  <c:v>5000</c:v>
                </c:pt>
                <c:pt idx="3">
                  <c:v>5000</c:v>
                </c:pt>
                <c:pt idx="4">
                  <c:v>5000</c:v>
                </c:pt>
                <c:pt idx="5">
                  <c:v>5000</c:v>
                </c:pt>
                <c:pt idx="6">
                  <c:v>5000</c:v>
                </c:pt>
                <c:pt idx="7">
                  <c:v>5000</c:v>
                </c:pt>
                <c:pt idx="8">
                  <c:v>5000</c:v>
                </c:pt>
                <c:pt idx="9">
                  <c:v>5000</c:v>
                </c:pt>
                <c:pt idx="10">
                  <c:v>5000</c:v>
                </c:pt>
                <c:pt idx="11">
                  <c:v>5000</c:v>
                </c:pt>
                <c:pt idx="12">
                  <c:v>5000</c:v>
                </c:pt>
                <c:pt idx="13">
                  <c:v>5000</c:v>
                </c:pt>
                <c:pt idx="14">
                  <c:v>5000</c:v>
                </c:pt>
                <c:pt idx="15">
                  <c:v>5000</c:v>
                </c:pt>
                <c:pt idx="16">
                  <c:v>5000</c:v>
                </c:pt>
                <c:pt idx="17">
                  <c:v>5000</c:v>
                </c:pt>
                <c:pt idx="18">
                  <c:v>5000</c:v>
                </c:pt>
                <c:pt idx="19">
                  <c:v>5000</c:v>
                </c:pt>
                <c:pt idx="20">
                  <c:v>5000</c:v>
                </c:pt>
                <c:pt idx="21">
                  <c:v>5000</c:v>
                </c:pt>
                <c:pt idx="22">
                  <c:v>5000</c:v>
                </c:pt>
                <c:pt idx="23">
                  <c:v>5000</c:v>
                </c:pt>
                <c:pt idx="24">
                  <c:v>5000</c:v>
                </c:pt>
                <c:pt idx="25">
                  <c:v>5000</c:v>
                </c:pt>
                <c:pt idx="26">
                  <c:v>5000</c:v>
                </c:pt>
                <c:pt idx="27">
                  <c:v>5000</c:v>
                </c:pt>
                <c:pt idx="28">
                  <c:v>5000</c:v>
                </c:pt>
                <c:pt idx="29">
                  <c:v>5000</c:v>
                </c:pt>
                <c:pt idx="30">
                  <c:v>5000</c:v>
                </c:pt>
                <c:pt idx="31">
                  <c:v>5000</c:v>
                </c:pt>
                <c:pt idx="32">
                  <c:v>5000</c:v>
                </c:pt>
                <c:pt idx="33">
                  <c:v>5000</c:v>
                </c:pt>
                <c:pt idx="34">
                  <c:v>5000</c:v>
                </c:pt>
                <c:pt idx="35">
                  <c:v>5000</c:v>
                </c:pt>
                <c:pt idx="36">
                  <c:v>5000</c:v>
                </c:pt>
                <c:pt idx="37">
                  <c:v>5000</c:v>
                </c:pt>
                <c:pt idx="38">
                  <c:v>5000</c:v>
                </c:pt>
                <c:pt idx="39">
                  <c:v>5000</c:v>
                </c:pt>
                <c:pt idx="40">
                  <c:v>5000</c:v>
                </c:pt>
                <c:pt idx="41">
                  <c:v>5000</c:v>
                </c:pt>
                <c:pt idx="42">
                  <c:v>5000</c:v>
                </c:pt>
                <c:pt idx="43">
                  <c:v>5000</c:v>
                </c:pt>
                <c:pt idx="44">
                  <c:v>5000</c:v>
                </c:pt>
                <c:pt idx="45">
                  <c:v>5000</c:v>
                </c:pt>
                <c:pt idx="46">
                  <c:v>5000</c:v>
                </c:pt>
                <c:pt idx="47">
                  <c:v>5000</c:v>
                </c:pt>
                <c:pt idx="48">
                  <c:v>5000</c:v>
                </c:pt>
                <c:pt idx="49">
                  <c:v>5000</c:v>
                </c:pt>
                <c:pt idx="50">
                  <c:v>5000</c:v>
                </c:pt>
                <c:pt idx="51">
                  <c:v>5000</c:v>
                </c:pt>
                <c:pt idx="52">
                  <c:v>5000</c:v>
                </c:pt>
                <c:pt idx="53">
                  <c:v>5000</c:v>
                </c:pt>
                <c:pt idx="54">
                  <c:v>5000</c:v>
                </c:pt>
                <c:pt idx="55">
                  <c:v>5000</c:v>
                </c:pt>
                <c:pt idx="56">
                  <c:v>5000</c:v>
                </c:pt>
                <c:pt idx="57">
                  <c:v>5000</c:v>
                </c:pt>
                <c:pt idx="58">
                  <c:v>5000</c:v>
                </c:pt>
                <c:pt idx="59">
                  <c:v>5000</c:v>
                </c:pt>
                <c:pt idx="60">
                  <c:v>5000</c:v>
                </c:pt>
                <c:pt idx="61">
                  <c:v>5000</c:v>
                </c:pt>
                <c:pt idx="62">
                  <c:v>5000</c:v>
                </c:pt>
                <c:pt idx="63">
                  <c:v>5000</c:v>
                </c:pt>
                <c:pt idx="64">
                  <c:v>5000</c:v>
                </c:pt>
                <c:pt idx="65">
                  <c:v>5000</c:v>
                </c:pt>
                <c:pt idx="66">
                  <c:v>5000</c:v>
                </c:pt>
                <c:pt idx="67">
                  <c:v>5000</c:v>
                </c:pt>
                <c:pt idx="68">
                  <c:v>5000</c:v>
                </c:pt>
                <c:pt idx="69">
                  <c:v>5000</c:v>
                </c:pt>
                <c:pt idx="70">
                  <c:v>5000</c:v>
                </c:pt>
                <c:pt idx="71">
                  <c:v>5000</c:v>
                </c:pt>
                <c:pt idx="72">
                  <c:v>5000</c:v>
                </c:pt>
                <c:pt idx="73">
                  <c:v>5000</c:v>
                </c:pt>
                <c:pt idx="74">
                  <c:v>5000</c:v>
                </c:pt>
                <c:pt idx="75">
                  <c:v>5000</c:v>
                </c:pt>
                <c:pt idx="76">
                  <c:v>5000</c:v>
                </c:pt>
                <c:pt idx="77">
                  <c:v>5000</c:v>
                </c:pt>
                <c:pt idx="78">
                  <c:v>5000</c:v>
                </c:pt>
                <c:pt idx="79">
                  <c:v>5000</c:v>
                </c:pt>
                <c:pt idx="80">
                  <c:v>5000</c:v>
                </c:pt>
                <c:pt idx="81">
                  <c:v>5000</c:v>
                </c:pt>
                <c:pt idx="82">
                  <c:v>5000</c:v>
                </c:pt>
                <c:pt idx="83">
                  <c:v>5000</c:v>
                </c:pt>
                <c:pt idx="84">
                  <c:v>5000</c:v>
                </c:pt>
                <c:pt idx="85">
                  <c:v>5000</c:v>
                </c:pt>
                <c:pt idx="86">
                  <c:v>5000</c:v>
                </c:pt>
                <c:pt idx="87">
                  <c:v>5000</c:v>
                </c:pt>
                <c:pt idx="88">
                  <c:v>5000</c:v>
                </c:pt>
                <c:pt idx="89">
                  <c:v>5000</c:v>
                </c:pt>
                <c:pt idx="90">
                  <c:v>5000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'&lt;figures set-up&gt;'!$E$83:$E$173</c15:f>
                <c15:dlblRangeCache>
                  <c:ptCount val="91"/>
                  <c:pt idx="0">
                    <c:v>0</c:v>
                  </c:pt>
                  <c:pt idx="10">
                    <c:v>10</c:v>
                  </c:pt>
                  <c:pt idx="20">
                    <c:v>20</c:v>
                  </c:pt>
                  <c:pt idx="30">
                    <c:v>30</c:v>
                  </c:pt>
                  <c:pt idx="40">
                    <c:v>40</c:v>
                  </c:pt>
                  <c:pt idx="50">
                    <c:v>50</c:v>
                  </c:pt>
                  <c:pt idx="60">
                    <c:v>60</c:v>
                  </c:pt>
                  <c:pt idx="70">
                    <c:v>70</c:v>
                  </c:pt>
                  <c:pt idx="80">
                    <c:v>80</c:v>
                  </c:pt>
                  <c:pt idx="90">
                    <c:v>90 and over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7C5F-402A-BF50-18614C88827F}"/>
            </c:ext>
          </c:extLst>
        </c:ser>
        <c:ser>
          <c:idx val="0"/>
          <c:order val="2"/>
          <c:tx>
            <c:strRef>
              <c:f>Figure_5_data!$C$4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BF78D3"/>
            </a:solidFill>
          </c:spPr>
          <c:invertIfNegative val="0"/>
          <c:cat>
            <c:strRef>
              <c:f>Figure_5_data!$A$5:$A$95</c:f>
              <c:strCach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 and over</c:v>
                </c:pt>
              </c:strCache>
            </c:strRef>
          </c:cat>
          <c:val>
            <c:numRef>
              <c:f>Figure_5_data!$C$5:$C$95</c:f>
              <c:numCache>
                <c:formatCode>#,##0</c:formatCode>
                <c:ptCount val="91"/>
                <c:pt idx="0">
                  <c:v>23697</c:v>
                </c:pt>
                <c:pt idx="1">
                  <c:v>24983</c:v>
                </c:pt>
                <c:pt idx="2">
                  <c:v>25102</c:v>
                </c:pt>
                <c:pt idx="3">
                  <c:v>25785</c:v>
                </c:pt>
                <c:pt idx="4">
                  <c:v>27438</c:v>
                </c:pt>
                <c:pt idx="5">
                  <c:v>27186</c:v>
                </c:pt>
                <c:pt idx="6">
                  <c:v>28046</c:v>
                </c:pt>
                <c:pt idx="7">
                  <c:v>29473</c:v>
                </c:pt>
                <c:pt idx="8">
                  <c:v>29658</c:v>
                </c:pt>
                <c:pt idx="9">
                  <c:v>29975</c:v>
                </c:pt>
                <c:pt idx="10">
                  <c:v>30381</c:v>
                </c:pt>
                <c:pt idx="11">
                  <c:v>31441</c:v>
                </c:pt>
                <c:pt idx="12">
                  <c:v>31600</c:v>
                </c:pt>
                <c:pt idx="13">
                  <c:v>31277</c:v>
                </c:pt>
                <c:pt idx="14">
                  <c:v>31392</c:v>
                </c:pt>
                <c:pt idx="15">
                  <c:v>31378</c:v>
                </c:pt>
                <c:pt idx="16">
                  <c:v>30689</c:v>
                </c:pt>
                <c:pt idx="17">
                  <c:v>30374</c:v>
                </c:pt>
                <c:pt idx="18">
                  <c:v>29447</c:v>
                </c:pt>
                <c:pt idx="19">
                  <c:v>31989</c:v>
                </c:pt>
                <c:pt idx="20">
                  <c:v>33954</c:v>
                </c:pt>
                <c:pt idx="21">
                  <c:v>33459</c:v>
                </c:pt>
                <c:pt idx="22">
                  <c:v>34364</c:v>
                </c:pt>
                <c:pt idx="23">
                  <c:v>35807</c:v>
                </c:pt>
                <c:pt idx="24">
                  <c:v>34700</c:v>
                </c:pt>
                <c:pt idx="25">
                  <c:v>33839</c:v>
                </c:pt>
                <c:pt idx="26">
                  <c:v>34291</c:v>
                </c:pt>
                <c:pt idx="27">
                  <c:v>33506</c:v>
                </c:pt>
                <c:pt idx="28">
                  <c:v>33558</c:v>
                </c:pt>
                <c:pt idx="29">
                  <c:v>34083</c:v>
                </c:pt>
                <c:pt idx="30">
                  <c:v>34038</c:v>
                </c:pt>
                <c:pt idx="31">
                  <c:v>35185</c:v>
                </c:pt>
                <c:pt idx="32">
                  <c:v>36258</c:v>
                </c:pt>
                <c:pt idx="33">
                  <c:v>35063</c:v>
                </c:pt>
                <c:pt idx="34">
                  <c:v>35148</c:v>
                </c:pt>
                <c:pt idx="35">
                  <c:v>35887</c:v>
                </c:pt>
                <c:pt idx="36">
                  <c:v>34541</c:v>
                </c:pt>
                <c:pt idx="37">
                  <c:v>34850</c:v>
                </c:pt>
                <c:pt idx="38">
                  <c:v>34684</c:v>
                </c:pt>
                <c:pt idx="39">
                  <c:v>33926</c:v>
                </c:pt>
                <c:pt idx="40">
                  <c:v>33801</c:v>
                </c:pt>
                <c:pt idx="41">
                  <c:v>33894</c:v>
                </c:pt>
                <c:pt idx="42">
                  <c:v>34401</c:v>
                </c:pt>
                <c:pt idx="43">
                  <c:v>33738</c:v>
                </c:pt>
                <c:pt idx="44">
                  <c:v>33438</c:v>
                </c:pt>
                <c:pt idx="45">
                  <c:v>29822</c:v>
                </c:pt>
                <c:pt idx="46">
                  <c:v>29780</c:v>
                </c:pt>
                <c:pt idx="47">
                  <c:v>31396</c:v>
                </c:pt>
                <c:pt idx="48">
                  <c:v>31670</c:v>
                </c:pt>
                <c:pt idx="49">
                  <c:v>32572</c:v>
                </c:pt>
                <c:pt idx="50">
                  <c:v>33919</c:v>
                </c:pt>
                <c:pt idx="51">
                  <c:v>35274</c:v>
                </c:pt>
                <c:pt idx="52">
                  <c:v>37067</c:v>
                </c:pt>
                <c:pt idx="53">
                  <c:v>37145</c:v>
                </c:pt>
                <c:pt idx="54">
                  <c:v>38468</c:v>
                </c:pt>
                <c:pt idx="55">
                  <c:v>38990</c:v>
                </c:pt>
                <c:pt idx="56">
                  <c:v>39457</c:v>
                </c:pt>
                <c:pt idx="57">
                  <c:v>38802</c:v>
                </c:pt>
                <c:pt idx="58">
                  <c:v>40192</c:v>
                </c:pt>
                <c:pt idx="59">
                  <c:v>39580</c:v>
                </c:pt>
                <c:pt idx="60">
                  <c:v>39088</c:v>
                </c:pt>
                <c:pt idx="61">
                  <c:v>37976</c:v>
                </c:pt>
                <c:pt idx="62">
                  <c:v>36600</c:v>
                </c:pt>
                <c:pt idx="63">
                  <c:v>35954</c:v>
                </c:pt>
                <c:pt idx="64">
                  <c:v>35134</c:v>
                </c:pt>
                <c:pt idx="65">
                  <c:v>34160</c:v>
                </c:pt>
                <c:pt idx="66">
                  <c:v>32503</c:v>
                </c:pt>
                <c:pt idx="67">
                  <c:v>31339</c:v>
                </c:pt>
                <c:pt idx="68">
                  <c:v>29803</c:v>
                </c:pt>
                <c:pt idx="69">
                  <c:v>28870</c:v>
                </c:pt>
                <c:pt idx="70">
                  <c:v>28104</c:v>
                </c:pt>
                <c:pt idx="71">
                  <c:v>26489</c:v>
                </c:pt>
                <c:pt idx="72">
                  <c:v>26217</c:v>
                </c:pt>
                <c:pt idx="73">
                  <c:v>25626</c:v>
                </c:pt>
                <c:pt idx="74">
                  <c:v>25968</c:v>
                </c:pt>
                <c:pt idx="75">
                  <c:v>25943</c:v>
                </c:pt>
                <c:pt idx="76">
                  <c:v>26961</c:v>
                </c:pt>
                <c:pt idx="77">
                  <c:v>19809</c:v>
                </c:pt>
                <c:pt idx="78">
                  <c:v>17656</c:v>
                </c:pt>
                <c:pt idx="79">
                  <c:v>17402</c:v>
                </c:pt>
                <c:pt idx="80">
                  <c:v>15702</c:v>
                </c:pt>
                <c:pt idx="81">
                  <c:v>13715</c:v>
                </c:pt>
                <c:pt idx="82">
                  <c:v>11435</c:v>
                </c:pt>
                <c:pt idx="83">
                  <c:v>11049</c:v>
                </c:pt>
                <c:pt idx="84">
                  <c:v>10064</c:v>
                </c:pt>
                <c:pt idx="85">
                  <c:v>9118</c:v>
                </c:pt>
                <c:pt idx="86">
                  <c:v>7745</c:v>
                </c:pt>
                <c:pt idx="87">
                  <c:v>6713</c:v>
                </c:pt>
                <c:pt idx="88">
                  <c:v>5755</c:v>
                </c:pt>
                <c:pt idx="89">
                  <c:v>4659</c:v>
                </c:pt>
                <c:pt idx="90">
                  <c:v>15536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5F-402A-BF50-18614C888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3621632"/>
        <c:axId val="93632000"/>
      </c:barChart>
      <c:catAx>
        <c:axId val="93621632"/>
        <c:scaling>
          <c:orientation val="minMax"/>
        </c:scaling>
        <c:delete val="1"/>
        <c:axPos val="l"/>
        <c:title>
          <c:tx>
            <c:rich>
              <a:bodyPr/>
              <a:lstStyle/>
              <a:p>
                <a:pPr>
                  <a:defRPr sz="1800"/>
                </a:pPr>
                <a:r>
                  <a:rPr lang="en-GB" sz="1800" b="1">
                    <a:solidFill>
                      <a:sysClr val="windowText" lastClr="000000"/>
                    </a:solidFill>
                  </a:rPr>
                  <a:t>Age</a:t>
                </a:r>
              </a:p>
            </c:rich>
          </c:tx>
          <c:layout>
            <c:manualLayout>
              <c:xMode val="edge"/>
              <c:yMode val="edge"/>
              <c:x val="0"/>
              <c:y val="0.3767346413821684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93632000"/>
        <c:crosses val="autoZero"/>
        <c:auto val="1"/>
        <c:lblAlgn val="ctr"/>
        <c:lblOffset val="500"/>
        <c:tickLblSkip val="10"/>
        <c:tickMarkSkip val="5"/>
        <c:noMultiLvlLbl val="0"/>
      </c:catAx>
      <c:valAx>
        <c:axId val="93632000"/>
        <c:scaling>
          <c:orientation val="minMax"/>
          <c:max val="50000"/>
          <c:min val="-50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600" b="1"/>
                  <a:t>Population</a:t>
                </a:r>
                <a:r>
                  <a:rPr lang="en-GB" sz="1600" b="1" baseline="0"/>
                  <a:t> (30 June 2023)</a:t>
                </a:r>
                <a:endParaRPr lang="en-GB" sz="1600" b="1"/>
              </a:p>
            </c:rich>
          </c:tx>
          <c:layout>
            <c:manualLayout>
              <c:xMode val="edge"/>
              <c:yMode val="edge"/>
              <c:x val="0.41698899871558609"/>
              <c:y val="0.90171723089967659"/>
            </c:manualLayout>
          </c:layout>
          <c:overlay val="0"/>
        </c:title>
        <c:numFmt formatCode="#,##0;#,##0" sourceLinked="0"/>
        <c:majorTickMark val="out"/>
        <c:minorTickMark val="out"/>
        <c:tickLblPos val="nextTo"/>
        <c:spPr>
          <a:solidFill>
            <a:schemeClr val="bg1"/>
          </a:solidFill>
          <a:ln w="3175">
            <a:noFill/>
            <a:prstDash val="solid"/>
          </a:ln>
        </c:spPr>
        <c:txPr>
          <a:bodyPr rot="0" vert="horz"/>
          <a:lstStyle/>
          <a:p>
            <a:pPr>
              <a:defRPr sz="1400" b="0">
                <a:solidFill>
                  <a:schemeClr val="tx1"/>
                </a:solidFill>
              </a:defRPr>
            </a:pPr>
            <a:endParaRPr lang="en-US"/>
          </a:p>
        </c:txPr>
        <c:crossAx val="93621632"/>
        <c:crosses val="autoZero"/>
        <c:crossBetween val="between"/>
        <c:majorUnit val="2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08706728084867"/>
          <c:y val="3.6007467895030711E-2"/>
          <c:w val="0.63485029313232832"/>
          <c:h val="0.85373307509771057"/>
        </c:manualLayout>
      </c:layout>
      <c:barChart>
        <c:barDir val="bar"/>
        <c:grouping val="percentStacked"/>
        <c:varyColors val="0"/>
        <c:ser>
          <c:idx val="0"/>
          <c:order val="0"/>
          <c:tx>
            <c:v>0 to 15</c:v>
          </c:tx>
          <c:spPr>
            <a:solidFill>
              <a:srgbClr val="6C297F"/>
            </a:solidFill>
            <a:ln w="12700">
              <a:solidFill>
                <a:schemeClr val="bg1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C70-472A-86CA-E4101BA005F9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C70-472A-86CA-E4101BA005F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C70-472A-86CA-E4101BA005F9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C70-472A-86CA-E4101BA005F9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Figure_6_data!$A$6:$A$38</c:f>
              <c:strCache>
                <c:ptCount val="33"/>
                <c:pt idx="0">
                  <c:v>Dumfries and Galloway</c:v>
                </c:pt>
                <c:pt idx="1">
                  <c:v>Argyll and Bute</c:v>
                </c:pt>
                <c:pt idx="2">
                  <c:v>Na h-Eileanan Siar</c:v>
                </c:pt>
                <c:pt idx="3">
                  <c:v>South Ayrshire</c:v>
                </c:pt>
                <c:pt idx="4">
                  <c:v>Scottish Borders</c:v>
                </c:pt>
                <c:pt idx="5">
                  <c:v>Angus</c:v>
                </c:pt>
                <c:pt idx="6">
                  <c:v>Orkney Islands</c:v>
                </c:pt>
                <c:pt idx="7">
                  <c:v>Perth and Kinross</c:v>
                </c:pt>
                <c:pt idx="8">
                  <c:v>East Dunbartonshire</c:v>
                </c:pt>
                <c:pt idx="9">
                  <c:v>Highland</c:v>
                </c:pt>
                <c:pt idx="10">
                  <c:v>North Ayrshire</c:v>
                </c:pt>
                <c:pt idx="11">
                  <c:v>Moray</c:v>
                </c:pt>
                <c:pt idx="12">
                  <c:v>Inverclyde</c:v>
                </c:pt>
                <c:pt idx="13">
                  <c:v>Shetland Islands</c:v>
                </c:pt>
                <c:pt idx="14">
                  <c:v>Fife</c:v>
                </c:pt>
                <c:pt idx="15">
                  <c:v>East Renfrewshire</c:v>
                </c:pt>
                <c:pt idx="16">
                  <c:v>East Ayrshire</c:v>
                </c:pt>
                <c:pt idx="17">
                  <c:v>Aberdeenshire</c:v>
                </c:pt>
                <c:pt idx="18">
                  <c:v>East Lothian</c:v>
                </c:pt>
                <c:pt idx="19">
                  <c:v>Clackmannanshire</c:v>
                </c:pt>
                <c:pt idx="20">
                  <c:v>Stirling</c:v>
                </c:pt>
                <c:pt idx="21">
                  <c:v>South Lanarkshire</c:v>
                </c:pt>
                <c:pt idx="22">
                  <c:v>West Dunbartonshire</c:v>
                </c:pt>
                <c:pt idx="23">
                  <c:v>Scotland</c:v>
                </c:pt>
                <c:pt idx="24">
                  <c:v>Falkirk</c:v>
                </c:pt>
                <c:pt idx="25">
                  <c:v>Renfrewshire</c:v>
                </c:pt>
                <c:pt idx="26">
                  <c:v>Midlothian</c:v>
                </c:pt>
                <c:pt idx="27">
                  <c:v>North Lanarkshire</c:v>
                </c:pt>
                <c:pt idx="28">
                  <c:v>Dundee City</c:v>
                </c:pt>
                <c:pt idx="29">
                  <c:v>West Lothian</c:v>
                </c:pt>
                <c:pt idx="30">
                  <c:v>Aberdeen City</c:v>
                </c:pt>
                <c:pt idx="31">
                  <c:v>City of Edinburgh</c:v>
                </c:pt>
                <c:pt idx="32">
                  <c:v>Glasgow City</c:v>
                </c:pt>
              </c:strCache>
            </c:strRef>
          </c:cat>
          <c:val>
            <c:numRef>
              <c:f>Figure_6_data!$F$6:$F$38</c:f>
              <c:numCache>
                <c:formatCode>0%</c:formatCode>
                <c:ptCount val="33"/>
                <c:pt idx="0">
                  <c:v>0.15003089174160775</c:v>
                </c:pt>
                <c:pt idx="1">
                  <c:v>0.14086094977792962</c:v>
                </c:pt>
                <c:pt idx="2">
                  <c:v>0.14821359969266232</c:v>
                </c:pt>
                <c:pt idx="3">
                  <c:v>0.15017437181436108</c:v>
                </c:pt>
                <c:pt idx="4">
                  <c:v>0.15347680699648461</c:v>
                </c:pt>
                <c:pt idx="5">
                  <c:v>0.15803866922139001</c:v>
                </c:pt>
                <c:pt idx="6">
                  <c:v>0.15731818181818183</c:v>
                </c:pt>
                <c:pt idx="7">
                  <c:v>0.1572954902988988</c:v>
                </c:pt>
                <c:pt idx="8">
                  <c:v>0.17684702004943698</c:v>
                </c:pt>
                <c:pt idx="9">
                  <c:v>0.15635340413828122</c:v>
                </c:pt>
                <c:pt idx="10">
                  <c:v>0.15796211724189563</c:v>
                </c:pt>
                <c:pt idx="11">
                  <c:v>0.16342030210203867</c:v>
                </c:pt>
                <c:pt idx="12">
                  <c:v>0.15439805949189328</c:v>
                </c:pt>
                <c:pt idx="13">
                  <c:v>0.17669565217391303</c:v>
                </c:pt>
                <c:pt idx="14">
                  <c:v>0.1641863830015273</c:v>
                </c:pt>
                <c:pt idx="15">
                  <c:v>0.20036511156186612</c:v>
                </c:pt>
                <c:pt idx="16">
                  <c:v>0.16780124223602486</c:v>
                </c:pt>
                <c:pt idx="17">
                  <c:v>0.18247200363196125</c:v>
                </c:pt>
                <c:pt idx="18">
                  <c:v>0.17761561455952171</c:v>
                </c:pt>
                <c:pt idx="19">
                  <c:v>0.16786676934924913</c:v>
                </c:pt>
                <c:pt idx="20">
                  <c:v>0.15661143773383218</c:v>
                </c:pt>
                <c:pt idx="21">
                  <c:v>0.16908380767833353</c:v>
                </c:pt>
                <c:pt idx="22">
                  <c:v>0.16881126760563381</c:v>
                </c:pt>
                <c:pt idx="23">
                  <c:v>0.16296515546164916</c:v>
                </c:pt>
                <c:pt idx="24">
                  <c:v>0.16866725507502206</c:v>
                </c:pt>
                <c:pt idx="25">
                  <c:v>0.16217433258282407</c:v>
                </c:pt>
                <c:pt idx="26">
                  <c:v>0.18872379401587625</c:v>
                </c:pt>
                <c:pt idx="27">
                  <c:v>0.17511480300681506</c:v>
                </c:pt>
                <c:pt idx="28">
                  <c:v>0.15939224682492187</c:v>
                </c:pt>
                <c:pt idx="29">
                  <c:v>0.18546325009520701</c:v>
                </c:pt>
                <c:pt idx="30">
                  <c:v>0.16201097694840835</c:v>
                </c:pt>
                <c:pt idx="31">
                  <c:v>0.14478929765886286</c:v>
                </c:pt>
                <c:pt idx="32">
                  <c:v>0.15389179866132885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70-472A-86CA-E4101BA005F9}"/>
            </c:ext>
          </c:extLst>
        </c:ser>
        <c:ser>
          <c:idx val="1"/>
          <c:order val="1"/>
          <c:tx>
            <c:v>16 to 64</c:v>
          </c:tx>
          <c:spPr>
            <a:solidFill>
              <a:srgbClr val="D9D9D9"/>
            </a:solidFill>
            <a:ln w="12700">
              <a:solidFill>
                <a:schemeClr val="bg1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C70-472A-86CA-E4101BA005F9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C70-472A-86CA-E4101BA005F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C70-472A-86CA-E4101BA005F9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C70-472A-86CA-E4101BA005F9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Figure_6_data!$A$6:$A$38</c:f>
              <c:strCache>
                <c:ptCount val="33"/>
                <c:pt idx="0">
                  <c:v>Dumfries and Galloway</c:v>
                </c:pt>
                <c:pt idx="1">
                  <c:v>Argyll and Bute</c:v>
                </c:pt>
                <c:pt idx="2">
                  <c:v>Na h-Eileanan Siar</c:v>
                </c:pt>
                <c:pt idx="3">
                  <c:v>South Ayrshire</c:v>
                </c:pt>
                <c:pt idx="4">
                  <c:v>Scottish Borders</c:v>
                </c:pt>
                <c:pt idx="5">
                  <c:v>Angus</c:v>
                </c:pt>
                <c:pt idx="6">
                  <c:v>Orkney Islands</c:v>
                </c:pt>
                <c:pt idx="7">
                  <c:v>Perth and Kinross</c:v>
                </c:pt>
                <c:pt idx="8">
                  <c:v>East Dunbartonshire</c:v>
                </c:pt>
                <c:pt idx="9">
                  <c:v>Highland</c:v>
                </c:pt>
                <c:pt idx="10">
                  <c:v>North Ayrshire</c:v>
                </c:pt>
                <c:pt idx="11">
                  <c:v>Moray</c:v>
                </c:pt>
                <c:pt idx="12">
                  <c:v>Inverclyde</c:v>
                </c:pt>
                <c:pt idx="13">
                  <c:v>Shetland Islands</c:v>
                </c:pt>
                <c:pt idx="14">
                  <c:v>Fife</c:v>
                </c:pt>
                <c:pt idx="15">
                  <c:v>East Renfrewshire</c:v>
                </c:pt>
                <c:pt idx="16">
                  <c:v>East Ayrshire</c:v>
                </c:pt>
                <c:pt idx="17">
                  <c:v>Aberdeenshire</c:v>
                </c:pt>
                <c:pt idx="18">
                  <c:v>East Lothian</c:v>
                </c:pt>
                <c:pt idx="19">
                  <c:v>Clackmannanshire</c:v>
                </c:pt>
                <c:pt idx="20">
                  <c:v>Stirling</c:v>
                </c:pt>
                <c:pt idx="21">
                  <c:v>South Lanarkshire</c:v>
                </c:pt>
                <c:pt idx="22">
                  <c:v>West Dunbartonshire</c:v>
                </c:pt>
                <c:pt idx="23">
                  <c:v>Scotland</c:v>
                </c:pt>
                <c:pt idx="24">
                  <c:v>Falkirk</c:v>
                </c:pt>
                <c:pt idx="25">
                  <c:v>Renfrewshire</c:v>
                </c:pt>
                <c:pt idx="26">
                  <c:v>Midlothian</c:v>
                </c:pt>
                <c:pt idx="27">
                  <c:v>North Lanarkshire</c:v>
                </c:pt>
                <c:pt idx="28">
                  <c:v>Dundee City</c:v>
                </c:pt>
                <c:pt idx="29">
                  <c:v>West Lothian</c:v>
                </c:pt>
                <c:pt idx="30">
                  <c:v>Aberdeen City</c:v>
                </c:pt>
                <c:pt idx="31">
                  <c:v>City of Edinburgh</c:v>
                </c:pt>
                <c:pt idx="32">
                  <c:v>Glasgow City</c:v>
                </c:pt>
              </c:strCache>
            </c:strRef>
          </c:cat>
          <c:val>
            <c:numRef>
              <c:f>Figure_6_data!$G$6:$G$38</c:f>
              <c:numCache>
                <c:formatCode>0%</c:formatCode>
                <c:ptCount val="33"/>
                <c:pt idx="0">
                  <c:v>0.57346056154321412</c:v>
                </c:pt>
                <c:pt idx="1">
                  <c:v>0.58667577724632725</c:v>
                </c:pt>
                <c:pt idx="2">
                  <c:v>0.58109873223204001</c:v>
                </c:pt>
                <c:pt idx="3">
                  <c:v>0.579504605204328</c:v>
                </c:pt>
                <c:pt idx="4">
                  <c:v>0.57678984823801771</c:v>
                </c:pt>
                <c:pt idx="5">
                  <c:v>0.58777216512802644</c:v>
                </c:pt>
                <c:pt idx="6">
                  <c:v>0.58877272727272723</c:v>
                </c:pt>
                <c:pt idx="7">
                  <c:v>0.59279627687467229</c:v>
                </c:pt>
                <c:pt idx="8">
                  <c:v>0.57743293966858922</c:v>
                </c:pt>
                <c:pt idx="9">
                  <c:v>0.60152752507087548</c:v>
                </c:pt>
                <c:pt idx="10">
                  <c:v>0.6001871677771955</c:v>
                </c:pt>
                <c:pt idx="11">
                  <c:v>0.60480616879687332</c:v>
                </c:pt>
                <c:pt idx="12">
                  <c:v>0.61792416698582919</c:v>
                </c:pt>
                <c:pt idx="13">
                  <c:v>0.60217391304347823</c:v>
                </c:pt>
                <c:pt idx="14">
                  <c:v>0.61668765574341522</c:v>
                </c:pt>
                <c:pt idx="15">
                  <c:v>0.58113590263691683</c:v>
                </c:pt>
                <c:pt idx="16">
                  <c:v>0.61392132505175978</c:v>
                </c:pt>
                <c:pt idx="17">
                  <c:v>0.60087394067796607</c:v>
                </c:pt>
                <c:pt idx="18">
                  <c:v>0.60731492878494808</c:v>
                </c:pt>
                <c:pt idx="19">
                  <c:v>0.62137081247593373</c:v>
                </c:pt>
                <c:pt idx="20">
                  <c:v>0.63647247461250667</c:v>
                </c:pt>
                <c:pt idx="21">
                  <c:v>0.62510597069153451</c:v>
                </c:pt>
                <c:pt idx="22">
                  <c:v>0.62649014084507038</c:v>
                </c:pt>
                <c:pt idx="23">
                  <c:v>0.63369410393253311</c:v>
                </c:pt>
                <c:pt idx="24">
                  <c:v>0.63216492245618461</c:v>
                </c:pt>
                <c:pt idx="25">
                  <c:v>0.6396429720167256</c:v>
                </c:pt>
                <c:pt idx="26">
                  <c:v>0.62009973539588847</c:v>
                </c:pt>
                <c:pt idx="27">
                  <c:v>0.64195501477083272</c:v>
                </c:pt>
                <c:pt idx="28">
                  <c:v>0.65997074273555423</c:v>
                </c:pt>
                <c:pt idx="29">
                  <c:v>0.63742995484467657</c:v>
                </c:pt>
                <c:pt idx="30">
                  <c:v>0.66604171240395171</c:v>
                </c:pt>
                <c:pt idx="31">
                  <c:v>0.69524510272336359</c:v>
                </c:pt>
                <c:pt idx="32">
                  <c:v>0.70532303748595659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0-472A-86CA-E4101BA005F9}"/>
            </c:ext>
          </c:extLst>
        </c:ser>
        <c:ser>
          <c:idx val="2"/>
          <c:order val="2"/>
          <c:tx>
            <c:v>65 and over</c:v>
          </c:tx>
          <c:spPr>
            <a:solidFill>
              <a:srgbClr val="7F7F7F"/>
            </a:solidFill>
            <a:ln w="12700">
              <a:solidFill>
                <a:schemeClr val="bg1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C70-472A-86CA-E4101BA005F9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9C70-472A-86CA-E4101BA005F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9C70-472A-86CA-E4101BA005F9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9C70-472A-86CA-E4101BA005F9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Figure_6_data!$A$6:$A$38</c:f>
              <c:strCache>
                <c:ptCount val="33"/>
                <c:pt idx="0">
                  <c:v>Dumfries and Galloway</c:v>
                </c:pt>
                <c:pt idx="1">
                  <c:v>Argyll and Bute</c:v>
                </c:pt>
                <c:pt idx="2">
                  <c:v>Na h-Eileanan Siar</c:v>
                </c:pt>
                <c:pt idx="3">
                  <c:v>South Ayrshire</c:v>
                </c:pt>
                <c:pt idx="4">
                  <c:v>Scottish Borders</c:v>
                </c:pt>
                <c:pt idx="5">
                  <c:v>Angus</c:v>
                </c:pt>
                <c:pt idx="6">
                  <c:v>Orkney Islands</c:v>
                </c:pt>
                <c:pt idx="7">
                  <c:v>Perth and Kinross</c:v>
                </c:pt>
                <c:pt idx="8">
                  <c:v>East Dunbartonshire</c:v>
                </c:pt>
                <c:pt idx="9">
                  <c:v>Highland</c:v>
                </c:pt>
                <c:pt idx="10">
                  <c:v>North Ayrshire</c:v>
                </c:pt>
                <c:pt idx="11">
                  <c:v>Moray</c:v>
                </c:pt>
                <c:pt idx="12">
                  <c:v>Inverclyde</c:v>
                </c:pt>
                <c:pt idx="13">
                  <c:v>Shetland Islands</c:v>
                </c:pt>
                <c:pt idx="14">
                  <c:v>Fife</c:v>
                </c:pt>
                <c:pt idx="15">
                  <c:v>East Renfrewshire</c:v>
                </c:pt>
                <c:pt idx="16">
                  <c:v>East Ayrshire</c:v>
                </c:pt>
                <c:pt idx="17">
                  <c:v>Aberdeenshire</c:v>
                </c:pt>
                <c:pt idx="18">
                  <c:v>East Lothian</c:v>
                </c:pt>
                <c:pt idx="19">
                  <c:v>Clackmannanshire</c:v>
                </c:pt>
                <c:pt idx="20">
                  <c:v>Stirling</c:v>
                </c:pt>
                <c:pt idx="21">
                  <c:v>South Lanarkshire</c:v>
                </c:pt>
                <c:pt idx="22">
                  <c:v>West Dunbartonshire</c:v>
                </c:pt>
                <c:pt idx="23">
                  <c:v>Scotland</c:v>
                </c:pt>
                <c:pt idx="24">
                  <c:v>Falkirk</c:v>
                </c:pt>
                <c:pt idx="25">
                  <c:v>Renfrewshire</c:v>
                </c:pt>
                <c:pt idx="26">
                  <c:v>Midlothian</c:v>
                </c:pt>
                <c:pt idx="27">
                  <c:v>North Lanarkshire</c:v>
                </c:pt>
                <c:pt idx="28">
                  <c:v>Dundee City</c:v>
                </c:pt>
                <c:pt idx="29">
                  <c:v>West Lothian</c:v>
                </c:pt>
                <c:pt idx="30">
                  <c:v>Aberdeen City</c:v>
                </c:pt>
                <c:pt idx="31">
                  <c:v>City of Edinburgh</c:v>
                </c:pt>
                <c:pt idx="32">
                  <c:v>Glasgow City</c:v>
                </c:pt>
              </c:strCache>
            </c:strRef>
          </c:cat>
          <c:val>
            <c:numRef>
              <c:f>Figure_6_data!$H$6:$H$38</c:f>
              <c:numCache>
                <c:formatCode>0%</c:formatCode>
                <c:ptCount val="33"/>
                <c:pt idx="0">
                  <c:v>0.27650854671517816</c:v>
                </c:pt>
                <c:pt idx="1">
                  <c:v>0.27246327297574308</c:v>
                </c:pt>
                <c:pt idx="2">
                  <c:v>0.27068766807529776</c:v>
                </c:pt>
                <c:pt idx="3">
                  <c:v>0.27032102298131094</c:v>
                </c:pt>
                <c:pt idx="4">
                  <c:v>0.26973334476549771</c:v>
                </c:pt>
                <c:pt idx="5">
                  <c:v>0.25418916565058353</c:v>
                </c:pt>
                <c:pt idx="6">
                  <c:v>0.25390909090909092</c:v>
                </c:pt>
                <c:pt idx="7">
                  <c:v>0.24990823282642893</c:v>
                </c:pt>
                <c:pt idx="8">
                  <c:v>0.24572004028197381</c:v>
                </c:pt>
                <c:pt idx="9">
                  <c:v>0.2421190707908433</c:v>
                </c:pt>
                <c:pt idx="10">
                  <c:v>0.24185071498090888</c:v>
                </c:pt>
                <c:pt idx="11">
                  <c:v>0.23177352910108798</c:v>
                </c:pt>
                <c:pt idx="12">
                  <c:v>0.22767777352227755</c:v>
                </c:pt>
                <c:pt idx="13">
                  <c:v>0.22113043478260869</c:v>
                </c:pt>
                <c:pt idx="14">
                  <c:v>0.21912596125505748</c:v>
                </c:pt>
                <c:pt idx="15">
                  <c:v>0.21849898580121704</c:v>
                </c:pt>
                <c:pt idx="16">
                  <c:v>0.21827743271221531</c:v>
                </c:pt>
                <c:pt idx="17">
                  <c:v>0.21665405569007265</c:v>
                </c:pt>
                <c:pt idx="18">
                  <c:v>0.21506945665553015</c:v>
                </c:pt>
                <c:pt idx="19">
                  <c:v>0.21076241817481708</c:v>
                </c:pt>
                <c:pt idx="20">
                  <c:v>0.20691608765366115</c:v>
                </c:pt>
                <c:pt idx="21">
                  <c:v>0.20581022163013202</c:v>
                </c:pt>
                <c:pt idx="22">
                  <c:v>0.20469859154929576</c:v>
                </c:pt>
                <c:pt idx="23">
                  <c:v>0.20334074060581775</c:v>
                </c:pt>
                <c:pt idx="24">
                  <c:v>0.19916782246879333</c:v>
                </c:pt>
                <c:pt idx="25">
                  <c:v>0.1981826954004503</c:v>
                </c:pt>
                <c:pt idx="26">
                  <c:v>0.19117647058823528</c:v>
                </c:pt>
                <c:pt idx="27">
                  <c:v>0.18293018222235222</c:v>
                </c:pt>
                <c:pt idx="28">
                  <c:v>0.1806370104395239</c:v>
                </c:pt>
                <c:pt idx="29">
                  <c:v>0.17710679506011642</c:v>
                </c:pt>
                <c:pt idx="30">
                  <c:v>0.17194731064763996</c:v>
                </c:pt>
                <c:pt idx="31">
                  <c:v>0.15996559961777354</c:v>
                </c:pt>
                <c:pt idx="32">
                  <c:v>0.14078516385271453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C70-472A-86CA-E4101BA00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40754304"/>
        <c:axId val="140772480"/>
      </c:barChart>
      <c:catAx>
        <c:axId val="14075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600"/>
            </a:pPr>
            <a:endParaRPr lang="en-US"/>
          </a:p>
        </c:txPr>
        <c:crossAx val="140772480"/>
        <c:crosses val="autoZero"/>
        <c:auto val="1"/>
        <c:lblAlgn val="ctr"/>
        <c:lblOffset val="100"/>
        <c:tickLblSkip val="1"/>
        <c:noMultiLvlLbl val="0"/>
      </c:catAx>
      <c:valAx>
        <c:axId val="140772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/>
                </a:pPr>
                <a:r>
                  <a:rPr lang="en-GB" sz="1600" b="1"/>
                  <a:t>Percentage of the population</a:t>
                </a:r>
              </a:p>
            </c:rich>
          </c:tx>
          <c:layout>
            <c:manualLayout>
              <c:xMode val="edge"/>
              <c:yMode val="edge"/>
              <c:x val="0.43532802903405921"/>
              <c:y val="0.93159198771635954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/>
            </a:pPr>
            <a:endParaRPr lang="en-US"/>
          </a:p>
        </c:txPr>
        <c:crossAx val="1407543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881359765097719"/>
          <c:y val="1.8141762452107283E-3"/>
          <c:w val="0.67371345823151407"/>
          <c:h val="2.97363355896302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26015494137355"/>
          <c:y val="7.0741194775802721E-2"/>
          <c:w val="0.85536331018518508"/>
          <c:h val="0.8787429400752009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Figure_7_data!$B$5</c:f>
              <c:strCache>
                <c:ptCount val="1"/>
                <c:pt idx="0">
                  <c:v>0 to 15</c:v>
                </c:pt>
              </c:strCache>
            </c:strRef>
          </c:tx>
          <c:spPr>
            <a:solidFill>
              <a:srgbClr val="6C297F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6C297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A5B-485C-B1B7-E7AE67DEA3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Figure_7_data!$A$5:$A$7</c:f>
              <c:numCache>
                <c:formatCode>General</c:formatCode>
                <c:ptCount val="3"/>
                <c:pt idx="0">
                  <c:v>2003</c:v>
                </c:pt>
                <c:pt idx="1">
                  <c:v>2013</c:v>
                </c:pt>
                <c:pt idx="2">
                  <c:v>2023</c:v>
                </c:pt>
              </c:numCache>
            </c:numRef>
          </c:cat>
          <c:val>
            <c:numRef>
              <c:f>Figure_7_data!$D$5:$D$7</c:f>
              <c:numCache>
                <c:formatCode>0.0%</c:formatCode>
                <c:ptCount val="3"/>
                <c:pt idx="0">
                  <c:v>0.18666370721120648</c:v>
                </c:pt>
                <c:pt idx="1">
                  <c:v>0.1714197054896282</c:v>
                </c:pt>
                <c:pt idx="2">
                  <c:v>0.16296515546164916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5B-485C-B1B7-E7AE67DEA3F5}"/>
            </c:ext>
          </c:extLst>
        </c:ser>
        <c:ser>
          <c:idx val="1"/>
          <c:order val="1"/>
          <c:tx>
            <c:strRef>
              <c:f>Figure_7_data!$B$8</c:f>
              <c:strCache>
                <c:ptCount val="1"/>
                <c:pt idx="0">
                  <c:v>16 to 64</c:v>
                </c:pt>
              </c:strCache>
            </c:strRef>
          </c:tx>
          <c:spPr>
            <a:solidFill>
              <a:srgbClr val="D9D9D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Figure_7_data!$A$5:$A$7</c:f>
              <c:numCache>
                <c:formatCode>General</c:formatCode>
                <c:ptCount val="3"/>
                <c:pt idx="0">
                  <c:v>2003</c:v>
                </c:pt>
                <c:pt idx="1">
                  <c:v>2013</c:v>
                </c:pt>
                <c:pt idx="2">
                  <c:v>2023</c:v>
                </c:pt>
              </c:numCache>
            </c:numRef>
          </c:cat>
          <c:val>
            <c:numRef>
              <c:f>Figure_7_data!$D$8:$D$10</c:f>
              <c:numCache>
                <c:formatCode>0.0%</c:formatCode>
                <c:ptCount val="3"/>
                <c:pt idx="0">
                  <c:v>0.65184255696951765</c:v>
                </c:pt>
                <c:pt idx="1">
                  <c:v>0.65040151956820191</c:v>
                </c:pt>
                <c:pt idx="2">
                  <c:v>0.63369410393253311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5B-485C-B1B7-E7AE67DEA3F5}"/>
            </c:ext>
          </c:extLst>
        </c:ser>
        <c:ser>
          <c:idx val="2"/>
          <c:order val="2"/>
          <c:tx>
            <c:strRef>
              <c:f>Figure_7_data!$B$11</c:f>
              <c:strCache>
                <c:ptCount val="1"/>
                <c:pt idx="0">
                  <c:v>65 and over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Figure_7_data!$A$5:$A$7</c:f>
              <c:numCache>
                <c:formatCode>General</c:formatCode>
                <c:ptCount val="3"/>
                <c:pt idx="0">
                  <c:v>2003</c:v>
                </c:pt>
                <c:pt idx="1">
                  <c:v>2013</c:v>
                </c:pt>
                <c:pt idx="2">
                  <c:v>2023</c:v>
                </c:pt>
              </c:numCache>
            </c:numRef>
          </c:cat>
          <c:val>
            <c:numRef>
              <c:f>Figure_7_data!$D$11:$D$13</c:f>
              <c:numCache>
                <c:formatCode>0.0%</c:formatCode>
                <c:ptCount val="3"/>
                <c:pt idx="0">
                  <c:v>0.16149373581927592</c:v>
                </c:pt>
                <c:pt idx="1">
                  <c:v>0.17817877494216991</c:v>
                </c:pt>
                <c:pt idx="2">
                  <c:v>0.20334074060581775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5B-485C-B1B7-E7AE67DEA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5586216"/>
        <c:axId val="515586544"/>
      </c:barChart>
      <c:catAx>
        <c:axId val="515586216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Year at 30 June</a:t>
                </a:r>
              </a:p>
            </c:rich>
          </c:tx>
          <c:layout>
            <c:manualLayout>
              <c:xMode val="edge"/>
              <c:yMode val="edge"/>
              <c:x val="9.0123842592592616E-3"/>
              <c:y val="0.362103346286361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5586544"/>
        <c:crosses val="autoZero"/>
        <c:auto val="1"/>
        <c:lblAlgn val="ctr"/>
        <c:lblOffset val="100"/>
        <c:noMultiLvlLbl val="0"/>
      </c:catAx>
      <c:valAx>
        <c:axId val="5155865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high"/>
        <c:crossAx val="515586216"/>
        <c:crosses val="max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36874453193351"/>
          <c:y val="1.5176800816564596E-2"/>
          <c:w val="0.82809689413823262"/>
          <c:h val="8.52541373945023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Figure_8_9_data!$E$5</c:f>
              <c:strCache>
                <c:ptCount val="1"/>
                <c:pt idx="0">
                  <c:v>Population change
(percentage)</c:v>
                </c:pt>
              </c:strCache>
            </c:strRef>
          </c:tx>
          <c:spPr>
            <a:solidFill>
              <a:srgbClr val="6C297F"/>
            </a:solidFill>
            <a:ln w="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F78D3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186-438F-9EC4-D3267C1496C2}"/>
              </c:ext>
            </c:extLst>
          </c:dPt>
          <c:dPt>
            <c:idx val="1"/>
            <c:invertIfNegative val="0"/>
            <c:bubble3D val="0"/>
            <c:spPr>
              <a:solidFill>
                <a:srgbClr val="BF78D3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186-438F-9EC4-D3267C1496C2}"/>
              </c:ext>
            </c:extLst>
          </c:dPt>
          <c:dPt>
            <c:idx val="2"/>
            <c:invertIfNegative val="0"/>
            <c:bubble3D val="0"/>
            <c:spPr>
              <a:solidFill>
                <a:srgbClr val="BF78D3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186-438F-9EC4-D3267C1496C2}"/>
              </c:ext>
            </c:extLst>
          </c:dPt>
          <c:dPt>
            <c:idx val="3"/>
            <c:invertIfNegative val="0"/>
            <c:bubble3D val="0"/>
            <c:spPr>
              <a:solidFill>
                <a:srgbClr val="BF78D3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186-438F-9EC4-D3267C1496C2}"/>
              </c:ext>
            </c:extLst>
          </c:dPt>
          <c:dPt>
            <c:idx val="4"/>
            <c:invertIfNegative val="0"/>
            <c:bubble3D val="0"/>
            <c:spPr>
              <a:solidFill>
                <a:srgbClr val="BF78D3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186-438F-9EC4-D3267C1496C2}"/>
              </c:ext>
            </c:extLst>
          </c:dPt>
          <c:dPt>
            <c:idx val="5"/>
            <c:invertIfNegative val="0"/>
            <c:bubble3D val="0"/>
            <c:spPr>
              <a:solidFill>
                <a:srgbClr val="BF78D3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186-438F-9EC4-D3267C1496C2}"/>
              </c:ext>
            </c:extLst>
          </c:dPt>
          <c:dPt>
            <c:idx val="6"/>
            <c:invertIfNegative val="0"/>
            <c:bubble3D val="0"/>
            <c:spPr>
              <a:solidFill>
                <a:srgbClr val="BF78D3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186-438F-9EC4-D3267C1496C2}"/>
              </c:ext>
            </c:extLst>
          </c:dPt>
          <c:cat>
            <c:strRef>
              <c:f>Figure_8_9_data!$A$6:$A$37</c:f>
              <c:strCache>
                <c:ptCount val="32"/>
                <c:pt idx="0">
                  <c:v>Na h-Eileanan Siar</c:v>
                </c:pt>
                <c:pt idx="1">
                  <c:v>Scottish Borders</c:v>
                </c:pt>
                <c:pt idx="2">
                  <c:v>Argyll and Bute</c:v>
                </c:pt>
                <c:pt idx="3">
                  <c:v>Orkney Islands</c:v>
                </c:pt>
                <c:pt idx="4">
                  <c:v>Shetland Islands</c:v>
                </c:pt>
                <c:pt idx="5">
                  <c:v>Dumfries and Galloway</c:v>
                </c:pt>
                <c:pt idx="6">
                  <c:v>Inverclyde</c:v>
                </c:pt>
                <c:pt idx="7">
                  <c:v>North Ayrshire</c:v>
                </c:pt>
                <c:pt idx="8">
                  <c:v>Falkirk</c:v>
                </c:pt>
                <c:pt idx="9">
                  <c:v>Angus</c:v>
                </c:pt>
                <c:pt idx="10">
                  <c:v>Aberdeenshire</c:v>
                </c:pt>
                <c:pt idx="11">
                  <c:v>East Dunbartonshire</c:v>
                </c:pt>
                <c:pt idx="12">
                  <c:v>South Ayrshire</c:v>
                </c:pt>
                <c:pt idx="13">
                  <c:v>Highland</c:v>
                </c:pt>
                <c:pt idx="14">
                  <c:v>North Lanarkshire</c:v>
                </c:pt>
                <c:pt idx="15">
                  <c:v>East Ayrshire</c:v>
                </c:pt>
                <c:pt idx="16">
                  <c:v>Clackmannanshire</c:v>
                </c:pt>
                <c:pt idx="17">
                  <c:v>Moray</c:v>
                </c:pt>
                <c:pt idx="18">
                  <c:v>Fife</c:v>
                </c:pt>
                <c:pt idx="19">
                  <c:v>West Dunbartonshire</c:v>
                </c:pt>
                <c:pt idx="20">
                  <c:v>South Lanarkshire</c:v>
                </c:pt>
                <c:pt idx="21">
                  <c:v>Perth and Kinross</c:v>
                </c:pt>
                <c:pt idx="22">
                  <c:v>Stirling</c:v>
                </c:pt>
                <c:pt idx="23">
                  <c:v>East Lothian</c:v>
                </c:pt>
                <c:pt idx="24">
                  <c:v>West Lothian</c:v>
                </c:pt>
                <c:pt idx="25">
                  <c:v>Renfrewshire</c:v>
                </c:pt>
                <c:pt idx="26">
                  <c:v>Midlothian</c:v>
                </c:pt>
                <c:pt idx="27">
                  <c:v>Dundee City</c:v>
                </c:pt>
                <c:pt idx="28">
                  <c:v>East Renfrewshire</c:v>
                </c:pt>
                <c:pt idx="29">
                  <c:v>Aberdeen City</c:v>
                </c:pt>
                <c:pt idx="30">
                  <c:v>Glasgow City</c:v>
                </c:pt>
                <c:pt idx="31">
                  <c:v>City of Edinburgh</c:v>
                </c:pt>
              </c:strCache>
            </c:strRef>
          </c:cat>
          <c:val>
            <c:numRef>
              <c:f>Figure_8_9_data!$E$6:$E$37</c:f>
              <c:numCache>
                <c:formatCode>0.0%</c:formatCode>
                <c:ptCount val="32"/>
                <c:pt idx="0">
                  <c:v>-3.4456355283307705E-3</c:v>
                </c:pt>
                <c:pt idx="1">
                  <c:v>-1.6264338298236369E-3</c:v>
                </c:pt>
                <c:pt idx="2">
                  <c:v>-1.3647219379051556E-3</c:v>
                </c:pt>
                <c:pt idx="3">
                  <c:v>-1.3617793917385379E-3</c:v>
                </c:pt>
                <c:pt idx="4">
                  <c:v>-8.6880973066894018E-4</c:v>
                </c:pt>
                <c:pt idx="5">
                  <c:v>-6.8601221101738385E-4</c:v>
                </c:pt>
                <c:pt idx="6">
                  <c:v>-2.552648372686761E-4</c:v>
                </c:pt>
                <c:pt idx="7">
                  <c:v>5.9929582740281262E-4</c:v>
                </c:pt>
                <c:pt idx="8">
                  <c:v>1.0728936573052295E-3</c:v>
                </c:pt>
                <c:pt idx="9">
                  <c:v>1.3081015086771064E-3</c:v>
                </c:pt>
                <c:pt idx="10">
                  <c:v>2.1611374407581874E-3</c:v>
                </c:pt>
                <c:pt idx="11">
                  <c:v>2.2020368841177973E-3</c:v>
                </c:pt>
                <c:pt idx="12">
                  <c:v>2.42022230190031E-3</c:v>
                </c:pt>
                <c:pt idx="13">
                  <c:v>2.6303508548639609E-3</c:v>
                </c:pt>
                <c:pt idx="14">
                  <c:v>2.8452422855802517E-3</c:v>
                </c:pt>
                <c:pt idx="15">
                  <c:v>2.9069767441860517E-3</c:v>
                </c:pt>
                <c:pt idx="16">
                  <c:v>3.6714975845411058E-3</c:v>
                </c:pt>
                <c:pt idx="17">
                  <c:v>3.9236479321314022E-3</c:v>
                </c:pt>
                <c:pt idx="18">
                  <c:v>4.9005088990010659E-3</c:v>
                </c:pt>
                <c:pt idx="19">
                  <c:v>5.4378611079641814E-3</c:v>
                </c:pt>
                <c:pt idx="20">
                  <c:v>8.6117388383313287E-3</c:v>
                </c:pt>
                <c:pt idx="21">
                  <c:v>9.4620525375503917E-3</c:v>
                </c:pt>
                <c:pt idx="22">
                  <c:v>1.0150091782744841E-2</c:v>
                </c:pt>
                <c:pt idx="23">
                  <c:v>1.1381824648764027E-2</c:v>
                </c:pt>
                <c:pt idx="24">
                  <c:v>1.1445551092279738E-2</c:v>
                </c:pt>
                <c:pt idx="25">
                  <c:v>1.1769810706730999E-2</c:v>
                </c:pt>
                <c:pt idx="26">
                  <c:v>1.2572135201978529E-2</c:v>
                </c:pt>
                <c:pt idx="27">
                  <c:v>1.2931905435441537E-2</c:v>
                </c:pt>
                <c:pt idx="28">
                  <c:v>1.4716476278686885E-2</c:v>
                </c:pt>
                <c:pt idx="29">
                  <c:v>1.5607580824972045E-2</c:v>
                </c:pt>
                <c:pt idx="30">
                  <c:v>1.5947271119684858E-2</c:v>
                </c:pt>
                <c:pt idx="31">
                  <c:v>1.6868453271663642E-2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186-438F-9EC4-D3267C149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59699103"/>
        <c:axId val="1359679967"/>
      </c:barChart>
      <c:catAx>
        <c:axId val="13596991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9679967"/>
        <c:crosses val="autoZero"/>
        <c:auto val="1"/>
        <c:lblAlgn val="ctr"/>
        <c:lblOffset val="100"/>
        <c:noMultiLvlLbl val="0"/>
      </c:catAx>
      <c:valAx>
        <c:axId val="13596799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6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Percentage population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9699103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626961792121984"/>
          <c:y val="1.9631328806412288E-2"/>
          <c:w val="0.64199277638190955"/>
          <c:h val="0.87729680386810283"/>
        </c:manualLayout>
      </c:layout>
      <c:barChart>
        <c:barDir val="bar"/>
        <c:grouping val="stacked"/>
        <c:varyColors val="0"/>
        <c:ser>
          <c:idx val="0"/>
          <c:order val="0"/>
          <c:tx>
            <c:v>Natural change</c:v>
          </c:tx>
          <c:spPr>
            <a:solidFill>
              <a:srgbClr val="6C297F"/>
            </a:solidFill>
            <a:ln>
              <a:noFill/>
            </a:ln>
            <a:effectLst/>
          </c:spPr>
          <c:invertIfNegative val="0"/>
          <c:cat>
            <c:strRef>
              <c:f>'&lt;figures set-up&gt;'!$B$177:$B$210</c:f>
              <c:strCache>
                <c:ptCount val="33"/>
                <c:pt idx="1">
                  <c:v>City of Edinburgh</c:v>
                </c:pt>
                <c:pt idx="2">
                  <c:v>Glasgow City</c:v>
                </c:pt>
                <c:pt idx="3">
                  <c:v>Aberdeen City</c:v>
                </c:pt>
                <c:pt idx="4">
                  <c:v>East Renfrewshire</c:v>
                </c:pt>
                <c:pt idx="5">
                  <c:v>Dundee City</c:v>
                </c:pt>
                <c:pt idx="6">
                  <c:v>Midlothian</c:v>
                </c:pt>
                <c:pt idx="7">
                  <c:v>Renfrewshire</c:v>
                </c:pt>
                <c:pt idx="8">
                  <c:v>West Lothian</c:v>
                </c:pt>
                <c:pt idx="9">
                  <c:v>East Lothian</c:v>
                </c:pt>
                <c:pt idx="10">
                  <c:v>Stirling</c:v>
                </c:pt>
                <c:pt idx="11">
                  <c:v>Perth and Kinross</c:v>
                </c:pt>
                <c:pt idx="12">
                  <c:v>South Lanarkshire</c:v>
                </c:pt>
                <c:pt idx="13">
                  <c:v>West Dunbartonshire</c:v>
                </c:pt>
                <c:pt idx="14">
                  <c:v>Fife</c:v>
                </c:pt>
                <c:pt idx="15">
                  <c:v>Moray</c:v>
                </c:pt>
                <c:pt idx="16">
                  <c:v>Clackmannanshire</c:v>
                </c:pt>
                <c:pt idx="17">
                  <c:v>East Ayrshire</c:v>
                </c:pt>
                <c:pt idx="18">
                  <c:v>North Lanarkshire</c:v>
                </c:pt>
                <c:pt idx="19">
                  <c:v>Highland</c:v>
                </c:pt>
                <c:pt idx="20">
                  <c:v>South Ayrshire</c:v>
                </c:pt>
                <c:pt idx="21">
                  <c:v>East Dunbartonshire</c:v>
                </c:pt>
                <c:pt idx="22">
                  <c:v>Aberdeenshire</c:v>
                </c:pt>
                <c:pt idx="23">
                  <c:v>Angus</c:v>
                </c:pt>
                <c:pt idx="24">
                  <c:v>Falkirk</c:v>
                </c:pt>
                <c:pt idx="25">
                  <c:v>North Ayrshire</c:v>
                </c:pt>
                <c:pt idx="26">
                  <c:v>Inverclyde</c:v>
                </c:pt>
                <c:pt idx="27">
                  <c:v>Dumfries and Galloway</c:v>
                </c:pt>
                <c:pt idx="28">
                  <c:v>Shetland Islands</c:v>
                </c:pt>
                <c:pt idx="29">
                  <c:v>Orkney Islands</c:v>
                </c:pt>
                <c:pt idx="30">
                  <c:v>Argyll and Bute</c:v>
                </c:pt>
                <c:pt idx="31">
                  <c:v>Scottish Borders</c:v>
                </c:pt>
                <c:pt idx="32">
                  <c:v>Na h-Eileanan Siar</c:v>
                </c:pt>
              </c:strCache>
            </c:strRef>
          </c:cat>
          <c:val>
            <c:numRef>
              <c:f>Figure_10_data!$C$4:$C$37</c:f>
              <c:numCache>
                <c:formatCode>0.0%</c:formatCode>
                <c:ptCount val="34"/>
                <c:pt idx="0" formatCode="General">
                  <c:v>0</c:v>
                </c:pt>
                <c:pt idx="1">
                  <c:v>-1.2865110674932468E-3</c:v>
                </c:pt>
                <c:pt idx="2">
                  <c:v>-1.1590708142432281E-3</c:v>
                </c:pt>
                <c:pt idx="3">
                  <c:v>-1.4448160535117057E-3</c:v>
                </c:pt>
                <c:pt idx="4">
                  <c:v>-2.1508696099619222E-3</c:v>
                </c:pt>
                <c:pt idx="5">
                  <c:v>-3.7515996497608944E-3</c:v>
                </c:pt>
                <c:pt idx="6">
                  <c:v>-4.0189612530915086E-4</c:v>
                </c:pt>
                <c:pt idx="7">
                  <c:v>-3.1838151543092694E-3</c:v>
                </c:pt>
                <c:pt idx="8">
                  <c:v>-1.0069883893688439E-3</c:v>
                </c:pt>
                <c:pt idx="9">
                  <c:v>-2.9165925662457764E-3</c:v>
                </c:pt>
                <c:pt idx="10">
                  <c:v>-4.2436022027858766E-3</c:v>
                </c:pt>
                <c:pt idx="11">
                  <c:v>-5.1809700258055981E-3</c:v>
                </c:pt>
                <c:pt idx="12">
                  <c:v>-2.7972882184083554E-3</c:v>
                </c:pt>
                <c:pt idx="13">
                  <c:v>-3.8291605301914579E-3</c:v>
                </c:pt>
                <c:pt idx="14">
                  <c:v>-4.6312501682867066E-3</c:v>
                </c:pt>
                <c:pt idx="15">
                  <c:v>-5.408271474019088E-3</c:v>
                </c:pt>
                <c:pt idx="16">
                  <c:v>-4.9275362318840577E-3</c:v>
                </c:pt>
                <c:pt idx="17">
                  <c:v>-5.2823920265780734E-3</c:v>
                </c:pt>
                <c:pt idx="18">
                  <c:v>-2.8305760882318433E-3</c:v>
                </c:pt>
                <c:pt idx="19">
                  <c:v>-4.9255441008018326E-3</c:v>
                </c:pt>
                <c:pt idx="20">
                  <c:v>-8.3094299031911071E-3</c:v>
                </c:pt>
                <c:pt idx="21">
                  <c:v>-4.3765483071841454E-3</c:v>
                </c:pt>
                <c:pt idx="22">
                  <c:v>-2.4454976303317534E-3</c:v>
                </c:pt>
                <c:pt idx="23">
                  <c:v>-5.956222202842941E-3</c:v>
                </c:pt>
                <c:pt idx="24">
                  <c:v>-3.9633953928684129E-3</c:v>
                </c:pt>
                <c:pt idx="25">
                  <c:v>-7.0941643568806648E-3</c:v>
                </c:pt>
                <c:pt idx="26">
                  <c:v>-6.994256541161455E-3</c:v>
                </c:pt>
                <c:pt idx="27">
                  <c:v>-7.7930987171571653E-3</c:v>
                </c:pt>
                <c:pt idx="28">
                  <c:v>-3.8227628149435275E-3</c:v>
                </c:pt>
                <c:pt idx="29">
                  <c:v>-5.583295506128007E-3</c:v>
                </c:pt>
                <c:pt idx="30">
                  <c:v>-7.5173433412942109E-3</c:v>
                </c:pt>
                <c:pt idx="31">
                  <c:v>-6.2831706899503506E-3</c:v>
                </c:pt>
                <c:pt idx="32">
                  <c:v>-9.954058192955589E-3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7-4FC2-8A17-D39875F9223B}"/>
            </c:ext>
          </c:extLst>
        </c:ser>
        <c:ser>
          <c:idx val="1"/>
          <c:order val="1"/>
          <c:tx>
            <c:v>Net migration</c:v>
          </c:tx>
          <c:spPr>
            <a:solidFill>
              <a:srgbClr val="949494"/>
            </a:solidFill>
            <a:ln>
              <a:noFill/>
            </a:ln>
            <a:effectLst/>
          </c:spPr>
          <c:invertIfNegative val="0"/>
          <c:cat>
            <c:strRef>
              <c:f>'&lt;figures set-up&gt;'!$B$177:$B$210</c:f>
              <c:strCache>
                <c:ptCount val="33"/>
                <c:pt idx="1">
                  <c:v>City of Edinburgh</c:v>
                </c:pt>
                <c:pt idx="2">
                  <c:v>Glasgow City</c:v>
                </c:pt>
                <c:pt idx="3">
                  <c:v>Aberdeen City</c:v>
                </c:pt>
                <c:pt idx="4">
                  <c:v>East Renfrewshire</c:v>
                </c:pt>
                <c:pt idx="5">
                  <c:v>Dundee City</c:v>
                </c:pt>
                <c:pt idx="6">
                  <c:v>Midlothian</c:v>
                </c:pt>
                <c:pt idx="7">
                  <c:v>Renfrewshire</c:v>
                </c:pt>
                <c:pt idx="8">
                  <c:v>West Lothian</c:v>
                </c:pt>
                <c:pt idx="9">
                  <c:v>East Lothian</c:v>
                </c:pt>
                <c:pt idx="10">
                  <c:v>Stirling</c:v>
                </c:pt>
                <c:pt idx="11">
                  <c:v>Perth and Kinross</c:v>
                </c:pt>
                <c:pt idx="12">
                  <c:v>South Lanarkshire</c:v>
                </c:pt>
                <c:pt idx="13">
                  <c:v>West Dunbartonshire</c:v>
                </c:pt>
                <c:pt idx="14">
                  <c:v>Fife</c:v>
                </c:pt>
                <c:pt idx="15">
                  <c:v>Moray</c:v>
                </c:pt>
                <c:pt idx="16">
                  <c:v>Clackmannanshire</c:v>
                </c:pt>
                <c:pt idx="17">
                  <c:v>East Ayrshire</c:v>
                </c:pt>
                <c:pt idx="18">
                  <c:v>North Lanarkshire</c:v>
                </c:pt>
                <c:pt idx="19">
                  <c:v>Highland</c:v>
                </c:pt>
                <c:pt idx="20">
                  <c:v>South Ayrshire</c:v>
                </c:pt>
                <c:pt idx="21">
                  <c:v>East Dunbartonshire</c:v>
                </c:pt>
                <c:pt idx="22">
                  <c:v>Aberdeenshire</c:v>
                </c:pt>
                <c:pt idx="23">
                  <c:v>Angus</c:v>
                </c:pt>
                <c:pt idx="24">
                  <c:v>Falkirk</c:v>
                </c:pt>
                <c:pt idx="25">
                  <c:v>North Ayrshire</c:v>
                </c:pt>
                <c:pt idx="26">
                  <c:v>Inverclyde</c:v>
                </c:pt>
                <c:pt idx="27">
                  <c:v>Dumfries and Galloway</c:v>
                </c:pt>
                <c:pt idx="28">
                  <c:v>Shetland Islands</c:v>
                </c:pt>
                <c:pt idx="29">
                  <c:v>Orkney Islands</c:v>
                </c:pt>
                <c:pt idx="30">
                  <c:v>Argyll and Bute</c:v>
                </c:pt>
                <c:pt idx="31">
                  <c:v>Scottish Borders</c:v>
                </c:pt>
                <c:pt idx="32">
                  <c:v>Na h-Eileanan Siar</c:v>
                </c:pt>
              </c:strCache>
            </c:strRef>
          </c:cat>
          <c:val>
            <c:numRef>
              <c:f>Figure_10_data!$D$4:$D$37</c:f>
              <c:numCache>
                <c:formatCode>0.0%</c:formatCode>
                <c:ptCount val="34"/>
                <c:pt idx="0" formatCode="General">
                  <c:v>0</c:v>
                </c:pt>
                <c:pt idx="1">
                  <c:v>1.8131643896845909E-2</c:v>
                </c:pt>
                <c:pt idx="2">
                  <c:v>1.6976127320954906E-2</c:v>
                </c:pt>
                <c:pt idx="3">
                  <c:v>1.6989966555183946E-2</c:v>
                </c:pt>
                <c:pt idx="4">
                  <c:v>1.6877637130801686E-2</c:v>
                </c:pt>
                <c:pt idx="5">
                  <c:v>1.6569003839159425E-2</c:v>
                </c:pt>
                <c:pt idx="6">
                  <c:v>1.2984336356141797E-2</c:v>
                </c:pt>
                <c:pt idx="7">
                  <c:v>1.4915658729728264E-2</c:v>
                </c:pt>
                <c:pt idx="8">
                  <c:v>1.2325978099378198E-2</c:v>
                </c:pt>
                <c:pt idx="9">
                  <c:v>1.4138360305886537E-2</c:v>
                </c:pt>
                <c:pt idx="10">
                  <c:v>1.436130007558579E-2</c:v>
                </c:pt>
                <c:pt idx="11">
                  <c:v>1.4159994706544035E-2</c:v>
                </c:pt>
                <c:pt idx="12">
                  <c:v>1.139070420814756E-2</c:v>
                </c:pt>
                <c:pt idx="13">
                  <c:v>9.1763906196895891E-3</c:v>
                </c:pt>
                <c:pt idx="14">
                  <c:v>9.3432779557877169E-3</c:v>
                </c:pt>
                <c:pt idx="15">
                  <c:v>8.2714740190880168E-3</c:v>
                </c:pt>
                <c:pt idx="16">
                  <c:v>7.9227053140096624E-3</c:v>
                </c:pt>
                <c:pt idx="17">
                  <c:v>8.1395348837209301E-3</c:v>
                </c:pt>
                <c:pt idx="18">
                  <c:v>5.6611521764636866E-3</c:v>
                </c:pt>
                <c:pt idx="19">
                  <c:v>7.678927495651436E-3</c:v>
                </c:pt>
                <c:pt idx="20">
                  <c:v>1.0666905700968088E-2</c:v>
                </c:pt>
                <c:pt idx="21">
                  <c:v>6.3308560418387011E-3</c:v>
                </c:pt>
                <c:pt idx="22">
                  <c:v>4.3981042654028437E-3</c:v>
                </c:pt>
                <c:pt idx="23">
                  <c:v>7.4125752158367489E-3</c:v>
                </c:pt>
                <c:pt idx="24">
                  <c:v>5.0489113284947935E-3</c:v>
                </c:pt>
                <c:pt idx="25">
                  <c:v>7.5661098209603714E-3</c:v>
                </c:pt>
                <c:pt idx="26">
                  <c:v>6.3816209317166563E-3</c:v>
                </c:pt>
                <c:pt idx="27">
                  <c:v>7.1345269945805034E-3</c:v>
                </c:pt>
                <c:pt idx="28">
                  <c:v>3.0408340573414424E-3</c:v>
                </c:pt>
                <c:pt idx="29">
                  <c:v>4.5392646391284614E-3</c:v>
                </c:pt>
                <c:pt idx="30">
                  <c:v>5.2314340953030824E-3</c:v>
                </c:pt>
                <c:pt idx="31">
                  <c:v>4.4512925868858072E-3</c:v>
                </c:pt>
                <c:pt idx="32">
                  <c:v>6.508422664624809E-3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27-4FC2-8A17-D39875F9223B}"/>
            </c:ext>
          </c:extLst>
        </c:ser>
        <c:ser>
          <c:idx val="3"/>
          <c:order val="3"/>
          <c:tx>
            <c:v>Other changes</c:v>
          </c:tx>
          <c:spPr>
            <a:pattFill prst="dkDnDiag">
              <a:fgClr>
                <a:srgbClr val="6C297F"/>
              </a:fgClr>
              <a:bgClr>
                <a:schemeClr val="bg1"/>
              </a:bgClr>
            </a:pattFill>
            <a:ln w="25400">
              <a:noFill/>
            </a:ln>
            <a:effectLst/>
          </c:spPr>
          <c:invertIfNegative val="0"/>
          <c:cat>
            <c:strRef>
              <c:f>'&lt;figures set-up&gt;'!$B$177:$B$210</c:f>
              <c:strCache>
                <c:ptCount val="33"/>
                <c:pt idx="1">
                  <c:v>City of Edinburgh</c:v>
                </c:pt>
                <c:pt idx="2">
                  <c:v>Glasgow City</c:v>
                </c:pt>
                <c:pt idx="3">
                  <c:v>Aberdeen City</c:v>
                </c:pt>
                <c:pt idx="4">
                  <c:v>East Renfrewshire</c:v>
                </c:pt>
                <c:pt idx="5">
                  <c:v>Dundee City</c:v>
                </c:pt>
                <c:pt idx="6">
                  <c:v>Midlothian</c:v>
                </c:pt>
                <c:pt idx="7">
                  <c:v>Renfrewshire</c:v>
                </c:pt>
                <c:pt idx="8">
                  <c:v>West Lothian</c:v>
                </c:pt>
                <c:pt idx="9">
                  <c:v>East Lothian</c:v>
                </c:pt>
                <c:pt idx="10">
                  <c:v>Stirling</c:v>
                </c:pt>
                <c:pt idx="11">
                  <c:v>Perth and Kinross</c:v>
                </c:pt>
                <c:pt idx="12">
                  <c:v>South Lanarkshire</c:v>
                </c:pt>
                <c:pt idx="13">
                  <c:v>West Dunbartonshire</c:v>
                </c:pt>
                <c:pt idx="14">
                  <c:v>Fife</c:v>
                </c:pt>
                <c:pt idx="15">
                  <c:v>Moray</c:v>
                </c:pt>
                <c:pt idx="16">
                  <c:v>Clackmannanshire</c:v>
                </c:pt>
                <c:pt idx="17">
                  <c:v>East Ayrshire</c:v>
                </c:pt>
                <c:pt idx="18">
                  <c:v>North Lanarkshire</c:v>
                </c:pt>
                <c:pt idx="19">
                  <c:v>Highland</c:v>
                </c:pt>
                <c:pt idx="20">
                  <c:v>South Ayrshire</c:v>
                </c:pt>
                <c:pt idx="21">
                  <c:v>East Dunbartonshire</c:v>
                </c:pt>
                <c:pt idx="22">
                  <c:v>Aberdeenshire</c:v>
                </c:pt>
                <c:pt idx="23">
                  <c:v>Angus</c:v>
                </c:pt>
                <c:pt idx="24">
                  <c:v>Falkirk</c:v>
                </c:pt>
                <c:pt idx="25">
                  <c:v>North Ayrshire</c:v>
                </c:pt>
                <c:pt idx="26">
                  <c:v>Inverclyde</c:v>
                </c:pt>
                <c:pt idx="27">
                  <c:v>Dumfries and Galloway</c:v>
                </c:pt>
                <c:pt idx="28">
                  <c:v>Shetland Islands</c:v>
                </c:pt>
                <c:pt idx="29">
                  <c:v>Orkney Islands</c:v>
                </c:pt>
                <c:pt idx="30">
                  <c:v>Argyll and Bute</c:v>
                </c:pt>
                <c:pt idx="31">
                  <c:v>Scottish Borders</c:v>
                </c:pt>
                <c:pt idx="32">
                  <c:v>Na h-Eileanan Siar</c:v>
                </c:pt>
              </c:strCache>
            </c:strRef>
          </c:cat>
          <c:val>
            <c:numRef>
              <c:f>Figure_10_data!$E$4:$E$37</c:f>
              <c:numCache>
                <c:formatCode>0.0%</c:formatCode>
                <c:ptCount val="34"/>
                <c:pt idx="0" formatCode="General">
                  <c:v>0</c:v>
                </c:pt>
                <c:pt idx="1">
                  <c:v>2.3320442311055834E-5</c:v>
                </c:pt>
                <c:pt idx="2">
                  <c:v>1.3021461297323366E-4</c:v>
                </c:pt>
                <c:pt idx="3">
                  <c:v>6.2430323299888512E-5</c:v>
                </c:pt>
                <c:pt idx="4">
                  <c:v>-1.0291242152927859E-5</c:v>
                </c:pt>
                <c:pt idx="5">
                  <c:v>1.1450124604297165E-4</c:v>
                </c:pt>
                <c:pt idx="6">
                  <c:v>-1.0305028854080792E-5</c:v>
                </c:pt>
                <c:pt idx="7">
                  <c:v>3.7967131312035583E-5</c:v>
                </c:pt>
                <c:pt idx="8">
                  <c:v>1.2656138227040115E-4</c:v>
                </c:pt>
                <c:pt idx="9">
                  <c:v>1.6005690912324381E-4</c:v>
                </c:pt>
                <c:pt idx="10">
                  <c:v>3.2393909944930352E-5</c:v>
                </c:pt>
                <c:pt idx="11">
                  <c:v>4.8302785681201616E-4</c:v>
                </c:pt>
                <c:pt idx="12">
                  <c:v>1.8322848592194467E-5</c:v>
                </c:pt>
                <c:pt idx="13">
                  <c:v>9.0631018466070016E-5</c:v>
                </c:pt>
                <c:pt idx="14">
                  <c:v>1.884811115000404E-4</c:v>
                </c:pt>
                <c:pt idx="15">
                  <c:v>1.0604453870625664E-3</c:v>
                </c:pt>
                <c:pt idx="16">
                  <c:v>6.7632850241545897E-4</c:v>
                </c:pt>
                <c:pt idx="17">
                  <c:v>4.9833887043189372E-5</c:v>
                </c:pt>
                <c:pt idx="18">
                  <c:v>1.4666197348351519E-5</c:v>
                </c:pt>
                <c:pt idx="19">
                  <c:v>-1.2303253998557548E-4</c:v>
                </c:pt>
                <c:pt idx="20">
                  <c:v>6.2746504123341703E-5</c:v>
                </c:pt>
                <c:pt idx="21">
                  <c:v>2.4772914946325349E-4</c:v>
                </c:pt>
                <c:pt idx="22">
                  <c:v>2.0853080568720379E-4</c:v>
                </c:pt>
                <c:pt idx="23">
                  <c:v>-1.4825150431673498E-4</c:v>
                </c:pt>
                <c:pt idx="24">
                  <c:v>-1.2622278321236984E-5</c:v>
                </c:pt>
                <c:pt idx="25">
                  <c:v>1.2735036332309536E-4</c:v>
                </c:pt>
                <c:pt idx="26">
                  <c:v>3.5737077217613274E-4</c:v>
                </c:pt>
                <c:pt idx="27">
                  <c:v>-2.7440488440694244E-5</c:v>
                </c:pt>
                <c:pt idx="28">
                  <c:v>-8.6880973066898347E-5</c:v>
                </c:pt>
                <c:pt idx="29">
                  <c:v>-3.177485247389923E-4</c:v>
                </c:pt>
                <c:pt idx="30">
                  <c:v>9.2118730808597748E-4</c:v>
                </c:pt>
                <c:pt idx="31">
                  <c:v>2.0544427324088342E-4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27-4FC2-8A17-D39875F92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3403864"/>
        <c:axId val="443403536"/>
      </c:barChart>
      <c:scatterChart>
        <c:scatterStyle val="lineMarker"/>
        <c:varyColors val="0"/>
        <c:ser>
          <c:idx val="2"/>
          <c:order val="2"/>
          <c:tx>
            <c:v>Total change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tx1"/>
              </a:solidFill>
              <a:ln w="19050">
                <a:solidFill>
                  <a:schemeClr val="bg1">
                    <a:alpha val="97000"/>
                  </a:schemeClr>
                </a:solidFill>
              </a:ln>
              <a:effectLst/>
            </c:spPr>
          </c:marker>
          <c:xVal>
            <c:numRef>
              <c:f>Figure_10_data!$F$5:$F$36</c:f>
              <c:numCache>
                <c:formatCode>0.0%</c:formatCode>
                <c:ptCount val="32"/>
                <c:pt idx="0">
                  <c:v>1.6868453271663642E-2</c:v>
                </c:pt>
                <c:pt idx="1">
                  <c:v>1.5947271119684858E-2</c:v>
                </c:pt>
                <c:pt idx="2">
                  <c:v>1.5607580824972045E-2</c:v>
                </c:pt>
                <c:pt idx="3">
                  <c:v>1.4716476278686885E-2</c:v>
                </c:pt>
                <c:pt idx="4">
                  <c:v>1.2931905435441537E-2</c:v>
                </c:pt>
                <c:pt idx="5">
                  <c:v>1.2572135201978529E-2</c:v>
                </c:pt>
                <c:pt idx="6">
                  <c:v>1.1769810706730999E-2</c:v>
                </c:pt>
                <c:pt idx="7">
                  <c:v>1.1445551092279738E-2</c:v>
                </c:pt>
                <c:pt idx="8">
                  <c:v>1.1381824648764027E-2</c:v>
                </c:pt>
                <c:pt idx="9">
                  <c:v>1.0150091782744841E-2</c:v>
                </c:pt>
                <c:pt idx="10">
                  <c:v>9.4620525375503917E-3</c:v>
                </c:pt>
                <c:pt idx="11">
                  <c:v>8.6117388383313287E-3</c:v>
                </c:pt>
                <c:pt idx="12">
                  <c:v>5.4378611079641814E-3</c:v>
                </c:pt>
                <c:pt idx="13">
                  <c:v>4.9005088990010659E-3</c:v>
                </c:pt>
                <c:pt idx="14">
                  <c:v>3.9236479321314022E-3</c:v>
                </c:pt>
                <c:pt idx="15">
                  <c:v>3.6714975845411058E-3</c:v>
                </c:pt>
                <c:pt idx="16">
                  <c:v>2.9069767441860517E-3</c:v>
                </c:pt>
                <c:pt idx="17">
                  <c:v>2.8452422855802517E-3</c:v>
                </c:pt>
                <c:pt idx="18">
                  <c:v>2.6303508548639609E-3</c:v>
                </c:pt>
                <c:pt idx="19">
                  <c:v>2.42022230190031E-3</c:v>
                </c:pt>
                <c:pt idx="20">
                  <c:v>2.2020368841177973E-3</c:v>
                </c:pt>
                <c:pt idx="21">
                  <c:v>2.1611374407581874E-3</c:v>
                </c:pt>
                <c:pt idx="22">
                  <c:v>1.3081015086771064E-3</c:v>
                </c:pt>
                <c:pt idx="23">
                  <c:v>1.0728936573052295E-3</c:v>
                </c:pt>
                <c:pt idx="24">
                  <c:v>5.9929582740281262E-4</c:v>
                </c:pt>
                <c:pt idx="25">
                  <c:v>-2.552648372686761E-4</c:v>
                </c:pt>
                <c:pt idx="26">
                  <c:v>-6.8601221101738385E-4</c:v>
                </c:pt>
                <c:pt idx="27">
                  <c:v>-8.6880973066894018E-4</c:v>
                </c:pt>
                <c:pt idx="28">
                  <c:v>-1.3617793917385379E-3</c:v>
                </c:pt>
                <c:pt idx="29">
                  <c:v>-1.3647219379051556E-3</c:v>
                </c:pt>
                <c:pt idx="30">
                  <c:v>-1.6264338298236369E-3</c:v>
                </c:pt>
                <c:pt idx="31">
                  <c:v>-3.4456355283307705E-3</c:v>
                </c:pt>
              </c:numCache>
            </c:numRef>
          </c:xVal>
          <c:yVal>
            <c:numRef>
              <c:f>'&lt;figures set-up&gt;'!$A$178:$A$209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27-4FC2-8A17-D39875F92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845552"/>
        <c:axId val="666848176"/>
      </c:scatterChart>
      <c:valAx>
        <c:axId val="666845552"/>
        <c:scaling>
          <c:orientation val="minMax"/>
          <c:min val="-1.0000000000000002E-2"/>
        </c:scaling>
        <c:delete val="1"/>
        <c:axPos val="b"/>
        <c:numFmt formatCode="0.00%" sourceLinked="0"/>
        <c:majorTickMark val="out"/>
        <c:minorTickMark val="none"/>
        <c:tickLblPos val="nextTo"/>
        <c:crossAx val="666848176"/>
        <c:crosses val="autoZero"/>
        <c:crossBetween val="midCat"/>
      </c:valAx>
      <c:valAx>
        <c:axId val="666848176"/>
        <c:scaling>
          <c:orientation val="minMax"/>
          <c:max val="33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666845552"/>
        <c:crosses val="autoZero"/>
        <c:crossBetween val="midCat"/>
      </c:valAx>
      <c:valAx>
        <c:axId val="443403536"/>
        <c:scaling>
          <c:orientation val="minMax"/>
          <c:max val="2.0000000000000004E-2"/>
          <c:min val="-2.0000000000000004E-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400" b="1"/>
                  <a:t>Percentage change</a:t>
                </a:r>
              </a:p>
            </c:rich>
          </c:tx>
          <c:layout>
            <c:manualLayout>
              <c:xMode val="edge"/>
              <c:yMode val="edge"/>
              <c:x val="0.47412374371859289"/>
              <c:y val="0.945616013071895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14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%" sourceLinked="0"/>
        <c:majorTickMark val="out"/>
        <c:minorTickMark val="none"/>
        <c:tickLblPos val="low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3403864"/>
        <c:crossesAt val="1"/>
        <c:crossBetween val="midCat"/>
      </c:valAx>
      <c:catAx>
        <c:axId val="443403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3403536"/>
        <c:crosses val="autoZero"/>
        <c:auto val="1"/>
        <c:lblAlgn val="ctr"/>
        <c:lblOffset val="20"/>
        <c:tickLblSkip val="1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904573186629817"/>
          <c:y val="3.809209712660263E-2"/>
          <c:w val="0.28095426813370183"/>
          <c:h val="0.213487358582794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6350</xdr:rowOff>
    </xdr:from>
    <xdr:to>
      <xdr:col>11</xdr:col>
      <xdr:colOff>353250</xdr:colOff>
      <xdr:row>37</xdr:row>
      <xdr:rowOff>81687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A8AEF3-F170-4F16-9D64-00F81494E70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714375"/>
    <xdr:ext cx="11127134" cy="104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A3F68C-52E9-45D5-841B-E9028C423C00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9</xdr:col>
      <xdr:colOff>556470</xdr:colOff>
      <xdr:row>56</xdr:row>
      <xdr:rowOff>6950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93116A-CE6C-99CD-5B6B-34F6C997A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9100"/>
          <a:ext cx="7382720" cy="1044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2</xdr:row>
      <xdr:rowOff>158750</xdr:rowOff>
    </xdr:from>
    <xdr:to>
      <xdr:col>9</xdr:col>
      <xdr:colOff>450850</xdr:colOff>
      <xdr:row>45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46CFFC4-F089-4623-AE53-10C509AEB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0.02477</cdr:x>
      <cdr:y>0.90062</cdr:y>
    </cdr:from>
    <cdr:to>
      <cdr:x>0.17337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2400" y="89630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</cdr:x>
      <cdr:y>0.96962</cdr:y>
    </cdr:from>
    <cdr:to>
      <cdr:x>0.53096</cdr:x>
      <cdr:y>0.99896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934075"/>
          <a:ext cx="3043038" cy="179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b"/>
        <a:lstStyle xmlns:a="http://schemas.openxmlformats.org/drawingml/2006/main"/>
        <a:p xmlns:a="http://schemas.openxmlformats.org/drawingml/2006/main">
          <a:pPr algn="l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Ordered b</a:t>
          </a:r>
          <a:r>
            <a:rPr lang="en-GB" sz="1200" baseline="0">
              <a:latin typeface="Arial" panose="020B0604020202020204" pitchFamily="34" charset="0"/>
              <a:cs typeface="Arial" panose="020B0604020202020204" pitchFamily="34" charset="0"/>
            </a:rPr>
            <a:t>y descending percentage population change</a:t>
          </a:r>
          <a:r>
            <a:rPr lang="en-GB" sz="8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GB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8</xdr:col>
      <xdr:colOff>184551</xdr:colOff>
      <xdr:row>55</xdr:row>
      <xdr:rowOff>178400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1BAA7E-366E-4B32-A904-19C2E58CE0B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298450</xdr:colOff>
      <xdr:row>3</xdr:row>
      <xdr:rowOff>0</xdr:rowOff>
    </xdr:from>
    <xdr:to>
      <xdr:col>16</xdr:col>
      <xdr:colOff>483001</xdr:colOff>
      <xdr:row>55</xdr:row>
      <xdr:rowOff>178400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F0E3172-A68C-4FB3-B1A7-D02F665FCF6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527050</xdr:colOff>
      <xdr:row>3</xdr:row>
      <xdr:rowOff>13137</xdr:rowOff>
    </xdr:from>
    <xdr:to>
      <xdr:col>24</xdr:col>
      <xdr:colOff>711603</xdr:colOff>
      <xdr:row>55</xdr:row>
      <xdr:rowOff>191537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89707E9-F58C-406C-81D4-51B40550D59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11</xdr:col>
      <xdr:colOff>397700</xdr:colOff>
      <xdr:row>37</xdr:row>
      <xdr:rowOff>89266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686BBAC-164B-4A7D-AF25-FA8C40520CD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101600</xdr:colOff>
      <xdr:row>2</xdr:row>
      <xdr:rowOff>190500</xdr:rowOff>
    </xdr:from>
    <xdr:to>
      <xdr:col>5</xdr:col>
      <xdr:colOff>603250</xdr:colOff>
      <xdr:row>4</xdr:row>
      <xdr:rowOff>107950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2F44F08-44BC-346B-69F0-53032A4716CD}"/>
            </a:ext>
          </a:extLst>
        </xdr:cNvPr>
        <xdr:cNvSpPr txBox="1"/>
      </xdr:nvSpPr>
      <xdr:spPr>
        <a:xfrm>
          <a:off x="859221" y="444500"/>
          <a:ext cx="3532132" cy="3115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>
              <a:solidFill>
                <a:srgbClr val="949494"/>
              </a:solidFill>
              <a:latin typeface="Arial" panose="020B0604020202020204" pitchFamily="34" charset="0"/>
              <a:cs typeface="Arial" panose="020B0604020202020204" pitchFamily="34" charset="0"/>
            </a:rPr>
            <a:t>Natural change (births minus deaths)</a:t>
          </a:r>
        </a:p>
      </xdr:txBody>
    </xdr:sp>
    <xdr:clientData/>
  </xdr:twoCellAnchor>
  <xdr:twoCellAnchor>
    <xdr:from>
      <xdr:col>1</xdr:col>
      <xdr:colOff>101600</xdr:colOff>
      <xdr:row>30</xdr:row>
      <xdr:rowOff>44450</xdr:rowOff>
    </xdr:from>
    <xdr:to>
      <xdr:col>7</xdr:col>
      <xdr:colOff>355600</xdr:colOff>
      <xdr:row>32</xdr:row>
      <xdr:rowOff>38100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E9B13D-3A82-4C61-A51A-6FCED92E3C42}"/>
            </a:ext>
          </a:extLst>
        </xdr:cNvPr>
        <xdr:cNvSpPr txBox="1"/>
      </xdr:nvSpPr>
      <xdr:spPr>
        <a:xfrm>
          <a:off x="859221" y="4831036"/>
          <a:ext cx="4799724" cy="3089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>
              <a:solidFill>
                <a:srgbClr val="6C297F"/>
              </a:solidFill>
              <a:latin typeface="Arial" panose="020B0604020202020204" pitchFamily="34" charset="0"/>
              <a:cs typeface="Arial" panose="020B0604020202020204" pitchFamily="34" charset="0"/>
            </a:rPr>
            <a:t>Net migration (inward minus outward</a:t>
          </a:r>
          <a:r>
            <a:rPr lang="en-GB" sz="1400" b="1" baseline="0">
              <a:solidFill>
                <a:srgbClr val="6C297F"/>
              </a:solidFill>
              <a:latin typeface="Arial" panose="020B0604020202020204" pitchFamily="34" charset="0"/>
              <a:cs typeface="Arial" panose="020B0604020202020204" pitchFamily="34" charset="0"/>
            </a:rPr>
            <a:t> migration)</a:t>
          </a:r>
          <a:endParaRPr lang="en-GB" sz="1400" b="1">
            <a:solidFill>
              <a:srgbClr val="6C297F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104912</xdr:rowOff>
    </xdr:from>
    <xdr:to>
      <xdr:col>11</xdr:col>
      <xdr:colOff>258000</xdr:colOff>
      <xdr:row>33</xdr:row>
      <xdr:rowOff>40661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8439F8-7C3A-4007-AEA3-292FC350FCC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200585</xdr:rowOff>
    </xdr:from>
    <xdr:to>
      <xdr:col>13</xdr:col>
      <xdr:colOff>243489</xdr:colOff>
      <xdr:row>55</xdr:row>
      <xdr:rowOff>55135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15</xdr:col>
      <xdr:colOff>539750</xdr:colOff>
      <xdr:row>36</xdr:row>
      <xdr:rowOff>38099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618AD5E-139F-4913-B8CF-EB111514D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0.61176</cdr:x>
      <cdr:y>0.27222</cdr:y>
    </cdr:from>
    <cdr:to>
      <cdr:x>0.80289</cdr:x>
      <cdr:y>0.40963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477370" y="1428695"/>
          <a:ext cx="1711283" cy="721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GB" sz="32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Males</a:t>
          </a:r>
        </a:p>
      </cdr:txBody>
    </cdr:sp>
  </cdr:relSizeAnchor>
  <cdr:relSizeAnchor xmlns:cdr="http://schemas.openxmlformats.org/drawingml/2006/chartDrawing">
    <cdr:from>
      <cdr:x>0.30169</cdr:x>
      <cdr:y>0.2703</cdr:y>
    </cdr:from>
    <cdr:to>
      <cdr:x>0.51846</cdr:x>
      <cdr:y>0.40781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2694549" y="1412284"/>
          <a:ext cx="1936065" cy="7184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32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Females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38100</xdr:rowOff>
    </xdr:from>
    <xdr:to>
      <xdr:col>12</xdr:col>
      <xdr:colOff>467783</xdr:colOff>
      <xdr:row>56</xdr:row>
      <xdr:rowOff>45050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0.95989</cdr:y>
    </cdr:from>
    <cdr:to>
      <cdr:x>0.56876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6838950"/>
          <a:ext cx="40576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400">
              <a:latin typeface="Arial" panose="020B0604020202020204" pitchFamily="34" charset="0"/>
              <a:cs typeface="Arial" panose="020B0604020202020204" pitchFamily="34" charset="0"/>
            </a:rPr>
            <a:t>Figures are rounded so may not add up to 100%. Ordered by percentage aged 65+.</a:t>
          </a:r>
        </a:p>
      </cdr:txBody>
    </cdr:sp>
  </cdr:relSizeAnchor>
  <cdr:relSizeAnchor xmlns:cdr="http://schemas.openxmlformats.org/drawingml/2006/chartDrawing">
    <cdr:from>
      <cdr:x>0.16553</cdr:x>
      <cdr:y>0.26903</cdr:y>
    </cdr:from>
    <cdr:to>
      <cdr:x>0.29161</cdr:x>
      <cdr:y>0.29097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584728" y="2808673"/>
          <a:ext cx="1207050" cy="22905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horzOverflow="clip" wrap="none" lIns="0" tIns="0" rIns="0" bIns="0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600" b="1">
              <a:solidFill>
                <a:srgbClr val="6C297F"/>
              </a:solidFill>
              <a:latin typeface="Arial" panose="020B0604020202020204" pitchFamily="34" charset="0"/>
              <a:cs typeface="Arial" panose="020B0604020202020204" pitchFamily="34" charset="0"/>
            </a:rPr>
            <a:t>Scotland</a:t>
          </a:r>
          <a:endParaRPr lang="en-GB" sz="1800" b="1">
            <a:solidFill>
              <a:srgbClr val="6C297F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3</xdr:row>
      <xdr:rowOff>88900</xdr:rowOff>
    </xdr:from>
    <xdr:to>
      <xdr:col>11</xdr:col>
      <xdr:colOff>448500</xdr:colOff>
      <xdr:row>29</xdr:row>
      <xdr:rowOff>55840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74D005-5DEE-419F-84D8-3F194FD54AD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0000000}" name="Table_of_contents" displayName="Table_of_contents" ref="A3:B34" totalsRowShown="0" headerRowCellStyle="Heading 3">
  <autoFilter ref="A3:B34" xr:uid="{00000000-0009-0000-0100-00000F000000}">
    <filterColumn colId="0" hiddenButton="1"/>
    <filterColumn colId="1" hiddenButton="1"/>
  </autoFilter>
  <tableColumns count="2">
    <tableColumn id="1" xr3:uid="{00000000-0010-0000-0000-000001000000}" name="Worksheet" dataDxfId="66" dataCellStyle="Hyperlink"/>
    <tableColumn id="2" xr3:uid="{00000000-0010-0000-0000-000002000000}" name="Information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9000000}" name="Figure_6_data" displayName="Figure_6_data" ref="A5:E37" totalsRowShown="0" headerRowDxfId="23" dataDxfId="22" headerRowCellStyle="Heading 3">
  <autoFilter ref="A5:E37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A6:E37">
    <sortCondition ref="E6:E37"/>
  </sortState>
  <tableColumns count="5">
    <tableColumn id="1" xr3:uid="{00000000-0010-0000-0900-000001000000}" name="Council area" dataDxfId="21"/>
    <tableColumn id="2" xr3:uid="{00000000-0010-0000-0900-000002000000}" name="Population_x000a_30 June 2022" dataDxfId="20" dataCellStyle="Comma"/>
    <tableColumn id="3" xr3:uid="{00000000-0010-0000-0900-000003000000}" name="Population_x000a_30 June 2023" dataDxfId="19" dataCellStyle="Comma"/>
    <tableColumn id="4" xr3:uid="{00000000-0010-0000-0900-000004000000}" name="Population change" dataDxfId="18" dataCellStyle="Comma"/>
    <tableColumn id="5" xr3:uid="{00000000-0010-0000-0900-000005000000}" name="Population change_x000a_(percentage)" dataDxfId="17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Figure_7_data" displayName="Figure_7_data" ref="A4:F36" totalsRowShown="0" headerRowDxfId="16" dataDxfId="15" headerRowCellStyle="Heading 3">
  <autoFilter ref="A4:F36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sortState xmlns:xlrd2="http://schemas.microsoft.com/office/spreadsheetml/2017/richdata2" ref="A5:F36">
    <sortCondition descending="1" ref="F5:F36"/>
  </sortState>
  <tableColumns count="6">
    <tableColumn id="1" xr3:uid="{00000000-0010-0000-0A00-000001000000}" name="Council area" dataDxfId="14"/>
    <tableColumn id="2" xr3:uid="{00000000-0010-0000-0A00-000002000000}" name="Population change" dataDxfId="13" dataCellStyle="Comma"/>
    <tableColumn id="3" xr3:uid="{00000000-0010-0000-0A00-000003000000}" name="Natural change_x000a_(percentage)_x000a_[Note 2]" dataDxfId="12"/>
    <tableColumn id="4" xr3:uid="{00000000-0010-0000-0A00-000004000000}" name="Net migration_x000a_(percentage)_x000a_[Note 3]" dataDxfId="11"/>
    <tableColumn id="5" xr3:uid="{00000000-0010-0000-0A00-000005000000}" name="Other changes_x000a_(percentage)_x000a_[Note 5]" dataDxfId="10"/>
    <tableColumn id="6" xr3:uid="{00000000-0010-0000-0A00-000006000000}" name="Total change_x000a_(percentage)" dataDxfId="9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F6448B-7945-424E-A66F-80B6E2DD5A9F}" name="Figure_10_data2" displayName="Figure_10_data2" ref="A5:C104" totalsRowShown="0">
  <sortState xmlns:xlrd2="http://schemas.microsoft.com/office/spreadsheetml/2017/richdata2" ref="A6:C104">
    <sortCondition ref="B6:B104"/>
    <sortCondition descending="1" ref="C6:C104"/>
  </sortState>
  <tableColumns count="3">
    <tableColumn id="1" xr3:uid="{70E1A533-DE81-4C6E-B149-537720A40E18}" name="Area"/>
    <tableColumn id="2" xr3:uid="{C22102A8-C1DB-4EBA-AC26-FD5D1441BA37}" name="Age group"/>
    <tableColumn id="3" xr3:uid="{5E1A9578-A05B-4B2A-BE13-6C6313FAD949}" name="Percentage change" dataDxfId="8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C00767E-BCB0-4DD7-B534-3707DF6C88B0}" name="Table4" displayName="Table4" ref="A4:B79" totalsRowShown="0" headerRowDxfId="7">
  <tableColumns count="2">
    <tableColumn id="1" xr3:uid="{4E7FB31F-E107-44A3-8FF5-D2233511BA48}" name="X-axis numbers"/>
    <tableColumn id="2" xr3:uid="{18DC0144-1C94-4163-AABD-B903328737DB}" name="x-axis for display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836176A-5C9A-4B73-B7B7-C328462CC162}" name="Figure2_Population_by_syoa_and_sex1310" displayName="Figure2_Population_by_syoa_and_sex1310" ref="A82:E173" totalsRowShown="0" headerRowDxfId="6">
  <tableColumns count="5">
    <tableColumn id="1" xr3:uid="{E7C4F14E-ED3F-4CD4-9BB3-5C3A4E99FC09}" name="Age" dataDxfId="5" dataCellStyle="Normal 15"/>
    <tableColumn id="2" xr3:uid="{785986B2-3F7A-4C6C-AD14-EF53E7CF7F58}" name="Females" dataDxfId="4"/>
    <tableColumn id="3" xr3:uid="{45EC09DB-F065-4195-A2E5-1F4220DF975B}" name="Females for display" dataDxfId="3">
      <calculatedColumnFormula>B83*-1</calculatedColumnFormula>
    </tableColumn>
    <tableColumn id="4" xr3:uid="{FA736F43-6EDE-46B2-ACC9-D4AAD5D5ACA4}" name="mock variable for display y-axis in the middle of chart" dataDxfId="2" dataCellStyle="Normal 15"/>
    <tableColumn id="5" xr3:uid="{67566A00-794F-4FE8-915A-CEECE55353FB}" name="Y-axis display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Notes" displayName="Notes" ref="A4:B10" totalsRowShown="0" headerRowDxfId="65" dataDxfId="64">
  <autoFilter ref="A4:B10" xr:uid="{00000000-0009-0000-0100-000005000000}">
    <filterColumn colId="0" hiddenButton="1"/>
    <filterColumn colId="1" hiddenButton="1"/>
  </autoFilter>
  <tableColumns count="2">
    <tableColumn id="1" xr3:uid="{00000000-0010-0000-0100-000001000000}" name="Note number" dataDxfId="63"/>
    <tableColumn id="2" xr3:uid="{00000000-0010-0000-0100-000002000000}" name="Note text" dataDxfId="6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EAE11AB-C2E1-4F31-AA34-E5A3494C942D}" name="Figure_1_data" displayName="Figure_1_data" ref="A4:C86" totalsRowShown="0" headerRowDxfId="61" headerRowCellStyle="Heading 3">
  <autoFilter ref="A4:C86" xr:uid="{00000000-0009-0000-0100-000001000000}">
    <filterColumn colId="0" hiddenButton="1"/>
    <filterColumn colId="1" hiddenButton="1"/>
    <filterColumn colId="2" hiddenButton="1"/>
  </autoFilter>
  <tableColumns count="3">
    <tableColumn id="1" xr3:uid="{B6CB5174-7DA4-4C5D-9EC3-4C901D3852F2}" name="Year to 30 June" dataDxfId="60" dataCellStyle="Comma 9"/>
    <tableColumn id="2" xr3:uid="{6742B2CA-C42E-4B6F-9E41-0CBC05FFF17B}" name="Estimated population" dataDxfId="59" dataCellStyle="Normal 2 2 2 2 2 2"/>
    <tableColumn id="3" xr3:uid="{D13DEA45-4077-4DC4-8CA8-3A4E3B246FF6}" name="Population change_x000a_(percentage)" dataDxfId="58" dataCellStyle="Normal 2 2 2 2 2 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2F4630E-884E-47AA-8C15-EAEA9445527A}" name="Figure_2_data" displayName="Figure_2_data" ref="A4:D68" totalsRowShown="0" headerRowDxfId="57" dataDxfId="56" headerRowCellStyle="Heading 3" dataCellStyle="Normal">
  <autoFilter ref="A4:D68" xr:uid="{00000000-0009-0000-0100-000002000000}">
    <filterColumn colId="0" hiddenButton="1"/>
    <filterColumn colId="1" hiddenButton="1"/>
    <filterColumn colId="2" hiddenButton="1"/>
    <filterColumn colId="3" hiddenButton="1"/>
  </autoFilter>
  <sortState xmlns:xlrd2="http://schemas.microsoft.com/office/spreadsheetml/2017/richdata2" ref="A5:D68">
    <sortCondition descending="1" ref="A5:A68"/>
  </sortState>
  <tableColumns count="4">
    <tableColumn id="1" xr3:uid="{922C26DD-8061-4BBB-ADE4-47C1A2B5A695}" name="Year to 30 June" dataDxfId="55" dataCellStyle="Normal"/>
    <tableColumn id="2" xr3:uid="{63510564-4892-4EDD-9ED0-F8CF5F82F876}" name="Mid year period" dataDxfId="54" dataCellStyle="Normal"/>
    <tableColumn id="3" xr3:uid="{85418AAE-4C17-4F7A-B092-7E6EBE20B367}" name="Natural change _x000a_(thousands)_x000a_[Note 2]" dataDxfId="53" dataCellStyle="Normal"/>
    <tableColumn id="4" xr3:uid="{561F7B11-0B27-4CA7-B4D4-F128B71B489A}" name="Net migration_x000a_(thousands)_x000a_[Note 3]" dataDxfId="52" dataCellStyle="Normal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89E211-728B-41A9-831B-1D69F732F99F}" name="Figure_4_data" displayName="Figure_4_data" ref="A4:G28" totalsRowShown="0" headerRowDxfId="51" dataDxfId="50" headerRowCellStyle="Heading 3" dataCellStyle="Normal">
  <autoFilter ref="A4:G28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16FCC803-FE6D-41A7-BC5F-7D19D030CA35}" name="Year _x000a_to 30 June" dataDxfId="49" dataCellStyle="Normal"/>
    <tableColumn id="3" xr3:uid="{4609F58D-E598-4615-8FE2-2EB3A6183E99}" name="Inflow: _x000a_Rest of UK" dataDxfId="48" dataCellStyle="Comma"/>
    <tableColumn id="4" xr3:uid="{A9C8F484-29A7-4326-A4F6-BEA28BFCB811}" name="Outflow: _x000a_Rest of UK" dataDxfId="47" dataCellStyle="Comma"/>
    <tableColumn id="5" xr3:uid="{F200D088-4F41-4390-BE38-B5F2CBD793FE}" name="Inflow:_x000a_International _x000a_[Note 2]" dataDxfId="46" dataCellStyle="Comma"/>
    <tableColumn id="6" xr3:uid="{93DFCF19-DAF3-4835-8416-BF51996AAB15}" name="Outflow:_x000a_International _x000a_[Note 2]" dataDxfId="45" dataCellStyle="Comma"/>
    <tableColumn id="2" xr3:uid="{86C24374-CE3F-40C4-8181-EE99C96E1C02}" name="Net:_x000a_Rest of UK" dataDxfId="44" dataCellStyle="Comma"/>
    <tableColumn id="7" xr3:uid="{8C88AE2E-8444-4F49-BD52-EC129866A327}" name="Net: _x000a_International" dataDxfId="43" dataCellStyle="Comma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3000000}" name="Figure1_Population_by_council_area11" displayName="Figure1_Population_by_council_area11" ref="A5:B37" totalsRowShown="0">
  <autoFilter ref="A5:B37" xr:uid="{00000000-0009-0000-0100-00000A000000}">
    <filterColumn colId="0" hiddenButton="1"/>
    <filterColumn colId="1" hiddenButton="1"/>
  </autoFilter>
  <sortState xmlns:xlrd2="http://schemas.microsoft.com/office/spreadsheetml/2017/richdata2" ref="A6:B37">
    <sortCondition ref="B6:B37"/>
  </sortState>
  <tableColumns count="2">
    <tableColumn id="1" xr3:uid="{00000000-0010-0000-0300-000001000000}" name="Area name" dataDxfId="42"/>
    <tableColumn id="2" xr3:uid="{00000000-0010-0000-0300-000002000000}" name="Estimated population_x000a_30 June 2023" dataDxfId="41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5000000}" name="Figure2_Population_by_syoa_and_sex13" displayName="Figure2_Population_by_syoa_and_sex13" ref="A4:C95" totalsRowShown="0">
  <autoFilter ref="A4:C95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500-000001000000}" name="Age" dataDxfId="40" dataCellStyle="Normal 15"/>
    <tableColumn id="2" xr3:uid="{00000000-0010-0000-0500-000002000000}" name="Females" dataDxfId="39"/>
    <tableColumn id="3" xr3:uid="{00000000-0010-0000-0500-000003000000}" name="Males" dataDxfId="38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7000000}" name="Figure3_Age_structure_of_council_areas14" displayName="Figure3_Age_structure_of_council_areas14" ref="A5:H38" totalsRowShown="0" headerRowDxfId="37" dataDxfId="36" headerRowCellStyle="Normal 15" dataCellStyle="Percent 2 3">
  <autoFilter ref="A5:H38" xr:uid="{00000000-0009-0000-0100-00000D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sortState xmlns:xlrd2="http://schemas.microsoft.com/office/spreadsheetml/2017/richdata2" ref="A6:H38">
    <sortCondition descending="1" ref="H6:H38"/>
  </sortState>
  <tableColumns count="8">
    <tableColumn id="1" xr3:uid="{00000000-0010-0000-0700-000001000000}" name="Area" dataDxfId="35" dataCellStyle="Normal 15"/>
    <tableColumn id="2" xr3:uid="{00000000-0010-0000-0700-000002000000}" name="All ages_x000a_(Count)" dataDxfId="34" dataCellStyle="Comma 3 2"/>
    <tableColumn id="3" xr3:uid="{00000000-0010-0000-0700-000003000000}" name="0 to 15 _x000a_(Count)" dataDxfId="33" dataCellStyle="Comma 3 2"/>
    <tableColumn id="4" xr3:uid="{00000000-0010-0000-0700-000004000000}" name="16 to 64 _x000a_(Count)" dataDxfId="32" dataCellStyle="Comma 3 2"/>
    <tableColumn id="5" xr3:uid="{00000000-0010-0000-0700-000005000000}" name="65 and over_x000a_(Count)" dataDxfId="31" dataCellStyle="Comma 3 2"/>
    <tableColumn id="6" xr3:uid="{00000000-0010-0000-0700-000006000000}" name="0 to 15 _x000a_(Percent)_x000a_[Note 4]" dataDxfId="30" dataCellStyle="Percent 2 3"/>
    <tableColumn id="7" xr3:uid="{00000000-0010-0000-0700-000007000000}" name="16 to 64 _x000a_(Percent)_x000a_[Note 4]" dataDxfId="29" dataCellStyle="Percent 2 3"/>
    <tableColumn id="8" xr3:uid="{00000000-0010-0000-0700-000008000000}" name="65 and over_x000a_(Percent)_x000a_[Note 4]" dataDxfId="28" dataCellStyle="Percent 2 3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9CE3BDC-12E3-49E5-A1E1-4491064E4CC3}" name="Figure_5_data20" displayName="Figure_5_data20" ref="A4:D13" totalsRowShown="0">
  <autoFilter ref="A4:D13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9F332FBC-E781-4CD1-BDE1-567F26EB3FBE}" name="Year" dataDxfId="27"/>
    <tableColumn id="2" xr3:uid="{2E4835A9-2CBF-47F2-BCF6-19838B0C32A0}" name="Age group" dataDxfId="26"/>
    <tableColumn id="3" xr3:uid="{C24AA27D-4B28-445E-A7C3-4A522B09141D}" name="Count" dataDxfId="25" dataCellStyle="Comma"/>
    <tableColumn id="4" xr3:uid="{BF3176F6-1CC5-4802-A98D-8AC32C46FD15}" name="Percentage" dataDxfId="2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90278E"/>
        </a:solidFill>
        <a:ln>
          <a:noFill/>
        </a:ln>
      </a:spPr>
      <a:bodyPr/>
      <a:lstStyle>
        <a:defPPr>
          <a:defRPr>
            <a:latin typeface="Arial" pitchFamily="34" charset="0"/>
            <a:cs typeface="Arial" pitchFamily="34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rscotland.gov.uk/files/statistics/population-estimates/mid-23/mid-year-pop-est-23-methodology.pd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table" Target="../tables/table1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rscotland.gov.uk/files/statistics/population-estimates/mid-23/mid-year-pop-est-23-methodology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workbookViewId="0"/>
  </sheetViews>
  <sheetFormatPr defaultRowHeight="15.5"/>
  <cols>
    <col min="1" max="1" width="108.53515625" bestFit="1" customWidth="1"/>
  </cols>
  <sheetData>
    <row r="1" spans="1:2" ht="20">
      <c r="A1" s="131" t="s">
        <v>94</v>
      </c>
      <c r="B1" s="56"/>
    </row>
    <row r="2" spans="1:2" ht="17.5">
      <c r="A2" s="3" t="s">
        <v>74</v>
      </c>
      <c r="B2" s="57"/>
    </row>
    <row r="3" spans="1:2" ht="17.5">
      <c r="A3" s="3" t="s">
        <v>52</v>
      </c>
      <c r="B3" s="57"/>
    </row>
    <row r="4" spans="1:2" ht="30" customHeight="1">
      <c r="A4" s="55" t="s">
        <v>53</v>
      </c>
      <c r="B4" s="57"/>
    </row>
    <row r="5" spans="1:2">
      <c r="A5" s="132" t="s">
        <v>214</v>
      </c>
      <c r="B5" s="57"/>
    </row>
    <row r="6" spans="1:2" ht="28.5" customHeight="1">
      <c r="A6" s="55" t="s">
        <v>54</v>
      </c>
      <c r="B6" s="57"/>
    </row>
    <row r="7" spans="1:2">
      <c r="A7" s="5" t="s">
        <v>55</v>
      </c>
      <c r="B7" s="57"/>
    </row>
    <row r="8" spans="1:2" ht="28" customHeight="1">
      <c r="A8" s="55" t="s">
        <v>56</v>
      </c>
      <c r="B8" s="57"/>
    </row>
    <row r="9" spans="1:2">
      <c r="A9" s="133" t="s">
        <v>232</v>
      </c>
      <c r="B9" s="57"/>
    </row>
    <row r="10" spans="1:2" ht="28.5" customHeight="1">
      <c r="A10" s="55" t="s">
        <v>57</v>
      </c>
      <c r="B10" s="57"/>
    </row>
    <row r="11" spans="1:2">
      <c r="A11" s="20" t="s">
        <v>58</v>
      </c>
      <c r="B11" s="57"/>
    </row>
    <row r="12" spans="1:2" ht="28.5" customHeight="1">
      <c r="A12" s="55" t="s">
        <v>59</v>
      </c>
      <c r="B12" s="57"/>
    </row>
    <row r="13" spans="1:2">
      <c r="A13" s="20" t="s">
        <v>60</v>
      </c>
      <c r="B13" s="57"/>
    </row>
    <row r="14" spans="1:2" ht="28.5" customHeight="1">
      <c r="A14" s="55" t="s">
        <v>61</v>
      </c>
      <c r="B14" s="57"/>
    </row>
    <row r="15" spans="1:2" ht="50.5" customHeight="1">
      <c r="A15" s="134" t="s">
        <v>233</v>
      </c>
      <c r="B15" s="57"/>
    </row>
    <row r="16" spans="1:2">
      <c r="A16" s="54" t="s">
        <v>64</v>
      </c>
      <c r="B16" s="57"/>
    </row>
    <row r="17" spans="1:2" ht="27.75" customHeight="1">
      <c r="A17" s="21" t="s">
        <v>71</v>
      </c>
      <c r="B17" s="57"/>
    </row>
  </sheetData>
  <hyperlinks>
    <hyperlink ref="A16" r:id="rId1" xr:uid="{00000000-0004-0000-0000-000000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"/>
  <sheetViews>
    <sheetView showGridLines="0" zoomScaleNormal="100" workbookViewId="0"/>
  </sheetViews>
  <sheetFormatPr defaultRowHeight="15.5"/>
  <sheetData>
    <row r="1" spans="1:14" ht="20">
      <c r="A1" s="6" t="s">
        <v>167</v>
      </c>
    </row>
    <row r="2" spans="1:14" ht="20">
      <c r="A2" s="139" t="s">
        <v>197</v>
      </c>
    </row>
    <row r="3" spans="1:14" ht="27.75" customHeight="1">
      <c r="A3" s="34" t="s">
        <v>36</v>
      </c>
    </row>
    <row r="4" spans="1:14">
      <c r="N4" s="101"/>
    </row>
    <row r="5" spans="1:14">
      <c r="N5" s="101"/>
    </row>
  </sheetData>
  <hyperlinks>
    <hyperlink ref="A3" location="Table_of_contents!A1" display="Table of contents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7"/>
  <sheetViews>
    <sheetView workbookViewId="0"/>
  </sheetViews>
  <sheetFormatPr defaultRowHeight="15.5"/>
  <cols>
    <col min="1" max="1" width="19" bestFit="1" customWidth="1"/>
    <col min="2" max="2" width="19.69140625" customWidth="1"/>
  </cols>
  <sheetData>
    <row r="1" spans="1:2" ht="20">
      <c r="A1" s="6" t="s">
        <v>240</v>
      </c>
    </row>
    <row r="2" spans="1:2" ht="20.25" customHeight="1">
      <c r="A2" t="s">
        <v>198</v>
      </c>
    </row>
    <row r="3" spans="1:2" ht="20.25" customHeight="1">
      <c r="A3" s="47" t="s">
        <v>34</v>
      </c>
    </row>
    <row r="4" spans="1:2" ht="27.75" customHeight="1">
      <c r="A4" s="33" t="s">
        <v>36</v>
      </c>
    </row>
    <row r="5" spans="1:2" ht="46.5">
      <c r="A5" s="26" t="s">
        <v>66</v>
      </c>
      <c r="B5" s="27" t="s">
        <v>88</v>
      </c>
    </row>
    <row r="6" spans="1:2">
      <c r="A6" s="24" t="s">
        <v>12</v>
      </c>
      <c r="B6" s="25">
        <v>22000</v>
      </c>
    </row>
    <row r="7" spans="1:2">
      <c r="A7" s="24" t="s">
        <v>3</v>
      </c>
      <c r="B7" s="25">
        <v>23000</v>
      </c>
    </row>
    <row r="8" spans="1:2">
      <c r="A8" s="24" t="s">
        <v>27</v>
      </c>
      <c r="B8" s="25">
        <v>26030</v>
      </c>
    </row>
    <row r="9" spans="1:2">
      <c r="A9" s="24" t="s">
        <v>13</v>
      </c>
      <c r="B9" s="25">
        <v>51940</v>
      </c>
    </row>
    <row r="10" spans="1:2">
      <c r="A10" s="24" t="s">
        <v>2</v>
      </c>
      <c r="B10" s="25">
        <v>78330</v>
      </c>
    </row>
    <row r="11" spans="1:2">
      <c r="A11" s="24" t="s">
        <v>29</v>
      </c>
      <c r="B11" s="25">
        <v>87810</v>
      </c>
    </row>
    <row r="12" spans="1:2">
      <c r="A12" s="24" t="s">
        <v>4</v>
      </c>
      <c r="B12" s="25">
        <v>88750</v>
      </c>
    </row>
    <row r="13" spans="1:2">
      <c r="A13" s="24" t="s">
        <v>19</v>
      </c>
      <c r="B13" s="25">
        <v>93550</v>
      </c>
    </row>
    <row r="14" spans="1:2">
      <c r="A14" s="24" t="s">
        <v>17</v>
      </c>
      <c r="B14" s="25">
        <v>94670</v>
      </c>
    </row>
    <row r="15" spans="1:2">
      <c r="A15" s="24" t="s">
        <v>11</v>
      </c>
      <c r="B15" s="25">
        <v>98260</v>
      </c>
    </row>
    <row r="16" spans="1:2">
      <c r="A16" s="24" t="s">
        <v>15</v>
      </c>
      <c r="B16" s="25">
        <v>98600</v>
      </c>
    </row>
    <row r="17" spans="1:2">
      <c r="A17" s="24" t="s">
        <v>31</v>
      </c>
      <c r="B17" s="25">
        <v>109230</v>
      </c>
    </row>
    <row r="18" spans="1:2">
      <c r="A18" s="24" t="s">
        <v>10</v>
      </c>
      <c r="B18" s="25">
        <v>111830</v>
      </c>
    </row>
    <row r="19" spans="1:2">
      <c r="A19" s="24" t="s">
        <v>23</v>
      </c>
      <c r="B19" s="25">
        <v>113740</v>
      </c>
    </row>
    <row r="20" spans="1:2">
      <c r="A20" s="24" t="s">
        <v>8</v>
      </c>
      <c r="B20" s="25">
        <v>114820</v>
      </c>
    </row>
    <row r="21" spans="1:2">
      <c r="A21" s="24" t="s">
        <v>24</v>
      </c>
      <c r="B21" s="25">
        <v>116630</v>
      </c>
    </row>
    <row r="22" spans="1:2">
      <c r="A22" s="24" t="s">
        <v>9</v>
      </c>
      <c r="B22" s="25">
        <v>120750</v>
      </c>
    </row>
    <row r="23" spans="1:2">
      <c r="A23" s="24" t="s">
        <v>6</v>
      </c>
      <c r="B23" s="25">
        <v>133570</v>
      </c>
    </row>
    <row r="24" spans="1:2">
      <c r="A24" s="24" t="s">
        <v>30</v>
      </c>
      <c r="B24" s="25">
        <v>145670</v>
      </c>
    </row>
    <row r="25" spans="1:2">
      <c r="A25" s="24" t="s">
        <v>1</v>
      </c>
      <c r="B25" s="25">
        <v>150390</v>
      </c>
    </row>
    <row r="26" spans="1:2">
      <c r="A26" s="24" t="s">
        <v>28</v>
      </c>
      <c r="B26" s="25">
        <v>152560</v>
      </c>
    </row>
    <row r="27" spans="1:2">
      <c r="A27" s="24" t="s">
        <v>20</v>
      </c>
      <c r="B27" s="25">
        <v>158620</v>
      </c>
    </row>
    <row r="28" spans="1:2">
      <c r="A28" s="24" t="s">
        <v>25</v>
      </c>
      <c r="B28" s="25">
        <v>183810</v>
      </c>
    </row>
    <row r="29" spans="1:2">
      <c r="A29" s="24" t="s">
        <v>5</v>
      </c>
      <c r="B29" s="25">
        <v>186540</v>
      </c>
    </row>
    <row r="30" spans="1:2">
      <c r="A30" s="24" t="s">
        <v>0</v>
      </c>
      <c r="B30" s="25">
        <v>227750</v>
      </c>
    </row>
    <row r="31" spans="1:2">
      <c r="A31" s="24" t="s">
        <v>16</v>
      </c>
      <c r="B31" s="25">
        <v>236330</v>
      </c>
    </row>
    <row r="32" spans="1:2">
      <c r="A32" s="24" t="s">
        <v>21</v>
      </c>
      <c r="B32" s="25">
        <v>264320</v>
      </c>
    </row>
    <row r="33" spans="1:2">
      <c r="A33" s="24" t="s">
        <v>18</v>
      </c>
      <c r="B33" s="25">
        <v>330280</v>
      </c>
    </row>
    <row r="34" spans="1:2">
      <c r="A34" s="24" t="s">
        <v>14</v>
      </c>
      <c r="B34" s="25">
        <v>341890</v>
      </c>
    </row>
    <row r="35" spans="1:2">
      <c r="A35" s="24" t="s">
        <v>22</v>
      </c>
      <c r="B35" s="25">
        <v>373210</v>
      </c>
    </row>
    <row r="36" spans="1:2">
      <c r="A36" s="24" t="s">
        <v>26</v>
      </c>
      <c r="B36" s="25">
        <v>523250</v>
      </c>
    </row>
    <row r="37" spans="1:2">
      <c r="A37" s="24" t="s">
        <v>7</v>
      </c>
      <c r="B37" s="25">
        <v>631970</v>
      </c>
    </row>
  </sheetData>
  <hyperlinks>
    <hyperlink ref="A4" location="Table_of_contents!A1" display="Table of contents" xr:uid="{00000000-0004-0000-0500-000000000000}"/>
  </hyperlink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2BCDD-59BF-4A9F-9760-BFEC1219AFEF}">
  <dimension ref="A1:A3"/>
  <sheetViews>
    <sheetView showGridLines="0" zoomScaleNormal="100" workbookViewId="0"/>
  </sheetViews>
  <sheetFormatPr defaultColWidth="8.84375" defaultRowHeight="12.5"/>
  <cols>
    <col min="1" max="16384" width="8.84375" style="30"/>
  </cols>
  <sheetData>
    <row r="1" spans="1:1" ht="20">
      <c r="A1" s="6" t="s">
        <v>169</v>
      </c>
    </row>
    <row r="2" spans="1:1" ht="17.5">
      <c r="A2" s="114" t="s">
        <v>168</v>
      </c>
    </row>
    <row r="3" spans="1:1" ht="15.5">
      <c r="A3" s="53" t="s">
        <v>36</v>
      </c>
    </row>
  </sheetData>
  <hyperlinks>
    <hyperlink ref="A3" location="Table_of_contents!A1" display="Table of contents" xr:uid="{B5EE4CFD-C4AF-47DC-8D74-0DA6A77A460A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Z95"/>
  <sheetViews>
    <sheetView workbookViewId="0"/>
  </sheetViews>
  <sheetFormatPr defaultColWidth="7.07421875" defaultRowHeight="12.5"/>
  <cols>
    <col min="1" max="1" width="10.4609375" style="9" customWidth="1"/>
    <col min="2" max="2" width="9.53515625" style="9" customWidth="1"/>
    <col min="3" max="3" width="9" style="9" customWidth="1"/>
    <col min="4" max="4" width="9" style="29" customWidth="1"/>
    <col min="5" max="16384" width="7.07421875" style="9"/>
  </cols>
  <sheetData>
    <row r="1" spans="1:104" customFormat="1" ht="20">
      <c r="A1" s="6" t="s">
        <v>218</v>
      </c>
      <c r="D1" s="52"/>
    </row>
    <row r="2" spans="1:104" customFormat="1" ht="15.5">
      <c r="A2" s="35" t="s">
        <v>34</v>
      </c>
      <c r="D2" s="52"/>
    </row>
    <row r="3" spans="1:104" customFormat="1" ht="27.75" customHeight="1">
      <c r="A3" s="36" t="s">
        <v>36</v>
      </c>
      <c r="D3" s="52"/>
    </row>
    <row r="4" spans="1:104" s="37" customFormat="1" ht="15.5">
      <c r="A4" s="51" t="s">
        <v>67</v>
      </c>
      <c r="B4" s="48" t="s">
        <v>68</v>
      </c>
      <c r="C4" s="48" t="s">
        <v>69</v>
      </c>
      <c r="D4" s="73"/>
      <c r="F4" s="38"/>
      <c r="H4" s="39"/>
      <c r="I4" s="40"/>
      <c r="J4" s="41"/>
      <c r="K4" s="42"/>
    </row>
    <row r="5" spans="1:104" ht="15.5">
      <c r="A5" s="13">
        <v>0</v>
      </c>
      <c r="B5" s="49">
        <v>22500</v>
      </c>
      <c r="C5" s="49">
        <v>23697</v>
      </c>
      <c r="D5" s="74"/>
      <c r="E5" s="43"/>
      <c r="F5" s="44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</row>
    <row r="6" spans="1:104" ht="15.5">
      <c r="A6" s="13">
        <v>1</v>
      </c>
      <c r="B6" s="49">
        <v>23492</v>
      </c>
      <c r="C6" s="49">
        <v>24983</v>
      </c>
      <c r="D6" s="74"/>
      <c r="E6" s="43"/>
      <c r="F6" s="44"/>
      <c r="G6" s="43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</row>
    <row r="7" spans="1:104" ht="15.5">
      <c r="A7" s="13">
        <v>2</v>
      </c>
      <c r="B7" s="49">
        <v>23858</v>
      </c>
      <c r="C7" s="49">
        <v>25102</v>
      </c>
      <c r="D7" s="74"/>
      <c r="E7" s="43"/>
      <c r="F7" s="44"/>
      <c r="G7" s="44"/>
      <c r="H7" s="45"/>
      <c r="I7" s="40"/>
      <c r="J7" s="41"/>
      <c r="K7" s="42"/>
    </row>
    <row r="8" spans="1:104" ht="15.5">
      <c r="A8" s="13">
        <v>3</v>
      </c>
      <c r="B8" s="49">
        <v>24564</v>
      </c>
      <c r="C8" s="49">
        <v>25785</v>
      </c>
      <c r="D8" s="74"/>
      <c r="E8" s="43"/>
      <c r="F8" s="44"/>
      <c r="G8" s="44"/>
      <c r="H8" s="45">
        <v>28460</v>
      </c>
      <c r="I8" s="40"/>
      <c r="J8" s="41"/>
      <c r="K8" s="42"/>
    </row>
    <row r="9" spans="1:104" ht="15.5">
      <c r="A9" s="13">
        <v>4</v>
      </c>
      <c r="B9" s="49">
        <v>25849</v>
      </c>
      <c r="C9" s="49">
        <v>27438</v>
      </c>
      <c r="D9" s="74"/>
      <c r="E9" s="43"/>
      <c r="F9" s="44"/>
      <c r="G9" s="44"/>
      <c r="H9" s="45">
        <v>28518</v>
      </c>
      <c r="I9" s="40"/>
      <c r="J9" s="41"/>
      <c r="K9" s="42"/>
    </row>
    <row r="10" spans="1:104" ht="15.5">
      <c r="A10" s="13">
        <v>5</v>
      </c>
      <c r="B10" s="49">
        <v>25726</v>
      </c>
      <c r="C10" s="49">
        <v>27186</v>
      </c>
      <c r="D10" s="74"/>
      <c r="E10" s="43"/>
      <c r="F10" s="44"/>
      <c r="G10" s="44"/>
      <c r="H10" s="45">
        <v>28036</v>
      </c>
      <c r="I10" s="40"/>
      <c r="J10" s="41"/>
      <c r="K10" s="42"/>
    </row>
    <row r="11" spans="1:104" ht="15.5">
      <c r="A11" s="13">
        <v>6</v>
      </c>
      <c r="B11" s="49">
        <v>26472</v>
      </c>
      <c r="C11" s="49">
        <v>28046</v>
      </c>
      <c r="D11" s="74"/>
      <c r="E11" s="43"/>
      <c r="F11" s="44"/>
      <c r="G11" s="44"/>
      <c r="H11" s="45">
        <v>26882</v>
      </c>
      <c r="I11" s="40"/>
      <c r="J11" s="41"/>
      <c r="K11" s="42"/>
    </row>
    <row r="12" spans="1:104" ht="15.5">
      <c r="A12" s="13">
        <v>7</v>
      </c>
      <c r="B12" s="49">
        <v>27694</v>
      </c>
      <c r="C12" s="49">
        <v>29473</v>
      </c>
      <c r="D12" s="74"/>
      <c r="E12" s="43"/>
      <c r="F12" s="44"/>
      <c r="G12" s="44"/>
      <c r="H12" s="45">
        <v>26751</v>
      </c>
      <c r="I12" s="40"/>
      <c r="J12" s="41"/>
      <c r="K12" s="42"/>
    </row>
    <row r="13" spans="1:104" ht="15.5">
      <c r="A13" s="13">
        <v>8</v>
      </c>
      <c r="B13" s="49">
        <v>28102</v>
      </c>
      <c r="C13" s="49">
        <v>29658</v>
      </c>
      <c r="D13" s="74"/>
      <c r="E13" s="43"/>
      <c r="F13" s="44"/>
      <c r="G13" s="44"/>
      <c r="H13" s="45">
        <v>27538</v>
      </c>
      <c r="I13" s="40"/>
      <c r="J13" s="41"/>
      <c r="K13" s="42"/>
    </row>
    <row r="14" spans="1:104" ht="15.5">
      <c r="A14" s="13">
        <v>9</v>
      </c>
      <c r="B14" s="49">
        <v>28366</v>
      </c>
      <c r="C14" s="49">
        <v>29975</v>
      </c>
      <c r="D14" s="74"/>
      <c r="E14" s="43"/>
      <c r="F14" s="44"/>
      <c r="G14" s="44"/>
      <c r="H14" s="45">
        <v>28698</v>
      </c>
      <c r="I14" s="40"/>
      <c r="J14" s="41"/>
      <c r="K14" s="42"/>
    </row>
    <row r="15" spans="1:104" ht="15.5">
      <c r="A15" s="13">
        <v>10</v>
      </c>
      <c r="B15" s="49">
        <v>29148</v>
      </c>
      <c r="C15" s="49">
        <v>30381</v>
      </c>
      <c r="D15" s="74"/>
      <c r="E15" s="43"/>
      <c r="F15" s="44"/>
      <c r="G15" s="44"/>
      <c r="H15" s="45">
        <v>29703</v>
      </c>
      <c r="I15" s="40"/>
      <c r="J15" s="41"/>
      <c r="K15" s="42"/>
    </row>
    <row r="16" spans="1:104" ht="15.5">
      <c r="A16" s="13">
        <v>11</v>
      </c>
      <c r="B16" s="49">
        <v>29607</v>
      </c>
      <c r="C16" s="49">
        <v>31441</v>
      </c>
      <c r="D16" s="74"/>
      <c r="E16" s="43"/>
      <c r="F16" s="44"/>
      <c r="G16" s="44"/>
      <c r="H16" s="45">
        <v>30266</v>
      </c>
      <c r="I16" s="40"/>
      <c r="J16" s="41"/>
      <c r="K16" s="42"/>
    </row>
    <row r="17" spans="1:11" ht="15.5">
      <c r="A17" s="13">
        <v>12</v>
      </c>
      <c r="B17" s="49">
        <v>29964</v>
      </c>
      <c r="C17" s="49">
        <v>31600</v>
      </c>
      <c r="D17" s="74"/>
      <c r="E17" s="43"/>
      <c r="F17" s="44"/>
      <c r="G17" s="44"/>
      <c r="H17" s="45">
        <v>31352</v>
      </c>
      <c r="I17" s="40"/>
      <c r="J17" s="41"/>
      <c r="K17" s="42"/>
    </row>
    <row r="18" spans="1:11" ht="15.5">
      <c r="A18" s="13">
        <v>13</v>
      </c>
      <c r="B18" s="49">
        <v>30345</v>
      </c>
      <c r="C18" s="49">
        <v>31277</v>
      </c>
      <c r="D18" s="74"/>
      <c r="E18" s="43"/>
      <c r="F18" s="44"/>
      <c r="G18" s="44"/>
      <c r="H18" s="45">
        <v>31366</v>
      </c>
      <c r="I18" s="40"/>
      <c r="J18" s="41"/>
      <c r="K18" s="42"/>
    </row>
    <row r="19" spans="1:11" ht="15.5">
      <c r="A19" s="13">
        <v>14</v>
      </c>
      <c r="B19" s="49">
        <v>29910</v>
      </c>
      <c r="C19" s="49">
        <v>31392</v>
      </c>
      <c r="D19" s="74"/>
      <c r="E19" s="43"/>
      <c r="F19" s="44"/>
      <c r="G19" s="44"/>
      <c r="H19" s="45">
        <v>31503</v>
      </c>
      <c r="I19" s="40"/>
      <c r="J19" s="41"/>
      <c r="K19" s="42"/>
    </row>
    <row r="20" spans="1:11" ht="15.5">
      <c r="A20" s="13">
        <v>15</v>
      </c>
      <c r="B20" s="49">
        <v>30286</v>
      </c>
      <c r="C20" s="49">
        <v>31378</v>
      </c>
      <c r="D20" s="74"/>
      <c r="E20" s="43"/>
      <c r="F20" s="44"/>
      <c r="G20" s="44"/>
      <c r="H20" s="45">
        <v>32241</v>
      </c>
      <c r="I20" s="40"/>
      <c r="J20" s="41"/>
      <c r="K20" s="42"/>
    </row>
    <row r="21" spans="1:11" ht="15.5">
      <c r="A21" s="13">
        <v>16</v>
      </c>
      <c r="B21" s="49">
        <v>28959</v>
      </c>
      <c r="C21" s="49">
        <v>30689</v>
      </c>
      <c r="D21" s="74"/>
      <c r="E21" s="43"/>
      <c r="F21" s="44"/>
      <c r="G21" s="44"/>
      <c r="H21" s="45">
        <v>32426</v>
      </c>
      <c r="I21" s="40"/>
      <c r="J21" s="41"/>
      <c r="K21" s="42"/>
    </row>
    <row r="22" spans="1:11" ht="15.5">
      <c r="A22" s="13">
        <v>17</v>
      </c>
      <c r="B22" s="49">
        <v>28813</v>
      </c>
      <c r="C22" s="49">
        <v>30374</v>
      </c>
      <c r="D22" s="74"/>
      <c r="E22" s="43"/>
      <c r="F22" s="28"/>
      <c r="G22" s="44"/>
      <c r="H22" s="45">
        <v>34380</v>
      </c>
      <c r="I22" s="40"/>
      <c r="J22" s="41"/>
      <c r="K22" s="42"/>
    </row>
    <row r="23" spans="1:11" ht="15.5">
      <c r="A23" s="13">
        <v>18</v>
      </c>
      <c r="B23" s="49">
        <v>27895</v>
      </c>
      <c r="C23" s="49">
        <v>29447</v>
      </c>
      <c r="D23" s="74"/>
      <c r="E23" s="43"/>
      <c r="F23" s="44"/>
      <c r="G23" s="44"/>
      <c r="H23" s="45">
        <v>34940</v>
      </c>
      <c r="I23" s="40"/>
      <c r="J23" s="41"/>
      <c r="K23" s="42"/>
    </row>
    <row r="24" spans="1:11" ht="15.5">
      <c r="A24" s="13">
        <v>19</v>
      </c>
      <c r="B24" s="49">
        <v>31172</v>
      </c>
      <c r="C24" s="49">
        <v>31989</v>
      </c>
      <c r="D24" s="74"/>
      <c r="E24" s="43"/>
      <c r="F24" s="44"/>
      <c r="G24" s="44"/>
      <c r="H24" s="45">
        <v>34193</v>
      </c>
      <c r="I24" s="40"/>
      <c r="J24" s="41"/>
      <c r="K24" s="42"/>
    </row>
    <row r="25" spans="1:11" ht="15.5">
      <c r="A25" s="13">
        <v>20</v>
      </c>
      <c r="B25" s="49">
        <v>33966</v>
      </c>
      <c r="C25" s="49">
        <v>33954</v>
      </c>
      <c r="D25" s="74"/>
      <c r="E25" s="43"/>
      <c r="F25" s="44"/>
      <c r="G25" s="44"/>
      <c r="H25" s="45">
        <v>34297</v>
      </c>
      <c r="I25" s="40"/>
      <c r="J25" s="41"/>
      <c r="K25" s="42"/>
    </row>
    <row r="26" spans="1:11" ht="15.5">
      <c r="A26" s="13">
        <v>21</v>
      </c>
      <c r="B26" s="49">
        <v>34004</v>
      </c>
      <c r="C26" s="49">
        <v>33459</v>
      </c>
      <c r="D26" s="74"/>
      <c r="E26" s="43"/>
      <c r="F26" s="44"/>
      <c r="G26" s="44"/>
      <c r="H26" s="45">
        <v>35305</v>
      </c>
      <c r="I26" s="40"/>
      <c r="J26" s="41"/>
      <c r="K26" s="42"/>
    </row>
    <row r="27" spans="1:11" ht="15.5">
      <c r="A27" s="13">
        <v>22</v>
      </c>
      <c r="B27" s="49">
        <v>34645</v>
      </c>
      <c r="C27" s="49">
        <v>34364</v>
      </c>
      <c r="D27" s="74"/>
      <c r="E27" s="43"/>
      <c r="F27" s="44"/>
      <c r="G27" s="44"/>
      <c r="H27" s="45">
        <v>34538</v>
      </c>
      <c r="I27" s="40"/>
      <c r="J27" s="41"/>
      <c r="K27" s="42"/>
    </row>
    <row r="28" spans="1:11" ht="15.5">
      <c r="A28" s="13">
        <v>23</v>
      </c>
      <c r="B28" s="49">
        <v>36571</v>
      </c>
      <c r="C28" s="49">
        <v>35807</v>
      </c>
      <c r="D28" s="74"/>
      <c r="E28" s="43"/>
      <c r="F28" s="44"/>
      <c r="G28" s="44"/>
      <c r="H28" s="45">
        <v>34860</v>
      </c>
      <c r="I28" s="40"/>
      <c r="J28" s="41"/>
      <c r="K28" s="42"/>
    </row>
    <row r="29" spans="1:11" ht="15.5">
      <c r="A29" s="13">
        <v>24</v>
      </c>
      <c r="B29" s="49">
        <v>35745</v>
      </c>
      <c r="C29" s="49">
        <v>34700</v>
      </c>
      <c r="D29" s="74"/>
      <c r="E29" s="43"/>
      <c r="F29" s="44"/>
      <c r="G29" s="44"/>
      <c r="H29" s="45">
        <v>34236</v>
      </c>
      <c r="I29" s="40"/>
      <c r="J29" s="41"/>
      <c r="K29" s="42"/>
    </row>
    <row r="30" spans="1:11" ht="15.5">
      <c r="A30" s="13">
        <v>25</v>
      </c>
      <c r="B30" s="49">
        <v>34503</v>
      </c>
      <c r="C30" s="49">
        <v>33839</v>
      </c>
      <c r="D30" s="74"/>
      <c r="E30" s="43"/>
      <c r="F30" s="44"/>
      <c r="G30" s="44"/>
      <c r="H30" s="45">
        <v>33083</v>
      </c>
      <c r="I30" s="40"/>
      <c r="J30" s="41"/>
      <c r="K30" s="42"/>
    </row>
    <row r="31" spans="1:11" ht="15.5">
      <c r="A31" s="13">
        <v>26</v>
      </c>
      <c r="B31" s="49">
        <v>35084</v>
      </c>
      <c r="C31" s="49">
        <v>34291</v>
      </c>
      <c r="D31" s="74"/>
      <c r="E31" s="43"/>
      <c r="F31" s="44"/>
      <c r="G31" s="44"/>
      <c r="H31" s="45">
        <v>33391</v>
      </c>
      <c r="I31" s="40"/>
      <c r="J31" s="41"/>
      <c r="K31" s="42"/>
    </row>
    <row r="32" spans="1:11" ht="15.5">
      <c r="A32" s="13">
        <v>27</v>
      </c>
      <c r="B32" s="49">
        <v>34526</v>
      </c>
      <c r="C32" s="49">
        <v>33506</v>
      </c>
      <c r="D32" s="74"/>
      <c r="E32" s="43"/>
      <c r="F32" s="44"/>
      <c r="G32" s="44"/>
      <c r="H32" s="45">
        <v>33669</v>
      </c>
      <c r="I32" s="40"/>
      <c r="J32" s="41"/>
      <c r="K32" s="42"/>
    </row>
    <row r="33" spans="1:11" ht="15.5">
      <c r="A33" s="13">
        <v>28</v>
      </c>
      <c r="B33" s="49">
        <v>34233</v>
      </c>
      <c r="C33" s="49">
        <v>33558</v>
      </c>
      <c r="D33" s="74"/>
      <c r="E33" s="43"/>
      <c r="F33" s="44"/>
      <c r="G33" s="44"/>
      <c r="H33" s="45">
        <v>34134</v>
      </c>
      <c r="I33" s="40"/>
      <c r="J33" s="41"/>
      <c r="K33" s="42"/>
    </row>
    <row r="34" spans="1:11" ht="15.5">
      <c r="A34" s="13">
        <v>29</v>
      </c>
      <c r="B34" s="49">
        <v>35626</v>
      </c>
      <c r="C34" s="49">
        <v>34083</v>
      </c>
      <c r="D34" s="74"/>
      <c r="E34" s="43"/>
      <c r="F34" s="44"/>
      <c r="G34" s="44"/>
      <c r="H34" s="45">
        <v>33301</v>
      </c>
      <c r="I34" s="40"/>
      <c r="J34" s="41"/>
      <c r="K34" s="42"/>
    </row>
    <row r="35" spans="1:11" ht="15.5">
      <c r="A35" s="13">
        <v>30</v>
      </c>
      <c r="B35" s="49">
        <v>36272</v>
      </c>
      <c r="C35" s="49">
        <v>34038</v>
      </c>
      <c r="D35" s="74"/>
      <c r="E35" s="43"/>
      <c r="F35" s="44"/>
      <c r="G35" s="44"/>
      <c r="H35" s="45">
        <v>32295</v>
      </c>
      <c r="I35" s="40"/>
      <c r="J35" s="41"/>
      <c r="K35" s="42"/>
    </row>
    <row r="36" spans="1:11" ht="15.5">
      <c r="A36" s="13">
        <v>31</v>
      </c>
      <c r="B36" s="49">
        <v>37397</v>
      </c>
      <c r="C36" s="49">
        <v>35185</v>
      </c>
      <c r="D36" s="74"/>
      <c r="E36" s="43"/>
      <c r="F36" s="44"/>
      <c r="G36" s="44"/>
      <c r="H36" s="45">
        <v>29662</v>
      </c>
      <c r="I36" s="40"/>
      <c r="J36" s="41"/>
      <c r="K36" s="42"/>
    </row>
    <row r="37" spans="1:11" ht="15.5">
      <c r="A37" s="13">
        <v>32</v>
      </c>
      <c r="B37" s="49">
        <v>37863</v>
      </c>
      <c r="C37" s="49">
        <v>36258</v>
      </c>
      <c r="D37" s="74"/>
      <c r="E37" s="43"/>
      <c r="F37" s="44"/>
      <c r="G37" s="44"/>
      <c r="H37" s="45">
        <v>29056</v>
      </c>
      <c r="I37" s="40"/>
      <c r="J37" s="41"/>
      <c r="K37" s="42"/>
    </row>
    <row r="38" spans="1:11" ht="15.5">
      <c r="A38" s="13">
        <v>33</v>
      </c>
      <c r="B38" s="49">
        <v>36872</v>
      </c>
      <c r="C38" s="49">
        <v>35063</v>
      </c>
      <c r="D38" s="74"/>
      <c r="E38" s="43"/>
      <c r="F38" s="44"/>
      <c r="G38" s="44"/>
      <c r="H38" s="45">
        <v>30647</v>
      </c>
      <c r="I38" s="40"/>
      <c r="J38" s="41"/>
      <c r="K38" s="42"/>
    </row>
    <row r="39" spans="1:11" ht="15.5">
      <c r="A39" s="13">
        <v>34</v>
      </c>
      <c r="B39" s="49">
        <v>36894</v>
      </c>
      <c r="C39" s="49">
        <v>35148</v>
      </c>
      <c r="D39" s="74"/>
      <c r="E39" s="43"/>
      <c r="F39" s="44"/>
      <c r="G39" s="44"/>
      <c r="H39" s="45">
        <v>30632</v>
      </c>
      <c r="I39" s="40"/>
      <c r="J39" s="41"/>
      <c r="K39" s="42"/>
    </row>
    <row r="40" spans="1:11" ht="15.5">
      <c r="A40" s="13">
        <v>35</v>
      </c>
      <c r="B40" s="49">
        <v>37731</v>
      </c>
      <c r="C40" s="49">
        <v>35887</v>
      </c>
      <c r="D40" s="74"/>
      <c r="E40" s="43"/>
      <c r="F40" s="44"/>
      <c r="G40" s="44"/>
      <c r="H40" s="45">
        <v>31539</v>
      </c>
      <c r="I40" s="40"/>
      <c r="J40" s="41"/>
      <c r="K40" s="42"/>
    </row>
    <row r="41" spans="1:11" ht="15.5">
      <c r="A41" s="13">
        <v>36</v>
      </c>
      <c r="B41" s="49">
        <v>36304</v>
      </c>
      <c r="C41" s="49">
        <v>34541</v>
      </c>
      <c r="D41" s="74"/>
      <c r="E41" s="43"/>
      <c r="F41" s="44"/>
      <c r="G41" s="44"/>
      <c r="H41" s="45">
        <v>33430</v>
      </c>
      <c r="I41" s="40"/>
      <c r="J41" s="41"/>
      <c r="K41" s="42"/>
    </row>
    <row r="42" spans="1:11" ht="15.5">
      <c r="A42" s="13">
        <v>37</v>
      </c>
      <c r="B42" s="49">
        <v>36557</v>
      </c>
      <c r="C42" s="49">
        <v>34850</v>
      </c>
      <c r="D42" s="74"/>
      <c r="E42" s="43"/>
      <c r="F42" s="44"/>
      <c r="G42" s="44"/>
      <c r="H42" s="45">
        <v>35195</v>
      </c>
      <c r="I42" s="40"/>
      <c r="J42" s="41"/>
      <c r="K42" s="42"/>
    </row>
    <row r="43" spans="1:11" ht="15.5">
      <c r="A43" s="13">
        <v>38</v>
      </c>
      <c r="B43" s="49">
        <v>36947</v>
      </c>
      <c r="C43" s="49">
        <v>34684</v>
      </c>
      <c r="D43" s="74"/>
      <c r="E43" s="43"/>
      <c r="F43" s="44"/>
      <c r="G43" s="44"/>
      <c r="H43" s="45">
        <v>36696</v>
      </c>
      <c r="I43" s="40"/>
      <c r="J43" s="41"/>
      <c r="K43" s="42"/>
    </row>
    <row r="44" spans="1:11" ht="15.5">
      <c r="A44" s="13">
        <v>39</v>
      </c>
      <c r="B44" s="49">
        <v>35692</v>
      </c>
      <c r="C44" s="49">
        <v>33926</v>
      </c>
      <c r="D44" s="74"/>
      <c r="E44" s="43"/>
      <c r="F44" s="44"/>
      <c r="G44" s="44"/>
      <c r="H44" s="45">
        <v>36458</v>
      </c>
      <c r="I44" s="40"/>
      <c r="J44" s="41"/>
      <c r="K44" s="42"/>
    </row>
    <row r="45" spans="1:11" ht="15.5">
      <c r="A45" s="13">
        <v>40</v>
      </c>
      <c r="B45" s="49">
        <v>36156</v>
      </c>
      <c r="C45" s="49">
        <v>33801</v>
      </c>
      <c r="D45" s="74"/>
      <c r="E45" s="43"/>
      <c r="F45" s="44"/>
      <c r="G45" s="44"/>
      <c r="H45" s="45">
        <v>38026</v>
      </c>
      <c r="I45" s="40"/>
      <c r="J45" s="41"/>
      <c r="K45" s="42"/>
    </row>
    <row r="46" spans="1:11" ht="15.5">
      <c r="A46" s="13">
        <v>41</v>
      </c>
      <c r="B46" s="49">
        <v>36072</v>
      </c>
      <c r="C46" s="49">
        <v>33894</v>
      </c>
      <c r="D46" s="74"/>
      <c r="E46" s="43"/>
      <c r="F46" s="44"/>
      <c r="G46" s="44"/>
      <c r="H46" s="45">
        <v>38748</v>
      </c>
      <c r="I46" s="40"/>
      <c r="J46" s="41"/>
      <c r="K46" s="42"/>
    </row>
    <row r="47" spans="1:11" ht="15.5">
      <c r="A47" s="13">
        <v>42</v>
      </c>
      <c r="B47" s="49">
        <v>36335</v>
      </c>
      <c r="C47" s="49">
        <v>34401</v>
      </c>
      <c r="D47" s="74"/>
      <c r="E47" s="43"/>
      <c r="F47" s="44"/>
      <c r="G47" s="44"/>
      <c r="H47" s="45">
        <v>39703</v>
      </c>
      <c r="I47" s="40"/>
      <c r="J47" s="41"/>
      <c r="K47" s="42"/>
    </row>
    <row r="48" spans="1:11" ht="15.5">
      <c r="A48" s="13">
        <v>43</v>
      </c>
      <c r="B48" s="49">
        <v>35125</v>
      </c>
      <c r="C48" s="49">
        <v>33738</v>
      </c>
      <c r="D48" s="74"/>
      <c r="E48" s="43"/>
      <c r="F48" s="44"/>
      <c r="G48" s="44"/>
      <c r="H48" s="45">
        <v>39143</v>
      </c>
      <c r="I48" s="40"/>
      <c r="J48" s="41"/>
      <c r="K48" s="42"/>
    </row>
    <row r="49" spans="1:11" ht="15.5">
      <c r="A49" s="13">
        <v>44</v>
      </c>
      <c r="B49" s="49">
        <v>34160</v>
      </c>
      <c r="C49" s="49">
        <v>33438</v>
      </c>
      <c r="D49" s="74"/>
      <c r="E49" s="43"/>
      <c r="F49" s="44"/>
      <c r="G49" s="44"/>
      <c r="H49" s="45">
        <v>40710</v>
      </c>
      <c r="I49" s="40"/>
      <c r="J49" s="41"/>
      <c r="K49" s="42"/>
    </row>
    <row r="50" spans="1:11" ht="15.5">
      <c r="A50" s="13">
        <v>45</v>
      </c>
      <c r="B50" s="49">
        <v>32168</v>
      </c>
      <c r="C50" s="49">
        <v>29822</v>
      </c>
      <c r="D50" s="74"/>
      <c r="E50" s="43"/>
      <c r="F50" s="44"/>
      <c r="G50" s="44"/>
      <c r="H50" s="45">
        <v>39944</v>
      </c>
      <c r="I50" s="40"/>
      <c r="J50" s="41"/>
      <c r="K50" s="42"/>
    </row>
    <row r="51" spans="1:11" ht="15.5">
      <c r="A51" s="13">
        <v>46</v>
      </c>
      <c r="B51" s="49">
        <v>31282</v>
      </c>
      <c r="C51" s="49">
        <v>29780</v>
      </c>
      <c r="D51" s="74"/>
      <c r="E51" s="43"/>
      <c r="F51" s="44"/>
      <c r="G51" s="44"/>
      <c r="H51" s="45">
        <v>40045</v>
      </c>
      <c r="I51" s="40"/>
      <c r="J51" s="41"/>
      <c r="K51" s="42"/>
    </row>
    <row r="52" spans="1:11" ht="15.5">
      <c r="A52" s="13">
        <v>47</v>
      </c>
      <c r="B52" s="49">
        <v>33145</v>
      </c>
      <c r="C52" s="49">
        <v>31396</v>
      </c>
      <c r="D52" s="74"/>
      <c r="E52" s="43"/>
      <c r="F52" s="44"/>
      <c r="G52" s="44"/>
      <c r="H52" s="45">
        <v>39702</v>
      </c>
      <c r="I52" s="40"/>
      <c r="J52" s="41"/>
      <c r="K52" s="42"/>
    </row>
    <row r="53" spans="1:11" ht="15.5">
      <c r="A53" s="13">
        <v>48</v>
      </c>
      <c r="B53" s="49">
        <v>33516</v>
      </c>
      <c r="C53" s="49">
        <v>31670</v>
      </c>
      <c r="D53" s="74"/>
      <c r="E53" s="43"/>
      <c r="F53" s="44"/>
      <c r="G53" s="44"/>
      <c r="H53" s="45">
        <v>38606</v>
      </c>
      <c r="I53" s="40"/>
      <c r="J53" s="41"/>
      <c r="K53" s="42"/>
    </row>
    <row r="54" spans="1:11" ht="15.5">
      <c r="A54" s="13">
        <v>49</v>
      </c>
      <c r="B54" s="49">
        <v>34110</v>
      </c>
      <c r="C54" s="49">
        <v>32572</v>
      </c>
      <c r="D54" s="74"/>
      <c r="E54" s="43"/>
      <c r="F54" s="44"/>
      <c r="G54" s="44"/>
      <c r="H54" s="45">
        <v>37547</v>
      </c>
      <c r="I54" s="40"/>
      <c r="J54" s="41"/>
      <c r="K54" s="42"/>
    </row>
    <row r="55" spans="1:11" ht="15.5">
      <c r="A55" s="13">
        <v>50</v>
      </c>
      <c r="B55" s="49">
        <v>35928</v>
      </c>
      <c r="C55" s="49">
        <v>33919</v>
      </c>
      <c r="D55" s="74"/>
      <c r="E55" s="43"/>
      <c r="F55" s="44"/>
      <c r="G55" s="44"/>
      <c r="H55" s="45">
        <v>37136</v>
      </c>
      <c r="I55" s="40"/>
      <c r="J55" s="41"/>
      <c r="K55" s="42"/>
    </row>
    <row r="56" spans="1:11" ht="15.5">
      <c r="A56" s="13">
        <v>51</v>
      </c>
      <c r="B56" s="49">
        <v>38323</v>
      </c>
      <c r="C56" s="49">
        <v>35274</v>
      </c>
      <c r="D56" s="74"/>
      <c r="E56" s="43"/>
      <c r="F56" s="44"/>
      <c r="G56" s="44"/>
      <c r="H56" s="45">
        <v>36251</v>
      </c>
      <c r="I56" s="40"/>
      <c r="J56" s="41"/>
      <c r="K56" s="42"/>
    </row>
    <row r="57" spans="1:11" ht="15.5">
      <c r="A57" s="13">
        <v>52</v>
      </c>
      <c r="B57" s="49">
        <v>40086</v>
      </c>
      <c r="C57" s="49">
        <v>37067</v>
      </c>
      <c r="D57" s="74"/>
      <c r="E57" s="43"/>
      <c r="F57" s="44"/>
      <c r="G57" s="44"/>
      <c r="H57" s="45">
        <v>35556</v>
      </c>
      <c r="I57" s="40"/>
      <c r="J57" s="41"/>
      <c r="K57" s="42"/>
    </row>
    <row r="58" spans="1:11" ht="15.5">
      <c r="A58" s="13">
        <v>53</v>
      </c>
      <c r="B58" s="49">
        <v>39803</v>
      </c>
      <c r="C58" s="49">
        <v>37145</v>
      </c>
      <c r="D58" s="74"/>
      <c r="E58" s="43"/>
      <c r="F58" s="44"/>
      <c r="G58" s="44"/>
      <c r="H58" s="45">
        <v>34681</v>
      </c>
      <c r="I58" s="40"/>
      <c r="J58" s="41"/>
      <c r="K58" s="42"/>
    </row>
    <row r="59" spans="1:11" ht="15.5">
      <c r="A59" s="13">
        <v>54</v>
      </c>
      <c r="B59" s="49">
        <v>40952</v>
      </c>
      <c r="C59" s="49">
        <v>38468</v>
      </c>
      <c r="D59" s="74"/>
      <c r="E59" s="43"/>
      <c r="F59" s="44"/>
      <c r="G59" s="44"/>
      <c r="H59" s="45">
        <v>33178</v>
      </c>
      <c r="I59" s="40"/>
      <c r="J59" s="41"/>
      <c r="K59" s="42"/>
    </row>
    <row r="60" spans="1:11" ht="15.5">
      <c r="A60" s="13">
        <v>55</v>
      </c>
      <c r="B60" s="49">
        <v>41706</v>
      </c>
      <c r="C60" s="49">
        <v>38990</v>
      </c>
      <c r="D60" s="74"/>
      <c r="E60" s="43"/>
      <c r="F60" s="44"/>
      <c r="G60" s="44"/>
      <c r="H60" s="45">
        <v>32955</v>
      </c>
      <c r="I60" s="40"/>
      <c r="J60" s="41"/>
      <c r="K60" s="42"/>
    </row>
    <row r="61" spans="1:11" ht="15.5">
      <c r="A61" s="13">
        <v>56</v>
      </c>
      <c r="B61" s="49">
        <v>41340</v>
      </c>
      <c r="C61" s="49">
        <v>39457</v>
      </c>
      <c r="D61" s="74"/>
      <c r="E61" s="43"/>
      <c r="F61" s="44"/>
      <c r="G61" s="44"/>
      <c r="H61" s="45">
        <v>32341</v>
      </c>
      <c r="I61" s="40"/>
      <c r="J61" s="41"/>
      <c r="K61" s="42"/>
    </row>
    <row r="62" spans="1:11" ht="15.5">
      <c r="A62" s="13">
        <v>57</v>
      </c>
      <c r="B62" s="49">
        <v>41476</v>
      </c>
      <c r="C62" s="49">
        <v>38802</v>
      </c>
      <c r="D62" s="74"/>
      <c r="E62" s="43"/>
      <c r="F62" s="44"/>
      <c r="G62" s="44"/>
      <c r="H62" s="45">
        <v>31177</v>
      </c>
      <c r="I62" s="40"/>
      <c r="J62" s="41"/>
      <c r="K62" s="42"/>
    </row>
    <row r="63" spans="1:11" ht="15.5">
      <c r="A63" s="13">
        <v>58</v>
      </c>
      <c r="B63" s="49">
        <v>42681</v>
      </c>
      <c r="C63" s="49">
        <v>40192</v>
      </c>
      <c r="D63" s="74"/>
      <c r="E63" s="43"/>
      <c r="F63" s="44"/>
      <c r="G63" s="44"/>
      <c r="H63" s="45">
        <v>31689</v>
      </c>
      <c r="I63" s="40"/>
      <c r="J63" s="41"/>
      <c r="K63" s="42"/>
    </row>
    <row r="64" spans="1:11" ht="15.5">
      <c r="A64" s="13">
        <v>59</v>
      </c>
      <c r="B64" s="49">
        <v>42532</v>
      </c>
      <c r="C64" s="49">
        <v>39580</v>
      </c>
      <c r="D64" s="74"/>
      <c r="E64" s="43"/>
      <c r="F64" s="44"/>
      <c r="G64" s="44"/>
      <c r="H64" s="45">
        <v>32068</v>
      </c>
      <c r="I64" s="40"/>
      <c r="J64" s="41"/>
      <c r="K64" s="42"/>
    </row>
    <row r="65" spans="1:11" ht="15.5">
      <c r="A65" s="13">
        <v>60</v>
      </c>
      <c r="B65" s="49">
        <v>41824</v>
      </c>
      <c r="C65" s="49">
        <v>39088</v>
      </c>
      <c r="D65" s="74"/>
      <c r="E65" s="43"/>
      <c r="F65" s="44"/>
      <c r="G65" s="44"/>
      <c r="H65" s="45">
        <v>32965</v>
      </c>
      <c r="I65" s="40"/>
      <c r="J65" s="41"/>
      <c r="K65" s="42"/>
    </row>
    <row r="66" spans="1:11" ht="15.5">
      <c r="A66" s="13">
        <v>61</v>
      </c>
      <c r="B66" s="49">
        <v>40002</v>
      </c>
      <c r="C66" s="49">
        <v>37976</v>
      </c>
      <c r="D66" s="74"/>
      <c r="E66" s="43"/>
      <c r="F66" s="44"/>
      <c r="G66" s="44"/>
      <c r="H66" s="45">
        <v>33901</v>
      </c>
      <c r="I66" s="40"/>
      <c r="J66" s="41"/>
      <c r="K66" s="42"/>
    </row>
    <row r="67" spans="1:11" ht="15.5">
      <c r="A67" s="13">
        <v>62</v>
      </c>
      <c r="B67" s="49">
        <v>38935</v>
      </c>
      <c r="C67" s="49">
        <v>36600</v>
      </c>
      <c r="D67" s="74"/>
      <c r="E67" s="43"/>
      <c r="F67" s="44"/>
      <c r="G67" s="44"/>
      <c r="H67" s="45">
        <v>36660</v>
      </c>
      <c r="I67" s="40"/>
      <c r="J67" s="41"/>
      <c r="K67" s="42"/>
    </row>
    <row r="68" spans="1:11" ht="15.5">
      <c r="A68" s="13">
        <v>63</v>
      </c>
      <c r="B68" s="49">
        <v>37965</v>
      </c>
      <c r="C68" s="49">
        <v>35954</v>
      </c>
      <c r="D68" s="74"/>
      <c r="E68" s="43"/>
      <c r="F68" s="44"/>
      <c r="G68" s="44"/>
      <c r="H68" s="45">
        <v>28143</v>
      </c>
      <c r="I68" s="40"/>
      <c r="J68" s="41"/>
      <c r="K68" s="42"/>
    </row>
    <row r="69" spans="1:11" ht="15.5">
      <c r="A69" s="13">
        <v>64</v>
      </c>
      <c r="B69" s="49">
        <v>37353</v>
      </c>
      <c r="C69" s="49">
        <v>35134</v>
      </c>
      <c r="D69" s="74"/>
      <c r="E69" s="43"/>
      <c r="F69" s="44"/>
      <c r="G69" s="44"/>
      <c r="H69" s="45">
        <v>26298</v>
      </c>
      <c r="I69" s="40"/>
      <c r="J69" s="41"/>
      <c r="K69" s="42"/>
    </row>
    <row r="70" spans="1:11" ht="15.5">
      <c r="A70" s="13">
        <v>65</v>
      </c>
      <c r="B70" s="49">
        <v>36673</v>
      </c>
      <c r="C70" s="49">
        <v>34160</v>
      </c>
      <c r="D70" s="74"/>
      <c r="E70" s="43"/>
      <c r="F70" s="44"/>
      <c r="G70" s="44"/>
      <c r="H70" s="45">
        <v>27010</v>
      </c>
      <c r="I70" s="40"/>
      <c r="J70" s="41"/>
      <c r="K70" s="42"/>
    </row>
    <row r="71" spans="1:11" ht="15.5">
      <c r="A71" s="13">
        <v>66</v>
      </c>
      <c r="B71" s="49">
        <v>34695</v>
      </c>
      <c r="C71" s="49">
        <v>32503</v>
      </c>
      <c r="D71" s="74"/>
      <c r="E71" s="43"/>
      <c r="F71" s="44"/>
      <c r="G71" s="44"/>
      <c r="H71" s="45">
        <v>25597</v>
      </c>
      <c r="I71" s="40"/>
      <c r="J71" s="41"/>
      <c r="K71" s="42"/>
    </row>
    <row r="72" spans="1:11" ht="15.5">
      <c r="A72" s="13">
        <v>67</v>
      </c>
      <c r="B72" s="49">
        <v>33689</v>
      </c>
      <c r="C72" s="49">
        <v>31339</v>
      </c>
      <c r="D72" s="74"/>
      <c r="E72" s="43"/>
      <c r="F72" s="44"/>
      <c r="G72" s="44"/>
      <c r="H72" s="45">
        <v>23492</v>
      </c>
      <c r="I72" s="40"/>
      <c r="J72" s="41"/>
      <c r="K72" s="42"/>
    </row>
    <row r="73" spans="1:11" ht="15.5">
      <c r="A73" s="13">
        <v>68</v>
      </c>
      <c r="B73" s="49">
        <v>32368</v>
      </c>
      <c r="C73" s="49">
        <v>29803</v>
      </c>
      <c r="D73" s="74"/>
      <c r="E73" s="43"/>
      <c r="F73" s="44"/>
      <c r="G73" s="44"/>
      <c r="H73" s="45">
        <v>21685</v>
      </c>
      <c r="I73" s="40"/>
      <c r="J73" s="41"/>
      <c r="K73" s="42"/>
    </row>
    <row r="74" spans="1:11" ht="15.5">
      <c r="A74" s="13">
        <v>69</v>
      </c>
      <c r="B74" s="49">
        <v>31220</v>
      </c>
      <c r="C74" s="49">
        <v>28870</v>
      </c>
      <c r="D74" s="74"/>
      <c r="E74" s="43"/>
      <c r="F74" s="44"/>
      <c r="G74" s="44"/>
      <c r="H74" s="45">
        <v>22167</v>
      </c>
      <c r="I74" s="40"/>
      <c r="J74" s="41"/>
      <c r="K74" s="42"/>
    </row>
    <row r="75" spans="1:11" ht="15.5">
      <c r="A75" s="13">
        <v>70</v>
      </c>
      <c r="B75" s="49">
        <v>30435</v>
      </c>
      <c r="C75" s="49">
        <v>28104</v>
      </c>
      <c r="D75" s="74"/>
      <c r="E75" s="43"/>
      <c r="F75" s="44"/>
      <c r="G75" s="44"/>
      <c r="H75" s="45">
        <v>21726</v>
      </c>
      <c r="I75" s="40"/>
      <c r="J75" s="41"/>
      <c r="K75" s="42"/>
    </row>
    <row r="76" spans="1:11" ht="15.5">
      <c r="A76" s="13">
        <v>71</v>
      </c>
      <c r="B76" s="49">
        <v>28968</v>
      </c>
      <c r="C76" s="49">
        <v>26489</v>
      </c>
      <c r="D76" s="74"/>
      <c r="E76" s="43"/>
      <c r="F76" s="44"/>
      <c r="G76" s="44"/>
      <c r="H76" s="45">
        <v>21170</v>
      </c>
      <c r="I76" s="40"/>
      <c r="J76" s="41"/>
      <c r="K76" s="42"/>
    </row>
    <row r="77" spans="1:11" ht="15.5">
      <c r="A77" s="13">
        <v>72</v>
      </c>
      <c r="B77" s="49">
        <v>28982</v>
      </c>
      <c r="C77" s="49">
        <v>26217</v>
      </c>
      <c r="D77" s="74"/>
      <c r="E77" s="43"/>
      <c r="F77" s="44"/>
      <c r="G77" s="44"/>
      <c r="H77" s="45">
        <v>19771</v>
      </c>
      <c r="I77" s="40"/>
      <c r="J77" s="41"/>
      <c r="K77" s="42"/>
    </row>
    <row r="78" spans="1:11" ht="15.5">
      <c r="A78" s="13">
        <v>73</v>
      </c>
      <c r="B78" s="49">
        <v>28509</v>
      </c>
      <c r="C78" s="49">
        <v>25626</v>
      </c>
      <c r="D78" s="74"/>
      <c r="E78" s="43"/>
      <c r="F78" s="44"/>
      <c r="G78" s="44"/>
      <c r="H78" s="45">
        <v>19039</v>
      </c>
      <c r="I78" s="40"/>
      <c r="J78" s="41"/>
      <c r="K78" s="42"/>
    </row>
    <row r="79" spans="1:11" ht="15.5">
      <c r="A79" s="13">
        <v>74</v>
      </c>
      <c r="B79" s="49">
        <v>29030</v>
      </c>
      <c r="C79" s="49">
        <v>25968</v>
      </c>
      <c r="D79" s="74"/>
      <c r="E79" s="43"/>
      <c r="F79" s="44"/>
      <c r="G79" s="44"/>
      <c r="H79" s="45">
        <v>18100</v>
      </c>
      <c r="I79" s="40"/>
      <c r="J79" s="41"/>
      <c r="K79" s="42"/>
    </row>
    <row r="80" spans="1:11" ht="15.5">
      <c r="A80" s="13">
        <v>75</v>
      </c>
      <c r="B80" s="49">
        <v>29381</v>
      </c>
      <c r="C80" s="49">
        <v>25943</v>
      </c>
      <c r="D80" s="74"/>
      <c r="E80" s="43"/>
      <c r="F80" s="44"/>
      <c r="G80" s="44"/>
      <c r="H80" s="45">
        <v>16747</v>
      </c>
      <c r="I80" s="40"/>
      <c r="J80" s="41"/>
      <c r="K80" s="42"/>
    </row>
    <row r="81" spans="1:11" ht="15.5">
      <c r="A81" s="13">
        <v>76</v>
      </c>
      <c r="B81" s="49">
        <v>31124</v>
      </c>
      <c r="C81" s="49">
        <v>26961</v>
      </c>
      <c r="D81" s="74"/>
      <c r="E81" s="43"/>
      <c r="F81" s="44"/>
      <c r="G81" s="44"/>
      <c r="H81" s="45">
        <v>15714</v>
      </c>
      <c r="I81" s="40"/>
      <c r="J81" s="41"/>
      <c r="K81" s="42"/>
    </row>
    <row r="82" spans="1:11" ht="15.5">
      <c r="A82" s="13">
        <v>77</v>
      </c>
      <c r="B82" s="49">
        <v>22886</v>
      </c>
      <c r="C82" s="49">
        <v>19809</v>
      </c>
      <c r="D82" s="74"/>
      <c r="E82" s="43"/>
      <c r="F82" s="44"/>
      <c r="G82" s="44"/>
      <c r="H82" s="45">
        <v>15168</v>
      </c>
      <c r="I82" s="40"/>
      <c r="J82" s="41"/>
      <c r="K82" s="42"/>
    </row>
    <row r="83" spans="1:11" ht="15.5">
      <c r="A83" s="13">
        <v>78</v>
      </c>
      <c r="B83" s="49">
        <v>21486</v>
      </c>
      <c r="C83" s="49">
        <v>17656</v>
      </c>
      <c r="D83" s="74"/>
      <c r="E83" s="43"/>
      <c r="F83" s="44"/>
      <c r="G83" s="44"/>
      <c r="H83" s="45">
        <v>14044</v>
      </c>
      <c r="I83" s="40"/>
      <c r="J83" s="41"/>
      <c r="K83" s="42"/>
    </row>
    <row r="84" spans="1:11" ht="15.5">
      <c r="A84" s="13">
        <v>79</v>
      </c>
      <c r="B84" s="49">
        <v>21176</v>
      </c>
      <c r="C84" s="49">
        <v>17402</v>
      </c>
      <c r="D84" s="74"/>
      <c r="E84" s="43"/>
      <c r="F84" s="44"/>
      <c r="G84" s="44"/>
      <c r="H84" s="45">
        <v>12570</v>
      </c>
      <c r="I84" s="40"/>
      <c r="J84" s="41"/>
      <c r="K84" s="42"/>
    </row>
    <row r="85" spans="1:11" ht="15.5">
      <c r="A85" s="13">
        <v>80</v>
      </c>
      <c r="B85" s="49">
        <v>20180</v>
      </c>
      <c r="C85" s="49">
        <v>15702</v>
      </c>
      <c r="D85" s="74"/>
      <c r="E85" s="43"/>
      <c r="F85" s="44"/>
      <c r="G85" s="44"/>
      <c r="H85" s="45">
        <v>11590</v>
      </c>
      <c r="I85" s="40"/>
      <c r="J85" s="41"/>
      <c r="K85" s="42"/>
    </row>
    <row r="86" spans="1:11" ht="15.5">
      <c r="A86" s="13">
        <v>81</v>
      </c>
      <c r="B86" s="49">
        <v>18037</v>
      </c>
      <c r="C86" s="49">
        <v>13715</v>
      </c>
      <c r="D86" s="74"/>
      <c r="E86" s="43"/>
      <c r="F86" s="44"/>
      <c r="G86" s="44"/>
      <c r="H86" s="45">
        <v>10050</v>
      </c>
      <c r="I86" s="40"/>
      <c r="J86" s="41"/>
      <c r="K86" s="42"/>
    </row>
    <row r="87" spans="1:11" ht="15.5">
      <c r="A87" s="13">
        <v>82</v>
      </c>
      <c r="B87" s="49">
        <v>15775</v>
      </c>
      <c r="C87" s="49">
        <v>11435</v>
      </c>
      <c r="D87" s="74"/>
      <c r="E87" s="43"/>
      <c r="F87" s="44"/>
      <c r="G87" s="44"/>
      <c r="H87" s="45">
        <v>9273</v>
      </c>
      <c r="I87" s="40"/>
      <c r="J87" s="41"/>
      <c r="K87" s="42"/>
    </row>
    <row r="88" spans="1:11" ht="15.5">
      <c r="A88" s="13">
        <v>83</v>
      </c>
      <c r="B88" s="49">
        <v>15630</v>
      </c>
      <c r="C88" s="49">
        <v>11049</v>
      </c>
      <c r="D88" s="74"/>
      <c r="E88" s="43"/>
      <c r="F88" s="44"/>
      <c r="G88" s="44"/>
      <c r="H88" s="45">
        <v>8345</v>
      </c>
      <c r="I88" s="40"/>
      <c r="J88" s="41"/>
      <c r="K88" s="42"/>
    </row>
    <row r="89" spans="1:11" ht="15.5">
      <c r="A89" s="13">
        <v>84</v>
      </c>
      <c r="B89" s="49">
        <v>14472</v>
      </c>
      <c r="C89" s="49">
        <v>10064</v>
      </c>
      <c r="D89" s="74"/>
      <c r="E89" s="43"/>
      <c r="F89" s="44"/>
      <c r="G89" s="44"/>
      <c r="H89" s="45">
        <v>7185</v>
      </c>
      <c r="I89" s="40"/>
      <c r="J89" s="41"/>
      <c r="K89" s="42"/>
    </row>
    <row r="90" spans="1:11" ht="15.5">
      <c r="A90" s="13">
        <v>85</v>
      </c>
      <c r="B90" s="49">
        <v>13254</v>
      </c>
      <c r="C90" s="49">
        <v>9118</v>
      </c>
      <c r="D90" s="74"/>
      <c r="E90" s="43"/>
      <c r="F90" s="44"/>
      <c r="G90" s="44"/>
      <c r="H90" s="45">
        <v>6330</v>
      </c>
      <c r="I90" s="40"/>
      <c r="J90" s="41"/>
      <c r="K90" s="42"/>
    </row>
    <row r="91" spans="1:11" ht="15.5">
      <c r="A91" s="13">
        <v>86</v>
      </c>
      <c r="B91" s="49">
        <v>11706</v>
      </c>
      <c r="C91" s="49">
        <v>7745</v>
      </c>
      <c r="D91" s="74"/>
      <c r="E91" s="43"/>
      <c r="F91" s="44"/>
      <c r="G91" s="44"/>
      <c r="H91" s="45">
        <v>5036</v>
      </c>
      <c r="I91" s="40"/>
      <c r="J91" s="41"/>
      <c r="K91" s="42"/>
    </row>
    <row r="92" spans="1:11" ht="15.5">
      <c r="A92" s="13">
        <v>87</v>
      </c>
      <c r="B92" s="49">
        <v>10758</v>
      </c>
      <c r="C92" s="49">
        <v>6713</v>
      </c>
      <c r="D92" s="74"/>
      <c r="E92" s="43"/>
      <c r="F92" s="44"/>
      <c r="G92" s="44"/>
      <c r="H92" s="45">
        <v>4594</v>
      </c>
      <c r="I92" s="40"/>
      <c r="J92" s="41"/>
      <c r="K92" s="42"/>
    </row>
    <row r="93" spans="1:11" ht="15.5">
      <c r="A93" s="13">
        <v>88</v>
      </c>
      <c r="B93" s="49">
        <v>9409</v>
      </c>
      <c r="C93" s="49">
        <v>5755</v>
      </c>
      <c r="D93" s="74"/>
      <c r="E93" s="43"/>
      <c r="F93" s="44"/>
      <c r="G93" s="44"/>
      <c r="H93" s="45">
        <v>4058</v>
      </c>
      <c r="I93" s="40"/>
      <c r="J93" s="41"/>
      <c r="K93" s="42"/>
    </row>
    <row r="94" spans="1:11" ht="15.5">
      <c r="A94" s="13">
        <v>89</v>
      </c>
      <c r="B94" s="49">
        <v>8166</v>
      </c>
      <c r="C94" s="49">
        <v>4659</v>
      </c>
      <c r="D94" s="74"/>
      <c r="E94" s="43"/>
      <c r="F94" s="44"/>
      <c r="G94" s="44"/>
      <c r="H94" s="45">
        <v>3390</v>
      </c>
      <c r="I94" s="40"/>
      <c r="J94" s="41"/>
      <c r="K94" s="42"/>
    </row>
    <row r="95" spans="1:11" ht="15.5">
      <c r="A95" s="50" t="s">
        <v>70</v>
      </c>
      <c r="B95" s="49">
        <v>30011</v>
      </c>
      <c r="C95" s="49">
        <v>15536</v>
      </c>
      <c r="D95" s="74"/>
      <c r="E95" s="43"/>
      <c r="F95" s="44"/>
      <c r="G95" s="44"/>
      <c r="H95" s="45">
        <v>7040</v>
      </c>
      <c r="I95" s="46"/>
      <c r="J95" s="41"/>
      <c r="K95" s="42"/>
    </row>
  </sheetData>
  <conditionalFormatting sqref="B5:C95">
    <cfRule type="expression" dxfId="1" priority="2">
      <formula>B$55=SUM(B$56:B$87)</formula>
    </cfRule>
  </conditionalFormatting>
  <hyperlinks>
    <hyperlink ref="A3" location="Table_of_contents!A1" display="Table of contents" xr:uid="{00000000-0004-0000-0900-000000000000}"/>
  </hyperlinks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3"/>
  <sheetViews>
    <sheetView showGridLines="0" workbookViewId="0"/>
  </sheetViews>
  <sheetFormatPr defaultColWidth="9.23046875" defaultRowHeight="15.5"/>
  <cols>
    <col min="1" max="16384" width="9.23046875" style="2"/>
  </cols>
  <sheetData>
    <row r="1" spans="1:1" ht="20">
      <c r="A1" s="6" t="s">
        <v>170</v>
      </c>
    </row>
    <row r="2" spans="1:1" ht="17.5">
      <c r="A2" s="120" t="s">
        <v>171</v>
      </c>
    </row>
    <row r="3" spans="1:1" ht="15" customHeight="1">
      <c r="A3" s="53" t="s">
        <v>36</v>
      </c>
    </row>
  </sheetData>
  <hyperlinks>
    <hyperlink ref="A3" location="Table_of_contents!A1" display="Table of contents" xr:uid="{00000000-0004-0000-0F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9"/>
  <sheetViews>
    <sheetView zoomScaleNormal="100" workbookViewId="0"/>
  </sheetViews>
  <sheetFormatPr defaultColWidth="7.07421875" defaultRowHeight="13"/>
  <cols>
    <col min="1" max="1" width="20.23046875" style="10" customWidth="1"/>
    <col min="2" max="3" width="15" style="9" customWidth="1"/>
    <col min="4" max="5" width="11" style="9" customWidth="1"/>
    <col min="6" max="6" width="15" style="9" customWidth="1"/>
    <col min="7" max="8" width="11" style="9" customWidth="1"/>
    <col min="9" max="16384" width="7.07421875" style="9"/>
  </cols>
  <sheetData>
    <row r="1" spans="1:8" ht="20">
      <c r="A1" s="1" t="s">
        <v>241</v>
      </c>
      <c r="B1" s="8"/>
      <c r="C1" s="8"/>
      <c r="D1" s="8"/>
      <c r="E1" s="8"/>
      <c r="F1" s="8"/>
      <c r="G1" s="8"/>
      <c r="H1" s="8"/>
    </row>
    <row r="2" spans="1:8" ht="15.5">
      <c r="A2" s="102" t="s">
        <v>37</v>
      </c>
      <c r="B2" s="8"/>
      <c r="C2" s="8"/>
      <c r="D2" s="8"/>
      <c r="E2" s="8"/>
      <c r="F2" s="8"/>
      <c r="G2" s="8"/>
      <c r="H2" s="8"/>
    </row>
    <row r="3" spans="1:8" s="2" customFormat="1" ht="15.5">
      <c r="A3" s="35" t="s">
        <v>65</v>
      </c>
    </row>
    <row r="4" spans="1:8" s="2" customFormat="1" ht="27.75" customHeight="1">
      <c r="A4" s="33" t="s">
        <v>36</v>
      </c>
    </row>
    <row r="5" spans="1:8" ht="62">
      <c r="A5" s="11" t="s">
        <v>33</v>
      </c>
      <c r="B5" s="12" t="s">
        <v>38</v>
      </c>
      <c r="C5" s="12" t="s">
        <v>39</v>
      </c>
      <c r="D5" s="12" t="s">
        <v>40</v>
      </c>
      <c r="E5" s="12" t="s">
        <v>35</v>
      </c>
      <c r="F5" s="12" t="s">
        <v>199</v>
      </c>
      <c r="G5" s="12" t="s">
        <v>200</v>
      </c>
      <c r="H5" s="12" t="s">
        <v>201</v>
      </c>
    </row>
    <row r="6" spans="1:8" ht="27.75" customHeight="1">
      <c r="A6" s="13" t="s">
        <v>30</v>
      </c>
      <c r="B6" s="14">
        <v>145670</v>
      </c>
      <c r="C6" s="14">
        <v>21855</v>
      </c>
      <c r="D6" s="14">
        <v>83536</v>
      </c>
      <c r="E6" s="14">
        <v>40279</v>
      </c>
      <c r="F6" s="15">
        <v>0.15003089174160775</v>
      </c>
      <c r="G6" s="15">
        <v>0.57346056154321412</v>
      </c>
      <c r="H6" s="15">
        <v>0.27650854671517816</v>
      </c>
    </row>
    <row r="7" spans="1:8" ht="15.5">
      <c r="A7" s="13" t="s">
        <v>29</v>
      </c>
      <c r="B7" s="14">
        <v>87810</v>
      </c>
      <c r="C7" s="14">
        <v>12369</v>
      </c>
      <c r="D7" s="14">
        <v>51516</v>
      </c>
      <c r="E7" s="14">
        <v>23925</v>
      </c>
      <c r="F7" s="15">
        <v>0.14086094977792962</v>
      </c>
      <c r="G7" s="15">
        <v>0.58667577724632725</v>
      </c>
      <c r="H7" s="15">
        <v>0.27246327297574308</v>
      </c>
    </row>
    <row r="8" spans="1:8" ht="15.5">
      <c r="A8" s="13" t="s">
        <v>27</v>
      </c>
      <c r="B8" s="14">
        <v>26030</v>
      </c>
      <c r="C8" s="14">
        <v>3858</v>
      </c>
      <c r="D8" s="14">
        <v>15126</v>
      </c>
      <c r="E8" s="14">
        <v>7046</v>
      </c>
      <c r="F8" s="15">
        <v>0.14821359969266232</v>
      </c>
      <c r="G8" s="15">
        <v>0.58109873223204001</v>
      </c>
      <c r="H8" s="15">
        <v>0.27068766807529776</v>
      </c>
    </row>
    <row r="9" spans="1:8" ht="15.5">
      <c r="A9" s="13" t="s">
        <v>10</v>
      </c>
      <c r="B9" s="14">
        <v>111830</v>
      </c>
      <c r="C9" s="14">
        <v>16794</v>
      </c>
      <c r="D9" s="14">
        <v>64806</v>
      </c>
      <c r="E9" s="14">
        <v>30230</v>
      </c>
      <c r="F9" s="15">
        <v>0.15017437181436108</v>
      </c>
      <c r="G9" s="15">
        <v>0.579504605204328</v>
      </c>
      <c r="H9" s="15">
        <v>0.27032102298131094</v>
      </c>
    </row>
    <row r="10" spans="1:8" ht="15.5">
      <c r="A10" s="13" t="s">
        <v>24</v>
      </c>
      <c r="B10" s="14">
        <v>116630</v>
      </c>
      <c r="C10" s="14">
        <v>17900</v>
      </c>
      <c r="D10" s="14">
        <v>67271</v>
      </c>
      <c r="E10" s="14">
        <v>31459</v>
      </c>
      <c r="F10" s="15">
        <v>0.15347680699648461</v>
      </c>
      <c r="G10" s="15">
        <v>0.57678984823801771</v>
      </c>
      <c r="H10" s="15">
        <v>0.26973334476549771</v>
      </c>
    </row>
    <row r="11" spans="1:8" ht="15.5">
      <c r="A11" s="13" t="s">
        <v>8</v>
      </c>
      <c r="B11" s="14">
        <v>114820</v>
      </c>
      <c r="C11" s="14">
        <v>18146</v>
      </c>
      <c r="D11" s="14">
        <v>67488</v>
      </c>
      <c r="E11" s="14">
        <v>29186</v>
      </c>
      <c r="F11" s="15">
        <v>0.15803866922139001</v>
      </c>
      <c r="G11" s="15">
        <v>0.58777216512802644</v>
      </c>
      <c r="H11" s="15">
        <v>0.25418916565058353</v>
      </c>
    </row>
    <row r="12" spans="1:8" ht="15.5">
      <c r="A12" s="13" t="s">
        <v>12</v>
      </c>
      <c r="B12" s="14">
        <v>22000</v>
      </c>
      <c r="C12" s="14">
        <v>3461</v>
      </c>
      <c r="D12" s="14">
        <v>12953</v>
      </c>
      <c r="E12" s="14">
        <v>5586</v>
      </c>
      <c r="F12" s="15">
        <v>0.15731818181818183</v>
      </c>
      <c r="G12" s="15">
        <v>0.58877272727272723</v>
      </c>
      <c r="H12" s="15">
        <v>0.25390909090909092</v>
      </c>
    </row>
    <row r="13" spans="1:8" ht="15.5">
      <c r="A13" s="13" t="s">
        <v>28</v>
      </c>
      <c r="B13" s="14">
        <v>152560</v>
      </c>
      <c r="C13" s="14">
        <v>23997</v>
      </c>
      <c r="D13" s="14">
        <v>90437</v>
      </c>
      <c r="E13" s="14">
        <v>38126</v>
      </c>
      <c r="F13" s="15">
        <v>0.1572954902988988</v>
      </c>
      <c r="G13" s="15">
        <v>0.59279627687467229</v>
      </c>
      <c r="H13" s="15">
        <v>0.24990823282642893</v>
      </c>
    </row>
    <row r="14" spans="1:8" ht="15.5">
      <c r="A14" s="13" t="s">
        <v>31</v>
      </c>
      <c r="B14" s="14">
        <v>109230</v>
      </c>
      <c r="C14" s="14">
        <v>19317</v>
      </c>
      <c r="D14" s="14">
        <v>63073</v>
      </c>
      <c r="E14" s="14">
        <v>26840</v>
      </c>
      <c r="F14" s="15">
        <v>0.17684702004943698</v>
      </c>
      <c r="G14" s="15">
        <v>0.57743293966858922</v>
      </c>
      <c r="H14" s="15">
        <v>0.24572004028197381</v>
      </c>
    </row>
    <row r="15" spans="1:8" ht="15.5">
      <c r="A15" s="13" t="s">
        <v>16</v>
      </c>
      <c r="B15" s="14">
        <v>236330</v>
      </c>
      <c r="C15" s="14">
        <v>36951</v>
      </c>
      <c r="D15" s="14">
        <v>142159</v>
      </c>
      <c r="E15" s="14">
        <v>57220</v>
      </c>
      <c r="F15" s="15">
        <v>0.15635340413828122</v>
      </c>
      <c r="G15" s="15">
        <v>0.60152752507087548</v>
      </c>
      <c r="H15" s="15">
        <v>0.2421190707908433</v>
      </c>
    </row>
    <row r="16" spans="1:8" ht="15.5">
      <c r="A16" s="13" t="s">
        <v>6</v>
      </c>
      <c r="B16" s="14">
        <v>133570</v>
      </c>
      <c r="C16" s="14">
        <v>21099</v>
      </c>
      <c r="D16" s="14">
        <v>80167</v>
      </c>
      <c r="E16" s="14">
        <v>32304</v>
      </c>
      <c r="F16" s="15">
        <v>0.15796211724189563</v>
      </c>
      <c r="G16" s="15">
        <v>0.6001871677771955</v>
      </c>
      <c r="H16" s="15">
        <v>0.24185071498090888</v>
      </c>
    </row>
    <row r="17" spans="1:8" ht="15.5">
      <c r="A17" s="13" t="s">
        <v>17</v>
      </c>
      <c r="B17" s="14">
        <v>94670</v>
      </c>
      <c r="C17" s="14">
        <v>15471</v>
      </c>
      <c r="D17" s="14">
        <v>57257</v>
      </c>
      <c r="E17" s="14">
        <v>21942</v>
      </c>
      <c r="F17" s="15">
        <v>0.16342030210203867</v>
      </c>
      <c r="G17" s="15">
        <v>0.60480616879687332</v>
      </c>
      <c r="H17" s="15">
        <v>0.23177352910108798</v>
      </c>
    </row>
    <row r="18" spans="1:8" ht="15.5">
      <c r="A18" s="13" t="s">
        <v>2</v>
      </c>
      <c r="B18" s="14">
        <v>78330</v>
      </c>
      <c r="C18" s="14">
        <v>12094</v>
      </c>
      <c r="D18" s="14">
        <v>48402</v>
      </c>
      <c r="E18" s="14">
        <v>17834</v>
      </c>
      <c r="F18" s="15">
        <v>0.15439805949189328</v>
      </c>
      <c r="G18" s="15">
        <v>0.61792416698582919</v>
      </c>
      <c r="H18" s="15">
        <v>0.22767777352227755</v>
      </c>
    </row>
    <row r="19" spans="1:8" ht="15.5">
      <c r="A19" s="13" t="s">
        <v>3</v>
      </c>
      <c r="B19" s="14">
        <v>23000</v>
      </c>
      <c r="C19" s="14">
        <v>4064</v>
      </c>
      <c r="D19" s="14">
        <v>13850</v>
      </c>
      <c r="E19" s="14">
        <v>5086</v>
      </c>
      <c r="F19" s="15">
        <v>0.17669565217391303</v>
      </c>
      <c r="G19" s="15">
        <v>0.60217391304347823</v>
      </c>
      <c r="H19" s="15">
        <v>0.22113043478260869</v>
      </c>
    </row>
    <row r="20" spans="1:8" ht="15.5">
      <c r="A20" s="13" t="s">
        <v>22</v>
      </c>
      <c r="B20" s="14">
        <v>373210</v>
      </c>
      <c r="C20" s="14">
        <v>61276</v>
      </c>
      <c r="D20" s="14">
        <v>230154</v>
      </c>
      <c r="E20" s="14">
        <v>81780</v>
      </c>
      <c r="F20" s="15">
        <v>0.1641863830015273</v>
      </c>
      <c r="G20" s="15">
        <v>0.61668765574341522</v>
      </c>
      <c r="H20" s="15">
        <v>0.21912596125505748</v>
      </c>
    </row>
    <row r="21" spans="1:8" ht="15.5">
      <c r="A21" s="13" t="s">
        <v>15</v>
      </c>
      <c r="B21" s="14">
        <v>98600</v>
      </c>
      <c r="C21" s="14">
        <v>19756</v>
      </c>
      <c r="D21" s="14">
        <v>57300</v>
      </c>
      <c r="E21" s="14">
        <v>21544</v>
      </c>
      <c r="F21" s="15">
        <v>0.20036511156186612</v>
      </c>
      <c r="G21" s="15">
        <v>0.58113590263691683</v>
      </c>
      <c r="H21" s="15">
        <v>0.21849898580121704</v>
      </c>
    </row>
    <row r="22" spans="1:8" ht="15.5">
      <c r="A22" s="13" t="s">
        <v>9</v>
      </c>
      <c r="B22" s="14">
        <v>120750</v>
      </c>
      <c r="C22" s="14">
        <v>20262</v>
      </c>
      <c r="D22" s="14">
        <v>74131</v>
      </c>
      <c r="E22" s="14">
        <v>26357</v>
      </c>
      <c r="F22" s="15">
        <v>0.16780124223602486</v>
      </c>
      <c r="G22" s="15">
        <v>0.61392132505175978</v>
      </c>
      <c r="H22" s="15">
        <v>0.21827743271221531</v>
      </c>
    </row>
    <row r="23" spans="1:8" ht="15.5">
      <c r="A23" s="13" t="s">
        <v>21</v>
      </c>
      <c r="B23" s="14">
        <v>264320</v>
      </c>
      <c r="C23" s="14">
        <v>48231</v>
      </c>
      <c r="D23" s="14">
        <v>158823</v>
      </c>
      <c r="E23" s="14">
        <v>57266</v>
      </c>
      <c r="F23" s="15">
        <v>0.18247200363196125</v>
      </c>
      <c r="G23" s="15">
        <v>0.60087394067796607</v>
      </c>
      <c r="H23" s="15">
        <v>0.21665405569007265</v>
      </c>
    </row>
    <row r="24" spans="1:8" ht="15.5">
      <c r="A24" s="13" t="s">
        <v>23</v>
      </c>
      <c r="B24" s="14">
        <v>113740</v>
      </c>
      <c r="C24" s="14">
        <v>20202</v>
      </c>
      <c r="D24" s="14">
        <v>69076</v>
      </c>
      <c r="E24" s="14">
        <v>24462</v>
      </c>
      <c r="F24" s="15">
        <v>0.17761561455952171</v>
      </c>
      <c r="G24" s="15">
        <v>0.60731492878494808</v>
      </c>
      <c r="H24" s="15">
        <v>0.21506945665553015</v>
      </c>
    </row>
    <row r="25" spans="1:8" ht="15.5">
      <c r="A25" s="13" t="s">
        <v>13</v>
      </c>
      <c r="B25" s="14">
        <v>51940</v>
      </c>
      <c r="C25" s="14">
        <v>8719</v>
      </c>
      <c r="D25" s="14">
        <v>32274</v>
      </c>
      <c r="E25" s="14">
        <v>10947</v>
      </c>
      <c r="F25" s="15">
        <v>0.16786676934924913</v>
      </c>
      <c r="G25" s="15">
        <v>0.62137081247593373</v>
      </c>
      <c r="H25" s="15">
        <v>0.21076241817481708</v>
      </c>
    </row>
    <row r="26" spans="1:8" ht="15.5">
      <c r="A26" s="13" t="s">
        <v>19</v>
      </c>
      <c r="B26" s="14">
        <v>93550</v>
      </c>
      <c r="C26" s="14">
        <v>14651</v>
      </c>
      <c r="D26" s="14">
        <v>59542</v>
      </c>
      <c r="E26" s="14">
        <v>19357</v>
      </c>
      <c r="F26" s="15">
        <v>0.15661143773383218</v>
      </c>
      <c r="G26" s="15">
        <v>0.63647247461250667</v>
      </c>
      <c r="H26" s="15">
        <v>0.20691608765366115</v>
      </c>
    </row>
    <row r="27" spans="1:8" ht="15.5">
      <c r="A27" s="13" t="s">
        <v>18</v>
      </c>
      <c r="B27" s="14">
        <v>330280</v>
      </c>
      <c r="C27" s="14">
        <v>55845</v>
      </c>
      <c r="D27" s="14">
        <v>206460</v>
      </c>
      <c r="E27" s="14">
        <v>67975</v>
      </c>
      <c r="F27" s="15">
        <v>0.16908380767833353</v>
      </c>
      <c r="G27" s="15">
        <v>0.62510597069153451</v>
      </c>
      <c r="H27" s="15">
        <v>0.20581022163013202</v>
      </c>
    </row>
    <row r="28" spans="1:8" ht="15.5">
      <c r="A28" s="13" t="s">
        <v>4</v>
      </c>
      <c r="B28" s="14">
        <v>88750</v>
      </c>
      <c r="C28" s="14">
        <v>14982</v>
      </c>
      <c r="D28" s="14">
        <v>55601</v>
      </c>
      <c r="E28" s="14">
        <v>18167</v>
      </c>
      <c r="F28" s="15">
        <v>0.16881126760563381</v>
      </c>
      <c r="G28" s="15">
        <v>0.62649014084507038</v>
      </c>
      <c r="H28" s="15">
        <v>0.20469859154929576</v>
      </c>
    </row>
    <row r="29" spans="1:8" ht="15.5">
      <c r="A29" s="8" t="s">
        <v>32</v>
      </c>
      <c r="B29" s="14">
        <v>5490100</v>
      </c>
      <c r="C29" s="14">
        <v>894695</v>
      </c>
      <c r="D29" s="14">
        <v>3479044</v>
      </c>
      <c r="E29" s="14">
        <v>1116361</v>
      </c>
      <c r="F29" s="15">
        <v>0.16296515546164916</v>
      </c>
      <c r="G29" s="15">
        <v>0.63369410393253311</v>
      </c>
      <c r="H29" s="15">
        <v>0.20334074060581775</v>
      </c>
    </row>
    <row r="30" spans="1:8" ht="15.5">
      <c r="A30" s="13" t="s">
        <v>20</v>
      </c>
      <c r="B30" s="14">
        <v>158620</v>
      </c>
      <c r="C30" s="14">
        <v>26754</v>
      </c>
      <c r="D30" s="14">
        <v>100274</v>
      </c>
      <c r="E30" s="14">
        <v>31592</v>
      </c>
      <c r="F30" s="15">
        <v>0.16866725507502206</v>
      </c>
      <c r="G30" s="15">
        <v>0.63216492245618461</v>
      </c>
      <c r="H30" s="15">
        <v>0.19916782246879333</v>
      </c>
    </row>
    <row r="31" spans="1:8" ht="15.5">
      <c r="A31" s="13" t="s">
        <v>5</v>
      </c>
      <c r="B31" s="14">
        <v>186540</v>
      </c>
      <c r="C31" s="14">
        <v>30252</v>
      </c>
      <c r="D31" s="14">
        <v>119319</v>
      </c>
      <c r="E31" s="14">
        <v>36969</v>
      </c>
      <c r="F31" s="15">
        <v>0.16217433258282407</v>
      </c>
      <c r="G31" s="15">
        <v>0.6396429720167256</v>
      </c>
      <c r="H31" s="15">
        <v>0.1981826954004503</v>
      </c>
    </row>
    <row r="32" spans="1:8" ht="15.5">
      <c r="A32" s="13" t="s">
        <v>11</v>
      </c>
      <c r="B32" s="14">
        <v>98260</v>
      </c>
      <c r="C32" s="14">
        <v>18544</v>
      </c>
      <c r="D32" s="14">
        <v>60931</v>
      </c>
      <c r="E32" s="14">
        <v>18785</v>
      </c>
      <c r="F32" s="15">
        <v>0.18872379401587625</v>
      </c>
      <c r="G32" s="15">
        <v>0.62009973539588847</v>
      </c>
      <c r="H32" s="15">
        <v>0.19117647058823528</v>
      </c>
    </row>
    <row r="33" spans="1:8" ht="15.5">
      <c r="A33" s="13" t="s">
        <v>14</v>
      </c>
      <c r="B33" s="14">
        <v>341890</v>
      </c>
      <c r="C33" s="14">
        <v>59870</v>
      </c>
      <c r="D33" s="14">
        <v>219478</v>
      </c>
      <c r="E33" s="14">
        <v>62542</v>
      </c>
      <c r="F33" s="15">
        <v>0.17511480300681506</v>
      </c>
      <c r="G33" s="15">
        <v>0.64195501477083272</v>
      </c>
      <c r="H33" s="15">
        <v>0.18293018222235222</v>
      </c>
    </row>
    <row r="34" spans="1:8" ht="15.5">
      <c r="A34" s="13" t="s">
        <v>1</v>
      </c>
      <c r="B34" s="14">
        <v>150390</v>
      </c>
      <c r="C34" s="14">
        <v>23971</v>
      </c>
      <c r="D34" s="14">
        <v>99253</v>
      </c>
      <c r="E34" s="14">
        <v>27166</v>
      </c>
      <c r="F34" s="15">
        <v>0.15939224682492187</v>
      </c>
      <c r="G34" s="15">
        <v>0.65997074273555423</v>
      </c>
      <c r="H34" s="15">
        <v>0.1806370104395239</v>
      </c>
    </row>
    <row r="35" spans="1:8" ht="15.5">
      <c r="A35" s="13" t="s">
        <v>25</v>
      </c>
      <c r="B35" s="14">
        <v>183810</v>
      </c>
      <c r="C35" s="14">
        <v>34090</v>
      </c>
      <c r="D35" s="14">
        <v>117166</v>
      </c>
      <c r="E35" s="14">
        <v>32554</v>
      </c>
      <c r="F35" s="15">
        <v>0.18546325009520701</v>
      </c>
      <c r="G35" s="15">
        <v>0.63742995484467657</v>
      </c>
      <c r="H35" s="15">
        <v>0.17710679506011642</v>
      </c>
    </row>
    <row r="36" spans="1:8" ht="15.5">
      <c r="A36" s="13" t="s">
        <v>0</v>
      </c>
      <c r="B36" s="14">
        <v>227750</v>
      </c>
      <c r="C36" s="14">
        <v>36898</v>
      </c>
      <c r="D36" s="14">
        <v>151691</v>
      </c>
      <c r="E36" s="14">
        <v>39161</v>
      </c>
      <c r="F36" s="15">
        <v>0.16201097694840835</v>
      </c>
      <c r="G36" s="15">
        <v>0.66604171240395171</v>
      </c>
      <c r="H36" s="15">
        <v>0.17194731064763996</v>
      </c>
    </row>
    <row r="37" spans="1:8" ht="15.5">
      <c r="A37" s="13" t="s">
        <v>26</v>
      </c>
      <c r="B37" s="14">
        <v>523250</v>
      </c>
      <c r="C37" s="14">
        <v>75761</v>
      </c>
      <c r="D37" s="14">
        <v>363787</v>
      </c>
      <c r="E37" s="14">
        <v>83702</v>
      </c>
      <c r="F37" s="15">
        <v>0.14478929765886286</v>
      </c>
      <c r="G37" s="15">
        <v>0.69524510272336359</v>
      </c>
      <c r="H37" s="15">
        <v>0.15996559961777354</v>
      </c>
    </row>
    <row r="38" spans="1:8" ht="15.5">
      <c r="A38" s="13" t="s">
        <v>7</v>
      </c>
      <c r="B38" s="14">
        <v>631970</v>
      </c>
      <c r="C38" s="14">
        <v>97255</v>
      </c>
      <c r="D38" s="14">
        <v>445743</v>
      </c>
      <c r="E38" s="14">
        <v>88972</v>
      </c>
      <c r="F38" s="15">
        <v>0.15389179866132885</v>
      </c>
      <c r="G38" s="15">
        <v>0.70532303748595659</v>
      </c>
      <c r="H38" s="15">
        <v>0.14078516385271453</v>
      </c>
    </row>
    <row r="39" spans="1:8">
      <c r="B39" s="16"/>
      <c r="E39" s="17"/>
      <c r="F39" s="18"/>
      <c r="G39" s="18"/>
      <c r="H39" s="18"/>
    </row>
  </sheetData>
  <hyperlinks>
    <hyperlink ref="A4" location="Table_of_contents!A1" display="Table of contents" xr:uid="{00000000-0004-0000-0E00-000000000000}"/>
  </hyperlinks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23867-D285-4A1F-8D50-3B3B820703C1}">
  <dimension ref="A1:A3"/>
  <sheetViews>
    <sheetView showGridLines="0" workbookViewId="0"/>
  </sheetViews>
  <sheetFormatPr defaultColWidth="9.07421875" defaultRowHeight="15.5"/>
  <cols>
    <col min="10" max="10" width="9.69140625" customWidth="1"/>
  </cols>
  <sheetData>
    <row r="1" spans="1:1" ht="20">
      <c r="A1" s="4" t="s">
        <v>242</v>
      </c>
    </row>
    <row r="2" spans="1:1" ht="20">
      <c r="A2" s="137" t="s">
        <v>204</v>
      </c>
    </row>
    <row r="3" spans="1:1" ht="15" customHeight="1">
      <c r="A3" s="31" t="s">
        <v>36</v>
      </c>
    </row>
  </sheetData>
  <hyperlinks>
    <hyperlink ref="A3" location="Table_of_contents!A1" display="Table of contents" xr:uid="{659C302A-C09A-415F-8B88-2E37E0DE0206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44FED-3E5E-45BD-B204-214459C322C7}">
  <dimension ref="A1:G13"/>
  <sheetViews>
    <sheetView workbookViewId="0"/>
  </sheetViews>
  <sheetFormatPr defaultColWidth="9.07421875" defaultRowHeight="15.5"/>
  <cols>
    <col min="1" max="1" width="8.07421875" style="2" customWidth="1"/>
    <col min="2" max="3" width="17.53515625" style="2" customWidth="1"/>
    <col min="4" max="5" width="21.07421875" style="2" customWidth="1"/>
    <col min="6" max="8" width="17.53515625" style="2" customWidth="1"/>
    <col min="9" max="16384" width="9.07421875" style="2"/>
  </cols>
  <sheetData>
    <row r="1" spans="1:7" ht="20">
      <c r="A1" s="6" t="s">
        <v>203</v>
      </c>
    </row>
    <row r="2" spans="1:7" ht="17.5">
      <c r="A2" s="7" t="s">
        <v>34</v>
      </c>
    </row>
    <row r="3" spans="1:7">
      <c r="A3" s="33" t="s">
        <v>36</v>
      </c>
    </row>
    <row r="4" spans="1:7">
      <c r="A4" s="58" t="s">
        <v>75</v>
      </c>
      <c r="B4" s="58" t="s">
        <v>76</v>
      </c>
      <c r="C4" s="59" t="s">
        <v>77</v>
      </c>
      <c r="D4" s="59" t="s">
        <v>78</v>
      </c>
    </row>
    <row r="5" spans="1:7" ht="27.75" customHeight="1">
      <c r="A5" s="60">
        <v>2003</v>
      </c>
      <c r="B5" s="60" t="s">
        <v>79</v>
      </c>
      <c r="C5" s="78">
        <v>946105</v>
      </c>
      <c r="D5" s="105">
        <v>0.18666370721120648</v>
      </c>
    </row>
    <row r="6" spans="1:7">
      <c r="A6" s="60">
        <v>2013</v>
      </c>
      <c r="B6" s="60" t="s">
        <v>79</v>
      </c>
      <c r="C6" s="100">
        <v>911490</v>
      </c>
      <c r="D6" s="105">
        <v>0.1714197054896282</v>
      </c>
    </row>
    <row r="7" spans="1:7">
      <c r="A7" s="60">
        <v>2023</v>
      </c>
      <c r="B7" s="60" t="s">
        <v>79</v>
      </c>
      <c r="C7" s="78">
        <v>894695</v>
      </c>
      <c r="D7" s="105">
        <v>0.16296515546164916</v>
      </c>
      <c r="G7"/>
    </row>
    <row r="8" spans="1:7">
      <c r="A8" s="60">
        <v>2003</v>
      </c>
      <c r="B8" s="60" t="s">
        <v>80</v>
      </c>
      <c r="C8" s="78">
        <v>3303864</v>
      </c>
      <c r="D8" s="105">
        <v>0.65184255696951765</v>
      </c>
    </row>
    <row r="9" spans="1:7">
      <c r="A9" s="60">
        <v>2013</v>
      </c>
      <c r="B9" s="60" t="s">
        <v>80</v>
      </c>
      <c r="C9" s="100">
        <v>3458380</v>
      </c>
      <c r="D9" s="105">
        <v>0.65040151956820191</v>
      </c>
    </row>
    <row r="10" spans="1:7">
      <c r="A10" s="60">
        <v>2023</v>
      </c>
      <c r="B10" s="60" t="s">
        <v>80</v>
      </c>
      <c r="C10" s="78">
        <v>3479044</v>
      </c>
      <c r="D10" s="105">
        <v>0.63369410393253311</v>
      </c>
    </row>
    <row r="11" spans="1:7">
      <c r="A11" s="60">
        <v>2003</v>
      </c>
      <c r="B11" s="60" t="s">
        <v>81</v>
      </c>
      <c r="C11" s="78">
        <v>818531</v>
      </c>
      <c r="D11" s="105">
        <v>0.16149373581927592</v>
      </c>
    </row>
    <row r="12" spans="1:7">
      <c r="A12" s="60">
        <v>2013</v>
      </c>
      <c r="B12" s="60" t="s">
        <v>81</v>
      </c>
      <c r="C12" s="100">
        <v>947430</v>
      </c>
      <c r="D12" s="105">
        <v>0.17817877494216991</v>
      </c>
    </row>
    <row r="13" spans="1:7">
      <c r="A13" s="60">
        <v>2023</v>
      </c>
      <c r="B13" s="60" t="s">
        <v>81</v>
      </c>
      <c r="C13" s="78">
        <v>1116361</v>
      </c>
      <c r="D13" s="105">
        <v>0.20334074060581775</v>
      </c>
    </row>
  </sheetData>
  <hyperlinks>
    <hyperlink ref="A3" location="Table_of_contents!A1" display="Table of contents" xr:uid="{A3231370-294C-40B7-B993-D757FFDDE320}"/>
  </hyperlinks>
  <pageMargins left="0.75" right="0.75" top="1" bottom="1" header="0.5" footer="0.5"/>
  <pageSetup paperSize="9" orientation="landscape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A72DB-8668-4728-82DB-2D279ACC03E0}">
  <dimension ref="A1:A3"/>
  <sheetViews>
    <sheetView zoomScaleNormal="100" workbookViewId="0"/>
  </sheetViews>
  <sheetFormatPr defaultColWidth="8.84375" defaultRowHeight="15.5"/>
  <cols>
    <col min="1" max="16384" width="8.84375" style="103"/>
  </cols>
  <sheetData>
    <row r="1" spans="1:1" ht="20">
      <c r="A1" s="104" t="s">
        <v>243</v>
      </c>
    </row>
    <row r="2" spans="1:1" ht="20">
      <c r="A2" s="140" t="s">
        <v>206</v>
      </c>
    </row>
    <row r="3" spans="1:1">
      <c r="A3" s="121" t="s">
        <v>36</v>
      </c>
    </row>
  </sheetData>
  <hyperlinks>
    <hyperlink ref="A3" location="Table_of_contents!A1" display="Table of contents" xr:uid="{2CA95E30-B658-4309-A5E7-41DD101F5441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3"/>
  <sheetViews>
    <sheetView showGridLines="0" zoomScaleNormal="100" workbookViewId="0"/>
  </sheetViews>
  <sheetFormatPr defaultColWidth="9.07421875" defaultRowHeight="15.5"/>
  <cols>
    <col min="8" max="8" width="10.07421875" customWidth="1"/>
  </cols>
  <sheetData>
    <row r="1" spans="1:13" ht="18" customHeight="1">
      <c r="A1" s="6" t="s">
        <v>244</v>
      </c>
      <c r="B1" s="2"/>
      <c r="C1" s="2"/>
      <c r="D1" s="2"/>
      <c r="E1" s="2"/>
      <c r="F1" s="2"/>
      <c r="G1" s="2"/>
      <c r="H1" s="2"/>
      <c r="M1" s="57"/>
    </row>
    <row r="2" spans="1:13" ht="18" customHeight="1">
      <c r="A2" s="141" t="s">
        <v>248</v>
      </c>
      <c r="B2" s="2"/>
      <c r="C2" s="2"/>
      <c r="D2" s="2"/>
      <c r="E2" s="2"/>
      <c r="F2" s="2"/>
      <c r="G2" s="2"/>
      <c r="H2" s="2"/>
      <c r="M2" s="57"/>
    </row>
    <row r="3" spans="1:13" ht="15" customHeight="1">
      <c r="A3" s="31" t="s">
        <v>36</v>
      </c>
    </row>
  </sheetData>
  <hyperlinks>
    <hyperlink ref="A3" location="Table_of_contents!A1" display="Table of contents" xr:uid="{00000000-0004-0000-13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6"/>
  <sheetViews>
    <sheetView workbookViewId="0"/>
  </sheetViews>
  <sheetFormatPr defaultRowHeight="15.5"/>
  <cols>
    <col min="1" max="1" width="20.23046875" customWidth="1"/>
    <col min="2" max="2" width="78.53515625" bestFit="1" customWidth="1"/>
  </cols>
  <sheetData>
    <row r="1" spans="1:4" ht="20">
      <c r="A1" s="6" t="s">
        <v>36</v>
      </c>
      <c r="D1" s="56"/>
    </row>
    <row r="2" spans="1:4" ht="17.5">
      <c r="A2" s="3" t="s">
        <v>34</v>
      </c>
    </row>
    <row r="3" spans="1:4" ht="24" customHeight="1">
      <c r="A3" s="19" t="s">
        <v>46</v>
      </c>
      <c r="B3" s="19" t="s">
        <v>47</v>
      </c>
    </row>
    <row r="4" spans="1:4">
      <c r="A4" s="31" t="s">
        <v>62</v>
      </c>
      <c r="B4" s="2" t="s">
        <v>63</v>
      </c>
    </row>
    <row r="5" spans="1:4">
      <c r="A5" s="31" t="s">
        <v>41</v>
      </c>
      <c r="B5" t="s">
        <v>41</v>
      </c>
    </row>
    <row r="6" spans="1:4">
      <c r="A6" s="31" t="s">
        <v>48</v>
      </c>
      <c r="B6" t="s">
        <v>172</v>
      </c>
    </row>
    <row r="7" spans="1:4">
      <c r="A7" s="31" t="s">
        <v>49</v>
      </c>
      <c r="B7" t="s">
        <v>234</v>
      </c>
    </row>
    <row r="8" spans="1:4">
      <c r="A8" s="31" t="s">
        <v>50</v>
      </c>
      <c r="B8" t="s">
        <v>181</v>
      </c>
    </row>
    <row r="9" spans="1:4">
      <c r="A9" s="31" t="s">
        <v>51</v>
      </c>
      <c r="B9" t="s">
        <v>181</v>
      </c>
    </row>
    <row r="10" spans="1:4">
      <c r="A10" s="31" t="s">
        <v>72</v>
      </c>
      <c r="B10" t="s">
        <v>182</v>
      </c>
    </row>
    <row r="11" spans="1:4">
      <c r="A11" s="31" t="s">
        <v>73</v>
      </c>
      <c r="B11" t="s">
        <v>182</v>
      </c>
    </row>
    <row r="12" spans="1:4">
      <c r="A12" s="31" t="s">
        <v>183</v>
      </c>
      <c r="B12" t="s">
        <v>197</v>
      </c>
    </row>
    <row r="13" spans="1:4">
      <c r="A13" s="31" t="s">
        <v>184</v>
      </c>
      <c r="B13" t="s">
        <v>197</v>
      </c>
    </row>
    <row r="14" spans="1:4">
      <c r="A14" s="31" t="s">
        <v>185</v>
      </c>
      <c r="B14" t="s">
        <v>168</v>
      </c>
    </row>
    <row r="15" spans="1:4">
      <c r="A15" s="31" t="s">
        <v>186</v>
      </c>
      <c r="B15" t="s">
        <v>168</v>
      </c>
    </row>
    <row r="16" spans="1:4">
      <c r="A16" s="31" t="s">
        <v>187</v>
      </c>
      <c r="B16" t="s">
        <v>171</v>
      </c>
    </row>
    <row r="17" spans="1:2">
      <c r="A17" s="31" t="s">
        <v>188</v>
      </c>
      <c r="B17" t="s">
        <v>171</v>
      </c>
    </row>
    <row r="18" spans="1:2">
      <c r="A18" s="31" t="s">
        <v>189</v>
      </c>
      <c r="B18" t="s">
        <v>204</v>
      </c>
    </row>
    <row r="19" spans="1:2">
      <c r="A19" s="31" t="s">
        <v>190</v>
      </c>
      <c r="B19" t="s">
        <v>204</v>
      </c>
    </row>
    <row r="20" spans="1:2">
      <c r="A20" s="31" t="s">
        <v>95</v>
      </c>
      <c r="B20" t="s">
        <v>206</v>
      </c>
    </row>
    <row r="21" spans="1:2">
      <c r="A21" s="31" t="s">
        <v>96</v>
      </c>
      <c r="B21" t="s">
        <v>207</v>
      </c>
    </row>
    <row r="22" spans="1:2">
      <c r="A22" s="31" t="s">
        <v>208</v>
      </c>
      <c r="B22" t="s">
        <v>206</v>
      </c>
    </row>
    <row r="23" spans="1:2">
      <c r="A23" s="31" t="s">
        <v>191</v>
      </c>
      <c r="B23" t="s">
        <v>210</v>
      </c>
    </row>
    <row r="24" spans="1:2">
      <c r="A24" s="31" t="s">
        <v>192</v>
      </c>
      <c r="B24" t="s">
        <v>210</v>
      </c>
    </row>
    <row r="25" spans="1:2">
      <c r="A25" s="31" t="s">
        <v>193</v>
      </c>
      <c r="B25" t="s">
        <v>213</v>
      </c>
    </row>
    <row r="26" spans="1:2">
      <c r="A26" s="31" t="s">
        <v>194</v>
      </c>
      <c r="B26" t="s">
        <v>213</v>
      </c>
    </row>
    <row r="27" spans="1:2">
      <c r="A27" s="31"/>
    </row>
    <row r="28" spans="1:2">
      <c r="A28" s="31"/>
    </row>
    <row r="29" spans="1:2">
      <c r="A29" s="31"/>
    </row>
    <row r="30" spans="1:2">
      <c r="A30" s="31"/>
    </row>
    <row r="31" spans="1:2">
      <c r="A31" s="31"/>
    </row>
    <row r="32" spans="1:2">
      <c r="A32" s="31"/>
    </row>
    <row r="33" spans="1:1">
      <c r="A33" s="31"/>
    </row>
    <row r="34" spans="1:1">
      <c r="A34" s="31"/>
    </row>
    <row r="35" spans="1:1">
      <c r="A35" s="32"/>
    </row>
    <row r="36" spans="1:1">
      <c r="A36" s="32"/>
    </row>
  </sheetData>
  <phoneticPr fontId="15" type="noConversion"/>
  <hyperlinks>
    <hyperlink ref="A5" location="Notes!A1" display="Notes" xr:uid="{00000000-0004-0000-0100-000000000000}"/>
    <hyperlink ref="A6" location="Figure_1!A1" display="Figure 1" xr:uid="{00000000-0004-0000-0100-000001000000}"/>
    <hyperlink ref="A7" location="Figure_1_data!A1" display="Figure 1 data" xr:uid="{00000000-0004-0000-0100-000002000000}"/>
    <hyperlink ref="A8" location="Figure_2!A1" display="Figure 2" xr:uid="{00000000-0004-0000-0100-000003000000}"/>
    <hyperlink ref="A9" location="Figure_2_data!A1" display="Figure 2 data" xr:uid="{00000000-0004-0000-0100-000004000000}"/>
    <hyperlink ref="A10" location="'Figure 3'!A1" display="Figure 3" xr:uid="{00000000-0004-0000-0100-000005000000}"/>
    <hyperlink ref="A11" location="Figure_3_data!A1" display="Figure 3 data" xr:uid="{00000000-0004-0000-0100-000006000000}"/>
    <hyperlink ref="A4" location="Cover_sheet!A1" display="Cover_sheet" xr:uid="{00000000-0004-0000-0100-000007000000}"/>
    <hyperlink ref="A12" location="Figure_4!A1" display="Figure 4" xr:uid="{39BA2A6A-F2A2-4629-B0DA-913502441DD6}"/>
    <hyperlink ref="A13" location="Figure_4_data!A1" display="Figure 4 data" xr:uid="{52069FAC-DA61-4347-BF17-927812642B78}"/>
    <hyperlink ref="A14" location="Figure_5!A1" display="Figure 5" xr:uid="{4DC266DB-4E9B-4CDE-B54E-DE9C34A85891}"/>
    <hyperlink ref="A15" location="Figure_5_data!A1" display="Figure 5 data" xr:uid="{CE5EE00E-EBA6-454D-9D54-5139938D9D37}"/>
    <hyperlink ref="A16" location="Figure_6!A1" display="Figure 6" xr:uid="{01BE343A-EF7E-4697-8098-D29DF5DFB4D1}"/>
    <hyperlink ref="A17" location="Figure_6_data!A1" display="Figure 6 data" xr:uid="{3510DFCF-A983-4E76-8A90-9FC070A29712}"/>
    <hyperlink ref="A18" location="Figure_7!A1" display="Figure 7" xr:uid="{7EBB78CA-DC5F-43EC-8EE0-D77043DB4223}"/>
    <hyperlink ref="A19" location="Figure_7_data!A1" display="Figure 7 data" xr:uid="{39739FA1-9251-425C-AF9B-DA10EBDE8204}"/>
    <hyperlink ref="A20" location="Figure_8!A1" display="Figure 8" xr:uid="{9FC163BB-C43D-4062-AC7B-7D2B4DD2C6C0}"/>
    <hyperlink ref="A21" location="Figure_9!A1" display="Figure 9" xr:uid="{D82E4246-94A0-495F-B8A3-1B49D91785C3}"/>
    <hyperlink ref="A22" location="Figure_8_9_data!A1" display="Figures 8 and 9 data" xr:uid="{62DAB35B-6201-45D1-A517-7DF408D03377}"/>
    <hyperlink ref="A23" location="Figure_10!A1" display="Figure 10" xr:uid="{CD07B40E-FD1F-4307-84E9-3B77A7ECA758}"/>
    <hyperlink ref="A24" location="Figure_10_data!A1" display="Figure 10 data" xr:uid="{9FDE3FA3-9444-4C68-8A50-E656B728A1CB}"/>
    <hyperlink ref="A25" location="Figure_11!A1" display="Figure 11" xr:uid="{D2C795E6-4A55-41F4-83F0-CE082536B795}"/>
    <hyperlink ref="A26" location="Figure_11_data!A1" display="Figure 11 data" xr:uid="{4FE1D087-4D42-4671-B0C8-3CA088EB3E30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37"/>
  <sheetViews>
    <sheetView workbookViewId="0"/>
  </sheetViews>
  <sheetFormatPr defaultColWidth="9.07421875" defaultRowHeight="15.5"/>
  <cols>
    <col min="1" max="1" width="20.69140625" customWidth="1"/>
    <col min="2" max="3" width="12.07421875" bestFit="1" customWidth="1"/>
    <col min="4" max="5" width="17.69140625" bestFit="1" customWidth="1"/>
    <col min="6" max="6" width="17.69140625" customWidth="1"/>
  </cols>
  <sheetData>
    <row r="1" spans="1:9" ht="20">
      <c r="A1" s="6" t="s">
        <v>205</v>
      </c>
      <c r="B1" s="2"/>
      <c r="C1" s="2"/>
      <c r="D1" s="2"/>
    </row>
    <row r="2" spans="1:9">
      <c r="A2" s="102" t="s">
        <v>202</v>
      </c>
      <c r="B2" s="2"/>
    </row>
    <row r="3" spans="1:9">
      <c r="A3" s="35" t="s">
        <v>34</v>
      </c>
      <c r="B3" s="2"/>
    </row>
    <row r="4" spans="1:9" ht="27.75" customHeight="1">
      <c r="A4" s="33" t="s">
        <v>36</v>
      </c>
      <c r="B4" s="2"/>
    </row>
    <row r="5" spans="1:9" ht="46.5">
      <c r="A5" s="65" t="s">
        <v>84</v>
      </c>
      <c r="B5" s="64" t="s">
        <v>89</v>
      </c>
      <c r="C5" s="64" t="s">
        <v>90</v>
      </c>
      <c r="D5" s="59" t="s">
        <v>83</v>
      </c>
      <c r="E5" s="64" t="s">
        <v>82</v>
      </c>
      <c r="F5" s="64"/>
    </row>
    <row r="6" spans="1:9" ht="27.75" customHeight="1">
      <c r="A6" s="2" t="s">
        <v>27</v>
      </c>
      <c r="B6" s="63">
        <v>26120</v>
      </c>
      <c r="C6" s="63">
        <v>26030</v>
      </c>
      <c r="D6" s="62">
        <v>-90</v>
      </c>
      <c r="E6" s="61">
        <v>-3.4456355283307705E-3</v>
      </c>
      <c r="F6" s="61"/>
      <c r="I6" t="str">
        <f>CONCATENATE(H6, H7, H8, H9, H10, H11, H12, H13, H14, H15, H16, H17, H18, H19, H20, H21, H22, H23, H24, H25, H26, H27, H28, H29, H30, H31, H32, H33, H34, H35, H36, H37)</f>
        <v/>
      </c>
    </row>
    <row r="7" spans="1:9">
      <c r="A7" s="2" t="s">
        <v>24</v>
      </c>
      <c r="B7" s="63">
        <v>116820</v>
      </c>
      <c r="C7" s="63">
        <v>116630</v>
      </c>
      <c r="D7" s="62">
        <v>-190</v>
      </c>
      <c r="E7" s="61">
        <v>-1.6264338298236369E-3</v>
      </c>
      <c r="F7" s="61"/>
    </row>
    <row r="8" spans="1:9">
      <c r="A8" s="2" t="s">
        <v>29</v>
      </c>
      <c r="B8" s="63">
        <v>87930</v>
      </c>
      <c r="C8" s="63">
        <v>87810</v>
      </c>
      <c r="D8" s="62">
        <v>-120</v>
      </c>
      <c r="E8" s="61">
        <v>-1.3647219379051556E-3</v>
      </c>
      <c r="F8" s="61"/>
    </row>
    <row r="9" spans="1:9">
      <c r="A9" s="2" t="s">
        <v>12</v>
      </c>
      <c r="B9" s="63">
        <v>22030</v>
      </c>
      <c r="C9" s="63">
        <v>22000</v>
      </c>
      <c r="D9" s="62">
        <v>-30</v>
      </c>
      <c r="E9" s="61">
        <v>-1.3617793917385379E-3</v>
      </c>
      <c r="F9" s="61"/>
    </row>
    <row r="10" spans="1:9">
      <c r="A10" s="2" t="s">
        <v>3</v>
      </c>
      <c r="B10" s="63">
        <v>23020</v>
      </c>
      <c r="C10" s="63">
        <v>23000</v>
      </c>
      <c r="D10" s="62">
        <v>-20</v>
      </c>
      <c r="E10" s="61">
        <v>-8.6880973066894018E-4</v>
      </c>
      <c r="F10" s="61"/>
    </row>
    <row r="11" spans="1:9">
      <c r="A11" s="2" t="s">
        <v>30</v>
      </c>
      <c r="B11" s="63">
        <v>145770</v>
      </c>
      <c r="C11" s="63">
        <v>145670</v>
      </c>
      <c r="D11" s="62">
        <v>-100</v>
      </c>
      <c r="E11" s="61">
        <v>-6.8601221101738385E-4</v>
      </c>
      <c r="F11" s="61"/>
    </row>
    <row r="12" spans="1:9">
      <c r="A12" s="2" t="s">
        <v>2</v>
      </c>
      <c r="B12" s="63">
        <v>78350</v>
      </c>
      <c r="C12" s="63">
        <v>78330</v>
      </c>
      <c r="D12" s="62">
        <v>-20</v>
      </c>
      <c r="E12" s="61">
        <v>-2.552648372686761E-4</v>
      </c>
      <c r="F12" s="61"/>
    </row>
    <row r="13" spans="1:9">
      <c r="A13" s="2" t="s">
        <v>6</v>
      </c>
      <c r="B13" s="63">
        <v>133490</v>
      </c>
      <c r="C13" s="63">
        <v>133570</v>
      </c>
      <c r="D13" s="62">
        <v>80</v>
      </c>
      <c r="E13" s="61">
        <v>5.9929582740281262E-4</v>
      </c>
      <c r="F13" s="61"/>
    </row>
    <row r="14" spans="1:9">
      <c r="A14" s="2" t="s">
        <v>20</v>
      </c>
      <c r="B14" s="63">
        <v>158450</v>
      </c>
      <c r="C14" s="63">
        <v>158620</v>
      </c>
      <c r="D14" s="62">
        <v>170</v>
      </c>
      <c r="E14" s="61">
        <v>1.0728936573052295E-3</v>
      </c>
      <c r="F14" s="61"/>
    </row>
    <row r="15" spans="1:9">
      <c r="A15" s="2" t="s">
        <v>8</v>
      </c>
      <c r="B15" s="63">
        <v>114670</v>
      </c>
      <c r="C15" s="63">
        <v>114820</v>
      </c>
      <c r="D15" s="62">
        <v>150</v>
      </c>
      <c r="E15" s="61">
        <v>1.3081015086771064E-3</v>
      </c>
      <c r="F15" s="61"/>
    </row>
    <row r="16" spans="1:9">
      <c r="A16" s="2" t="s">
        <v>21</v>
      </c>
      <c r="B16" s="63">
        <v>263750</v>
      </c>
      <c r="C16" s="63">
        <v>264320</v>
      </c>
      <c r="D16" s="62">
        <v>570</v>
      </c>
      <c r="E16" s="61">
        <v>2.1611374407581874E-3</v>
      </c>
      <c r="F16" s="61"/>
    </row>
    <row r="17" spans="1:6">
      <c r="A17" s="2" t="s">
        <v>31</v>
      </c>
      <c r="B17" s="63">
        <v>108990</v>
      </c>
      <c r="C17" s="63">
        <v>109230</v>
      </c>
      <c r="D17" s="62">
        <v>240</v>
      </c>
      <c r="E17" s="61">
        <v>2.2020368841177973E-3</v>
      </c>
      <c r="F17" s="61"/>
    </row>
    <row r="18" spans="1:6">
      <c r="A18" s="2" t="s">
        <v>10</v>
      </c>
      <c r="B18" s="63">
        <v>111560</v>
      </c>
      <c r="C18" s="63">
        <v>111830</v>
      </c>
      <c r="D18" s="62">
        <v>270</v>
      </c>
      <c r="E18" s="61">
        <v>2.42022230190031E-3</v>
      </c>
      <c r="F18" s="61"/>
    </row>
    <row r="19" spans="1:6">
      <c r="A19" s="2" t="s">
        <v>16</v>
      </c>
      <c r="B19" s="63">
        <v>235710</v>
      </c>
      <c r="C19" s="63">
        <v>236330</v>
      </c>
      <c r="D19" s="62">
        <v>620</v>
      </c>
      <c r="E19" s="61">
        <v>2.6303508548639609E-3</v>
      </c>
      <c r="F19" s="61"/>
    </row>
    <row r="20" spans="1:6">
      <c r="A20" s="2" t="s">
        <v>14</v>
      </c>
      <c r="B20" s="63">
        <v>340920</v>
      </c>
      <c r="C20" s="63">
        <v>341890</v>
      </c>
      <c r="D20" s="62">
        <v>970</v>
      </c>
      <c r="E20" s="61">
        <v>2.8452422855802517E-3</v>
      </c>
      <c r="F20" s="61"/>
    </row>
    <row r="21" spans="1:6">
      <c r="A21" s="2" t="s">
        <v>9</v>
      </c>
      <c r="B21" s="63">
        <v>120400</v>
      </c>
      <c r="C21" s="63">
        <v>120750</v>
      </c>
      <c r="D21" s="62">
        <v>350</v>
      </c>
      <c r="E21" s="61">
        <v>2.9069767441860517E-3</v>
      </c>
      <c r="F21" s="61"/>
    </row>
    <row r="22" spans="1:6">
      <c r="A22" s="2" t="s">
        <v>13</v>
      </c>
      <c r="B22" s="63">
        <v>51750</v>
      </c>
      <c r="C22" s="63">
        <v>51940</v>
      </c>
      <c r="D22" s="62">
        <v>190</v>
      </c>
      <c r="E22" s="61">
        <v>3.6714975845411058E-3</v>
      </c>
      <c r="F22" s="61"/>
    </row>
    <row r="23" spans="1:6">
      <c r="A23" s="2" t="s">
        <v>17</v>
      </c>
      <c r="B23" s="63">
        <v>94300</v>
      </c>
      <c r="C23" s="63">
        <v>94670</v>
      </c>
      <c r="D23" s="62">
        <v>370</v>
      </c>
      <c r="E23" s="61">
        <v>3.9236479321314022E-3</v>
      </c>
      <c r="F23" s="61"/>
    </row>
    <row r="24" spans="1:6">
      <c r="A24" s="2" t="s">
        <v>22</v>
      </c>
      <c r="B24" s="63">
        <v>371390</v>
      </c>
      <c r="C24" s="63">
        <v>373210</v>
      </c>
      <c r="D24" s="62">
        <v>1820</v>
      </c>
      <c r="E24" s="61">
        <v>4.9005088990010659E-3</v>
      </c>
      <c r="F24" s="61"/>
    </row>
    <row r="25" spans="1:6">
      <c r="A25" s="2" t="s">
        <v>4</v>
      </c>
      <c r="B25" s="63">
        <v>88270</v>
      </c>
      <c r="C25" s="63">
        <v>88750</v>
      </c>
      <c r="D25" s="62">
        <v>480</v>
      </c>
      <c r="E25" s="61">
        <v>5.4378611079641814E-3</v>
      </c>
      <c r="F25" s="61"/>
    </row>
    <row r="26" spans="1:6">
      <c r="A26" s="2" t="s">
        <v>18</v>
      </c>
      <c r="B26" s="63">
        <v>327460</v>
      </c>
      <c r="C26" s="63">
        <v>330280</v>
      </c>
      <c r="D26" s="62">
        <v>2820</v>
      </c>
      <c r="E26" s="61">
        <v>8.6117388383313287E-3</v>
      </c>
      <c r="F26" s="61"/>
    </row>
    <row r="27" spans="1:6">
      <c r="A27" s="2" t="s">
        <v>28</v>
      </c>
      <c r="B27" s="63">
        <v>151130</v>
      </c>
      <c r="C27" s="63">
        <v>152560</v>
      </c>
      <c r="D27" s="62">
        <v>1430</v>
      </c>
      <c r="E27" s="61">
        <v>9.4620525375503917E-3</v>
      </c>
      <c r="F27" s="61"/>
    </row>
    <row r="28" spans="1:6">
      <c r="A28" s="2" t="s">
        <v>19</v>
      </c>
      <c r="B28" s="63">
        <v>92610</v>
      </c>
      <c r="C28" s="63">
        <v>93550</v>
      </c>
      <c r="D28" s="62">
        <v>940</v>
      </c>
      <c r="E28" s="61">
        <v>1.0150091782744841E-2</v>
      </c>
      <c r="F28" s="61"/>
    </row>
    <row r="29" spans="1:6">
      <c r="A29" s="2" t="s">
        <v>23</v>
      </c>
      <c r="B29" s="63">
        <v>112460</v>
      </c>
      <c r="C29" s="63">
        <v>113740</v>
      </c>
      <c r="D29" s="62">
        <v>1280</v>
      </c>
      <c r="E29" s="61">
        <v>1.1381824648764027E-2</v>
      </c>
      <c r="F29" s="61"/>
    </row>
    <row r="30" spans="1:6">
      <c r="A30" s="2" t="s">
        <v>25</v>
      </c>
      <c r="B30" s="63">
        <v>181730</v>
      </c>
      <c r="C30" s="63">
        <v>183810</v>
      </c>
      <c r="D30" s="62">
        <v>2080</v>
      </c>
      <c r="E30" s="61">
        <v>1.1445551092279738E-2</v>
      </c>
      <c r="F30" s="61"/>
    </row>
    <row r="31" spans="1:6">
      <c r="A31" s="2" t="s">
        <v>5</v>
      </c>
      <c r="B31" s="63">
        <v>184370</v>
      </c>
      <c r="C31" s="63">
        <v>186540</v>
      </c>
      <c r="D31" s="62">
        <v>2170</v>
      </c>
      <c r="E31" s="61">
        <v>1.1769810706730999E-2</v>
      </c>
      <c r="F31" s="61"/>
    </row>
    <row r="32" spans="1:6">
      <c r="A32" s="2" t="s">
        <v>11</v>
      </c>
      <c r="B32" s="63">
        <v>97040</v>
      </c>
      <c r="C32" s="63">
        <v>98260</v>
      </c>
      <c r="D32" s="62">
        <v>1220</v>
      </c>
      <c r="E32" s="61">
        <v>1.2572135201978529E-2</v>
      </c>
      <c r="F32" s="61"/>
    </row>
    <row r="33" spans="1:6">
      <c r="A33" s="2" t="s">
        <v>1</v>
      </c>
      <c r="B33" s="63">
        <v>148470</v>
      </c>
      <c r="C33" s="63">
        <v>150390</v>
      </c>
      <c r="D33" s="62">
        <v>1920</v>
      </c>
      <c r="E33" s="61">
        <v>1.2931905435441537E-2</v>
      </c>
      <c r="F33" s="61"/>
    </row>
    <row r="34" spans="1:6">
      <c r="A34" s="2" t="s">
        <v>15</v>
      </c>
      <c r="B34" s="63">
        <v>97170</v>
      </c>
      <c r="C34" s="63">
        <v>98600</v>
      </c>
      <c r="D34" s="62">
        <v>1430</v>
      </c>
      <c r="E34" s="61">
        <v>1.4716476278686885E-2</v>
      </c>
      <c r="F34" s="61"/>
    </row>
    <row r="35" spans="1:6">
      <c r="A35" s="2" t="s">
        <v>0</v>
      </c>
      <c r="B35" s="63">
        <v>224250</v>
      </c>
      <c r="C35" s="63">
        <v>227750</v>
      </c>
      <c r="D35" s="62">
        <v>3500</v>
      </c>
      <c r="E35" s="61">
        <v>1.5607580824972045E-2</v>
      </c>
      <c r="F35" s="61"/>
    </row>
    <row r="36" spans="1:6">
      <c r="A36" s="2" t="s">
        <v>7</v>
      </c>
      <c r="B36" s="63">
        <v>622050</v>
      </c>
      <c r="C36" s="63">
        <v>631970</v>
      </c>
      <c r="D36" s="62">
        <v>9920</v>
      </c>
      <c r="E36" s="61">
        <v>1.5947271119684858E-2</v>
      </c>
      <c r="F36" s="61"/>
    </row>
    <row r="37" spans="1:6">
      <c r="A37" s="2" t="s">
        <v>26</v>
      </c>
      <c r="B37" s="63">
        <v>514570</v>
      </c>
      <c r="C37" s="63">
        <v>523250</v>
      </c>
      <c r="D37" s="62">
        <v>8680</v>
      </c>
      <c r="E37" s="61">
        <v>1.6868453271663642E-2</v>
      </c>
      <c r="F37" s="61"/>
    </row>
  </sheetData>
  <sortState xmlns:xlrd2="http://schemas.microsoft.com/office/spreadsheetml/2017/richdata2" ref="H6:H37">
    <sortCondition ref="H6:H37"/>
  </sortState>
  <hyperlinks>
    <hyperlink ref="A4" location="Table_of_contents!A1" display="Table of contents" xr:uid="{00000000-0004-0000-1400-000000000000}"/>
  </hyperlinks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3"/>
  <sheetViews>
    <sheetView showGridLines="0" workbookViewId="0"/>
  </sheetViews>
  <sheetFormatPr defaultColWidth="9.07421875" defaultRowHeight="15.5"/>
  <cols>
    <col min="10" max="10" width="15.07421875" customWidth="1"/>
  </cols>
  <sheetData>
    <row r="1" spans="1:10" ht="18" customHeight="1">
      <c r="A1" s="1" t="s">
        <v>245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8" customHeight="1">
      <c r="A2" s="142" t="s">
        <v>210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15" customHeight="1">
      <c r="A3" s="31" t="s">
        <v>36</v>
      </c>
    </row>
  </sheetData>
  <hyperlinks>
    <hyperlink ref="A3" location="Table_of_contents!A1" display="Table of contents" xr:uid="{00000000-0004-0000-1500-000000000000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S37"/>
  <sheetViews>
    <sheetView workbookViewId="0"/>
  </sheetViews>
  <sheetFormatPr defaultColWidth="9.07421875" defaultRowHeight="15.5"/>
  <cols>
    <col min="1" max="1" width="21" customWidth="1"/>
    <col min="2" max="2" width="17.69140625" bestFit="1" customWidth="1"/>
    <col min="3" max="3" width="14.07421875" bestFit="1" customWidth="1"/>
    <col min="4" max="4" width="12.84375" bestFit="1" customWidth="1"/>
    <col min="5" max="5" width="13.84375" bestFit="1" customWidth="1"/>
    <col min="6" max="6" width="12.4609375" bestFit="1" customWidth="1"/>
  </cols>
  <sheetData>
    <row r="1" spans="1:19" ht="20">
      <c r="A1" s="1" t="s">
        <v>209</v>
      </c>
      <c r="B1" s="1"/>
      <c r="C1" s="1"/>
      <c r="D1" s="1"/>
      <c r="E1" s="1"/>
      <c r="F1" s="1"/>
      <c r="G1" s="1"/>
    </row>
    <row r="2" spans="1:19" ht="17.5">
      <c r="A2" s="7" t="s">
        <v>85</v>
      </c>
      <c r="B2" s="2"/>
      <c r="C2" s="2"/>
      <c r="D2" s="2"/>
      <c r="E2" s="2"/>
      <c r="F2" s="2"/>
      <c r="I2" s="71"/>
    </row>
    <row r="3" spans="1:19" ht="27.75" customHeight="1">
      <c r="A3" s="33" t="s">
        <v>36</v>
      </c>
      <c r="B3" s="2"/>
      <c r="C3" s="2"/>
      <c r="D3" s="2"/>
      <c r="E3" s="2"/>
      <c r="F3" s="2"/>
      <c r="I3" s="71"/>
    </row>
    <row r="4" spans="1:19" ht="62">
      <c r="A4" s="65" t="s">
        <v>84</v>
      </c>
      <c r="B4" s="59" t="s">
        <v>83</v>
      </c>
      <c r="C4" s="64" t="s">
        <v>229</v>
      </c>
      <c r="D4" s="64" t="s">
        <v>230</v>
      </c>
      <c r="E4" s="64" t="s">
        <v>228</v>
      </c>
      <c r="F4" s="64" t="s">
        <v>227</v>
      </c>
      <c r="G4" s="59"/>
      <c r="I4" s="71"/>
    </row>
    <row r="5" spans="1:19" s="2" customFormat="1" ht="27.75" customHeight="1">
      <c r="A5" s="2" t="s">
        <v>26</v>
      </c>
      <c r="B5" s="130">
        <v>8680</v>
      </c>
      <c r="C5" s="66">
        <v>-1.2865110674932468E-3</v>
      </c>
      <c r="D5" s="66">
        <v>1.8131643896845909E-2</v>
      </c>
      <c r="E5" s="66">
        <v>2.3320442311055834E-5</v>
      </c>
      <c r="F5" s="66">
        <v>1.6868453271663642E-2</v>
      </c>
      <c r="G5" s="61"/>
      <c r="I5" s="72"/>
      <c r="Q5" s="78"/>
      <c r="S5" s="78"/>
    </row>
    <row r="6" spans="1:19" s="2" customFormat="1">
      <c r="A6" s="2" t="s">
        <v>7</v>
      </c>
      <c r="B6" s="130">
        <v>9920</v>
      </c>
      <c r="C6" s="66">
        <v>-1.1590708142432281E-3</v>
      </c>
      <c r="D6" s="66">
        <v>1.6976127320954906E-2</v>
      </c>
      <c r="E6" s="66">
        <v>1.3021461297323366E-4</v>
      </c>
      <c r="F6" s="66">
        <v>1.5947271119684858E-2</v>
      </c>
      <c r="G6" s="61"/>
      <c r="I6" s="72"/>
      <c r="Q6" s="78"/>
    </row>
    <row r="7" spans="1:19" s="2" customFormat="1">
      <c r="A7" s="2" t="s">
        <v>0</v>
      </c>
      <c r="B7" s="130">
        <v>3500</v>
      </c>
      <c r="C7" s="66">
        <v>-1.4448160535117057E-3</v>
      </c>
      <c r="D7" s="66">
        <v>1.6989966555183946E-2</v>
      </c>
      <c r="E7" s="66">
        <v>6.2430323299888512E-5</v>
      </c>
      <c r="F7" s="66">
        <v>1.5607580824972045E-2</v>
      </c>
      <c r="G7" s="61"/>
      <c r="I7" s="72"/>
    </row>
    <row r="8" spans="1:19" s="2" customFormat="1">
      <c r="A8" s="2" t="s">
        <v>15</v>
      </c>
      <c r="B8" s="130">
        <v>1430</v>
      </c>
      <c r="C8" s="66">
        <v>-2.1508696099619222E-3</v>
      </c>
      <c r="D8" s="66">
        <v>1.6877637130801686E-2</v>
      </c>
      <c r="E8" s="66">
        <v>-1.0291242152927859E-5</v>
      </c>
      <c r="F8" s="66">
        <v>1.4716476278686885E-2</v>
      </c>
      <c r="G8" s="61"/>
      <c r="I8" s="72"/>
    </row>
    <row r="9" spans="1:19" s="2" customFormat="1">
      <c r="A9" s="2" t="s">
        <v>1</v>
      </c>
      <c r="B9" s="130">
        <v>1920</v>
      </c>
      <c r="C9" s="66">
        <v>-3.7515996497608944E-3</v>
      </c>
      <c r="D9" s="66">
        <v>1.6569003839159425E-2</v>
      </c>
      <c r="E9" s="66">
        <v>1.1450124604297165E-4</v>
      </c>
      <c r="F9" s="66">
        <v>1.2931905435441537E-2</v>
      </c>
      <c r="G9" s="61"/>
      <c r="I9" s="72"/>
      <c r="Q9" s="78"/>
    </row>
    <row r="10" spans="1:19" s="2" customFormat="1">
      <c r="A10" s="2" t="s">
        <v>11</v>
      </c>
      <c r="B10" s="130">
        <v>1220</v>
      </c>
      <c r="C10" s="66">
        <v>-4.0189612530915086E-4</v>
      </c>
      <c r="D10" s="66">
        <v>1.2984336356141797E-2</v>
      </c>
      <c r="E10" s="66">
        <v>-1.0305028854080792E-5</v>
      </c>
      <c r="F10" s="66">
        <v>1.2572135201978529E-2</v>
      </c>
      <c r="G10" s="61"/>
      <c r="I10" s="72"/>
    </row>
    <row r="11" spans="1:19" s="2" customFormat="1">
      <c r="A11" s="2" t="s">
        <v>5</v>
      </c>
      <c r="B11" s="130">
        <v>2170</v>
      </c>
      <c r="C11" s="66">
        <v>-3.1838151543092694E-3</v>
      </c>
      <c r="D11" s="66">
        <v>1.4915658729728264E-2</v>
      </c>
      <c r="E11" s="66">
        <v>3.7967131312035583E-5</v>
      </c>
      <c r="F11" s="66">
        <v>1.1769810706730999E-2</v>
      </c>
      <c r="G11" s="61"/>
      <c r="I11" s="72"/>
    </row>
    <row r="12" spans="1:19" s="2" customFormat="1">
      <c r="A12" s="2" t="s">
        <v>25</v>
      </c>
      <c r="B12" s="130">
        <v>2080</v>
      </c>
      <c r="C12" s="66">
        <v>-1.0069883893688439E-3</v>
      </c>
      <c r="D12" s="66">
        <v>1.2325978099378198E-2</v>
      </c>
      <c r="E12" s="66">
        <v>1.2656138227040115E-4</v>
      </c>
      <c r="F12" s="66">
        <v>1.1445551092279738E-2</v>
      </c>
      <c r="G12" s="61"/>
      <c r="I12" s="72"/>
      <c r="Q12" s="78"/>
    </row>
    <row r="13" spans="1:19">
      <c r="A13" s="2" t="s">
        <v>23</v>
      </c>
      <c r="B13" s="130">
        <v>1280</v>
      </c>
      <c r="C13" s="66">
        <v>-2.9165925662457764E-3</v>
      </c>
      <c r="D13" s="66">
        <v>1.4138360305886537E-2</v>
      </c>
      <c r="E13" s="66">
        <v>1.6005690912324381E-4</v>
      </c>
      <c r="F13" s="66">
        <v>1.1381824648764027E-2</v>
      </c>
      <c r="G13" s="61"/>
      <c r="I13" s="71"/>
      <c r="J13" s="2"/>
    </row>
    <row r="14" spans="1:19">
      <c r="A14" s="2" t="s">
        <v>19</v>
      </c>
      <c r="B14" s="130">
        <v>940</v>
      </c>
      <c r="C14" s="66">
        <v>-4.2436022027858766E-3</v>
      </c>
      <c r="D14" s="66">
        <v>1.436130007558579E-2</v>
      </c>
      <c r="E14" s="66">
        <v>3.2393909944930352E-5</v>
      </c>
      <c r="F14" s="66">
        <v>1.0150091782744841E-2</v>
      </c>
      <c r="G14" s="61"/>
      <c r="I14" s="71"/>
      <c r="J14" s="2"/>
    </row>
    <row r="15" spans="1:19">
      <c r="A15" s="2" t="s">
        <v>28</v>
      </c>
      <c r="B15" s="130">
        <v>1430</v>
      </c>
      <c r="C15" s="66">
        <v>-5.1809700258055981E-3</v>
      </c>
      <c r="D15" s="66">
        <v>1.4159994706544035E-2</v>
      </c>
      <c r="E15" s="66">
        <v>4.8302785681201616E-4</v>
      </c>
      <c r="F15" s="66">
        <v>9.4620525375503917E-3</v>
      </c>
      <c r="G15" s="61"/>
      <c r="I15" s="71"/>
      <c r="J15" s="2"/>
      <c r="Q15" s="25"/>
    </row>
    <row r="16" spans="1:19">
      <c r="A16" s="2" t="s">
        <v>18</v>
      </c>
      <c r="B16" s="130">
        <v>2820</v>
      </c>
      <c r="C16" s="66">
        <v>-2.7972882184083554E-3</v>
      </c>
      <c r="D16" s="66">
        <v>1.139070420814756E-2</v>
      </c>
      <c r="E16" s="66">
        <v>1.8322848592194467E-5</v>
      </c>
      <c r="F16" s="66">
        <v>8.6117388383313287E-3</v>
      </c>
      <c r="G16" s="61"/>
      <c r="I16" s="71"/>
      <c r="J16" s="2"/>
      <c r="Q16" s="25"/>
    </row>
    <row r="17" spans="1:17">
      <c r="A17" s="2" t="s">
        <v>4</v>
      </c>
      <c r="B17" s="130">
        <v>480</v>
      </c>
      <c r="C17" s="66">
        <v>-3.8291605301914579E-3</v>
      </c>
      <c r="D17" s="66">
        <v>9.1763906196895891E-3</v>
      </c>
      <c r="E17" s="66">
        <v>9.0631018466070016E-5</v>
      </c>
      <c r="F17" s="66">
        <v>5.4378611079641814E-3</v>
      </c>
      <c r="G17" s="61"/>
      <c r="I17" s="71"/>
      <c r="J17" s="2"/>
    </row>
    <row r="18" spans="1:17">
      <c r="A18" s="2" t="s">
        <v>22</v>
      </c>
      <c r="B18" s="130">
        <v>1820</v>
      </c>
      <c r="C18" s="66">
        <v>-4.6312501682867066E-3</v>
      </c>
      <c r="D18" s="66">
        <v>9.3432779557877169E-3</v>
      </c>
      <c r="E18" s="66">
        <v>1.884811115000404E-4</v>
      </c>
      <c r="F18" s="66">
        <v>4.9005088990010659E-3</v>
      </c>
      <c r="G18" s="61"/>
      <c r="I18" s="71"/>
      <c r="J18" s="2"/>
      <c r="Q18" s="25"/>
    </row>
    <row r="19" spans="1:17">
      <c r="A19" s="2" t="s">
        <v>17</v>
      </c>
      <c r="B19" s="130">
        <v>370</v>
      </c>
      <c r="C19" s="66">
        <v>-5.408271474019088E-3</v>
      </c>
      <c r="D19" s="66">
        <v>8.2714740190880168E-3</v>
      </c>
      <c r="E19" s="66">
        <v>1.0604453870625664E-3</v>
      </c>
      <c r="F19" s="66">
        <v>3.9236479321314022E-3</v>
      </c>
      <c r="G19" s="61"/>
      <c r="I19" s="71"/>
      <c r="J19" s="2"/>
      <c r="Q19" s="25"/>
    </row>
    <row r="20" spans="1:17">
      <c r="A20" s="2" t="s">
        <v>13</v>
      </c>
      <c r="B20" s="130">
        <v>190</v>
      </c>
      <c r="C20" s="66">
        <v>-4.9275362318840577E-3</v>
      </c>
      <c r="D20" s="66">
        <v>7.9227053140096624E-3</v>
      </c>
      <c r="E20" s="66">
        <v>6.7632850241545897E-4</v>
      </c>
      <c r="F20" s="66">
        <v>3.6714975845411058E-3</v>
      </c>
      <c r="G20" s="61"/>
      <c r="I20" s="71"/>
      <c r="J20" s="2"/>
      <c r="Q20" s="25"/>
    </row>
    <row r="21" spans="1:17">
      <c r="A21" s="2" t="s">
        <v>9</v>
      </c>
      <c r="B21" s="130">
        <v>350</v>
      </c>
      <c r="C21" s="66">
        <v>-5.2823920265780734E-3</v>
      </c>
      <c r="D21" s="66">
        <v>8.1395348837209301E-3</v>
      </c>
      <c r="E21" s="66">
        <v>4.9833887043189372E-5</v>
      </c>
      <c r="F21" s="66">
        <v>2.9069767441860517E-3</v>
      </c>
      <c r="G21" s="61"/>
      <c r="I21" s="71"/>
      <c r="J21" s="2"/>
    </row>
    <row r="22" spans="1:17">
      <c r="A22" s="2" t="s">
        <v>14</v>
      </c>
      <c r="B22" s="130">
        <v>970</v>
      </c>
      <c r="C22" s="66">
        <v>-2.8305760882318433E-3</v>
      </c>
      <c r="D22" s="66">
        <v>5.6611521764636866E-3</v>
      </c>
      <c r="E22" s="66">
        <v>1.4666197348351519E-5</v>
      </c>
      <c r="F22" s="66">
        <v>2.8452422855802517E-3</v>
      </c>
      <c r="G22" s="61"/>
      <c r="I22" s="71"/>
      <c r="J22" s="2"/>
      <c r="Q22" s="25"/>
    </row>
    <row r="23" spans="1:17">
      <c r="A23" s="2" t="s">
        <v>16</v>
      </c>
      <c r="B23" s="130">
        <v>620</v>
      </c>
      <c r="C23" s="66">
        <v>-4.9255441008018326E-3</v>
      </c>
      <c r="D23" s="66">
        <v>7.678927495651436E-3</v>
      </c>
      <c r="E23" s="66">
        <v>-1.2303253998557548E-4</v>
      </c>
      <c r="F23" s="66">
        <v>2.6303508548639609E-3</v>
      </c>
      <c r="G23" s="61"/>
      <c r="I23" s="71"/>
      <c r="J23" s="2"/>
    </row>
    <row r="24" spans="1:17">
      <c r="A24" s="2" t="s">
        <v>10</v>
      </c>
      <c r="B24" s="130">
        <v>270</v>
      </c>
      <c r="C24" s="66">
        <v>-8.3094299031911071E-3</v>
      </c>
      <c r="D24" s="66">
        <v>1.0666905700968088E-2</v>
      </c>
      <c r="E24" s="66">
        <v>6.2746504123341703E-5</v>
      </c>
      <c r="F24" s="66">
        <v>2.42022230190031E-3</v>
      </c>
      <c r="G24" s="61"/>
      <c r="I24" s="71"/>
      <c r="J24" s="2"/>
    </row>
    <row r="25" spans="1:17">
      <c r="A25" s="2" t="s">
        <v>31</v>
      </c>
      <c r="B25" s="130">
        <v>240</v>
      </c>
      <c r="C25" s="66">
        <v>-4.3765483071841454E-3</v>
      </c>
      <c r="D25" s="66">
        <v>6.3308560418387011E-3</v>
      </c>
      <c r="E25" s="66">
        <v>2.4772914946325349E-4</v>
      </c>
      <c r="F25" s="66">
        <v>2.2020368841177973E-3</v>
      </c>
      <c r="G25" s="61"/>
      <c r="I25" s="71"/>
      <c r="J25" s="2"/>
    </row>
    <row r="26" spans="1:17">
      <c r="A26" s="2" t="s">
        <v>21</v>
      </c>
      <c r="B26" s="130">
        <v>570</v>
      </c>
      <c r="C26" s="66">
        <v>-2.4454976303317534E-3</v>
      </c>
      <c r="D26" s="66">
        <v>4.3981042654028437E-3</v>
      </c>
      <c r="E26" s="66">
        <v>2.0853080568720379E-4</v>
      </c>
      <c r="F26" s="66">
        <v>2.1611374407581874E-3</v>
      </c>
      <c r="G26" s="61"/>
      <c r="I26" s="71"/>
      <c r="J26" s="2"/>
    </row>
    <row r="27" spans="1:17">
      <c r="A27" s="2" t="s">
        <v>8</v>
      </c>
      <c r="B27" s="130">
        <v>150</v>
      </c>
      <c r="C27" s="66">
        <v>-5.956222202842941E-3</v>
      </c>
      <c r="D27" s="66">
        <v>7.4125752158367489E-3</v>
      </c>
      <c r="E27" s="66">
        <v>-1.4825150431673498E-4</v>
      </c>
      <c r="F27" s="66">
        <v>1.3081015086771064E-3</v>
      </c>
      <c r="G27" s="61"/>
      <c r="I27" s="71"/>
      <c r="J27" s="2"/>
    </row>
    <row r="28" spans="1:17">
      <c r="A28" s="2" t="s">
        <v>20</v>
      </c>
      <c r="B28" s="130">
        <v>170</v>
      </c>
      <c r="C28" s="66">
        <v>-3.9633953928684129E-3</v>
      </c>
      <c r="D28" s="66">
        <v>5.0489113284947935E-3</v>
      </c>
      <c r="E28" s="66">
        <v>-1.2622278321236984E-5</v>
      </c>
      <c r="F28" s="66">
        <v>1.0728936573052295E-3</v>
      </c>
      <c r="G28" s="61"/>
      <c r="I28" s="71"/>
      <c r="J28" s="2"/>
      <c r="Q28" s="25"/>
    </row>
    <row r="29" spans="1:17">
      <c r="A29" s="2" t="s">
        <v>6</v>
      </c>
      <c r="B29" s="130">
        <v>80</v>
      </c>
      <c r="C29" s="66">
        <v>-7.0941643568806648E-3</v>
      </c>
      <c r="D29" s="66">
        <v>7.5661098209603714E-3</v>
      </c>
      <c r="E29" s="66">
        <v>1.2735036332309536E-4</v>
      </c>
      <c r="F29" s="66">
        <v>5.9929582740281262E-4</v>
      </c>
      <c r="G29" s="61"/>
      <c r="I29" s="71"/>
      <c r="J29" s="2"/>
      <c r="Q29" s="25"/>
    </row>
    <row r="30" spans="1:17">
      <c r="A30" s="2" t="s">
        <v>2</v>
      </c>
      <c r="B30" s="130">
        <v>-20</v>
      </c>
      <c r="C30" s="66">
        <v>-6.994256541161455E-3</v>
      </c>
      <c r="D30" s="66">
        <v>6.3816209317166563E-3</v>
      </c>
      <c r="E30" s="66">
        <v>3.5737077217613274E-4</v>
      </c>
      <c r="F30" s="66">
        <v>-2.552648372686761E-4</v>
      </c>
      <c r="G30" s="61"/>
      <c r="I30" s="71"/>
      <c r="J30" s="2"/>
    </row>
    <row r="31" spans="1:17">
      <c r="A31" s="2" t="s">
        <v>30</v>
      </c>
      <c r="B31" s="130">
        <v>-100</v>
      </c>
      <c r="C31" s="66">
        <v>-7.7930987171571653E-3</v>
      </c>
      <c r="D31" s="66">
        <v>7.1345269945805034E-3</v>
      </c>
      <c r="E31" s="66">
        <v>-2.7440488440694244E-5</v>
      </c>
      <c r="F31" s="66">
        <v>-6.8601221101738385E-4</v>
      </c>
      <c r="G31" s="61"/>
      <c r="I31" s="71"/>
      <c r="J31" s="2"/>
    </row>
    <row r="32" spans="1:17">
      <c r="A32" s="2" t="s">
        <v>3</v>
      </c>
      <c r="B32" s="130">
        <v>-20</v>
      </c>
      <c r="C32" s="66">
        <v>-3.8227628149435275E-3</v>
      </c>
      <c r="D32" s="66">
        <v>3.0408340573414424E-3</v>
      </c>
      <c r="E32" s="66">
        <v>-8.6880973066898347E-5</v>
      </c>
      <c r="F32" s="66">
        <v>-8.6880973066894018E-4</v>
      </c>
      <c r="G32" s="61"/>
      <c r="I32" s="71"/>
      <c r="J32" s="2"/>
      <c r="Q32" s="25"/>
    </row>
    <row r="33" spans="1:17">
      <c r="A33" s="2" t="s">
        <v>12</v>
      </c>
      <c r="B33" s="130">
        <v>-30</v>
      </c>
      <c r="C33" s="66">
        <v>-5.583295506128007E-3</v>
      </c>
      <c r="D33" s="66">
        <v>4.5392646391284614E-3</v>
      </c>
      <c r="E33" s="66">
        <v>-3.177485247389923E-4</v>
      </c>
      <c r="F33" s="66">
        <v>-1.3617793917385379E-3</v>
      </c>
      <c r="G33" s="61"/>
      <c r="I33" s="71"/>
      <c r="J33" s="2"/>
      <c r="Q33" s="25"/>
    </row>
    <row r="34" spans="1:17">
      <c r="A34" s="2" t="s">
        <v>29</v>
      </c>
      <c r="B34" s="130">
        <v>-120</v>
      </c>
      <c r="C34" s="66">
        <v>-7.5173433412942109E-3</v>
      </c>
      <c r="D34" s="66">
        <v>5.2314340953030824E-3</v>
      </c>
      <c r="E34" s="66">
        <v>9.2118730808597748E-4</v>
      </c>
      <c r="F34" s="66">
        <v>-1.3647219379051556E-3</v>
      </c>
      <c r="G34" s="61"/>
      <c r="I34" s="71"/>
      <c r="J34" s="2"/>
      <c r="Q34" s="25"/>
    </row>
    <row r="35" spans="1:17">
      <c r="A35" s="2" t="s">
        <v>24</v>
      </c>
      <c r="B35" s="130">
        <v>-190</v>
      </c>
      <c r="C35" s="66">
        <v>-6.2831706899503506E-3</v>
      </c>
      <c r="D35" s="66">
        <v>4.4512925868858072E-3</v>
      </c>
      <c r="E35" s="66">
        <v>2.0544427324088342E-4</v>
      </c>
      <c r="F35" s="66">
        <v>-1.6264338298236369E-3</v>
      </c>
      <c r="G35" s="61"/>
      <c r="I35" s="71"/>
      <c r="J35" s="2"/>
    </row>
    <row r="36" spans="1:17">
      <c r="A36" s="2" t="s">
        <v>27</v>
      </c>
      <c r="B36" s="130">
        <v>-90</v>
      </c>
      <c r="C36" s="66">
        <v>-9.954058192955589E-3</v>
      </c>
      <c r="D36" s="66">
        <v>6.508422664624809E-3</v>
      </c>
      <c r="E36" s="66">
        <v>0</v>
      </c>
      <c r="F36" s="66">
        <v>-3.4456355283307705E-3</v>
      </c>
      <c r="G36" s="61"/>
      <c r="I36" s="71"/>
      <c r="J36" s="2"/>
      <c r="Q36" s="25"/>
    </row>
    <row r="37" spans="1:17">
      <c r="A37" s="2"/>
      <c r="B37" s="2"/>
      <c r="C37" s="2"/>
      <c r="D37" s="2"/>
      <c r="E37" s="2"/>
      <c r="F37" s="2"/>
      <c r="I37" s="71"/>
      <c r="J37" s="2"/>
    </row>
  </sheetData>
  <phoneticPr fontId="15" type="noConversion"/>
  <hyperlinks>
    <hyperlink ref="A3" location="Table_of_contents!A1" display="Table of contents" xr:uid="{00000000-0004-0000-1600-000000000000}"/>
  </hyperlinks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0C34A-5AA4-4FDF-A56A-C8B9747FA4AB}">
  <dimension ref="A1:A4"/>
  <sheetViews>
    <sheetView showGridLines="0" zoomScaleNormal="100" workbookViewId="0"/>
  </sheetViews>
  <sheetFormatPr defaultColWidth="9.07421875" defaultRowHeight="15.5"/>
  <cols>
    <col min="1" max="7" width="9.07421875" style="2"/>
    <col min="8" max="8" width="9.07421875" style="2" customWidth="1"/>
    <col min="9" max="16384" width="9.07421875" style="2"/>
  </cols>
  <sheetData>
    <row r="1" spans="1:1" ht="20">
      <c r="A1" s="6" t="s">
        <v>246</v>
      </c>
    </row>
    <row r="2" spans="1:1" ht="20">
      <c r="A2" s="141" t="s">
        <v>213</v>
      </c>
    </row>
    <row r="3" spans="1:1" ht="15" customHeight="1">
      <c r="A3" s="53" t="s">
        <v>36</v>
      </c>
    </row>
    <row r="4" spans="1:1" ht="17.5">
      <c r="A4" s="120"/>
    </row>
  </sheetData>
  <hyperlinks>
    <hyperlink ref="A3" location="Table_of_contents!A1" display="Table of contents" xr:uid="{D5CC871D-3E95-47E1-9B45-7F53BD188D04}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80F0B-F55C-4EF2-9F09-9F15DF0C6D5A}">
  <dimension ref="A1:F109"/>
  <sheetViews>
    <sheetView workbookViewId="0"/>
  </sheetViews>
  <sheetFormatPr defaultColWidth="9.07421875" defaultRowHeight="15.5"/>
  <cols>
    <col min="1" max="1" width="21.69140625" style="2" customWidth="1"/>
    <col min="2" max="2" width="10.53515625" style="2" bestFit="1" customWidth="1"/>
    <col min="3" max="3" width="17.84375" style="2" bestFit="1" customWidth="1"/>
    <col min="4" max="16384" width="9.07421875" style="2"/>
  </cols>
  <sheetData>
    <row r="1" spans="1:6" ht="20">
      <c r="A1" s="6" t="s">
        <v>212</v>
      </c>
    </row>
    <row r="2" spans="1:6" s="68" customFormat="1" ht="20">
      <c r="A2" s="123" t="s">
        <v>87</v>
      </c>
      <c r="B2" s="127"/>
      <c r="C2" s="127"/>
      <c r="D2" s="127"/>
      <c r="E2" s="127"/>
      <c r="F2" s="69"/>
    </row>
    <row r="3" spans="1:6" ht="17.5">
      <c r="A3" s="7" t="s">
        <v>34</v>
      </c>
    </row>
    <row r="4" spans="1:6">
      <c r="A4" s="33" t="s">
        <v>36</v>
      </c>
    </row>
    <row r="5" spans="1:6">
      <c r="A5" s="65" t="s">
        <v>33</v>
      </c>
      <c r="B5" s="65" t="s">
        <v>76</v>
      </c>
      <c r="C5" s="59" t="s">
        <v>86</v>
      </c>
    </row>
    <row r="6" spans="1:6" ht="27.75" customHeight="1">
      <c r="A6" s="2" t="s">
        <v>11</v>
      </c>
      <c r="B6" s="2" t="s">
        <v>79</v>
      </c>
      <c r="C6" s="61">
        <v>0.15762531993258011</v>
      </c>
      <c r="D6" s="61"/>
      <c r="E6" s="61"/>
    </row>
    <row r="7" spans="1:6">
      <c r="A7" s="2" t="s">
        <v>15</v>
      </c>
      <c r="B7" s="2" t="s">
        <v>79</v>
      </c>
      <c r="C7" s="61">
        <v>0.11082372786055661</v>
      </c>
    </row>
    <row r="8" spans="1:6">
      <c r="A8" s="2" t="s">
        <v>0</v>
      </c>
      <c r="B8" s="2" t="s">
        <v>79</v>
      </c>
      <c r="C8" s="61">
        <v>9.0269775138137831E-2</v>
      </c>
    </row>
    <row r="9" spans="1:6">
      <c r="A9" s="2" t="s">
        <v>23</v>
      </c>
      <c r="B9" s="2" t="s">
        <v>79</v>
      </c>
      <c r="C9" s="61">
        <v>7.3489558424995938E-2</v>
      </c>
    </row>
    <row r="10" spans="1:6">
      <c r="A10" s="2" t="s">
        <v>31</v>
      </c>
      <c r="B10" s="2" t="s">
        <v>79</v>
      </c>
      <c r="C10" s="61">
        <v>6.2950531007538668E-2</v>
      </c>
    </row>
    <row r="11" spans="1:6">
      <c r="A11" s="2" t="s">
        <v>18</v>
      </c>
      <c r="B11" s="2" t="s">
        <v>79</v>
      </c>
      <c r="C11" s="61">
        <v>1.5326715392167456E-2</v>
      </c>
    </row>
    <row r="12" spans="1:6">
      <c r="A12" s="2" t="s">
        <v>21</v>
      </c>
      <c r="B12" s="2" t="s">
        <v>79</v>
      </c>
      <c r="C12" s="61">
        <v>8.215226389063135E-3</v>
      </c>
    </row>
    <row r="13" spans="1:6">
      <c r="A13" s="2" t="s">
        <v>5</v>
      </c>
      <c r="B13" s="2" t="s">
        <v>79</v>
      </c>
      <c r="C13" s="61">
        <v>5.9521830213147275E-3</v>
      </c>
    </row>
    <row r="14" spans="1:6">
      <c r="A14" s="2" t="s">
        <v>26</v>
      </c>
      <c r="B14" s="2" t="s">
        <v>79</v>
      </c>
      <c r="C14" s="61">
        <v>-1.4366679847106489E-3</v>
      </c>
    </row>
    <row r="15" spans="1:6">
      <c r="A15" s="2" t="s">
        <v>7</v>
      </c>
      <c r="B15" s="2" t="s">
        <v>79</v>
      </c>
      <c r="C15" s="61">
        <v>-7.4197301545181338E-3</v>
      </c>
    </row>
    <row r="16" spans="1:6">
      <c r="A16" s="2" t="s">
        <v>25</v>
      </c>
      <c r="B16" s="2" t="s">
        <v>79</v>
      </c>
      <c r="C16" s="61">
        <v>-1.1052768994227025E-2</v>
      </c>
    </row>
    <row r="17" spans="1:3">
      <c r="A17" s="2" t="s">
        <v>28</v>
      </c>
      <c r="B17" s="2" t="s">
        <v>79</v>
      </c>
      <c r="C17" s="61">
        <v>-1.3240676014638741E-2</v>
      </c>
    </row>
    <row r="18" spans="1:3">
      <c r="A18" s="2" t="s">
        <v>12</v>
      </c>
      <c r="B18" s="2" t="s">
        <v>79</v>
      </c>
      <c r="C18" s="61">
        <v>-1.3679110857794274E-2</v>
      </c>
    </row>
    <row r="19" spans="1:3">
      <c r="A19" s="2" t="s">
        <v>1</v>
      </c>
      <c r="B19" s="2" t="s">
        <v>79</v>
      </c>
      <c r="C19" s="61">
        <v>-1.5322050607952664E-2</v>
      </c>
    </row>
    <row r="20" spans="1:3">
      <c r="A20" s="124" t="s">
        <v>32</v>
      </c>
      <c r="B20" s="124" t="s">
        <v>79</v>
      </c>
      <c r="C20" s="110">
        <v>-1.8425874118202068E-2</v>
      </c>
    </row>
    <row r="21" spans="1:3">
      <c r="A21" s="2" t="s">
        <v>22</v>
      </c>
      <c r="B21" s="2" t="s">
        <v>79</v>
      </c>
      <c r="C21" s="61">
        <v>-3.8581627049501854E-2</v>
      </c>
    </row>
    <row r="22" spans="1:3">
      <c r="A22" s="2" t="s">
        <v>9</v>
      </c>
      <c r="B22" s="2" t="s">
        <v>79</v>
      </c>
      <c r="C22" s="61">
        <v>-4.6090108751941972E-2</v>
      </c>
    </row>
    <row r="23" spans="1:3">
      <c r="A23" s="2" t="s">
        <v>13</v>
      </c>
      <c r="B23" s="2" t="s">
        <v>79</v>
      </c>
      <c r="C23" s="61">
        <v>-4.6895496283340665E-2</v>
      </c>
    </row>
    <row r="24" spans="1:3">
      <c r="A24" s="2" t="s">
        <v>20</v>
      </c>
      <c r="B24" s="2" t="s">
        <v>79</v>
      </c>
      <c r="C24" s="61">
        <v>-4.7086479555492278E-2</v>
      </c>
    </row>
    <row r="25" spans="1:3">
      <c r="A25" s="2" t="s">
        <v>4</v>
      </c>
      <c r="B25" s="2" t="s">
        <v>79</v>
      </c>
      <c r="C25" s="61">
        <v>-4.9968294229549737E-2</v>
      </c>
    </row>
    <row r="26" spans="1:3">
      <c r="A26" s="2" t="s">
        <v>24</v>
      </c>
      <c r="B26" s="2" t="s">
        <v>79</v>
      </c>
      <c r="C26" s="61">
        <v>-5.3210620966888778E-2</v>
      </c>
    </row>
    <row r="27" spans="1:3">
      <c r="A27" s="2" t="s">
        <v>17</v>
      </c>
      <c r="B27" s="2" t="s">
        <v>79</v>
      </c>
      <c r="C27" s="61">
        <v>-5.5552164092546263E-2</v>
      </c>
    </row>
    <row r="28" spans="1:3">
      <c r="A28" s="2" t="s">
        <v>14</v>
      </c>
      <c r="B28" s="2" t="s">
        <v>79</v>
      </c>
      <c r="C28" s="61">
        <v>-6.0744877788585283E-2</v>
      </c>
    </row>
    <row r="29" spans="1:3">
      <c r="A29" s="2" t="s">
        <v>10</v>
      </c>
      <c r="B29" s="2" t="s">
        <v>79</v>
      </c>
      <c r="C29" s="61">
        <v>-6.3514191713600621E-2</v>
      </c>
    </row>
    <row r="30" spans="1:3">
      <c r="A30" s="2" t="s">
        <v>19</v>
      </c>
      <c r="B30" s="2" t="s">
        <v>79</v>
      </c>
      <c r="C30" s="61">
        <v>-6.8180372702410508E-2</v>
      </c>
    </row>
    <row r="31" spans="1:3">
      <c r="A31" s="2" t="s">
        <v>3</v>
      </c>
      <c r="B31" s="2" t="s">
        <v>79</v>
      </c>
      <c r="C31" s="61">
        <v>-6.8530827412330964E-2</v>
      </c>
    </row>
    <row r="32" spans="1:3">
      <c r="A32" s="2" t="s">
        <v>8</v>
      </c>
      <c r="B32" s="2" t="s">
        <v>79</v>
      </c>
      <c r="C32" s="61">
        <v>-7.6257381388719181E-2</v>
      </c>
    </row>
    <row r="33" spans="1:3">
      <c r="A33" s="2" t="s">
        <v>16</v>
      </c>
      <c r="B33" s="2" t="s">
        <v>79</v>
      </c>
      <c r="C33" s="61">
        <v>-8.0019917838914489E-2</v>
      </c>
    </row>
    <row r="34" spans="1:3">
      <c r="A34" s="2" t="s">
        <v>2</v>
      </c>
      <c r="B34" s="2" t="s">
        <v>79</v>
      </c>
      <c r="C34" s="61">
        <v>-8.5312358190894E-2</v>
      </c>
    </row>
    <row r="35" spans="1:3">
      <c r="A35" s="2" t="s">
        <v>30</v>
      </c>
      <c r="B35" s="2" t="s">
        <v>79</v>
      </c>
      <c r="C35" s="61">
        <v>-8.6673074512098269E-2</v>
      </c>
    </row>
    <row r="36" spans="1:3">
      <c r="A36" s="2" t="s">
        <v>29</v>
      </c>
      <c r="B36" s="2" t="s">
        <v>79</v>
      </c>
      <c r="C36" s="61">
        <v>-8.9443462897526471E-2</v>
      </c>
    </row>
    <row r="37" spans="1:3">
      <c r="A37" s="2" t="s">
        <v>6</v>
      </c>
      <c r="B37" s="2" t="s">
        <v>79</v>
      </c>
      <c r="C37" s="61">
        <v>-0.101290624866891</v>
      </c>
    </row>
    <row r="38" spans="1:3">
      <c r="A38" s="2" t="s">
        <v>27</v>
      </c>
      <c r="B38" s="2" t="s">
        <v>79</v>
      </c>
      <c r="C38" s="61">
        <v>-0.12397820163487738</v>
      </c>
    </row>
    <row r="39" spans="1:3" ht="27" customHeight="1">
      <c r="A39" s="2" t="s">
        <v>11</v>
      </c>
      <c r="B39" s="2" t="s">
        <v>80</v>
      </c>
      <c r="C39" s="61">
        <v>0.13036138319976254</v>
      </c>
    </row>
    <row r="40" spans="1:3">
      <c r="A40" s="2" t="s">
        <v>26</v>
      </c>
      <c r="B40" s="2" t="s">
        <v>80</v>
      </c>
      <c r="C40" s="61">
        <v>8.6774810300531691E-2</v>
      </c>
    </row>
    <row r="41" spans="1:3">
      <c r="A41" s="2" t="s">
        <v>7</v>
      </c>
      <c r="B41" s="2" t="s">
        <v>80</v>
      </c>
      <c r="C41" s="61">
        <v>8.3623235969806364E-2</v>
      </c>
    </row>
    <row r="42" spans="1:3">
      <c r="A42" s="2" t="s">
        <v>23</v>
      </c>
      <c r="B42" s="2" t="s">
        <v>80</v>
      </c>
      <c r="C42" s="61">
        <v>8.0697143214743861E-2</v>
      </c>
    </row>
    <row r="43" spans="1:3">
      <c r="A43" s="2" t="s">
        <v>5</v>
      </c>
      <c r="B43" s="2" t="s">
        <v>80</v>
      </c>
      <c r="C43" s="61">
        <v>5.2195767195767129E-2</v>
      </c>
    </row>
    <row r="44" spans="1:3">
      <c r="A44" s="2" t="s">
        <v>19</v>
      </c>
      <c r="B44" s="2" t="s">
        <v>80</v>
      </c>
      <c r="C44" s="61">
        <v>2.7152911951421554E-2</v>
      </c>
    </row>
    <row r="45" spans="1:3">
      <c r="A45" s="2" t="s">
        <v>25</v>
      </c>
      <c r="B45" s="2" t="s">
        <v>80</v>
      </c>
      <c r="C45" s="61">
        <v>2.2542611033050219E-2</v>
      </c>
    </row>
    <row r="46" spans="1:3">
      <c r="A46" s="2" t="s">
        <v>1</v>
      </c>
      <c r="B46" s="2" t="s">
        <v>80</v>
      </c>
      <c r="C46" s="61">
        <v>1.5116338532344731E-2</v>
      </c>
    </row>
    <row r="47" spans="1:3">
      <c r="A47" s="2" t="s">
        <v>15</v>
      </c>
      <c r="B47" s="2" t="s">
        <v>80</v>
      </c>
      <c r="C47" s="61">
        <v>1.4015714589084682E-2</v>
      </c>
    </row>
    <row r="48" spans="1:3">
      <c r="A48" s="2" t="s">
        <v>18</v>
      </c>
      <c r="B48" s="2" t="s">
        <v>80</v>
      </c>
      <c r="C48" s="61">
        <v>1.0429258695535237E-2</v>
      </c>
    </row>
    <row r="49" spans="1:3">
      <c r="A49" s="124" t="s">
        <v>32</v>
      </c>
      <c r="B49" s="124" t="s">
        <v>80</v>
      </c>
      <c r="C49" s="110">
        <v>5.9750519029140303E-3</v>
      </c>
    </row>
    <row r="50" spans="1:3">
      <c r="A50" s="2" t="s">
        <v>28</v>
      </c>
      <c r="B50" s="2" t="s">
        <v>80</v>
      </c>
      <c r="C50" s="61">
        <v>-5.6513947070400139E-3</v>
      </c>
    </row>
    <row r="51" spans="1:3">
      <c r="A51" s="2" t="s">
        <v>14</v>
      </c>
      <c r="B51" s="2" t="s">
        <v>80</v>
      </c>
      <c r="C51" s="61">
        <v>-6.1763613805344564E-3</v>
      </c>
    </row>
    <row r="52" spans="1:3">
      <c r="A52" s="2" t="s">
        <v>20</v>
      </c>
      <c r="B52" s="2" t="s">
        <v>80</v>
      </c>
      <c r="C52" s="61">
        <v>-1.3488120419105742E-2</v>
      </c>
    </row>
    <row r="53" spans="1:3">
      <c r="A53" s="2" t="s">
        <v>22</v>
      </c>
      <c r="B53" s="2" t="s">
        <v>80</v>
      </c>
      <c r="C53" s="61">
        <v>-1.4553441831190339E-2</v>
      </c>
    </row>
    <row r="54" spans="1:3">
      <c r="A54" s="2" t="s">
        <v>16</v>
      </c>
      <c r="B54" s="2" t="s">
        <v>80</v>
      </c>
      <c r="C54" s="61">
        <v>-2.9087953666898869E-2</v>
      </c>
    </row>
    <row r="55" spans="1:3">
      <c r="A55" s="2" t="s">
        <v>13</v>
      </c>
      <c r="B55" s="2" t="s">
        <v>80</v>
      </c>
      <c r="C55" s="61">
        <v>-2.9645219482862251E-2</v>
      </c>
    </row>
    <row r="56" spans="1:3">
      <c r="A56" s="2" t="s">
        <v>17</v>
      </c>
      <c r="B56" s="2" t="s">
        <v>80</v>
      </c>
      <c r="C56" s="61">
        <v>-3.1479414053249388E-2</v>
      </c>
    </row>
    <row r="57" spans="1:3">
      <c r="A57" s="2" t="s">
        <v>24</v>
      </c>
      <c r="B57" s="2" t="s">
        <v>80</v>
      </c>
      <c r="C57" s="61">
        <v>-3.3892949979175913E-2</v>
      </c>
    </row>
    <row r="58" spans="1:3">
      <c r="A58" s="2" t="s">
        <v>12</v>
      </c>
      <c r="B58" s="2" t="s">
        <v>80</v>
      </c>
      <c r="C58" s="61">
        <v>-3.7667161961366991E-2</v>
      </c>
    </row>
    <row r="59" spans="1:3">
      <c r="A59" s="2" t="s">
        <v>0</v>
      </c>
      <c r="B59" s="2" t="s">
        <v>80</v>
      </c>
      <c r="C59" s="61">
        <v>-3.7884361680535772E-2</v>
      </c>
    </row>
    <row r="60" spans="1:3">
      <c r="A60" s="2" t="s">
        <v>31</v>
      </c>
      <c r="B60" s="2" t="s">
        <v>80</v>
      </c>
      <c r="C60" s="61">
        <v>-4.0335341732091745E-2</v>
      </c>
    </row>
    <row r="61" spans="1:3">
      <c r="A61" s="2" t="s">
        <v>21</v>
      </c>
      <c r="B61" s="2" t="s">
        <v>80</v>
      </c>
      <c r="C61" s="61">
        <v>-4.1867002889667826E-2</v>
      </c>
    </row>
    <row r="62" spans="1:3">
      <c r="A62" s="2" t="s">
        <v>29</v>
      </c>
      <c r="B62" s="2" t="s">
        <v>80</v>
      </c>
      <c r="C62" s="61">
        <v>-4.9239627934445585E-2</v>
      </c>
    </row>
    <row r="63" spans="1:3">
      <c r="A63" s="2" t="s">
        <v>4</v>
      </c>
      <c r="B63" s="2" t="s">
        <v>80</v>
      </c>
      <c r="C63" s="61">
        <v>-5.2051011013741655E-2</v>
      </c>
    </row>
    <row r="64" spans="1:3">
      <c r="A64" s="2" t="s">
        <v>9</v>
      </c>
      <c r="B64" s="2" t="s">
        <v>80</v>
      </c>
      <c r="C64" s="61">
        <v>-5.236043821187053E-2</v>
      </c>
    </row>
    <row r="65" spans="1:3">
      <c r="A65" s="2" t="s">
        <v>8</v>
      </c>
      <c r="B65" s="2" t="s">
        <v>80</v>
      </c>
      <c r="C65" s="61">
        <v>-5.6956011402381046E-2</v>
      </c>
    </row>
    <row r="66" spans="1:3">
      <c r="A66" s="2" t="s">
        <v>3</v>
      </c>
      <c r="B66" s="2" t="s">
        <v>80</v>
      </c>
      <c r="C66" s="61">
        <v>-5.8015371012718475E-2</v>
      </c>
    </row>
    <row r="67" spans="1:3">
      <c r="A67" s="2" t="s">
        <v>10</v>
      </c>
      <c r="B67" s="2" t="s">
        <v>80</v>
      </c>
      <c r="C67" s="61">
        <v>-6.0101522842639588E-2</v>
      </c>
    </row>
    <row r="68" spans="1:3">
      <c r="A68" s="2" t="s">
        <v>6</v>
      </c>
      <c r="B68" s="2" t="s">
        <v>80</v>
      </c>
      <c r="C68" s="61">
        <v>-6.5511091424108603E-2</v>
      </c>
    </row>
    <row r="69" spans="1:3">
      <c r="A69" s="2" t="s">
        <v>2</v>
      </c>
      <c r="B69" s="2" t="s">
        <v>80</v>
      </c>
      <c r="C69" s="61">
        <v>-7.1798412150500535E-2</v>
      </c>
    </row>
    <row r="70" spans="1:3">
      <c r="A70" s="2" t="s">
        <v>30</v>
      </c>
      <c r="B70" s="2" t="s">
        <v>80</v>
      </c>
      <c r="C70" s="61">
        <v>-8.1789902942501991E-2</v>
      </c>
    </row>
    <row r="71" spans="1:3">
      <c r="A71" s="2" t="s">
        <v>27</v>
      </c>
      <c r="B71" s="2" t="s">
        <v>80</v>
      </c>
      <c r="C71" s="61">
        <v>-9.365450296602551E-2</v>
      </c>
    </row>
    <row r="72" spans="1:3" ht="27.75" customHeight="1">
      <c r="A72" t="s">
        <v>21</v>
      </c>
      <c r="B72" t="s">
        <v>81</v>
      </c>
      <c r="C72" s="126">
        <v>0.28603831211120845</v>
      </c>
    </row>
    <row r="73" spans="1:3">
      <c r="A73" t="s">
        <v>23</v>
      </c>
      <c r="B73" t="s">
        <v>81</v>
      </c>
      <c r="C73" s="126">
        <v>0.27652246516724932</v>
      </c>
    </row>
    <row r="74" spans="1:3">
      <c r="A74" t="s">
        <v>25</v>
      </c>
      <c r="B74" t="s">
        <v>81</v>
      </c>
      <c r="C74" s="126">
        <v>0.24460926747209055</v>
      </c>
    </row>
    <row r="75" spans="1:3">
      <c r="A75" t="s">
        <v>15</v>
      </c>
      <c r="B75" t="s">
        <v>81</v>
      </c>
      <c r="C75" s="126">
        <v>0.23979973528226961</v>
      </c>
    </row>
    <row r="76" spans="1:3">
      <c r="A76" t="s">
        <v>11</v>
      </c>
      <c r="B76" t="s">
        <v>81</v>
      </c>
      <c r="C76" s="126">
        <v>0.23691314940409569</v>
      </c>
    </row>
    <row r="77" spans="1:3">
      <c r="A77" t="s">
        <v>3</v>
      </c>
      <c r="B77" t="s">
        <v>81</v>
      </c>
      <c r="C77" s="126">
        <v>0.23326867119301653</v>
      </c>
    </row>
    <row r="78" spans="1:3">
      <c r="A78" t="s">
        <v>16</v>
      </c>
      <c r="B78" t="s">
        <v>81</v>
      </c>
      <c r="C78" s="126">
        <v>0.23061702905563797</v>
      </c>
    </row>
    <row r="79" spans="1:3">
      <c r="A79" t="s">
        <v>12</v>
      </c>
      <c r="B79" t="s">
        <v>81</v>
      </c>
      <c r="C79" s="126">
        <v>0.23012552301255229</v>
      </c>
    </row>
    <row r="80" spans="1:3">
      <c r="A80" t="s">
        <v>24</v>
      </c>
      <c r="B80" t="s">
        <v>81</v>
      </c>
      <c r="C80" s="126">
        <v>0.21825504395306505</v>
      </c>
    </row>
    <row r="81" spans="1:3">
      <c r="A81" t="s">
        <v>13</v>
      </c>
      <c r="B81" t="s">
        <v>81</v>
      </c>
      <c r="C81" s="126">
        <v>0.21606309708953564</v>
      </c>
    </row>
    <row r="82" spans="1:3">
      <c r="A82" t="s">
        <v>31</v>
      </c>
      <c r="B82" t="s">
        <v>81</v>
      </c>
      <c r="C82" s="126">
        <v>0.21541457229543082</v>
      </c>
    </row>
    <row r="83" spans="1:3">
      <c r="A83" t="s">
        <v>18</v>
      </c>
      <c r="B83" t="s">
        <v>81</v>
      </c>
      <c r="C83" s="126">
        <v>0.2031186392679516</v>
      </c>
    </row>
    <row r="84" spans="1:3">
      <c r="A84" t="s">
        <v>28</v>
      </c>
      <c r="B84" t="s">
        <v>81</v>
      </c>
      <c r="C84" s="126">
        <v>0.20157579577686735</v>
      </c>
    </row>
    <row r="85" spans="1:3">
      <c r="A85" t="s">
        <v>17</v>
      </c>
      <c r="B85" t="s">
        <v>81</v>
      </c>
      <c r="C85" s="126">
        <v>0.19049427594813095</v>
      </c>
    </row>
    <row r="86" spans="1:3">
      <c r="A86" t="s">
        <v>5</v>
      </c>
      <c r="B86" t="s">
        <v>81</v>
      </c>
      <c r="C86" s="126">
        <v>0.18730128143366409</v>
      </c>
    </row>
    <row r="87" spans="1:3">
      <c r="A87" t="s">
        <v>22</v>
      </c>
      <c r="B87" t="s">
        <v>81</v>
      </c>
      <c r="C87" s="126">
        <v>0.18432485662978615</v>
      </c>
    </row>
    <row r="88" spans="1:3">
      <c r="A88" s="125" t="s">
        <v>32</v>
      </c>
      <c r="B88" s="125" t="s">
        <v>81</v>
      </c>
      <c r="C88" s="115">
        <v>0.17830446576528081</v>
      </c>
    </row>
    <row r="89" spans="1:3">
      <c r="A89" t="s">
        <v>14</v>
      </c>
      <c r="B89" t="s">
        <v>81</v>
      </c>
      <c r="C89" s="126">
        <v>0.17062853292404445</v>
      </c>
    </row>
    <row r="90" spans="1:3">
      <c r="A90" t="s">
        <v>10</v>
      </c>
      <c r="B90" t="s">
        <v>81</v>
      </c>
      <c r="C90" s="126">
        <v>0.17048050489797495</v>
      </c>
    </row>
    <row r="91" spans="1:3">
      <c r="A91" t="s">
        <v>8</v>
      </c>
      <c r="B91" t="s">
        <v>81</v>
      </c>
      <c r="C91" s="126">
        <v>0.16921721015944224</v>
      </c>
    </row>
    <row r="92" spans="1:3">
      <c r="A92" t="s">
        <v>4</v>
      </c>
      <c r="B92" t="s">
        <v>81</v>
      </c>
      <c r="C92" s="126">
        <v>0.16784520442273076</v>
      </c>
    </row>
    <row r="93" spans="1:3">
      <c r="A93" t="s">
        <v>19</v>
      </c>
      <c r="B93" t="s">
        <v>81</v>
      </c>
      <c r="C93" s="126">
        <v>0.16615458762576063</v>
      </c>
    </row>
    <row r="94" spans="1:3">
      <c r="A94" t="s">
        <v>20</v>
      </c>
      <c r="B94" s="2" t="s">
        <v>81</v>
      </c>
      <c r="C94" s="126">
        <v>0.16451030262818378</v>
      </c>
    </row>
    <row r="95" spans="1:3">
      <c r="A95" t="s">
        <v>6</v>
      </c>
      <c r="B95" t="s">
        <v>81</v>
      </c>
      <c r="C95" s="126">
        <v>0.16051156775398767</v>
      </c>
    </row>
    <row r="96" spans="1:3">
      <c r="A96" t="s">
        <v>26</v>
      </c>
      <c r="B96" t="s">
        <v>81</v>
      </c>
      <c r="C96" s="126">
        <v>0.15866555924695458</v>
      </c>
    </row>
    <row r="97" spans="1:3">
      <c r="A97" t="s">
        <v>0</v>
      </c>
      <c r="B97" t="s">
        <v>81</v>
      </c>
      <c r="C97" s="126">
        <v>0.15850664142235904</v>
      </c>
    </row>
    <row r="98" spans="1:3">
      <c r="A98" t="s">
        <v>9</v>
      </c>
      <c r="B98" t="s">
        <v>81</v>
      </c>
      <c r="C98" s="126">
        <v>0.15692213150733036</v>
      </c>
    </row>
    <row r="99" spans="1:3">
      <c r="A99" t="s">
        <v>29</v>
      </c>
      <c r="B99" t="s">
        <v>81</v>
      </c>
      <c r="C99" s="126">
        <v>0.15568544102019133</v>
      </c>
    </row>
    <row r="100" spans="1:3">
      <c r="A100" t="s">
        <v>2</v>
      </c>
      <c r="B100" t="s">
        <v>81</v>
      </c>
      <c r="C100" s="126">
        <v>0.15043220229647791</v>
      </c>
    </row>
    <row r="101" spans="1:3">
      <c r="A101" t="s">
        <v>30</v>
      </c>
      <c r="B101" t="s">
        <v>81</v>
      </c>
      <c r="C101" s="126">
        <v>0.14938363200547888</v>
      </c>
    </row>
    <row r="102" spans="1:3">
      <c r="A102" t="s">
        <v>27</v>
      </c>
      <c r="B102" t="s">
        <v>81</v>
      </c>
      <c r="C102" s="126">
        <v>0.12609876937829623</v>
      </c>
    </row>
    <row r="103" spans="1:3">
      <c r="A103" t="s">
        <v>7</v>
      </c>
      <c r="B103" t="s">
        <v>81</v>
      </c>
      <c r="C103" s="126">
        <v>7.2171408601761744E-2</v>
      </c>
    </row>
    <row r="104" spans="1:3">
      <c r="A104" t="s">
        <v>1</v>
      </c>
      <c r="B104" t="s">
        <v>81</v>
      </c>
      <c r="C104" s="126">
        <v>6.7384385682291548E-2</v>
      </c>
    </row>
    <row r="105" spans="1:3">
      <c r="A105"/>
      <c r="B105"/>
      <c r="C105"/>
    </row>
    <row r="106" spans="1:3">
      <c r="A106"/>
      <c r="B106"/>
      <c r="C106"/>
    </row>
    <row r="107" spans="1:3">
      <c r="A107"/>
      <c r="B107"/>
      <c r="C107"/>
    </row>
    <row r="108" spans="1:3">
      <c r="A108"/>
      <c r="B108"/>
      <c r="C108"/>
    </row>
    <row r="109" spans="1:3">
      <c r="A109"/>
      <c r="B109"/>
      <c r="C109"/>
    </row>
  </sheetData>
  <hyperlinks>
    <hyperlink ref="A4" location="Table_of_contents!A1" display="Table of contents" xr:uid="{267BDFF7-01D3-44F8-901B-C38DA8A0C0E1}"/>
  </hyperlinks>
  <pageMargins left="0.7" right="0.7" top="0.75" bottom="0.75" header="0.3" footer="0.3"/>
  <pageSetup paperSize="9" orientation="portrait" horizontalDpi="90" verticalDpi="90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3DD95-E54F-4476-8A44-BB35B8F303CC}">
  <dimension ref="A1:E210"/>
  <sheetViews>
    <sheetView workbookViewId="0"/>
  </sheetViews>
  <sheetFormatPr defaultRowHeight="15.5"/>
  <cols>
    <col min="1" max="1" width="8.765625" customWidth="1"/>
    <col min="2" max="2" width="11.07421875" customWidth="1"/>
  </cols>
  <sheetData>
    <row r="1" spans="1:2" ht="20">
      <c r="A1" s="1" t="s">
        <v>224</v>
      </c>
    </row>
    <row r="2" spans="1:2" ht="17.5">
      <c r="A2" s="7" t="s">
        <v>223</v>
      </c>
    </row>
    <row r="3" spans="1:2" ht="18">
      <c r="A3" s="122" t="s">
        <v>217</v>
      </c>
    </row>
    <row r="4" spans="1:2" ht="30.65" customHeight="1">
      <c r="A4" s="5" t="s">
        <v>215</v>
      </c>
      <c r="B4" s="5" t="s">
        <v>216</v>
      </c>
    </row>
    <row r="5" spans="1:2">
      <c r="A5">
        <v>1949</v>
      </c>
      <c r="B5">
        <v>1949</v>
      </c>
    </row>
    <row r="6" spans="1:2">
      <c r="A6">
        <v>1950</v>
      </c>
    </row>
    <row r="7" spans="1:2">
      <c r="A7">
        <v>1951</v>
      </c>
    </row>
    <row r="8" spans="1:2">
      <c r="A8">
        <v>1952</v>
      </c>
    </row>
    <row r="9" spans="1:2">
      <c r="A9">
        <v>1953</v>
      </c>
    </row>
    <row r="10" spans="1:2">
      <c r="A10">
        <v>1954</v>
      </c>
    </row>
    <row r="11" spans="1:2">
      <c r="A11">
        <v>1955</v>
      </c>
    </row>
    <row r="12" spans="1:2">
      <c r="A12">
        <v>1956</v>
      </c>
    </row>
    <row r="13" spans="1:2">
      <c r="A13">
        <v>1957</v>
      </c>
    </row>
    <row r="14" spans="1:2">
      <c r="A14">
        <v>1958</v>
      </c>
    </row>
    <row r="15" spans="1:2">
      <c r="A15">
        <v>1959</v>
      </c>
      <c r="B15">
        <v>1959</v>
      </c>
    </row>
    <row r="16" spans="1:2">
      <c r="A16">
        <v>1960</v>
      </c>
    </row>
    <row r="17" spans="1:2">
      <c r="A17">
        <v>1961</v>
      </c>
    </row>
    <row r="18" spans="1:2">
      <c r="A18">
        <v>1962</v>
      </c>
    </row>
    <row r="19" spans="1:2">
      <c r="A19">
        <v>1963</v>
      </c>
    </row>
    <row r="20" spans="1:2">
      <c r="A20">
        <v>1964</v>
      </c>
    </row>
    <row r="21" spans="1:2">
      <c r="A21">
        <v>1965</v>
      </c>
    </row>
    <row r="22" spans="1:2">
      <c r="A22">
        <v>1966</v>
      </c>
    </row>
    <row r="23" spans="1:2">
      <c r="A23">
        <v>1967</v>
      </c>
    </row>
    <row r="24" spans="1:2">
      <c r="A24">
        <v>1968</v>
      </c>
    </row>
    <row r="25" spans="1:2">
      <c r="A25">
        <v>1969</v>
      </c>
      <c r="B25">
        <v>1969</v>
      </c>
    </row>
    <row r="26" spans="1:2">
      <c r="A26">
        <v>1970</v>
      </c>
    </row>
    <row r="27" spans="1:2">
      <c r="A27">
        <v>1971</v>
      </c>
    </row>
    <row r="28" spans="1:2">
      <c r="A28">
        <v>1972</v>
      </c>
    </row>
    <row r="29" spans="1:2">
      <c r="A29">
        <v>1973</v>
      </c>
    </row>
    <row r="30" spans="1:2">
      <c r="A30">
        <v>1974</v>
      </c>
    </row>
    <row r="31" spans="1:2">
      <c r="A31">
        <v>1975</v>
      </c>
    </row>
    <row r="32" spans="1:2">
      <c r="A32">
        <v>1976</v>
      </c>
    </row>
    <row r="33" spans="1:2">
      <c r="A33">
        <v>1977</v>
      </c>
    </row>
    <row r="34" spans="1:2">
      <c r="A34">
        <v>1978</v>
      </c>
    </row>
    <row r="35" spans="1:2">
      <c r="A35">
        <v>1979</v>
      </c>
      <c r="B35">
        <v>1979</v>
      </c>
    </row>
    <row r="36" spans="1:2">
      <c r="A36">
        <v>1980</v>
      </c>
    </row>
    <row r="37" spans="1:2">
      <c r="A37">
        <v>1981</v>
      </c>
    </row>
    <row r="38" spans="1:2">
      <c r="A38">
        <v>1982</v>
      </c>
    </row>
    <row r="39" spans="1:2">
      <c r="A39">
        <v>1983</v>
      </c>
    </row>
    <row r="40" spans="1:2">
      <c r="A40">
        <v>1984</v>
      </c>
    </row>
    <row r="41" spans="1:2">
      <c r="A41">
        <v>1985</v>
      </c>
    </row>
    <row r="42" spans="1:2">
      <c r="A42">
        <v>1986</v>
      </c>
    </row>
    <row r="43" spans="1:2">
      <c r="A43">
        <v>1987</v>
      </c>
    </row>
    <row r="44" spans="1:2">
      <c r="A44">
        <v>1988</v>
      </c>
    </row>
    <row r="45" spans="1:2">
      <c r="A45">
        <v>1989</v>
      </c>
      <c r="B45">
        <v>1989</v>
      </c>
    </row>
    <row r="46" spans="1:2">
      <c r="A46">
        <v>1990</v>
      </c>
    </row>
    <row r="47" spans="1:2">
      <c r="A47">
        <v>1991</v>
      </c>
    </row>
    <row r="48" spans="1:2">
      <c r="A48">
        <v>1992</v>
      </c>
    </row>
    <row r="49" spans="1:2">
      <c r="A49">
        <v>1993</v>
      </c>
    </row>
    <row r="50" spans="1:2">
      <c r="A50">
        <v>1994</v>
      </c>
    </row>
    <row r="51" spans="1:2">
      <c r="A51">
        <v>1995</v>
      </c>
    </row>
    <row r="52" spans="1:2">
      <c r="A52">
        <v>1996</v>
      </c>
    </row>
    <row r="53" spans="1:2">
      <c r="A53">
        <v>1997</v>
      </c>
    </row>
    <row r="54" spans="1:2">
      <c r="A54">
        <v>1998</v>
      </c>
    </row>
    <row r="55" spans="1:2">
      <c r="A55">
        <v>1999</v>
      </c>
      <c r="B55">
        <v>1999</v>
      </c>
    </row>
    <row r="56" spans="1:2">
      <c r="A56">
        <v>2000</v>
      </c>
    </row>
    <row r="57" spans="1:2">
      <c r="A57">
        <v>2001</v>
      </c>
    </row>
    <row r="58" spans="1:2">
      <c r="A58">
        <v>2002</v>
      </c>
    </row>
    <row r="59" spans="1:2">
      <c r="A59">
        <v>2003</v>
      </c>
    </row>
    <row r="60" spans="1:2">
      <c r="A60">
        <v>2004</v>
      </c>
    </row>
    <row r="61" spans="1:2">
      <c r="A61">
        <v>2005</v>
      </c>
    </row>
    <row r="62" spans="1:2">
      <c r="A62">
        <v>2006</v>
      </c>
    </row>
    <row r="63" spans="1:2">
      <c r="A63">
        <v>2007</v>
      </c>
    </row>
    <row r="64" spans="1:2">
      <c r="A64">
        <v>2008</v>
      </c>
    </row>
    <row r="65" spans="1:2">
      <c r="A65">
        <v>2009</v>
      </c>
      <c r="B65">
        <v>2009</v>
      </c>
    </row>
    <row r="66" spans="1:2">
      <c r="A66">
        <v>2010</v>
      </c>
    </row>
    <row r="67" spans="1:2">
      <c r="A67">
        <v>2011</v>
      </c>
    </row>
    <row r="68" spans="1:2">
      <c r="A68">
        <v>2012</v>
      </c>
    </row>
    <row r="69" spans="1:2">
      <c r="A69">
        <v>2013</v>
      </c>
    </row>
    <row r="70" spans="1:2">
      <c r="A70">
        <v>2014</v>
      </c>
    </row>
    <row r="71" spans="1:2">
      <c r="A71">
        <v>2015</v>
      </c>
    </row>
    <row r="72" spans="1:2">
      <c r="A72">
        <v>2016</v>
      </c>
    </row>
    <row r="73" spans="1:2">
      <c r="A73">
        <v>2017</v>
      </c>
    </row>
    <row r="74" spans="1:2">
      <c r="A74">
        <v>2018</v>
      </c>
    </row>
    <row r="75" spans="1:2">
      <c r="A75">
        <v>2019</v>
      </c>
    </row>
    <row r="76" spans="1:2">
      <c r="A76">
        <v>2020</v>
      </c>
    </row>
    <row r="77" spans="1:2">
      <c r="A77">
        <v>2021</v>
      </c>
    </row>
    <row r="78" spans="1:2">
      <c r="A78">
        <v>2022</v>
      </c>
    </row>
    <row r="79" spans="1:2">
      <c r="A79">
        <v>2023</v>
      </c>
      <c r="B79">
        <v>2023</v>
      </c>
    </row>
    <row r="81" spans="1:5" ht="18">
      <c r="A81" s="122" t="s">
        <v>218</v>
      </c>
    </row>
    <row r="82" spans="1:5" ht="124">
      <c r="A82" s="51" t="s">
        <v>67</v>
      </c>
      <c r="B82" s="119" t="s">
        <v>68</v>
      </c>
      <c r="C82" s="113" t="s">
        <v>219</v>
      </c>
      <c r="D82" s="113" t="s">
        <v>226</v>
      </c>
      <c r="E82" s="113" t="s">
        <v>231</v>
      </c>
    </row>
    <row r="83" spans="1:5">
      <c r="A83" s="13">
        <v>0</v>
      </c>
      <c r="B83" s="49">
        <v>22500</v>
      </c>
      <c r="C83" s="49">
        <f>B83*-1</f>
        <v>-22500</v>
      </c>
      <c r="D83" s="129">
        <v>5000</v>
      </c>
      <c r="E83">
        <v>0</v>
      </c>
    </row>
    <row r="84" spans="1:5">
      <c r="A84" s="13">
        <v>1</v>
      </c>
      <c r="B84" s="49">
        <v>23492</v>
      </c>
      <c r="C84" s="49">
        <f t="shared" ref="C84:C147" si="0">B84*-1</f>
        <v>-23492</v>
      </c>
      <c r="D84" s="129">
        <v>5000</v>
      </c>
    </row>
    <row r="85" spans="1:5">
      <c r="A85" s="13">
        <v>2</v>
      </c>
      <c r="B85" s="49">
        <v>23858</v>
      </c>
      <c r="C85" s="49">
        <f t="shared" si="0"/>
        <v>-23858</v>
      </c>
      <c r="D85" s="129">
        <v>5000</v>
      </c>
    </row>
    <row r="86" spans="1:5">
      <c r="A86" s="13">
        <v>3</v>
      </c>
      <c r="B86" s="49">
        <v>24564</v>
      </c>
      <c r="C86" s="49">
        <f t="shared" si="0"/>
        <v>-24564</v>
      </c>
      <c r="D86" s="129">
        <v>5000</v>
      </c>
    </row>
    <row r="87" spans="1:5">
      <c r="A87" s="13">
        <v>4</v>
      </c>
      <c r="B87" s="49">
        <v>25849</v>
      </c>
      <c r="C87" s="49">
        <f t="shared" si="0"/>
        <v>-25849</v>
      </c>
      <c r="D87" s="129">
        <v>5000</v>
      </c>
    </row>
    <row r="88" spans="1:5">
      <c r="A88" s="13">
        <v>5</v>
      </c>
      <c r="B88" s="49">
        <v>25726</v>
      </c>
      <c r="C88" s="49">
        <f t="shared" si="0"/>
        <v>-25726</v>
      </c>
      <c r="D88" s="129">
        <v>5000</v>
      </c>
    </row>
    <row r="89" spans="1:5">
      <c r="A89" s="13">
        <v>6</v>
      </c>
      <c r="B89" s="49">
        <v>26472</v>
      </c>
      <c r="C89" s="49">
        <f t="shared" si="0"/>
        <v>-26472</v>
      </c>
      <c r="D89" s="129">
        <v>5000</v>
      </c>
    </row>
    <row r="90" spans="1:5">
      <c r="A90" s="13">
        <v>7</v>
      </c>
      <c r="B90" s="49">
        <v>27694</v>
      </c>
      <c r="C90" s="49">
        <f t="shared" si="0"/>
        <v>-27694</v>
      </c>
      <c r="D90" s="129">
        <v>5000</v>
      </c>
    </row>
    <row r="91" spans="1:5">
      <c r="A91" s="13">
        <v>8</v>
      </c>
      <c r="B91" s="49">
        <v>28102</v>
      </c>
      <c r="C91" s="49">
        <f t="shared" si="0"/>
        <v>-28102</v>
      </c>
      <c r="D91" s="129">
        <v>5000</v>
      </c>
    </row>
    <row r="92" spans="1:5">
      <c r="A92" s="13">
        <v>9</v>
      </c>
      <c r="B92" s="49">
        <v>28366</v>
      </c>
      <c r="C92" s="49">
        <f t="shared" si="0"/>
        <v>-28366</v>
      </c>
      <c r="D92" s="129">
        <v>5000</v>
      </c>
    </row>
    <row r="93" spans="1:5">
      <c r="A93" s="13">
        <v>10</v>
      </c>
      <c r="B93" s="49">
        <v>29148</v>
      </c>
      <c r="C93" s="49">
        <f t="shared" si="0"/>
        <v>-29148</v>
      </c>
      <c r="D93" s="129">
        <v>5000</v>
      </c>
      <c r="E93">
        <v>10</v>
      </c>
    </row>
    <row r="94" spans="1:5">
      <c r="A94" s="13">
        <v>11</v>
      </c>
      <c r="B94" s="49">
        <v>29607</v>
      </c>
      <c r="C94" s="49">
        <f t="shared" si="0"/>
        <v>-29607</v>
      </c>
      <c r="D94" s="129">
        <v>5000</v>
      </c>
    </row>
    <row r="95" spans="1:5">
      <c r="A95" s="13">
        <v>12</v>
      </c>
      <c r="B95" s="49">
        <v>29964</v>
      </c>
      <c r="C95" s="49">
        <f t="shared" si="0"/>
        <v>-29964</v>
      </c>
      <c r="D95" s="129">
        <v>5000</v>
      </c>
    </row>
    <row r="96" spans="1:5">
      <c r="A96" s="13">
        <v>13</v>
      </c>
      <c r="B96" s="49">
        <v>30345</v>
      </c>
      <c r="C96" s="49">
        <f t="shared" si="0"/>
        <v>-30345</v>
      </c>
      <c r="D96" s="129">
        <v>5000</v>
      </c>
    </row>
    <row r="97" spans="1:5">
      <c r="A97" s="13">
        <v>14</v>
      </c>
      <c r="B97" s="49">
        <v>29910</v>
      </c>
      <c r="C97" s="49">
        <f t="shared" si="0"/>
        <v>-29910</v>
      </c>
      <c r="D97" s="129">
        <v>5000</v>
      </c>
    </row>
    <row r="98" spans="1:5">
      <c r="A98" s="13">
        <v>15</v>
      </c>
      <c r="B98" s="49">
        <v>30286</v>
      </c>
      <c r="C98" s="49">
        <f t="shared" si="0"/>
        <v>-30286</v>
      </c>
      <c r="D98" s="129">
        <v>5000</v>
      </c>
    </row>
    <row r="99" spans="1:5">
      <c r="A99" s="13">
        <v>16</v>
      </c>
      <c r="B99" s="49">
        <v>28959</v>
      </c>
      <c r="C99" s="49">
        <f t="shared" si="0"/>
        <v>-28959</v>
      </c>
      <c r="D99" s="129">
        <v>5000</v>
      </c>
    </row>
    <row r="100" spans="1:5">
      <c r="A100" s="13">
        <v>17</v>
      </c>
      <c r="B100" s="49">
        <v>28813</v>
      </c>
      <c r="C100" s="49">
        <f t="shared" si="0"/>
        <v>-28813</v>
      </c>
      <c r="D100" s="129">
        <v>5000</v>
      </c>
    </row>
    <row r="101" spans="1:5">
      <c r="A101" s="13">
        <v>18</v>
      </c>
      <c r="B101" s="49">
        <v>27895</v>
      </c>
      <c r="C101" s="49">
        <f t="shared" si="0"/>
        <v>-27895</v>
      </c>
      <c r="D101" s="129">
        <v>5000</v>
      </c>
    </row>
    <row r="102" spans="1:5">
      <c r="A102" s="13">
        <v>19</v>
      </c>
      <c r="B102" s="49">
        <v>31172</v>
      </c>
      <c r="C102" s="49">
        <f t="shared" si="0"/>
        <v>-31172</v>
      </c>
      <c r="D102" s="129">
        <v>5000</v>
      </c>
    </row>
    <row r="103" spans="1:5">
      <c r="A103" s="13">
        <v>20</v>
      </c>
      <c r="B103" s="49">
        <v>33966</v>
      </c>
      <c r="C103" s="49">
        <f t="shared" si="0"/>
        <v>-33966</v>
      </c>
      <c r="D103" s="129">
        <v>5000</v>
      </c>
      <c r="E103">
        <v>20</v>
      </c>
    </row>
    <row r="104" spans="1:5">
      <c r="A104" s="13">
        <v>21</v>
      </c>
      <c r="B104" s="49">
        <v>34004</v>
      </c>
      <c r="C104" s="49">
        <f t="shared" si="0"/>
        <v>-34004</v>
      </c>
      <c r="D104" s="129">
        <v>5000</v>
      </c>
    </row>
    <row r="105" spans="1:5">
      <c r="A105" s="13">
        <v>22</v>
      </c>
      <c r="B105" s="49">
        <v>34645</v>
      </c>
      <c r="C105" s="49">
        <f t="shared" si="0"/>
        <v>-34645</v>
      </c>
      <c r="D105" s="129">
        <v>5000</v>
      </c>
    </row>
    <row r="106" spans="1:5">
      <c r="A106" s="13">
        <v>23</v>
      </c>
      <c r="B106" s="49">
        <v>36571</v>
      </c>
      <c r="C106" s="49">
        <f t="shared" si="0"/>
        <v>-36571</v>
      </c>
      <c r="D106" s="129">
        <v>5000</v>
      </c>
    </row>
    <row r="107" spans="1:5">
      <c r="A107" s="13">
        <v>24</v>
      </c>
      <c r="B107" s="49">
        <v>35745</v>
      </c>
      <c r="C107" s="49">
        <f t="shared" si="0"/>
        <v>-35745</v>
      </c>
      <c r="D107" s="129">
        <v>5000</v>
      </c>
    </row>
    <row r="108" spans="1:5">
      <c r="A108" s="13">
        <v>25</v>
      </c>
      <c r="B108" s="49">
        <v>34503</v>
      </c>
      <c r="C108" s="49">
        <f t="shared" si="0"/>
        <v>-34503</v>
      </c>
      <c r="D108" s="129">
        <v>5000</v>
      </c>
    </row>
    <row r="109" spans="1:5">
      <c r="A109" s="13">
        <v>26</v>
      </c>
      <c r="B109" s="49">
        <v>35084</v>
      </c>
      <c r="C109" s="49">
        <f t="shared" si="0"/>
        <v>-35084</v>
      </c>
      <c r="D109" s="129">
        <v>5000</v>
      </c>
    </row>
    <row r="110" spans="1:5">
      <c r="A110" s="13">
        <v>27</v>
      </c>
      <c r="B110" s="49">
        <v>34526</v>
      </c>
      <c r="C110" s="49">
        <f t="shared" si="0"/>
        <v>-34526</v>
      </c>
      <c r="D110" s="129">
        <v>5000</v>
      </c>
    </row>
    <row r="111" spans="1:5">
      <c r="A111" s="13">
        <v>28</v>
      </c>
      <c r="B111" s="49">
        <v>34233</v>
      </c>
      <c r="C111" s="49">
        <f t="shared" si="0"/>
        <v>-34233</v>
      </c>
      <c r="D111" s="129">
        <v>5000</v>
      </c>
    </row>
    <row r="112" spans="1:5">
      <c r="A112" s="13">
        <v>29</v>
      </c>
      <c r="B112" s="49">
        <v>35626</v>
      </c>
      <c r="C112" s="49">
        <f t="shared" si="0"/>
        <v>-35626</v>
      </c>
      <c r="D112" s="129">
        <v>5000</v>
      </c>
    </row>
    <row r="113" spans="1:5">
      <c r="A113" s="13">
        <v>30</v>
      </c>
      <c r="B113" s="49">
        <v>36272</v>
      </c>
      <c r="C113" s="49">
        <f t="shared" si="0"/>
        <v>-36272</v>
      </c>
      <c r="D113" s="129">
        <v>5000</v>
      </c>
      <c r="E113">
        <v>30</v>
      </c>
    </row>
    <row r="114" spans="1:5">
      <c r="A114" s="13">
        <v>31</v>
      </c>
      <c r="B114" s="49">
        <v>37397</v>
      </c>
      <c r="C114" s="49">
        <f t="shared" si="0"/>
        <v>-37397</v>
      </c>
      <c r="D114" s="129">
        <v>5000</v>
      </c>
    </row>
    <row r="115" spans="1:5">
      <c r="A115" s="13">
        <v>32</v>
      </c>
      <c r="B115" s="49">
        <v>37863</v>
      </c>
      <c r="C115" s="49">
        <f t="shared" si="0"/>
        <v>-37863</v>
      </c>
      <c r="D115" s="129">
        <v>5000</v>
      </c>
    </row>
    <row r="116" spans="1:5">
      <c r="A116" s="13">
        <v>33</v>
      </c>
      <c r="B116" s="49">
        <v>36872</v>
      </c>
      <c r="C116" s="49">
        <f t="shared" si="0"/>
        <v>-36872</v>
      </c>
      <c r="D116" s="129">
        <v>5000</v>
      </c>
    </row>
    <row r="117" spans="1:5">
      <c r="A117" s="13">
        <v>34</v>
      </c>
      <c r="B117" s="49">
        <v>36894</v>
      </c>
      <c r="C117" s="49">
        <f t="shared" si="0"/>
        <v>-36894</v>
      </c>
      <c r="D117" s="129">
        <v>5000</v>
      </c>
    </row>
    <row r="118" spans="1:5">
      <c r="A118" s="13">
        <v>35</v>
      </c>
      <c r="B118" s="49">
        <v>37731</v>
      </c>
      <c r="C118" s="49">
        <f t="shared" si="0"/>
        <v>-37731</v>
      </c>
      <c r="D118" s="129">
        <v>5000</v>
      </c>
    </row>
    <row r="119" spans="1:5">
      <c r="A119" s="13">
        <v>36</v>
      </c>
      <c r="B119" s="49">
        <v>36304</v>
      </c>
      <c r="C119" s="49">
        <f t="shared" si="0"/>
        <v>-36304</v>
      </c>
      <c r="D119" s="129">
        <v>5000</v>
      </c>
    </row>
    <row r="120" spans="1:5">
      <c r="A120" s="13">
        <v>37</v>
      </c>
      <c r="B120" s="49">
        <v>36557</v>
      </c>
      <c r="C120" s="49">
        <f t="shared" si="0"/>
        <v>-36557</v>
      </c>
      <c r="D120" s="129">
        <v>5000</v>
      </c>
    </row>
    <row r="121" spans="1:5">
      <c r="A121" s="13">
        <v>38</v>
      </c>
      <c r="B121" s="49">
        <v>36947</v>
      </c>
      <c r="C121" s="49">
        <f t="shared" si="0"/>
        <v>-36947</v>
      </c>
      <c r="D121" s="129">
        <v>5000</v>
      </c>
    </row>
    <row r="122" spans="1:5">
      <c r="A122" s="13">
        <v>39</v>
      </c>
      <c r="B122" s="49">
        <v>35692</v>
      </c>
      <c r="C122" s="49">
        <f t="shared" si="0"/>
        <v>-35692</v>
      </c>
      <c r="D122" s="129">
        <v>5000</v>
      </c>
    </row>
    <row r="123" spans="1:5">
      <c r="A123" s="13">
        <v>40</v>
      </c>
      <c r="B123" s="49">
        <v>36156</v>
      </c>
      <c r="C123" s="49">
        <f t="shared" si="0"/>
        <v>-36156</v>
      </c>
      <c r="D123" s="129">
        <v>5000</v>
      </c>
      <c r="E123">
        <v>40</v>
      </c>
    </row>
    <row r="124" spans="1:5">
      <c r="A124" s="13">
        <v>41</v>
      </c>
      <c r="B124" s="49">
        <v>36072</v>
      </c>
      <c r="C124" s="49">
        <f t="shared" si="0"/>
        <v>-36072</v>
      </c>
      <c r="D124" s="129">
        <v>5000</v>
      </c>
    </row>
    <row r="125" spans="1:5">
      <c r="A125" s="13">
        <v>42</v>
      </c>
      <c r="B125" s="49">
        <v>36335</v>
      </c>
      <c r="C125" s="49">
        <f t="shared" si="0"/>
        <v>-36335</v>
      </c>
      <c r="D125" s="129">
        <v>5000</v>
      </c>
    </row>
    <row r="126" spans="1:5">
      <c r="A126" s="13">
        <v>43</v>
      </c>
      <c r="B126" s="49">
        <v>35125</v>
      </c>
      <c r="C126" s="49">
        <f t="shared" si="0"/>
        <v>-35125</v>
      </c>
      <c r="D126" s="129">
        <v>5000</v>
      </c>
    </row>
    <row r="127" spans="1:5">
      <c r="A127" s="13">
        <v>44</v>
      </c>
      <c r="B127" s="49">
        <v>34160</v>
      </c>
      <c r="C127" s="49">
        <f t="shared" si="0"/>
        <v>-34160</v>
      </c>
      <c r="D127" s="129">
        <v>5000</v>
      </c>
    </row>
    <row r="128" spans="1:5">
      <c r="A128" s="13">
        <v>45</v>
      </c>
      <c r="B128" s="49">
        <v>32168</v>
      </c>
      <c r="C128" s="49">
        <f t="shared" si="0"/>
        <v>-32168</v>
      </c>
      <c r="D128" s="129">
        <v>5000</v>
      </c>
    </row>
    <row r="129" spans="1:5">
      <c r="A129" s="13">
        <v>46</v>
      </c>
      <c r="B129" s="49">
        <v>31282</v>
      </c>
      <c r="C129" s="49">
        <f t="shared" si="0"/>
        <v>-31282</v>
      </c>
      <c r="D129" s="129">
        <v>5000</v>
      </c>
    </row>
    <row r="130" spans="1:5">
      <c r="A130" s="13">
        <v>47</v>
      </c>
      <c r="B130" s="49">
        <v>33145</v>
      </c>
      <c r="C130" s="49">
        <f t="shared" si="0"/>
        <v>-33145</v>
      </c>
      <c r="D130" s="129">
        <v>5000</v>
      </c>
    </row>
    <row r="131" spans="1:5">
      <c r="A131" s="13">
        <v>48</v>
      </c>
      <c r="B131" s="49">
        <v>33516</v>
      </c>
      <c r="C131" s="49">
        <f t="shared" si="0"/>
        <v>-33516</v>
      </c>
      <c r="D131" s="129">
        <v>5000</v>
      </c>
    </row>
    <row r="132" spans="1:5">
      <c r="A132" s="13">
        <v>49</v>
      </c>
      <c r="B132" s="49">
        <v>34110</v>
      </c>
      <c r="C132" s="49">
        <f t="shared" si="0"/>
        <v>-34110</v>
      </c>
      <c r="D132" s="129">
        <v>5000</v>
      </c>
    </row>
    <row r="133" spans="1:5">
      <c r="A133" s="13">
        <v>50</v>
      </c>
      <c r="B133" s="49">
        <v>35928</v>
      </c>
      <c r="C133" s="49">
        <f t="shared" si="0"/>
        <v>-35928</v>
      </c>
      <c r="D133" s="129">
        <v>5000</v>
      </c>
      <c r="E133">
        <v>50</v>
      </c>
    </row>
    <row r="134" spans="1:5">
      <c r="A134" s="13">
        <v>51</v>
      </c>
      <c r="B134" s="49">
        <v>38323</v>
      </c>
      <c r="C134" s="49">
        <f t="shared" si="0"/>
        <v>-38323</v>
      </c>
      <c r="D134" s="129">
        <v>5000</v>
      </c>
    </row>
    <row r="135" spans="1:5">
      <c r="A135" s="13">
        <v>52</v>
      </c>
      <c r="B135" s="49">
        <v>40086</v>
      </c>
      <c r="C135" s="49">
        <f t="shared" si="0"/>
        <v>-40086</v>
      </c>
      <c r="D135" s="129">
        <v>5000</v>
      </c>
    </row>
    <row r="136" spans="1:5">
      <c r="A136" s="13">
        <v>53</v>
      </c>
      <c r="B136" s="49">
        <v>39803</v>
      </c>
      <c r="C136" s="49">
        <f t="shared" si="0"/>
        <v>-39803</v>
      </c>
      <c r="D136" s="129">
        <v>5000</v>
      </c>
    </row>
    <row r="137" spans="1:5">
      <c r="A137" s="13">
        <v>54</v>
      </c>
      <c r="B137" s="49">
        <v>40952</v>
      </c>
      <c r="C137" s="49">
        <f t="shared" si="0"/>
        <v>-40952</v>
      </c>
      <c r="D137" s="129">
        <v>5000</v>
      </c>
    </row>
    <row r="138" spans="1:5">
      <c r="A138" s="13">
        <v>55</v>
      </c>
      <c r="B138" s="49">
        <v>41706</v>
      </c>
      <c r="C138" s="49">
        <f t="shared" si="0"/>
        <v>-41706</v>
      </c>
      <c r="D138" s="129">
        <v>5000</v>
      </c>
    </row>
    <row r="139" spans="1:5">
      <c r="A139" s="13">
        <v>56</v>
      </c>
      <c r="B139" s="49">
        <v>41340</v>
      </c>
      <c r="C139" s="49">
        <f t="shared" si="0"/>
        <v>-41340</v>
      </c>
      <c r="D139" s="129">
        <v>5000</v>
      </c>
    </row>
    <row r="140" spans="1:5">
      <c r="A140" s="13">
        <v>57</v>
      </c>
      <c r="B140" s="49">
        <v>41476</v>
      </c>
      <c r="C140" s="49">
        <f t="shared" si="0"/>
        <v>-41476</v>
      </c>
      <c r="D140" s="129">
        <v>5000</v>
      </c>
    </row>
    <row r="141" spans="1:5">
      <c r="A141" s="13">
        <v>58</v>
      </c>
      <c r="B141" s="49">
        <v>42681</v>
      </c>
      <c r="C141" s="49">
        <f t="shared" si="0"/>
        <v>-42681</v>
      </c>
      <c r="D141" s="129">
        <v>5000</v>
      </c>
    </row>
    <row r="142" spans="1:5">
      <c r="A142" s="13">
        <v>59</v>
      </c>
      <c r="B142" s="49">
        <v>42532</v>
      </c>
      <c r="C142" s="49">
        <f t="shared" si="0"/>
        <v>-42532</v>
      </c>
      <c r="D142" s="129">
        <v>5000</v>
      </c>
    </row>
    <row r="143" spans="1:5">
      <c r="A143" s="13">
        <v>60</v>
      </c>
      <c r="B143" s="49">
        <v>41824</v>
      </c>
      <c r="C143" s="49">
        <f t="shared" si="0"/>
        <v>-41824</v>
      </c>
      <c r="D143" s="129">
        <v>5000</v>
      </c>
      <c r="E143">
        <v>60</v>
      </c>
    </row>
    <row r="144" spans="1:5">
      <c r="A144" s="13">
        <v>61</v>
      </c>
      <c r="B144" s="49">
        <v>40002</v>
      </c>
      <c r="C144" s="49">
        <f t="shared" si="0"/>
        <v>-40002</v>
      </c>
      <c r="D144" s="129">
        <v>5000</v>
      </c>
    </row>
    <row r="145" spans="1:5">
      <c r="A145" s="13">
        <v>62</v>
      </c>
      <c r="B145" s="49">
        <v>38935</v>
      </c>
      <c r="C145" s="49">
        <f t="shared" si="0"/>
        <v>-38935</v>
      </c>
      <c r="D145" s="129">
        <v>5000</v>
      </c>
    </row>
    <row r="146" spans="1:5">
      <c r="A146" s="13">
        <v>63</v>
      </c>
      <c r="B146" s="49">
        <v>37965</v>
      </c>
      <c r="C146" s="49">
        <f t="shared" si="0"/>
        <v>-37965</v>
      </c>
      <c r="D146" s="129">
        <v>5000</v>
      </c>
    </row>
    <row r="147" spans="1:5">
      <c r="A147" s="13">
        <v>64</v>
      </c>
      <c r="B147" s="49">
        <v>37353</v>
      </c>
      <c r="C147" s="49">
        <f t="shared" si="0"/>
        <v>-37353</v>
      </c>
      <c r="D147" s="129">
        <v>5000</v>
      </c>
    </row>
    <row r="148" spans="1:5">
      <c r="A148" s="13">
        <v>65</v>
      </c>
      <c r="B148" s="49">
        <v>36673</v>
      </c>
      <c r="C148" s="49">
        <f t="shared" ref="C148:C173" si="1">B148*-1</f>
        <v>-36673</v>
      </c>
      <c r="D148" s="129">
        <v>5000</v>
      </c>
    </row>
    <row r="149" spans="1:5">
      <c r="A149" s="13">
        <v>66</v>
      </c>
      <c r="B149" s="49">
        <v>34695</v>
      </c>
      <c r="C149" s="49">
        <f t="shared" si="1"/>
        <v>-34695</v>
      </c>
      <c r="D149" s="129">
        <v>5000</v>
      </c>
    </row>
    <row r="150" spans="1:5">
      <c r="A150" s="13">
        <v>67</v>
      </c>
      <c r="B150" s="49">
        <v>33689</v>
      </c>
      <c r="C150" s="49">
        <f t="shared" si="1"/>
        <v>-33689</v>
      </c>
      <c r="D150" s="129">
        <v>5000</v>
      </c>
    </row>
    <row r="151" spans="1:5">
      <c r="A151" s="13">
        <v>68</v>
      </c>
      <c r="B151" s="49">
        <v>32368</v>
      </c>
      <c r="C151" s="49">
        <f t="shared" si="1"/>
        <v>-32368</v>
      </c>
      <c r="D151" s="129">
        <v>5000</v>
      </c>
    </row>
    <row r="152" spans="1:5">
      <c r="A152" s="13">
        <v>69</v>
      </c>
      <c r="B152" s="49">
        <v>31220</v>
      </c>
      <c r="C152" s="49">
        <f t="shared" si="1"/>
        <v>-31220</v>
      </c>
      <c r="D152" s="129">
        <v>5000</v>
      </c>
    </row>
    <row r="153" spans="1:5">
      <c r="A153" s="13">
        <v>70</v>
      </c>
      <c r="B153" s="49">
        <v>30435</v>
      </c>
      <c r="C153" s="49">
        <f t="shared" si="1"/>
        <v>-30435</v>
      </c>
      <c r="D153" s="129">
        <v>5000</v>
      </c>
      <c r="E153">
        <v>70</v>
      </c>
    </row>
    <row r="154" spans="1:5">
      <c r="A154" s="13">
        <v>71</v>
      </c>
      <c r="B154" s="49">
        <v>28968</v>
      </c>
      <c r="C154" s="49">
        <f t="shared" si="1"/>
        <v>-28968</v>
      </c>
      <c r="D154" s="129">
        <v>5000</v>
      </c>
    </row>
    <row r="155" spans="1:5">
      <c r="A155" s="13">
        <v>72</v>
      </c>
      <c r="B155" s="49">
        <v>28982</v>
      </c>
      <c r="C155" s="49">
        <f t="shared" si="1"/>
        <v>-28982</v>
      </c>
      <c r="D155" s="129">
        <v>5000</v>
      </c>
    </row>
    <row r="156" spans="1:5">
      <c r="A156" s="13">
        <v>73</v>
      </c>
      <c r="B156" s="49">
        <v>28509</v>
      </c>
      <c r="C156" s="49">
        <f t="shared" si="1"/>
        <v>-28509</v>
      </c>
      <c r="D156" s="129">
        <v>5000</v>
      </c>
    </row>
    <row r="157" spans="1:5">
      <c r="A157" s="13">
        <v>74</v>
      </c>
      <c r="B157" s="49">
        <v>29030</v>
      </c>
      <c r="C157" s="49">
        <f t="shared" si="1"/>
        <v>-29030</v>
      </c>
      <c r="D157" s="129">
        <v>5000</v>
      </c>
    </row>
    <row r="158" spans="1:5">
      <c r="A158" s="13">
        <v>75</v>
      </c>
      <c r="B158" s="49">
        <v>29381</v>
      </c>
      <c r="C158" s="49">
        <f t="shared" si="1"/>
        <v>-29381</v>
      </c>
      <c r="D158" s="129">
        <v>5000</v>
      </c>
    </row>
    <row r="159" spans="1:5">
      <c r="A159" s="13">
        <v>76</v>
      </c>
      <c r="B159" s="49">
        <v>31124</v>
      </c>
      <c r="C159" s="49">
        <f t="shared" si="1"/>
        <v>-31124</v>
      </c>
      <c r="D159" s="129">
        <v>5000</v>
      </c>
    </row>
    <row r="160" spans="1:5">
      <c r="A160" s="13">
        <v>77</v>
      </c>
      <c r="B160" s="49">
        <v>22886</v>
      </c>
      <c r="C160" s="49">
        <f t="shared" si="1"/>
        <v>-22886</v>
      </c>
      <c r="D160" s="129">
        <v>5000</v>
      </c>
    </row>
    <row r="161" spans="1:5">
      <c r="A161" s="13">
        <v>78</v>
      </c>
      <c r="B161" s="49">
        <v>21486</v>
      </c>
      <c r="C161" s="49">
        <f t="shared" si="1"/>
        <v>-21486</v>
      </c>
      <c r="D161" s="129">
        <v>5000</v>
      </c>
    </row>
    <row r="162" spans="1:5">
      <c r="A162" s="13">
        <v>79</v>
      </c>
      <c r="B162" s="49">
        <v>21176</v>
      </c>
      <c r="C162" s="49">
        <f t="shared" si="1"/>
        <v>-21176</v>
      </c>
      <c r="D162" s="129">
        <v>5000</v>
      </c>
    </row>
    <row r="163" spans="1:5">
      <c r="A163" s="13">
        <v>80</v>
      </c>
      <c r="B163" s="49">
        <v>20180</v>
      </c>
      <c r="C163" s="49">
        <f t="shared" si="1"/>
        <v>-20180</v>
      </c>
      <c r="D163" s="129">
        <v>5000</v>
      </c>
      <c r="E163">
        <v>80</v>
      </c>
    </row>
    <row r="164" spans="1:5">
      <c r="A164" s="13">
        <v>81</v>
      </c>
      <c r="B164" s="49">
        <v>18037</v>
      </c>
      <c r="C164" s="49">
        <f t="shared" si="1"/>
        <v>-18037</v>
      </c>
      <c r="D164" s="129">
        <v>5000</v>
      </c>
    </row>
    <row r="165" spans="1:5">
      <c r="A165" s="13">
        <v>82</v>
      </c>
      <c r="B165" s="49">
        <v>15775</v>
      </c>
      <c r="C165" s="49">
        <f t="shared" si="1"/>
        <v>-15775</v>
      </c>
      <c r="D165" s="129">
        <v>5000</v>
      </c>
    </row>
    <row r="166" spans="1:5">
      <c r="A166" s="13">
        <v>83</v>
      </c>
      <c r="B166" s="49">
        <v>15630</v>
      </c>
      <c r="C166" s="49">
        <f t="shared" si="1"/>
        <v>-15630</v>
      </c>
      <c r="D166" s="129">
        <v>5000</v>
      </c>
    </row>
    <row r="167" spans="1:5">
      <c r="A167" s="13">
        <v>84</v>
      </c>
      <c r="B167" s="49">
        <v>14472</v>
      </c>
      <c r="C167" s="49">
        <f t="shared" si="1"/>
        <v>-14472</v>
      </c>
      <c r="D167" s="129">
        <v>5000</v>
      </c>
    </row>
    <row r="168" spans="1:5">
      <c r="A168" s="13">
        <v>85</v>
      </c>
      <c r="B168" s="49">
        <v>13254</v>
      </c>
      <c r="C168" s="49">
        <f t="shared" si="1"/>
        <v>-13254</v>
      </c>
      <c r="D168" s="129">
        <v>5000</v>
      </c>
    </row>
    <row r="169" spans="1:5">
      <c r="A169" s="13">
        <v>86</v>
      </c>
      <c r="B169" s="49">
        <v>11706</v>
      </c>
      <c r="C169" s="49">
        <f t="shared" si="1"/>
        <v>-11706</v>
      </c>
      <c r="D169" s="129">
        <v>5000</v>
      </c>
    </row>
    <row r="170" spans="1:5">
      <c r="A170" s="13">
        <v>87</v>
      </c>
      <c r="B170" s="49">
        <v>10758</v>
      </c>
      <c r="C170" s="49">
        <f t="shared" si="1"/>
        <v>-10758</v>
      </c>
      <c r="D170" s="129">
        <v>5000</v>
      </c>
    </row>
    <row r="171" spans="1:5">
      <c r="A171" s="13">
        <v>88</v>
      </c>
      <c r="B171" s="49">
        <v>9409</v>
      </c>
      <c r="C171" s="49">
        <f t="shared" si="1"/>
        <v>-9409</v>
      </c>
      <c r="D171" s="129">
        <v>5000</v>
      </c>
    </row>
    <row r="172" spans="1:5">
      <c r="A172" s="13">
        <v>89</v>
      </c>
      <c r="B172" s="49">
        <v>8166</v>
      </c>
      <c r="C172" s="49">
        <f t="shared" si="1"/>
        <v>-8166</v>
      </c>
      <c r="D172" s="129">
        <v>5000</v>
      </c>
    </row>
    <row r="173" spans="1:5">
      <c r="A173" s="50" t="s">
        <v>70</v>
      </c>
      <c r="B173" s="49">
        <v>30011</v>
      </c>
      <c r="C173" s="49">
        <f t="shared" si="1"/>
        <v>-30011</v>
      </c>
      <c r="D173" s="129">
        <v>5000</v>
      </c>
      <c r="E173" t="s">
        <v>70</v>
      </c>
    </row>
    <row r="175" spans="1:5" ht="18">
      <c r="A175" s="116" t="s">
        <v>220</v>
      </c>
    </row>
    <row r="176" spans="1:5">
      <c r="A176" t="s">
        <v>221</v>
      </c>
      <c r="B176" t="s">
        <v>222</v>
      </c>
    </row>
    <row r="177" spans="1:2">
      <c r="A177">
        <v>0</v>
      </c>
    </row>
    <row r="178" spans="1:2">
      <c r="A178">
        <v>1</v>
      </c>
      <c r="B178" t="str">
        <f>Figure_10_data!A5</f>
        <v>City of Edinburgh</v>
      </c>
    </row>
    <row r="179" spans="1:2">
      <c r="A179">
        <v>2</v>
      </c>
      <c r="B179" t="str">
        <f>Figure_10_data!A6</f>
        <v>Glasgow City</v>
      </c>
    </row>
    <row r="180" spans="1:2">
      <c r="A180">
        <v>3</v>
      </c>
      <c r="B180" t="str">
        <f>Figure_10_data!A7</f>
        <v>Aberdeen City</v>
      </c>
    </row>
    <row r="181" spans="1:2">
      <c r="A181">
        <v>4</v>
      </c>
      <c r="B181" t="str">
        <f>Figure_10_data!A8</f>
        <v>East Renfrewshire</v>
      </c>
    </row>
    <row r="182" spans="1:2">
      <c r="A182">
        <v>5</v>
      </c>
      <c r="B182" t="str">
        <f>Figure_10_data!A9</f>
        <v>Dundee City</v>
      </c>
    </row>
    <row r="183" spans="1:2">
      <c r="A183">
        <v>6</v>
      </c>
      <c r="B183" t="str">
        <f>Figure_10_data!A10</f>
        <v>Midlothian</v>
      </c>
    </row>
    <row r="184" spans="1:2">
      <c r="A184">
        <v>7</v>
      </c>
      <c r="B184" t="str">
        <f>Figure_10_data!A11</f>
        <v>Renfrewshire</v>
      </c>
    </row>
    <row r="185" spans="1:2">
      <c r="A185">
        <v>8</v>
      </c>
      <c r="B185" t="str">
        <f>Figure_10_data!A12</f>
        <v>West Lothian</v>
      </c>
    </row>
    <row r="186" spans="1:2">
      <c r="A186">
        <v>9</v>
      </c>
      <c r="B186" t="str">
        <f>Figure_10_data!A13</f>
        <v>East Lothian</v>
      </c>
    </row>
    <row r="187" spans="1:2">
      <c r="A187">
        <v>10</v>
      </c>
      <c r="B187" t="str">
        <f>Figure_10_data!A14</f>
        <v>Stirling</v>
      </c>
    </row>
    <row r="188" spans="1:2">
      <c r="A188">
        <v>11</v>
      </c>
      <c r="B188" t="str">
        <f>Figure_10_data!A15</f>
        <v>Perth and Kinross</v>
      </c>
    </row>
    <row r="189" spans="1:2">
      <c r="A189">
        <v>12</v>
      </c>
      <c r="B189" t="str">
        <f>Figure_10_data!A16</f>
        <v>South Lanarkshire</v>
      </c>
    </row>
    <row r="190" spans="1:2">
      <c r="A190">
        <v>13</v>
      </c>
      <c r="B190" t="str">
        <f>Figure_10_data!A17</f>
        <v>West Dunbartonshire</v>
      </c>
    </row>
    <row r="191" spans="1:2">
      <c r="A191">
        <v>14</v>
      </c>
      <c r="B191" t="str">
        <f>Figure_10_data!A18</f>
        <v>Fife</v>
      </c>
    </row>
    <row r="192" spans="1:2">
      <c r="A192">
        <v>15</v>
      </c>
      <c r="B192" t="str">
        <f>Figure_10_data!A19</f>
        <v>Moray</v>
      </c>
    </row>
    <row r="193" spans="1:2">
      <c r="A193">
        <v>16</v>
      </c>
      <c r="B193" t="str">
        <f>Figure_10_data!A20</f>
        <v>Clackmannanshire</v>
      </c>
    </row>
    <row r="194" spans="1:2">
      <c r="A194">
        <v>17</v>
      </c>
      <c r="B194" t="str">
        <f>Figure_10_data!A21</f>
        <v>East Ayrshire</v>
      </c>
    </row>
    <row r="195" spans="1:2">
      <c r="A195">
        <v>18</v>
      </c>
      <c r="B195" t="str">
        <f>Figure_10_data!A22</f>
        <v>North Lanarkshire</v>
      </c>
    </row>
    <row r="196" spans="1:2">
      <c r="A196">
        <v>19</v>
      </c>
      <c r="B196" t="str">
        <f>Figure_10_data!A23</f>
        <v>Highland</v>
      </c>
    </row>
    <row r="197" spans="1:2">
      <c r="A197">
        <v>20</v>
      </c>
      <c r="B197" t="str">
        <f>Figure_10_data!A24</f>
        <v>South Ayrshire</v>
      </c>
    </row>
    <row r="198" spans="1:2">
      <c r="A198">
        <v>21</v>
      </c>
      <c r="B198" t="str">
        <f>Figure_10_data!A25</f>
        <v>East Dunbartonshire</v>
      </c>
    </row>
    <row r="199" spans="1:2">
      <c r="A199">
        <v>22</v>
      </c>
      <c r="B199" t="str">
        <f>Figure_10_data!A26</f>
        <v>Aberdeenshire</v>
      </c>
    </row>
    <row r="200" spans="1:2">
      <c r="A200">
        <v>23</v>
      </c>
      <c r="B200" t="str">
        <f>Figure_10_data!A27</f>
        <v>Angus</v>
      </c>
    </row>
    <row r="201" spans="1:2">
      <c r="A201">
        <v>24</v>
      </c>
      <c r="B201" t="str">
        <f>Figure_10_data!A28</f>
        <v>Falkirk</v>
      </c>
    </row>
    <row r="202" spans="1:2">
      <c r="A202">
        <v>25</v>
      </c>
      <c r="B202" t="str">
        <f>Figure_10_data!A29</f>
        <v>North Ayrshire</v>
      </c>
    </row>
    <row r="203" spans="1:2">
      <c r="A203">
        <v>26</v>
      </c>
      <c r="B203" t="str">
        <f>Figure_10_data!A30</f>
        <v>Inverclyde</v>
      </c>
    </row>
    <row r="204" spans="1:2">
      <c r="A204">
        <v>27</v>
      </c>
      <c r="B204" t="str">
        <f>Figure_10_data!A31</f>
        <v>Dumfries and Galloway</v>
      </c>
    </row>
    <row r="205" spans="1:2">
      <c r="A205">
        <v>28</v>
      </c>
      <c r="B205" t="str">
        <f>Figure_10_data!A32</f>
        <v>Shetland Islands</v>
      </c>
    </row>
    <row r="206" spans="1:2">
      <c r="A206">
        <v>29</v>
      </c>
      <c r="B206" t="str">
        <f>Figure_10_data!A33</f>
        <v>Orkney Islands</v>
      </c>
    </row>
    <row r="207" spans="1:2">
      <c r="A207">
        <v>30</v>
      </c>
      <c r="B207" t="str">
        <f>Figure_10_data!A34</f>
        <v>Argyll and Bute</v>
      </c>
    </row>
    <row r="208" spans="1:2">
      <c r="A208">
        <v>31</v>
      </c>
      <c r="B208" t="str">
        <f>Figure_10_data!A35</f>
        <v>Scottish Borders</v>
      </c>
    </row>
    <row r="209" spans="1:2">
      <c r="A209">
        <v>32</v>
      </c>
      <c r="B209" t="str">
        <f>Figure_10_data!A36</f>
        <v>Na h-Eileanan Siar</v>
      </c>
    </row>
    <row r="210" spans="1:2">
      <c r="A210">
        <v>33</v>
      </c>
    </row>
  </sheetData>
  <conditionalFormatting sqref="B83:C173">
    <cfRule type="expression" dxfId="0" priority="2">
      <formula>B$56=SUM(B$57:B$88)</formula>
    </cfRule>
  </conditionalFormatting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O10"/>
  <sheetViews>
    <sheetView workbookViewId="0"/>
  </sheetViews>
  <sheetFormatPr defaultRowHeight="15.5"/>
  <cols>
    <col min="1" max="1" width="15.53515625" customWidth="1"/>
    <col min="2" max="2" width="78.4609375" customWidth="1"/>
    <col min="3" max="93" width="9.23046875" style="57"/>
  </cols>
  <sheetData>
    <row r="1" spans="1:3" ht="20">
      <c r="A1" s="6" t="s">
        <v>41</v>
      </c>
      <c r="C1" s="56"/>
    </row>
    <row r="2" spans="1:3" ht="17.5">
      <c r="A2" s="3" t="s">
        <v>34</v>
      </c>
    </row>
    <row r="3" spans="1:3">
      <c r="A3" s="31" t="s">
        <v>36</v>
      </c>
    </row>
    <row r="4" spans="1:3" ht="24" customHeight="1">
      <c r="A4" s="23" t="s">
        <v>42</v>
      </c>
      <c r="B4" s="23" t="s">
        <v>43</v>
      </c>
    </row>
    <row r="5" spans="1:3" ht="56.15" customHeight="1">
      <c r="A5" s="22" t="s">
        <v>44</v>
      </c>
      <c r="B5" s="111" t="s">
        <v>175</v>
      </c>
    </row>
    <row r="6" spans="1:3">
      <c r="A6" s="22" t="s">
        <v>174</v>
      </c>
      <c r="B6" s="128" t="s">
        <v>180</v>
      </c>
    </row>
    <row r="7" spans="1:3">
      <c r="A7" s="22" t="s">
        <v>176</v>
      </c>
      <c r="B7" s="143" t="s">
        <v>251</v>
      </c>
    </row>
    <row r="8" spans="1:3">
      <c r="A8" s="22"/>
      <c r="B8" s="144" t="s">
        <v>250</v>
      </c>
    </row>
    <row r="9" spans="1:3">
      <c r="A9" s="22" t="s">
        <v>177</v>
      </c>
      <c r="B9" s="22" t="s">
        <v>45</v>
      </c>
    </row>
    <row r="10" spans="1:3" ht="31">
      <c r="A10" s="22" t="s">
        <v>211</v>
      </c>
      <c r="B10" s="143" t="s">
        <v>249</v>
      </c>
    </row>
  </sheetData>
  <phoneticPr fontId="15" type="noConversion"/>
  <hyperlinks>
    <hyperlink ref="A3" location="Table_of_contents!A1" display="Back to table of contents" xr:uid="{00000000-0004-0000-0200-000000000000}"/>
    <hyperlink ref="B8" r:id="rId1" xr:uid="{16774556-BE2F-412B-9A9B-6759650DCAA8}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435EC-B7B0-4775-91D4-ECF384F139FE}">
  <dimension ref="A1:P20"/>
  <sheetViews>
    <sheetView showGridLines="0" zoomScaleNormal="100" workbookViewId="0"/>
  </sheetViews>
  <sheetFormatPr defaultColWidth="9.07421875" defaultRowHeight="12.5"/>
  <cols>
    <col min="1" max="5" width="9.07421875" style="92"/>
    <col min="6" max="6" width="9.84375" style="92" customWidth="1"/>
    <col min="7" max="16384" width="9.07421875" style="92"/>
  </cols>
  <sheetData>
    <row r="1" spans="1:10" ht="20">
      <c r="A1" s="80" t="s">
        <v>236</v>
      </c>
      <c r="B1" s="80"/>
      <c r="C1" s="80"/>
      <c r="D1" s="80"/>
      <c r="E1" s="80"/>
      <c r="F1" s="80"/>
      <c r="G1" s="69"/>
      <c r="H1" s="91"/>
      <c r="I1" s="91"/>
      <c r="J1" s="91"/>
    </row>
    <row r="2" spans="1:10" ht="20">
      <c r="A2" s="136" t="s">
        <v>235</v>
      </c>
      <c r="B2" s="80"/>
      <c r="C2" s="80"/>
      <c r="D2" s="80"/>
      <c r="E2" s="80"/>
      <c r="F2" s="80"/>
      <c r="G2" s="69"/>
      <c r="H2" s="91"/>
      <c r="I2" s="91"/>
      <c r="J2" s="91"/>
    </row>
    <row r="3" spans="1:10" ht="15.5">
      <c r="A3" s="53" t="s">
        <v>36</v>
      </c>
    </row>
    <row r="20" spans="16:16" ht="15.5">
      <c r="P20" s="2"/>
    </row>
  </sheetData>
  <hyperlinks>
    <hyperlink ref="A3" location="Table_of_contents!A1" display="Table of contents" xr:uid="{EBE8D5E4-471E-4BBD-BAB9-5D90608D4A2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D820F-5831-4855-A63B-D3AC7EE3AD07}">
  <sheetPr>
    <pageSetUpPr autoPageBreaks="0"/>
  </sheetPr>
  <dimension ref="A1:R86"/>
  <sheetViews>
    <sheetView workbookViewId="0"/>
  </sheetViews>
  <sheetFormatPr defaultColWidth="9.07421875" defaultRowHeight="15.5"/>
  <cols>
    <col min="1" max="1" width="15.07421875" style="81" customWidth="1"/>
    <col min="2" max="2" width="19.84375" style="81" bestFit="1" customWidth="1"/>
    <col min="3" max="3" width="17.69140625" style="81" bestFit="1" customWidth="1"/>
    <col min="4" max="4" width="9.07421875" style="107"/>
    <col min="5" max="5" width="48.765625" style="107" customWidth="1"/>
    <col min="6" max="18" width="9.07421875" style="107"/>
    <col min="19" max="16384" width="9.07421875" style="81"/>
  </cols>
  <sheetData>
    <row r="1" spans="1:6" ht="20">
      <c r="A1" s="1" t="s">
        <v>173</v>
      </c>
      <c r="B1" s="80"/>
      <c r="C1" s="80"/>
      <c r="E1" s="106"/>
    </row>
    <row r="2" spans="1:6" ht="17.5">
      <c r="A2" s="117" t="s">
        <v>85</v>
      </c>
      <c r="B2" s="82"/>
    </row>
    <row r="3" spans="1:6">
      <c r="A3" s="118" t="s">
        <v>36</v>
      </c>
      <c r="B3" s="82"/>
      <c r="C3" s="82"/>
    </row>
    <row r="4" spans="1:6" ht="31">
      <c r="A4" s="83" t="s">
        <v>120</v>
      </c>
      <c r="B4" s="84" t="s">
        <v>121</v>
      </c>
      <c r="C4" s="84" t="s">
        <v>82</v>
      </c>
    </row>
    <row r="5" spans="1:6" ht="27.75" customHeight="1">
      <c r="A5" s="85">
        <v>1942</v>
      </c>
      <c r="B5" s="86">
        <v>4750995</v>
      </c>
      <c r="C5" s="95" t="s">
        <v>91</v>
      </c>
      <c r="F5" s="108"/>
    </row>
    <row r="6" spans="1:6">
      <c r="A6" s="88">
        <v>1943</v>
      </c>
      <c r="B6" s="86">
        <v>4661587</v>
      </c>
      <c r="C6" s="87">
        <v>-1.8818794799826177E-2</v>
      </c>
      <c r="F6" s="108"/>
    </row>
    <row r="7" spans="1:6">
      <c r="A7" s="88">
        <v>1944</v>
      </c>
      <c r="B7" s="86">
        <v>4653645</v>
      </c>
      <c r="C7" s="87">
        <v>-1.7037116329696733E-3</v>
      </c>
      <c r="F7" s="108"/>
    </row>
    <row r="8" spans="1:6">
      <c r="A8" s="88">
        <v>1945</v>
      </c>
      <c r="B8" s="86">
        <v>4673931</v>
      </c>
      <c r="C8" s="87">
        <v>4.3591636233533126E-3</v>
      </c>
      <c r="F8" s="108"/>
    </row>
    <row r="9" spans="1:6">
      <c r="A9" s="88">
        <v>1946</v>
      </c>
      <c r="B9" s="86">
        <v>4900761</v>
      </c>
      <c r="C9" s="87">
        <v>4.8530883318559814E-2</v>
      </c>
      <c r="F9" s="108"/>
    </row>
    <row r="10" spans="1:6">
      <c r="A10" s="88">
        <v>1947</v>
      </c>
      <c r="B10" s="86">
        <v>5072254</v>
      </c>
      <c r="C10" s="87">
        <v>3.4993136780185674E-2</v>
      </c>
      <c r="F10" s="108"/>
    </row>
    <row r="11" spans="1:6">
      <c r="A11" s="88">
        <v>1948</v>
      </c>
      <c r="B11" s="86">
        <v>5084894</v>
      </c>
      <c r="C11" s="87">
        <v>2.4919887687011588E-3</v>
      </c>
      <c r="F11" s="108"/>
    </row>
    <row r="12" spans="1:6">
      <c r="A12" s="88">
        <v>1949</v>
      </c>
      <c r="B12" s="86">
        <v>5098922</v>
      </c>
      <c r="C12" s="87">
        <v>2.7587595729625658E-3</v>
      </c>
      <c r="F12" s="108"/>
    </row>
    <row r="13" spans="1:6">
      <c r="A13" s="88">
        <v>1950</v>
      </c>
      <c r="B13" s="86">
        <v>5114513</v>
      </c>
      <c r="C13" s="87">
        <v>3.0577051384585996E-3</v>
      </c>
      <c r="F13" s="108"/>
    </row>
    <row r="14" spans="1:6">
      <c r="A14" s="88">
        <v>1951</v>
      </c>
      <c r="B14" s="86">
        <v>5102458</v>
      </c>
      <c r="C14" s="87">
        <v>-2.3570181559808834E-3</v>
      </c>
      <c r="F14" s="108"/>
    </row>
    <row r="15" spans="1:6">
      <c r="A15" s="88">
        <v>1952</v>
      </c>
      <c r="B15" s="86">
        <v>5100847</v>
      </c>
      <c r="C15" s="87">
        <v>-3.157301833743853E-4</v>
      </c>
      <c r="F15" s="108"/>
    </row>
    <row r="16" spans="1:6">
      <c r="A16" s="88">
        <v>1953</v>
      </c>
      <c r="B16" s="86">
        <v>5099809</v>
      </c>
      <c r="C16" s="87">
        <v>-2.0349561553212325E-4</v>
      </c>
      <c r="F16" s="108"/>
    </row>
    <row r="17" spans="1:16">
      <c r="A17" s="88">
        <v>1954</v>
      </c>
      <c r="B17" s="86">
        <v>5103632</v>
      </c>
      <c r="C17" s="87">
        <v>7.496359177372458E-4</v>
      </c>
      <c r="F17" s="108"/>
    </row>
    <row r="18" spans="1:16">
      <c r="A18" s="88">
        <v>1955</v>
      </c>
      <c r="B18" s="86">
        <v>5111338</v>
      </c>
      <c r="C18" s="87">
        <v>1.5099051028757415E-3</v>
      </c>
      <c r="F18" s="108"/>
    </row>
    <row r="19" spans="1:16">
      <c r="A19" s="88">
        <v>1956</v>
      </c>
      <c r="B19" s="86">
        <v>5119937</v>
      </c>
      <c r="C19" s="87">
        <v>1.6823383622839305E-3</v>
      </c>
      <c r="F19" s="108"/>
    </row>
    <row r="20" spans="1:16">
      <c r="A20" s="89">
        <v>1957</v>
      </c>
      <c r="B20" s="90">
        <v>5124688</v>
      </c>
      <c r="C20" s="87">
        <v>9.2794110552540943E-4</v>
      </c>
      <c r="F20" s="108"/>
    </row>
    <row r="21" spans="1:16">
      <c r="A21" s="89">
        <v>1958</v>
      </c>
      <c r="B21" s="86">
        <v>5141155</v>
      </c>
      <c r="C21" s="87">
        <v>3.2132687882657773E-3</v>
      </c>
      <c r="F21" s="108"/>
      <c r="P21" s="109"/>
    </row>
    <row r="22" spans="1:16">
      <c r="A22" s="89">
        <v>1959</v>
      </c>
      <c r="B22" s="86">
        <v>5162622</v>
      </c>
      <c r="C22" s="87">
        <v>4.1755208703102564E-3</v>
      </c>
      <c r="F22" s="108"/>
    </row>
    <row r="23" spans="1:16">
      <c r="A23" s="89">
        <v>1960</v>
      </c>
      <c r="B23" s="86">
        <v>5177658</v>
      </c>
      <c r="C23" s="87">
        <v>2.9124735454193473E-3</v>
      </c>
      <c r="F23" s="108"/>
    </row>
    <row r="24" spans="1:16">
      <c r="A24" s="89">
        <v>1961</v>
      </c>
      <c r="B24" s="86">
        <v>5183836</v>
      </c>
      <c r="C24" s="87">
        <v>1.19320356809971E-3</v>
      </c>
      <c r="F24" s="108"/>
    </row>
    <row r="25" spans="1:16">
      <c r="A25" s="89">
        <v>1962</v>
      </c>
      <c r="B25" s="86">
        <v>5197528</v>
      </c>
      <c r="C25" s="87">
        <v>2.6412872629457684E-3</v>
      </c>
      <c r="F25" s="108"/>
    </row>
    <row r="26" spans="1:16">
      <c r="A26" s="89">
        <v>1963</v>
      </c>
      <c r="B26" s="86">
        <v>5205100</v>
      </c>
      <c r="C26" s="87">
        <v>1.4568464085233934E-3</v>
      </c>
      <c r="F26" s="108"/>
    </row>
    <row r="27" spans="1:16">
      <c r="A27" s="89">
        <v>1964</v>
      </c>
      <c r="B27" s="86">
        <v>5208500</v>
      </c>
      <c r="C27" s="87">
        <v>6.5320550998060334E-4</v>
      </c>
      <c r="F27" s="108"/>
    </row>
    <row r="28" spans="1:16">
      <c r="A28" s="89">
        <v>1965</v>
      </c>
      <c r="B28" s="86">
        <v>5209900</v>
      </c>
      <c r="C28" s="87">
        <v>2.6879139867519442E-4</v>
      </c>
      <c r="F28" s="108"/>
    </row>
    <row r="29" spans="1:16">
      <c r="A29" s="89">
        <v>1966</v>
      </c>
      <c r="B29" s="86">
        <v>5200600</v>
      </c>
      <c r="C29" s="87">
        <v>-1.7850630530336087E-3</v>
      </c>
      <c r="F29" s="108"/>
    </row>
    <row r="30" spans="1:16">
      <c r="A30" s="89">
        <v>1967</v>
      </c>
      <c r="B30" s="86">
        <v>5198300</v>
      </c>
      <c r="C30" s="87">
        <v>-4.4225666269281927E-4</v>
      </c>
      <c r="F30" s="108"/>
    </row>
    <row r="31" spans="1:16">
      <c r="A31" s="89">
        <v>1968</v>
      </c>
      <c r="B31" s="86">
        <v>5200200</v>
      </c>
      <c r="C31" s="87">
        <v>3.6550410711200243E-4</v>
      </c>
      <c r="F31" s="108"/>
    </row>
    <row r="32" spans="1:16">
      <c r="A32" s="89">
        <v>1969</v>
      </c>
      <c r="B32" s="86">
        <v>5208500</v>
      </c>
      <c r="C32" s="87">
        <v>1.5960924579823121E-3</v>
      </c>
      <c r="F32" s="108"/>
    </row>
    <row r="33" spans="1:6">
      <c r="A33" s="89">
        <v>1970</v>
      </c>
      <c r="B33" s="86">
        <v>5213700</v>
      </c>
      <c r="C33" s="87">
        <v>9.9836805222230929E-4</v>
      </c>
      <c r="F33" s="108"/>
    </row>
    <row r="34" spans="1:6">
      <c r="A34" s="89">
        <v>1971</v>
      </c>
      <c r="B34" s="86">
        <v>5235600</v>
      </c>
      <c r="C34" s="87">
        <v>4.2004718338224389E-3</v>
      </c>
      <c r="F34" s="108"/>
    </row>
    <row r="35" spans="1:6">
      <c r="A35" s="89">
        <v>1972</v>
      </c>
      <c r="B35" s="86">
        <v>5230600</v>
      </c>
      <c r="C35" s="87">
        <v>-9.5500038200013737E-4</v>
      </c>
      <c r="F35" s="108"/>
    </row>
    <row r="36" spans="1:6">
      <c r="A36" s="89">
        <v>1973</v>
      </c>
      <c r="B36" s="86">
        <v>5233900</v>
      </c>
      <c r="C36" s="87">
        <v>6.3090276450128435E-4</v>
      </c>
      <c r="F36" s="108"/>
    </row>
    <row r="37" spans="1:6">
      <c r="A37" s="89">
        <v>1974</v>
      </c>
      <c r="B37" s="86">
        <v>5240800</v>
      </c>
      <c r="C37" s="87">
        <v>1.3183285886242402E-3</v>
      </c>
      <c r="F37" s="108"/>
    </row>
    <row r="38" spans="1:6">
      <c r="A38" s="89">
        <v>1975</v>
      </c>
      <c r="B38" s="86">
        <v>5232400</v>
      </c>
      <c r="C38" s="87">
        <v>-1.6028087314913231E-3</v>
      </c>
    </row>
    <row r="39" spans="1:6">
      <c r="A39" s="89">
        <v>1976</v>
      </c>
      <c r="B39" s="86">
        <v>5233400</v>
      </c>
      <c r="C39" s="87">
        <v>1.9111688708806085E-4</v>
      </c>
    </row>
    <row r="40" spans="1:6">
      <c r="A40" s="89">
        <v>1977</v>
      </c>
      <c r="B40" s="86">
        <v>5226200</v>
      </c>
      <c r="C40" s="87">
        <v>-1.3757786525012694E-3</v>
      </c>
    </row>
    <row r="41" spans="1:6">
      <c r="A41" s="89">
        <v>1978</v>
      </c>
      <c r="B41" s="86">
        <v>5212300</v>
      </c>
      <c r="C41" s="87">
        <v>-2.6596762466036816E-3</v>
      </c>
    </row>
    <row r="42" spans="1:6">
      <c r="A42" s="89">
        <v>1979</v>
      </c>
      <c r="B42" s="86">
        <v>5203600</v>
      </c>
      <c r="C42" s="87">
        <v>-1.6691287915123754E-3</v>
      </c>
    </row>
    <row r="43" spans="1:6">
      <c r="A43" s="89">
        <v>1980</v>
      </c>
      <c r="B43" s="86">
        <v>5193900</v>
      </c>
      <c r="C43" s="87">
        <v>-1.8640940887078017E-3</v>
      </c>
    </row>
    <row r="44" spans="1:6">
      <c r="A44" s="89">
        <v>1981</v>
      </c>
      <c r="B44" s="86">
        <v>5180200</v>
      </c>
      <c r="C44" s="87">
        <v>-2.637709620901485E-3</v>
      </c>
    </row>
    <row r="45" spans="1:6">
      <c r="A45" s="89">
        <v>1982</v>
      </c>
      <c r="B45" s="86">
        <v>5164540</v>
      </c>
      <c r="C45" s="87">
        <v>-3.0230493031156991E-3</v>
      </c>
    </row>
    <row r="46" spans="1:6">
      <c r="A46" s="89">
        <v>1983</v>
      </c>
      <c r="B46" s="86">
        <v>5148120</v>
      </c>
      <c r="C46" s="87">
        <v>-3.1793731871569975E-3</v>
      </c>
    </row>
    <row r="47" spans="1:6">
      <c r="A47" s="89">
        <v>1984</v>
      </c>
      <c r="B47" s="86">
        <v>5138880</v>
      </c>
      <c r="C47" s="87">
        <v>-1.7948299573437021E-3</v>
      </c>
    </row>
    <row r="48" spans="1:6">
      <c r="A48" s="89">
        <v>1985</v>
      </c>
      <c r="B48" s="86">
        <v>5127890</v>
      </c>
      <c r="C48" s="87">
        <v>-2.1385982937915937E-3</v>
      </c>
    </row>
    <row r="49" spans="1:3">
      <c r="A49" s="89">
        <v>1986</v>
      </c>
      <c r="B49" s="86">
        <v>5111760</v>
      </c>
      <c r="C49" s="87">
        <v>-3.1455432936353667E-3</v>
      </c>
    </row>
    <row r="50" spans="1:3">
      <c r="A50" s="89">
        <v>1987</v>
      </c>
      <c r="B50" s="86">
        <v>5099020</v>
      </c>
      <c r="C50" s="87">
        <v>-2.4922922828928273E-3</v>
      </c>
    </row>
    <row r="51" spans="1:3">
      <c r="A51" s="89">
        <v>1988</v>
      </c>
      <c r="B51" s="86">
        <v>5077440</v>
      </c>
      <c r="C51" s="87">
        <v>-4.2321857925640138E-3</v>
      </c>
    </row>
    <row r="52" spans="1:3">
      <c r="A52" s="89">
        <v>1989</v>
      </c>
      <c r="B52" s="86">
        <v>5078190</v>
      </c>
      <c r="C52" s="87">
        <v>1.4771223293630342E-4</v>
      </c>
    </row>
    <row r="53" spans="1:3">
      <c r="A53" s="89">
        <v>1990</v>
      </c>
      <c r="B53" s="86">
        <v>5081270</v>
      </c>
      <c r="C53" s="87">
        <v>6.0651531352706733E-4</v>
      </c>
    </row>
    <row r="54" spans="1:3">
      <c r="A54" s="89">
        <v>1991</v>
      </c>
      <c r="B54" s="86">
        <v>5083330</v>
      </c>
      <c r="C54" s="87">
        <v>4.054104584090279E-4</v>
      </c>
    </row>
    <row r="55" spans="1:3">
      <c r="A55" s="89">
        <v>1992</v>
      </c>
      <c r="B55" s="86">
        <v>5085620</v>
      </c>
      <c r="C55" s="87">
        <v>4.5049209868341933E-4</v>
      </c>
    </row>
    <row r="56" spans="1:3">
      <c r="A56" s="89">
        <v>1993</v>
      </c>
      <c r="B56" s="86">
        <v>5092460</v>
      </c>
      <c r="C56" s="87">
        <v>1.3449687550386447E-3</v>
      </c>
    </row>
    <row r="57" spans="1:3">
      <c r="A57" s="89">
        <v>1994</v>
      </c>
      <c r="B57" s="86">
        <v>5102210</v>
      </c>
      <c r="C57" s="87">
        <v>1.914595303645017E-3</v>
      </c>
    </row>
    <row r="58" spans="1:3">
      <c r="A58" s="89">
        <v>1995</v>
      </c>
      <c r="B58" s="86">
        <v>5103690</v>
      </c>
      <c r="C58" s="87">
        <v>2.9007038126604989E-4</v>
      </c>
    </row>
    <row r="59" spans="1:3">
      <c r="A59" s="89">
        <v>1996</v>
      </c>
      <c r="B59" s="86">
        <v>5092190</v>
      </c>
      <c r="C59" s="87">
        <v>-2.2532716524710228E-3</v>
      </c>
    </row>
    <row r="60" spans="1:3">
      <c r="A60" s="89">
        <v>1997</v>
      </c>
      <c r="B60" s="86">
        <v>5083340</v>
      </c>
      <c r="C60" s="87">
        <v>-1.7379555751061426E-3</v>
      </c>
    </row>
    <row r="61" spans="1:3">
      <c r="A61" s="89">
        <v>1998</v>
      </c>
      <c r="B61" s="86">
        <v>5077070</v>
      </c>
      <c r="C61" s="87">
        <v>-1.2334410053232991E-3</v>
      </c>
    </row>
    <row r="62" spans="1:3">
      <c r="A62" s="89">
        <v>1999</v>
      </c>
      <c r="B62" s="86">
        <v>5071950</v>
      </c>
      <c r="C62" s="87">
        <v>-1.0084556643891185E-3</v>
      </c>
    </row>
    <row r="63" spans="1:3">
      <c r="A63" s="89">
        <v>2000</v>
      </c>
      <c r="B63" s="86">
        <v>5062940</v>
      </c>
      <c r="C63" s="87">
        <v>-1.7764370705547483E-3</v>
      </c>
    </row>
    <row r="64" spans="1:3">
      <c r="A64" s="89">
        <v>2001</v>
      </c>
      <c r="B64" s="86">
        <v>5064200</v>
      </c>
      <c r="C64" s="87">
        <v>2.4886725894446293E-4</v>
      </c>
    </row>
    <row r="65" spans="1:3">
      <c r="A65" s="89">
        <v>2002</v>
      </c>
      <c r="B65" s="86">
        <v>5066000</v>
      </c>
      <c r="C65" s="87">
        <v>3.5543619920219705E-4</v>
      </c>
    </row>
    <row r="66" spans="1:3">
      <c r="A66" s="89">
        <v>2003</v>
      </c>
      <c r="B66" s="86">
        <v>5068500</v>
      </c>
      <c r="C66" s="87">
        <v>4.9348598499809881E-4</v>
      </c>
    </row>
    <row r="67" spans="1:3">
      <c r="A67" s="89">
        <v>2004</v>
      </c>
      <c r="B67" s="86">
        <v>5084300</v>
      </c>
      <c r="C67" s="87">
        <v>3.1172930847391811E-3</v>
      </c>
    </row>
    <row r="68" spans="1:3">
      <c r="A68" s="93">
        <v>2005</v>
      </c>
      <c r="B68" s="94">
        <v>5110200</v>
      </c>
      <c r="C68" s="87">
        <v>5.0941132505950559E-3</v>
      </c>
    </row>
    <row r="69" spans="1:3">
      <c r="A69" s="93">
        <v>2006</v>
      </c>
      <c r="B69" s="94">
        <v>5133000</v>
      </c>
      <c r="C69" s="87">
        <v>4.4616649054831647E-3</v>
      </c>
    </row>
    <row r="70" spans="1:3">
      <c r="A70" s="93">
        <v>2007</v>
      </c>
      <c r="B70" s="94">
        <v>5170000</v>
      </c>
      <c r="C70" s="87">
        <v>7.2082602766412318E-3</v>
      </c>
    </row>
    <row r="71" spans="1:3">
      <c r="A71" s="93">
        <v>2008</v>
      </c>
      <c r="B71" s="94">
        <v>5202900</v>
      </c>
      <c r="C71" s="87">
        <v>6.3636363636363491E-3</v>
      </c>
    </row>
    <row r="72" spans="1:3">
      <c r="A72" s="93">
        <v>2009</v>
      </c>
      <c r="B72" s="94">
        <v>5231900</v>
      </c>
      <c r="C72" s="87">
        <v>5.5738146033943448E-3</v>
      </c>
    </row>
    <row r="73" spans="1:3">
      <c r="A73" s="93">
        <v>2010</v>
      </c>
      <c r="B73" s="94">
        <v>5262200</v>
      </c>
      <c r="C73" s="87">
        <v>5.7913950954719962E-3</v>
      </c>
    </row>
    <row r="74" spans="1:3">
      <c r="A74" s="93">
        <v>2011</v>
      </c>
      <c r="B74" s="94">
        <v>5299900</v>
      </c>
      <c r="C74" s="87">
        <v>7.164303903310465E-3</v>
      </c>
    </row>
    <row r="75" spans="1:3">
      <c r="A75" s="93">
        <v>2012</v>
      </c>
      <c r="B75" s="94">
        <v>5308500</v>
      </c>
      <c r="C75" s="87">
        <v>1.6226721258891796E-3</v>
      </c>
    </row>
    <row r="76" spans="1:3">
      <c r="A76" s="93">
        <v>2013</v>
      </c>
      <c r="B76" s="94">
        <v>5317300</v>
      </c>
      <c r="C76" s="87">
        <v>1.6577187529434045E-3</v>
      </c>
    </row>
    <row r="77" spans="1:3">
      <c r="A77" s="93">
        <v>2014</v>
      </c>
      <c r="B77" s="94">
        <v>5332200</v>
      </c>
      <c r="C77" s="87">
        <v>2.8021740356947156E-3</v>
      </c>
    </row>
    <row r="78" spans="1:3">
      <c r="A78" s="93">
        <v>2015</v>
      </c>
      <c r="B78" s="94">
        <v>5351700</v>
      </c>
      <c r="C78" s="87">
        <v>3.6570271182625458E-3</v>
      </c>
    </row>
    <row r="79" spans="1:3">
      <c r="A79" s="93">
        <v>2016</v>
      </c>
      <c r="B79" s="94">
        <v>5374900</v>
      </c>
      <c r="C79" s="87">
        <v>4.3350710989031871E-3</v>
      </c>
    </row>
    <row r="80" spans="1:3">
      <c r="A80" s="93">
        <v>2017</v>
      </c>
      <c r="B80" s="94">
        <v>5389900</v>
      </c>
      <c r="C80" s="87">
        <v>2.790749595341202E-3</v>
      </c>
    </row>
    <row r="81" spans="1:3">
      <c r="A81" s="93">
        <v>2018</v>
      </c>
      <c r="B81" s="94">
        <v>5394300</v>
      </c>
      <c r="C81" s="87">
        <v>8.1634167609778707E-4</v>
      </c>
    </row>
    <row r="82" spans="1:3">
      <c r="A82" s="93">
        <v>2019</v>
      </c>
      <c r="B82" s="94">
        <v>5414400</v>
      </c>
      <c r="C82" s="87">
        <v>3.7261553862411034E-3</v>
      </c>
    </row>
    <row r="83" spans="1:3">
      <c r="A83" s="93">
        <v>2020</v>
      </c>
      <c r="B83" s="94">
        <v>5413100</v>
      </c>
      <c r="C83" s="87">
        <v>-2.4010047281319835E-4</v>
      </c>
    </row>
    <row r="84" spans="1:3">
      <c r="A84" s="93">
        <v>2021</v>
      </c>
      <c r="B84" s="94">
        <v>5418400</v>
      </c>
      <c r="C84" s="87">
        <v>9.7910624226416054E-4</v>
      </c>
    </row>
    <row r="85" spans="1:3">
      <c r="A85" s="93">
        <v>2022</v>
      </c>
      <c r="B85" s="94">
        <v>5447000</v>
      </c>
      <c r="C85" s="87">
        <v>5.2783109404990203E-3</v>
      </c>
    </row>
    <row r="86" spans="1:3">
      <c r="A86" s="93">
        <v>2023</v>
      </c>
      <c r="B86" s="94">
        <v>5490100</v>
      </c>
      <c r="C86" s="87">
        <v>7.9126124472186365E-3</v>
      </c>
    </row>
  </sheetData>
  <hyperlinks>
    <hyperlink ref="A3" location="Table_of_contents!A1" display="Table of contents" xr:uid="{67C8472D-2950-4C57-868A-8B6AAF60A50C}"/>
  </hyperlink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1BD8D-2F32-428E-BAF6-455F11037A1C}">
  <dimension ref="A1:P22"/>
  <sheetViews>
    <sheetView showGridLines="0" zoomScaleNormal="100" workbookViewId="0"/>
  </sheetViews>
  <sheetFormatPr defaultColWidth="9.07421875" defaultRowHeight="12.5"/>
  <cols>
    <col min="1" max="16384" width="9.07421875" style="68"/>
  </cols>
  <sheetData>
    <row r="1" spans="1:10" ht="20">
      <c r="A1" s="4" t="s">
        <v>237</v>
      </c>
      <c r="B1"/>
      <c r="C1"/>
      <c r="D1"/>
      <c r="E1"/>
      <c r="F1"/>
      <c r="G1"/>
      <c r="H1"/>
      <c r="I1"/>
      <c r="J1" s="112"/>
    </row>
    <row r="2" spans="1:10" ht="20">
      <c r="A2" s="137" t="s">
        <v>181</v>
      </c>
      <c r="B2"/>
      <c r="C2"/>
      <c r="D2"/>
      <c r="E2"/>
      <c r="F2"/>
      <c r="G2"/>
      <c r="H2"/>
      <c r="I2"/>
      <c r="J2" s="112"/>
    </row>
    <row r="3" spans="1:10" ht="15.5">
      <c r="A3" s="31" t="s">
        <v>36</v>
      </c>
      <c r="B3"/>
      <c r="C3"/>
      <c r="D3"/>
      <c r="E3"/>
      <c r="F3"/>
      <c r="G3"/>
      <c r="H3"/>
      <c r="I3"/>
    </row>
    <row r="4" spans="1:10" ht="15.5">
      <c r="A4"/>
      <c r="B4"/>
      <c r="C4"/>
      <c r="D4"/>
      <c r="E4"/>
      <c r="F4"/>
      <c r="G4"/>
      <c r="H4"/>
      <c r="I4"/>
    </row>
    <row r="22" spans="16:16" ht="15.5">
      <c r="P22"/>
    </row>
  </sheetData>
  <hyperlinks>
    <hyperlink ref="A3" location="Table_of_contents!A1" display="Table of contents" xr:uid="{57E1F409-2B8C-4A5E-BE5A-0A123FD6420C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9D7B5-1D83-41DD-AD35-DC5077906D24}">
  <dimension ref="A1:G72"/>
  <sheetViews>
    <sheetView workbookViewId="0"/>
  </sheetViews>
  <sheetFormatPr defaultColWidth="9.07421875" defaultRowHeight="15.5"/>
  <cols>
    <col min="1" max="1" width="16.3046875" style="2" customWidth="1"/>
    <col min="2" max="2" width="14.69140625" style="2" bestFit="1" customWidth="1"/>
    <col min="3" max="3" width="14.07421875" style="2" bestFit="1" customWidth="1"/>
    <col min="4" max="4" width="21.07421875" style="2" customWidth="1"/>
    <col min="5" max="16384" width="9.07421875" style="2"/>
  </cols>
  <sheetData>
    <row r="1" spans="1:7" ht="20">
      <c r="A1" s="6" t="s">
        <v>162</v>
      </c>
    </row>
    <row r="2" spans="1:7" ht="17.5">
      <c r="A2" s="7" t="s">
        <v>85</v>
      </c>
    </row>
    <row r="3" spans="1:7">
      <c r="A3" s="33" t="s">
        <v>36</v>
      </c>
    </row>
    <row r="4" spans="1:7" ht="62">
      <c r="A4" s="96" t="s">
        <v>120</v>
      </c>
      <c r="B4" s="58" t="s">
        <v>98</v>
      </c>
      <c r="C4" s="64" t="s">
        <v>178</v>
      </c>
      <c r="D4" s="64" t="s">
        <v>179</v>
      </c>
    </row>
    <row r="5" spans="1:7" ht="27.75" customHeight="1">
      <c r="A5" s="60">
        <v>2023</v>
      </c>
      <c r="B5" s="60" t="s">
        <v>164</v>
      </c>
      <c r="C5" s="97">
        <f>ROUND(-19144/1000,2)</f>
        <v>-19.14</v>
      </c>
      <c r="D5" s="97">
        <v>61.6</v>
      </c>
      <c r="G5" s="109"/>
    </row>
    <row r="6" spans="1:7">
      <c r="A6" s="60">
        <v>2022</v>
      </c>
      <c r="B6" s="60" t="s">
        <v>163</v>
      </c>
      <c r="C6" s="97">
        <f>ROUND(-15581/1000, 2)</f>
        <v>-15.58</v>
      </c>
      <c r="D6" s="97">
        <v>55.1</v>
      </c>
      <c r="G6" s="109"/>
    </row>
    <row r="7" spans="1:7">
      <c r="A7" s="60">
        <v>2021</v>
      </c>
      <c r="B7" s="60" t="s">
        <v>99</v>
      </c>
      <c r="C7" s="97">
        <v>-14.532</v>
      </c>
      <c r="D7" s="97">
        <v>22.2</v>
      </c>
      <c r="G7" s="109"/>
    </row>
    <row r="8" spans="1:7">
      <c r="A8" s="60">
        <v>2020</v>
      </c>
      <c r="B8" s="60" t="s">
        <v>100</v>
      </c>
      <c r="C8" s="97">
        <v>-14.445</v>
      </c>
      <c r="D8" s="97">
        <v>16.100000000000001</v>
      </c>
      <c r="G8" s="109"/>
    </row>
    <row r="9" spans="1:7">
      <c r="A9" s="60">
        <v>2019</v>
      </c>
      <c r="B9" s="60" t="s">
        <v>101</v>
      </c>
      <c r="C9" s="97">
        <v>-5.5730000000000004</v>
      </c>
      <c r="D9" s="97">
        <v>28.1</v>
      </c>
      <c r="G9" s="109"/>
    </row>
    <row r="10" spans="1:7">
      <c r="A10" s="60">
        <v>2018</v>
      </c>
      <c r="B10" s="60" t="s">
        <v>102</v>
      </c>
      <c r="C10" s="97">
        <v>-7.6619999999999999</v>
      </c>
      <c r="D10" s="97">
        <v>15.9</v>
      </c>
      <c r="G10" s="109"/>
    </row>
    <row r="11" spans="1:7">
      <c r="A11" s="60">
        <v>2017</v>
      </c>
      <c r="B11" s="60" t="s">
        <v>103</v>
      </c>
      <c r="C11" s="97">
        <v>-3.8130000000000002</v>
      </c>
      <c r="D11" s="97">
        <v>22.5</v>
      </c>
      <c r="G11" s="109"/>
    </row>
    <row r="12" spans="1:7">
      <c r="A12" s="60">
        <v>2016</v>
      </c>
      <c r="B12" s="60" t="s">
        <v>104</v>
      </c>
      <c r="C12" s="97">
        <v>-0.82</v>
      </c>
      <c r="D12" s="97">
        <v>26.6</v>
      </c>
      <c r="G12" s="109"/>
    </row>
    <row r="13" spans="1:7">
      <c r="A13" s="60">
        <v>2015</v>
      </c>
      <c r="B13" s="60" t="s">
        <v>105</v>
      </c>
      <c r="C13" s="97">
        <v>-2.0390000000000001</v>
      </c>
      <c r="D13" s="97">
        <v>25.4</v>
      </c>
      <c r="G13" s="109"/>
    </row>
    <row r="14" spans="1:7">
      <c r="A14" s="60">
        <v>2014</v>
      </c>
      <c r="B14" s="60" t="s">
        <v>106</v>
      </c>
      <c r="C14" s="97">
        <v>3.5150000000000001</v>
      </c>
      <c r="D14" s="97">
        <v>15.6</v>
      </c>
      <c r="G14" s="109"/>
    </row>
    <row r="15" spans="1:7">
      <c r="A15" s="60">
        <v>2013</v>
      </c>
      <c r="B15" s="60" t="s">
        <v>107</v>
      </c>
      <c r="C15" s="97">
        <v>0.90700000000000003</v>
      </c>
      <c r="D15" s="97">
        <v>7.7</v>
      </c>
      <c r="G15" s="109"/>
    </row>
    <row r="16" spans="1:7">
      <c r="A16" s="60">
        <v>2012</v>
      </c>
      <c r="B16" s="60" t="s">
        <v>108</v>
      </c>
      <c r="C16" s="97">
        <v>4.2229999999999999</v>
      </c>
      <c r="D16" s="97">
        <v>10.4</v>
      </c>
      <c r="G16" s="109"/>
    </row>
    <row r="17" spans="1:7">
      <c r="A17" s="60">
        <v>2011</v>
      </c>
      <c r="B17" s="60" t="s">
        <v>109</v>
      </c>
      <c r="C17" s="97">
        <v>4.8</v>
      </c>
      <c r="D17" s="97">
        <v>30.2</v>
      </c>
      <c r="G17" s="109"/>
    </row>
    <row r="18" spans="1:7">
      <c r="A18" s="60">
        <v>2010</v>
      </c>
      <c r="B18" s="60" t="s">
        <v>110</v>
      </c>
      <c r="C18" s="97">
        <v>5.2</v>
      </c>
      <c r="D18" s="97">
        <v>26.1</v>
      </c>
      <c r="G18" s="109"/>
    </row>
    <row r="19" spans="1:7">
      <c r="A19" s="60">
        <v>2009</v>
      </c>
      <c r="B19" s="60" t="s">
        <v>111</v>
      </c>
      <c r="C19" s="97">
        <v>4.5999999999999996</v>
      </c>
      <c r="D19" s="97">
        <v>24.4</v>
      </c>
      <c r="G19" s="109"/>
    </row>
    <row r="20" spans="1:7">
      <c r="A20" s="60">
        <v>2008</v>
      </c>
      <c r="B20" s="60" t="s">
        <v>112</v>
      </c>
      <c r="C20" s="97">
        <v>3.9</v>
      </c>
      <c r="D20" s="97">
        <v>26.4</v>
      </c>
      <c r="G20" s="109"/>
    </row>
    <row r="21" spans="1:7">
      <c r="A21" s="60">
        <v>2007</v>
      </c>
      <c r="B21" s="60" t="s">
        <v>113</v>
      </c>
      <c r="C21" s="97">
        <v>1.1000000000000001</v>
      </c>
      <c r="D21" s="97">
        <v>33</v>
      </c>
      <c r="G21" s="109"/>
    </row>
    <row r="22" spans="1:7">
      <c r="A22" s="60">
        <v>2006</v>
      </c>
      <c r="B22" s="60" t="s">
        <v>114</v>
      </c>
      <c r="C22" s="97">
        <v>-0.3</v>
      </c>
      <c r="D22" s="97">
        <v>18.8</v>
      </c>
      <c r="G22" s="109"/>
    </row>
    <row r="23" spans="1:7">
      <c r="A23" s="60">
        <v>2005</v>
      </c>
      <c r="B23" s="60" t="s">
        <v>115</v>
      </c>
      <c r="C23" s="97">
        <v>-2.2999999999999998</v>
      </c>
      <c r="D23" s="97">
        <v>25.3</v>
      </c>
      <c r="G23" s="109"/>
    </row>
    <row r="24" spans="1:7">
      <c r="A24" s="60">
        <v>2004</v>
      </c>
      <c r="B24" s="60" t="s">
        <v>116</v>
      </c>
      <c r="C24" s="97">
        <v>-4</v>
      </c>
      <c r="D24" s="97">
        <v>18.600000000000001</v>
      </c>
      <c r="G24" s="109"/>
    </row>
    <row r="25" spans="1:7">
      <c r="A25" s="60">
        <v>2003</v>
      </c>
      <c r="B25" s="60" t="s">
        <v>117</v>
      </c>
      <c r="C25" s="97">
        <v>-6.5</v>
      </c>
      <c r="D25" s="97">
        <v>5.6</v>
      </c>
      <c r="G25" s="109"/>
    </row>
    <row r="26" spans="1:7">
      <c r="A26" s="60">
        <v>2002</v>
      </c>
      <c r="B26" s="60" t="s">
        <v>118</v>
      </c>
      <c r="C26" s="97">
        <v>-6.1</v>
      </c>
      <c r="D26" s="97">
        <v>6.3</v>
      </c>
      <c r="G26" s="109"/>
    </row>
    <row r="27" spans="1:7">
      <c r="A27" s="60">
        <v>2001</v>
      </c>
      <c r="B27" s="60" t="s">
        <v>119</v>
      </c>
      <c r="C27" s="97">
        <v>-3.9</v>
      </c>
      <c r="D27" s="97">
        <v>5.2</v>
      </c>
      <c r="G27" s="109"/>
    </row>
    <row r="28" spans="1:7">
      <c r="A28" s="60">
        <v>2000</v>
      </c>
      <c r="B28" s="60" t="s">
        <v>225</v>
      </c>
      <c r="C28" s="97">
        <v>-5.7</v>
      </c>
      <c r="D28" s="97">
        <v>-3.6</v>
      </c>
      <c r="G28" s="109"/>
    </row>
    <row r="29" spans="1:7">
      <c r="A29" s="60">
        <v>1999</v>
      </c>
      <c r="B29" s="60" t="s">
        <v>122</v>
      </c>
      <c r="C29" s="97">
        <v>-3.7</v>
      </c>
      <c r="D29" s="97">
        <v>-2.2000000000000002</v>
      </c>
      <c r="G29" s="109"/>
    </row>
    <row r="30" spans="1:7">
      <c r="A30" s="60">
        <v>1998</v>
      </c>
      <c r="B30" s="60" t="s">
        <v>123</v>
      </c>
      <c r="C30" s="97">
        <v>-0.5</v>
      </c>
      <c r="D30" s="97">
        <v>-5.7</v>
      </c>
      <c r="G30" s="109"/>
    </row>
    <row r="31" spans="1:7">
      <c r="A31" s="60">
        <v>1997</v>
      </c>
      <c r="B31" s="60" t="s">
        <v>124</v>
      </c>
      <c r="C31" s="97">
        <v>0.1</v>
      </c>
      <c r="D31" s="97">
        <v>-7.5</v>
      </c>
      <c r="G31" s="109"/>
    </row>
    <row r="32" spans="1:7">
      <c r="A32" s="60">
        <v>1996</v>
      </c>
      <c r="B32" s="60" t="s">
        <v>125</v>
      </c>
      <c r="C32" s="97">
        <v>-2.2999999999999998</v>
      </c>
      <c r="D32" s="97">
        <v>-7.2</v>
      </c>
      <c r="G32" s="109"/>
    </row>
    <row r="33" spans="1:7">
      <c r="A33" s="60">
        <v>1995</v>
      </c>
      <c r="B33" s="60" t="s">
        <v>126</v>
      </c>
      <c r="C33" s="97">
        <v>0.9</v>
      </c>
      <c r="D33" s="97">
        <v>2.4</v>
      </c>
      <c r="G33" s="109"/>
    </row>
    <row r="34" spans="1:7">
      <c r="A34" s="60">
        <v>1994</v>
      </c>
      <c r="B34" s="60" t="s">
        <v>127</v>
      </c>
      <c r="C34" s="97">
        <v>0.5</v>
      </c>
      <c r="D34" s="97">
        <v>9.4</v>
      </c>
      <c r="G34" s="109"/>
    </row>
    <row r="35" spans="1:7">
      <c r="A35" s="60">
        <v>1993</v>
      </c>
      <c r="B35" s="60" t="s">
        <v>128</v>
      </c>
      <c r="C35" s="97">
        <v>2.4</v>
      </c>
      <c r="D35" s="97">
        <v>4.7</v>
      </c>
      <c r="G35" s="109"/>
    </row>
    <row r="36" spans="1:7">
      <c r="A36" s="60">
        <v>1992</v>
      </c>
      <c r="B36" s="60" t="s">
        <v>129</v>
      </c>
      <c r="C36" s="97">
        <v>5.9</v>
      </c>
      <c r="D36" s="97">
        <v>-1.9</v>
      </c>
      <c r="G36" s="109"/>
    </row>
    <row r="37" spans="1:7">
      <c r="A37" s="60">
        <v>1991</v>
      </c>
      <c r="B37" s="60" t="s">
        <v>130</v>
      </c>
      <c r="C37" s="97">
        <v>5.8</v>
      </c>
      <c r="D37" s="97">
        <v>-1.9159999999999999</v>
      </c>
      <c r="G37" s="109"/>
    </row>
    <row r="38" spans="1:7">
      <c r="A38" s="60">
        <v>1990</v>
      </c>
      <c r="B38" s="60" t="s">
        <v>131</v>
      </c>
      <c r="C38" s="97">
        <v>-1.4</v>
      </c>
      <c r="D38" s="97">
        <v>4.9850000000000003</v>
      </c>
      <c r="G38" s="109"/>
    </row>
    <row r="39" spans="1:7">
      <c r="A39" s="60">
        <v>1989</v>
      </c>
      <c r="B39" s="60" t="s">
        <v>132</v>
      </c>
      <c r="C39" s="97">
        <v>3.1</v>
      </c>
      <c r="D39" s="97">
        <v>-2.907</v>
      </c>
      <c r="G39" s="109"/>
    </row>
    <row r="40" spans="1:7">
      <c r="A40" s="60">
        <v>1988</v>
      </c>
      <c r="B40" s="60" t="s">
        <v>133</v>
      </c>
      <c r="C40" s="97">
        <v>4.9000000000000004</v>
      </c>
      <c r="D40" s="97">
        <v>-27.23</v>
      </c>
      <c r="G40" s="109"/>
    </row>
    <row r="41" spans="1:7">
      <c r="A41" s="60">
        <v>1987</v>
      </c>
      <c r="B41" s="60" t="s">
        <v>134</v>
      </c>
      <c r="C41" s="97">
        <v>4.7</v>
      </c>
      <c r="D41" s="97">
        <v>-18.039000000000001</v>
      </c>
      <c r="G41" s="109"/>
    </row>
    <row r="42" spans="1:7">
      <c r="A42" s="60">
        <v>1986</v>
      </c>
      <c r="B42" s="60" t="s">
        <v>135</v>
      </c>
      <c r="C42" s="97">
        <v>1.6</v>
      </c>
      <c r="D42" s="97">
        <v>-17.63</v>
      </c>
      <c r="G42" s="109"/>
    </row>
    <row r="43" spans="1:7">
      <c r="A43" s="60">
        <v>1985</v>
      </c>
      <c r="B43" s="60" t="s">
        <v>136</v>
      </c>
      <c r="C43" s="97">
        <v>3.7</v>
      </c>
      <c r="D43" s="97">
        <v>-14.99</v>
      </c>
      <c r="G43" s="109"/>
    </row>
    <row r="44" spans="1:7">
      <c r="A44" s="60">
        <v>1984</v>
      </c>
      <c r="B44" s="60" t="s">
        <v>137</v>
      </c>
      <c r="C44" s="97">
        <v>1.4</v>
      </c>
      <c r="D44" s="97">
        <v>-12.04</v>
      </c>
      <c r="G44" s="109"/>
    </row>
    <row r="45" spans="1:7">
      <c r="A45" s="60">
        <v>1983</v>
      </c>
      <c r="B45" s="60" t="s">
        <v>138</v>
      </c>
      <c r="C45" s="97">
        <v>1.8</v>
      </c>
      <c r="D45" s="97">
        <v>-19.72</v>
      </c>
      <c r="G45" s="109"/>
    </row>
    <row r="46" spans="1:7">
      <c r="A46" s="60">
        <v>1982</v>
      </c>
      <c r="B46" s="60" t="s">
        <v>139</v>
      </c>
      <c r="C46" s="97">
        <v>1.5</v>
      </c>
      <c r="D46" s="97">
        <v>-16.850000000000001</v>
      </c>
      <c r="G46" s="109"/>
    </row>
    <row r="47" spans="1:7">
      <c r="A47" s="60">
        <v>1981</v>
      </c>
      <c r="B47" s="60" t="s">
        <v>140</v>
      </c>
      <c r="C47" s="97">
        <v>6.6</v>
      </c>
      <c r="D47" s="97">
        <v>-23.1</v>
      </c>
      <c r="G47" s="109"/>
    </row>
    <row r="48" spans="1:7">
      <c r="A48" s="60">
        <v>1980</v>
      </c>
      <c r="B48" s="60" t="s">
        <v>141</v>
      </c>
      <c r="C48" s="97">
        <v>4.3</v>
      </c>
      <c r="D48" s="97">
        <v>-16.3</v>
      </c>
      <c r="G48" s="109"/>
    </row>
    <row r="49" spans="1:7">
      <c r="A49" s="60">
        <v>1979</v>
      </c>
      <c r="B49" s="60" t="s">
        <v>142</v>
      </c>
      <c r="C49" s="97">
        <v>1.8</v>
      </c>
      <c r="D49" s="97">
        <v>-14.6</v>
      </c>
      <c r="G49" s="109"/>
    </row>
    <row r="50" spans="1:7" ht="15" customHeight="1">
      <c r="A50" s="60">
        <v>1978</v>
      </c>
      <c r="B50" s="60" t="s">
        <v>143</v>
      </c>
      <c r="C50" s="97">
        <v>-1</v>
      </c>
      <c r="D50" s="97">
        <v>-17.3</v>
      </c>
      <c r="G50" s="109"/>
    </row>
    <row r="51" spans="1:7" ht="15" customHeight="1">
      <c r="A51" s="60">
        <v>1977</v>
      </c>
      <c r="B51" s="60" t="s">
        <v>144</v>
      </c>
      <c r="C51" s="97">
        <v>-1.1000000000000001</v>
      </c>
      <c r="D51" s="97">
        <v>-10.8</v>
      </c>
      <c r="G51" s="109"/>
    </row>
    <row r="52" spans="1:7" ht="15" customHeight="1">
      <c r="A52" s="60">
        <v>1976</v>
      </c>
      <c r="B52" s="60" t="s">
        <v>145</v>
      </c>
      <c r="C52" s="97">
        <v>2.7</v>
      </c>
      <c r="D52" s="97">
        <v>-5.8</v>
      </c>
      <c r="G52" s="109"/>
    </row>
    <row r="53" spans="1:7" ht="15" customHeight="1">
      <c r="A53" s="60">
        <v>1975</v>
      </c>
      <c r="B53" s="60" t="s">
        <v>146</v>
      </c>
      <c r="C53" s="97">
        <v>4.5999999999999996</v>
      </c>
      <c r="D53" s="97">
        <v>-20</v>
      </c>
      <c r="G53" s="109"/>
    </row>
    <row r="54" spans="1:7" ht="15" customHeight="1">
      <c r="A54" s="60">
        <v>1974</v>
      </c>
      <c r="B54" s="60" t="s">
        <v>147</v>
      </c>
      <c r="C54" s="97">
        <v>6.8</v>
      </c>
      <c r="D54" s="97">
        <v>-3</v>
      </c>
      <c r="G54" s="109"/>
    </row>
    <row r="55" spans="1:7" ht="15" customHeight="1">
      <c r="A55" s="60">
        <v>1973</v>
      </c>
      <c r="B55" s="60" t="s">
        <v>148</v>
      </c>
      <c r="C55" s="97">
        <v>12.4</v>
      </c>
      <c r="D55" s="97">
        <v>-11.7</v>
      </c>
      <c r="G55" s="109"/>
    </row>
    <row r="56" spans="1:7" ht="15" customHeight="1">
      <c r="A56" s="60">
        <v>1972</v>
      </c>
      <c r="B56" s="60" t="s">
        <v>149</v>
      </c>
      <c r="C56" s="97">
        <v>18.8</v>
      </c>
      <c r="D56" s="97">
        <v>-28.6</v>
      </c>
      <c r="G56" s="109"/>
    </row>
    <row r="57" spans="1:7" ht="15" customHeight="1">
      <c r="A57" s="60">
        <v>1971</v>
      </c>
      <c r="B57" s="60" t="s">
        <v>150</v>
      </c>
      <c r="C57" s="97">
        <v>26.1</v>
      </c>
      <c r="D57" s="97">
        <v>-21.7</v>
      </c>
      <c r="G57" s="109"/>
    </row>
    <row r="58" spans="1:7" ht="15" customHeight="1">
      <c r="A58" s="60">
        <v>1970</v>
      </c>
      <c r="B58" s="60" t="s">
        <v>151</v>
      </c>
      <c r="C58" s="97">
        <v>23.3</v>
      </c>
      <c r="D58" s="97">
        <v>-20.100000000000001</v>
      </c>
      <c r="G58" s="109"/>
    </row>
    <row r="59" spans="1:7" ht="15" customHeight="1">
      <c r="A59" s="60">
        <v>1969</v>
      </c>
      <c r="B59" s="60" t="s">
        <v>152</v>
      </c>
      <c r="C59" s="97">
        <v>30.3</v>
      </c>
      <c r="D59" s="97">
        <v>-23.9</v>
      </c>
      <c r="G59" s="109"/>
    </row>
    <row r="60" spans="1:7" ht="15" customHeight="1">
      <c r="A60" s="60">
        <v>1968</v>
      </c>
      <c r="B60" s="60" t="s">
        <v>153</v>
      </c>
      <c r="C60" s="97">
        <v>31.9</v>
      </c>
      <c r="D60" s="97">
        <v>-32</v>
      </c>
      <c r="G60" s="109"/>
    </row>
    <row r="61" spans="1:7" ht="15" customHeight="1">
      <c r="A61" s="60">
        <v>1967</v>
      </c>
      <c r="B61" s="60" t="s">
        <v>154</v>
      </c>
      <c r="C61" s="97">
        <v>38.1</v>
      </c>
      <c r="D61" s="97">
        <v>-43.1</v>
      </c>
      <c r="G61" s="109"/>
    </row>
    <row r="62" spans="1:7" ht="15" customHeight="1">
      <c r="A62" s="60">
        <v>1966</v>
      </c>
      <c r="B62" s="60" t="s">
        <v>155</v>
      </c>
      <c r="C62" s="97">
        <v>33.200000000000003</v>
      </c>
      <c r="D62" s="97">
        <v>-43.2</v>
      </c>
      <c r="G62" s="109"/>
    </row>
    <row r="63" spans="1:7" ht="15" customHeight="1">
      <c r="A63" s="60">
        <v>1965</v>
      </c>
      <c r="B63" s="60" t="s">
        <v>156</v>
      </c>
      <c r="C63" s="97">
        <v>40.6</v>
      </c>
      <c r="D63" s="97">
        <v>-39.1</v>
      </c>
      <c r="G63" s="109"/>
    </row>
    <row r="64" spans="1:7" ht="15" customHeight="1">
      <c r="A64" s="60">
        <v>1964</v>
      </c>
      <c r="B64" s="60" t="s">
        <v>157</v>
      </c>
      <c r="C64" s="97">
        <v>42.3</v>
      </c>
      <c r="D64" s="97">
        <v>-39.1</v>
      </c>
      <c r="G64" s="109"/>
    </row>
    <row r="65" spans="1:7" ht="15" customHeight="1">
      <c r="A65" s="60">
        <v>1963</v>
      </c>
      <c r="B65" s="60" t="s">
        <v>158</v>
      </c>
      <c r="C65" s="97">
        <v>38.200000000000003</v>
      </c>
      <c r="D65" s="97">
        <v>-33.9</v>
      </c>
      <c r="G65" s="109"/>
    </row>
    <row r="66" spans="1:7">
      <c r="A66" s="60">
        <v>1962</v>
      </c>
      <c r="B66" s="60" t="s">
        <v>159</v>
      </c>
      <c r="C66" s="97">
        <v>39.1</v>
      </c>
      <c r="D66" s="97">
        <v>-29</v>
      </c>
      <c r="G66" s="109"/>
    </row>
    <row r="67" spans="1:7" ht="17.149999999999999" customHeight="1">
      <c r="A67" s="60">
        <v>1961</v>
      </c>
      <c r="B67" s="60" t="s">
        <v>160</v>
      </c>
      <c r="C67" s="97">
        <v>37.6</v>
      </c>
      <c r="D67" s="97">
        <v>-34.6</v>
      </c>
      <c r="G67" s="109"/>
    </row>
    <row r="68" spans="1:7">
      <c r="A68" s="60">
        <v>1960</v>
      </c>
      <c r="B68" s="60" t="s">
        <v>161</v>
      </c>
      <c r="C68" s="97">
        <v>39.700000000000003</v>
      </c>
      <c r="D68" s="97">
        <v>-28.5</v>
      </c>
      <c r="G68" s="109"/>
    </row>
    <row r="69" spans="1:7" ht="12" customHeight="1"/>
    <row r="70" spans="1:7" ht="12" customHeight="1"/>
    <row r="71" spans="1:7" ht="12" customHeight="1"/>
    <row r="72" spans="1:7" ht="12" customHeight="1"/>
  </sheetData>
  <phoneticPr fontId="15" type="noConversion"/>
  <hyperlinks>
    <hyperlink ref="A3" location="Table_of_contents!A1" display="Table of contents" xr:uid="{78C52376-E2FD-4F30-89A0-20BBE0866325}"/>
  </hyperlinks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D2EB2-343E-4E10-BA24-43EE3AA4FE28}">
  <dimension ref="A1:P3"/>
  <sheetViews>
    <sheetView zoomScaleNormal="100" workbookViewId="0"/>
  </sheetViews>
  <sheetFormatPr defaultColWidth="9.23046875" defaultRowHeight="15.5"/>
  <cols>
    <col min="1" max="16384" width="9.23046875" style="76"/>
  </cols>
  <sheetData>
    <row r="1" spans="1:16" ht="20">
      <c r="A1" s="75" t="s">
        <v>239</v>
      </c>
      <c r="P1" s="112"/>
    </row>
    <row r="2" spans="1:16" ht="20">
      <c r="A2" s="138" t="s">
        <v>238</v>
      </c>
      <c r="P2" s="112"/>
    </row>
    <row r="3" spans="1:16">
      <c r="A3" s="135" t="s">
        <v>36</v>
      </c>
    </row>
  </sheetData>
  <hyperlinks>
    <hyperlink ref="A3" location="Table_of_contents!A1" display="Table of contents" xr:uid="{79A92AE2-89B0-4DEB-A5B7-C3F6204434A4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5720-5F0D-4CB3-A439-172E655EAE90}">
  <sheetPr>
    <pageSetUpPr fitToPage="1"/>
  </sheetPr>
  <dimension ref="A1:O39"/>
  <sheetViews>
    <sheetView zoomScaleNormal="100" workbookViewId="0"/>
  </sheetViews>
  <sheetFormatPr defaultColWidth="9.07421875" defaultRowHeight="15.5"/>
  <cols>
    <col min="1" max="1" width="14.84375" style="2" customWidth="1"/>
    <col min="2" max="2" width="11.69140625" style="2" bestFit="1" customWidth="1"/>
    <col min="3" max="3" width="13.07421875" style="2" bestFit="1" customWidth="1"/>
    <col min="4" max="4" width="12" style="2" bestFit="1" customWidth="1"/>
    <col min="5" max="5" width="13.07421875" style="2" bestFit="1" customWidth="1"/>
    <col min="6" max="6" width="9.765625" style="2" customWidth="1"/>
    <col min="7" max="7" width="14" style="2" customWidth="1"/>
    <col min="8" max="16384" width="9.07421875" style="2"/>
  </cols>
  <sheetData>
    <row r="1" spans="1:15" ht="20">
      <c r="A1" s="6" t="s">
        <v>247</v>
      </c>
    </row>
    <row r="2" spans="1:15" ht="17.5">
      <c r="A2" s="7" t="s">
        <v>85</v>
      </c>
    </row>
    <row r="3" spans="1:15">
      <c r="A3" s="53" t="s">
        <v>36</v>
      </c>
    </row>
    <row r="4" spans="1:15" ht="46.5">
      <c r="A4" s="58" t="s">
        <v>97</v>
      </c>
      <c r="B4" s="70" t="s">
        <v>93</v>
      </c>
      <c r="C4" s="70" t="s">
        <v>92</v>
      </c>
      <c r="D4" s="77" t="s">
        <v>195</v>
      </c>
      <c r="E4" s="77" t="s">
        <v>196</v>
      </c>
      <c r="F4" s="99" t="s">
        <v>165</v>
      </c>
      <c r="G4" s="99" t="s">
        <v>166</v>
      </c>
    </row>
    <row r="5" spans="1:15">
      <c r="A5" s="60">
        <v>2000</v>
      </c>
      <c r="B5" s="100">
        <v>48700</v>
      </c>
      <c r="C5" s="100">
        <v>55400</v>
      </c>
      <c r="D5" s="100">
        <v>27000</v>
      </c>
      <c r="E5" s="100">
        <v>15000</v>
      </c>
      <c r="F5" s="100">
        <v>-6700</v>
      </c>
      <c r="G5" s="100">
        <v>12000</v>
      </c>
      <c r="H5" s="98"/>
    </row>
    <row r="6" spans="1:15">
      <c r="A6" s="60">
        <v>2001</v>
      </c>
      <c r="B6" s="100">
        <v>54900</v>
      </c>
      <c r="C6" s="100">
        <v>51500</v>
      </c>
      <c r="D6" s="100">
        <v>30000</v>
      </c>
      <c r="E6" s="100">
        <v>22000</v>
      </c>
      <c r="F6" s="100">
        <v>3400</v>
      </c>
      <c r="G6" s="100">
        <v>8000</v>
      </c>
      <c r="H6" s="98"/>
    </row>
    <row r="7" spans="1:15">
      <c r="A7" s="60">
        <v>2002</v>
      </c>
      <c r="B7" s="100">
        <v>54400</v>
      </c>
      <c r="C7" s="100">
        <v>49700</v>
      </c>
      <c r="D7" s="100">
        <v>27800</v>
      </c>
      <c r="E7" s="100">
        <v>26200</v>
      </c>
      <c r="F7" s="100">
        <v>4700</v>
      </c>
      <c r="G7" s="100">
        <v>1600</v>
      </c>
      <c r="H7" s="98"/>
    </row>
    <row r="8" spans="1:15">
      <c r="A8" s="60">
        <v>2003</v>
      </c>
      <c r="B8" s="100">
        <v>54300</v>
      </c>
      <c r="C8" s="100">
        <v>47300</v>
      </c>
      <c r="D8" s="100">
        <v>25500</v>
      </c>
      <c r="E8" s="100">
        <v>26900</v>
      </c>
      <c r="F8" s="100">
        <v>7000</v>
      </c>
      <c r="G8" s="100">
        <v>-1400</v>
      </c>
      <c r="H8" s="98"/>
    </row>
    <row r="9" spans="1:15">
      <c r="A9" s="60">
        <v>2004</v>
      </c>
      <c r="B9" s="100">
        <v>61900</v>
      </c>
      <c r="C9" s="100">
        <v>46400</v>
      </c>
      <c r="D9" s="100">
        <v>28500</v>
      </c>
      <c r="E9" s="100">
        <v>25400</v>
      </c>
      <c r="F9" s="100">
        <v>15500</v>
      </c>
      <c r="G9" s="100">
        <v>3100</v>
      </c>
      <c r="H9" s="98"/>
    </row>
    <row r="10" spans="1:15">
      <c r="A10" s="60">
        <v>2005</v>
      </c>
      <c r="B10" s="100">
        <v>57300</v>
      </c>
      <c r="C10" s="100">
        <v>44800</v>
      </c>
      <c r="D10" s="100">
        <v>41800</v>
      </c>
      <c r="E10" s="100">
        <v>29000</v>
      </c>
      <c r="F10" s="100">
        <v>12500</v>
      </c>
      <c r="G10" s="100">
        <v>12800</v>
      </c>
      <c r="H10" s="98"/>
    </row>
    <row r="11" spans="1:15">
      <c r="A11" s="60">
        <v>2006</v>
      </c>
      <c r="B11" s="100">
        <v>53300</v>
      </c>
      <c r="C11" s="100">
        <v>44400</v>
      </c>
      <c r="D11" s="100">
        <v>41300</v>
      </c>
      <c r="E11" s="100">
        <v>31400</v>
      </c>
      <c r="F11" s="100">
        <v>8900</v>
      </c>
      <c r="G11" s="100">
        <v>9900</v>
      </c>
      <c r="H11" s="98"/>
      <c r="K11" s="78"/>
      <c r="L11" s="78"/>
      <c r="M11" s="78"/>
      <c r="N11" s="78"/>
      <c r="O11" s="78"/>
    </row>
    <row r="12" spans="1:15">
      <c r="A12" s="60">
        <v>2007</v>
      </c>
      <c r="B12" s="100">
        <v>51500</v>
      </c>
      <c r="C12" s="100">
        <v>42700</v>
      </c>
      <c r="D12" s="100">
        <v>45100</v>
      </c>
      <c r="E12" s="100">
        <v>20900</v>
      </c>
      <c r="F12" s="100">
        <v>8800</v>
      </c>
      <c r="G12" s="100">
        <v>24200</v>
      </c>
      <c r="H12" s="98"/>
      <c r="I12" s="78"/>
      <c r="J12" s="78"/>
      <c r="K12" s="78"/>
      <c r="L12" s="78"/>
      <c r="M12" s="78"/>
      <c r="N12" s="78"/>
      <c r="O12" s="78"/>
    </row>
    <row r="13" spans="1:15">
      <c r="A13" s="60">
        <v>2008</v>
      </c>
      <c r="B13" s="100">
        <v>53300</v>
      </c>
      <c r="C13" s="100">
        <v>41800</v>
      </c>
      <c r="D13" s="100">
        <v>45200</v>
      </c>
      <c r="E13" s="100">
        <v>30300</v>
      </c>
      <c r="F13" s="100">
        <v>11500</v>
      </c>
      <c r="G13" s="100">
        <v>14900</v>
      </c>
      <c r="H13" s="98"/>
      <c r="I13" s="78"/>
      <c r="J13" s="78"/>
      <c r="K13" s="78"/>
      <c r="L13" s="78"/>
      <c r="M13" s="78"/>
      <c r="N13" s="78"/>
      <c r="O13" s="78"/>
    </row>
    <row r="14" spans="1:15">
      <c r="A14" s="60">
        <v>2009</v>
      </c>
      <c r="B14" s="100">
        <v>45400</v>
      </c>
      <c r="C14" s="100">
        <v>41300</v>
      </c>
      <c r="D14" s="100">
        <v>45100</v>
      </c>
      <c r="E14" s="100">
        <v>24800</v>
      </c>
      <c r="F14" s="100">
        <v>4100</v>
      </c>
      <c r="G14" s="100">
        <v>20300</v>
      </c>
      <c r="H14" s="98"/>
      <c r="I14" s="78"/>
      <c r="J14" s="78"/>
      <c r="K14" s="78"/>
      <c r="L14" s="78"/>
      <c r="M14" s="78"/>
      <c r="N14" s="78"/>
      <c r="O14" s="78"/>
    </row>
    <row r="15" spans="1:15">
      <c r="A15" s="60">
        <v>2010</v>
      </c>
      <c r="B15" s="100">
        <v>45000</v>
      </c>
      <c r="C15" s="100">
        <v>41700</v>
      </c>
      <c r="D15" s="100">
        <v>47400</v>
      </c>
      <c r="E15" s="100">
        <v>24600</v>
      </c>
      <c r="F15" s="100">
        <v>3300</v>
      </c>
      <c r="G15" s="100">
        <v>22800</v>
      </c>
      <c r="H15" s="98"/>
      <c r="I15" s="78"/>
      <c r="J15" s="78"/>
      <c r="K15" s="78"/>
      <c r="L15" s="78"/>
      <c r="M15" s="78"/>
      <c r="N15" s="78"/>
      <c r="O15" s="78"/>
    </row>
    <row r="16" spans="1:15">
      <c r="A16" s="60">
        <v>2011</v>
      </c>
      <c r="B16" s="100">
        <v>43700</v>
      </c>
      <c r="C16" s="100">
        <v>40800</v>
      </c>
      <c r="D16" s="100">
        <v>44200</v>
      </c>
      <c r="E16" s="100">
        <v>16900</v>
      </c>
      <c r="F16" s="100">
        <v>2900</v>
      </c>
      <c r="G16" s="100">
        <v>27300</v>
      </c>
      <c r="H16" s="98"/>
      <c r="I16" s="78"/>
      <c r="J16" s="78"/>
      <c r="K16" s="78"/>
      <c r="L16" s="78"/>
      <c r="M16" s="78"/>
      <c r="N16" s="78"/>
      <c r="O16" s="78"/>
    </row>
    <row r="17" spans="1:15">
      <c r="A17" s="60">
        <v>2012</v>
      </c>
      <c r="B17" s="100">
        <v>45100</v>
      </c>
      <c r="C17" s="100">
        <v>42100</v>
      </c>
      <c r="D17" s="100">
        <v>43800</v>
      </c>
      <c r="E17" s="100">
        <v>36500</v>
      </c>
      <c r="F17" s="100">
        <v>3000</v>
      </c>
      <c r="G17" s="100">
        <v>7300</v>
      </c>
      <c r="H17" s="98"/>
      <c r="I17" s="78"/>
      <c r="J17" s="78"/>
      <c r="K17" s="78"/>
      <c r="L17" s="78"/>
      <c r="M17" s="78"/>
      <c r="N17" s="78"/>
      <c r="O17" s="78"/>
    </row>
    <row r="18" spans="1:15">
      <c r="A18" s="60">
        <v>2013</v>
      </c>
      <c r="B18" s="100">
        <v>47700</v>
      </c>
      <c r="C18" s="100">
        <v>39800</v>
      </c>
      <c r="D18" s="100">
        <v>35900</v>
      </c>
      <c r="E18" s="100">
        <v>36100</v>
      </c>
      <c r="F18" s="100">
        <v>7900</v>
      </c>
      <c r="G18" s="100">
        <v>-200</v>
      </c>
      <c r="H18" s="98"/>
      <c r="I18" s="78"/>
      <c r="J18" s="78"/>
      <c r="K18" s="78"/>
      <c r="L18" s="78"/>
      <c r="M18" s="78"/>
      <c r="N18" s="78"/>
      <c r="O18" s="78"/>
    </row>
    <row r="19" spans="1:15">
      <c r="A19" s="60">
        <v>2014</v>
      </c>
      <c r="B19" s="100">
        <v>49200</v>
      </c>
      <c r="C19" s="100">
        <v>39700</v>
      </c>
      <c r="D19" s="100">
        <v>39600</v>
      </c>
      <c r="E19" s="100">
        <v>33600</v>
      </c>
      <c r="F19" s="100">
        <v>9600</v>
      </c>
      <c r="G19" s="100">
        <v>6000</v>
      </c>
      <c r="H19" s="98"/>
      <c r="I19" s="78"/>
      <c r="J19" s="78"/>
      <c r="K19" s="78"/>
      <c r="L19" s="78"/>
      <c r="M19" s="78"/>
      <c r="N19" s="78"/>
      <c r="O19" s="78"/>
    </row>
    <row r="20" spans="1:15">
      <c r="A20" s="60">
        <v>2015</v>
      </c>
      <c r="B20" s="100">
        <v>47200</v>
      </c>
      <c r="C20" s="100">
        <v>38800</v>
      </c>
      <c r="D20" s="100">
        <v>44200</v>
      </c>
      <c r="E20" s="100">
        <v>27200</v>
      </c>
      <c r="F20" s="100">
        <v>8400</v>
      </c>
      <c r="G20" s="100">
        <v>17000</v>
      </c>
      <c r="H20" s="98"/>
      <c r="I20" s="78"/>
      <c r="J20" s="78"/>
      <c r="K20" s="78"/>
      <c r="L20" s="78"/>
      <c r="M20" s="78"/>
      <c r="N20" s="78"/>
      <c r="O20" s="78"/>
    </row>
    <row r="21" spans="1:15">
      <c r="A21" s="60">
        <v>2016</v>
      </c>
      <c r="B21" s="100">
        <v>46300</v>
      </c>
      <c r="C21" s="100">
        <v>37500</v>
      </c>
      <c r="D21" s="100">
        <v>57900</v>
      </c>
      <c r="E21" s="100">
        <v>40000</v>
      </c>
      <c r="F21" s="100">
        <v>8800</v>
      </c>
      <c r="G21" s="100">
        <v>17800</v>
      </c>
      <c r="H21" s="98"/>
      <c r="I21" s="78"/>
      <c r="J21" s="78"/>
      <c r="K21" s="78"/>
      <c r="L21" s="78"/>
      <c r="M21" s="78"/>
      <c r="N21" s="78"/>
      <c r="O21" s="78"/>
    </row>
    <row r="22" spans="1:15">
      <c r="A22" s="60">
        <v>2017</v>
      </c>
      <c r="B22" s="100">
        <v>47600</v>
      </c>
      <c r="C22" s="100">
        <v>37100</v>
      </c>
      <c r="D22" s="100">
        <v>54600</v>
      </c>
      <c r="E22" s="100">
        <v>42600</v>
      </c>
      <c r="F22" s="100">
        <v>10500</v>
      </c>
      <c r="G22" s="100">
        <v>12100</v>
      </c>
      <c r="H22" s="98"/>
      <c r="I22" s="78"/>
      <c r="J22" s="78"/>
      <c r="K22" s="78"/>
      <c r="L22" s="78"/>
      <c r="M22" s="78"/>
      <c r="N22" s="78"/>
      <c r="O22" s="78"/>
    </row>
    <row r="23" spans="1:15">
      <c r="A23" s="60">
        <v>2018</v>
      </c>
      <c r="B23" s="100">
        <v>47700</v>
      </c>
      <c r="C23" s="100">
        <v>37700</v>
      </c>
      <c r="D23" s="100">
        <v>54200</v>
      </c>
      <c r="E23" s="100">
        <v>48300</v>
      </c>
      <c r="F23" s="100">
        <v>10000</v>
      </c>
      <c r="G23" s="100">
        <v>5900</v>
      </c>
      <c r="H23" s="98"/>
      <c r="I23" s="78"/>
      <c r="J23" s="78"/>
      <c r="K23" s="78"/>
      <c r="L23" s="78"/>
      <c r="M23" s="78"/>
      <c r="N23" s="78"/>
      <c r="O23" s="78"/>
    </row>
    <row r="24" spans="1:15">
      <c r="A24" s="60">
        <v>2019</v>
      </c>
      <c r="B24" s="100">
        <v>47500</v>
      </c>
      <c r="C24" s="100">
        <v>37400</v>
      </c>
      <c r="D24" s="100">
        <v>65100</v>
      </c>
      <c r="E24" s="100">
        <v>47100</v>
      </c>
      <c r="F24" s="100">
        <v>10000</v>
      </c>
      <c r="G24" s="100">
        <v>18100</v>
      </c>
      <c r="H24" s="98"/>
      <c r="I24" s="78"/>
      <c r="J24" s="78"/>
      <c r="K24" s="78"/>
      <c r="L24" s="78"/>
      <c r="M24" s="78"/>
      <c r="N24" s="78"/>
      <c r="O24" s="78"/>
    </row>
    <row r="25" spans="1:15">
      <c r="A25" s="60">
        <v>2020</v>
      </c>
      <c r="B25" s="100">
        <v>41800</v>
      </c>
      <c r="C25" s="100">
        <v>32800</v>
      </c>
      <c r="D25" s="100">
        <v>58100</v>
      </c>
      <c r="E25" s="100">
        <v>51000</v>
      </c>
      <c r="F25" s="100">
        <v>9000</v>
      </c>
      <c r="G25" s="100">
        <v>7200</v>
      </c>
      <c r="H25" s="98"/>
      <c r="I25" s="78"/>
      <c r="J25" s="78"/>
      <c r="K25" s="78"/>
      <c r="L25" s="78"/>
      <c r="M25" s="78"/>
      <c r="N25" s="78"/>
      <c r="O25" s="78"/>
    </row>
    <row r="26" spans="1:15">
      <c r="A26" s="60">
        <v>2021</v>
      </c>
      <c r="B26" s="100">
        <v>56200</v>
      </c>
      <c r="C26" s="100">
        <v>47300</v>
      </c>
      <c r="D26" s="100">
        <v>56500</v>
      </c>
      <c r="E26" s="100">
        <v>43200</v>
      </c>
      <c r="F26" s="100">
        <v>8900</v>
      </c>
      <c r="G26" s="100">
        <v>13300</v>
      </c>
      <c r="H26" s="98"/>
      <c r="I26" s="78"/>
      <c r="J26" s="78"/>
      <c r="K26" s="78"/>
      <c r="L26" s="78"/>
      <c r="M26" s="78"/>
      <c r="N26" s="78"/>
      <c r="O26" s="78"/>
    </row>
    <row r="27" spans="1:15">
      <c r="A27" s="60">
        <v>2022</v>
      </c>
      <c r="B27" s="100">
        <v>51200</v>
      </c>
      <c r="C27" s="100">
        <v>38600</v>
      </c>
      <c r="D27" s="100">
        <v>83200</v>
      </c>
      <c r="E27" s="100">
        <v>40600</v>
      </c>
      <c r="F27" s="100">
        <v>12500</v>
      </c>
      <c r="G27" s="100">
        <v>42600</v>
      </c>
      <c r="H27" s="98"/>
      <c r="I27" s="78"/>
      <c r="J27" s="78"/>
      <c r="K27" s="78"/>
      <c r="L27" s="78"/>
      <c r="M27" s="78"/>
      <c r="N27" s="78"/>
      <c r="O27" s="78"/>
    </row>
    <row r="28" spans="1:15" ht="16" customHeight="1">
      <c r="A28" s="60">
        <v>2023</v>
      </c>
      <c r="B28" s="100">
        <v>48400</v>
      </c>
      <c r="C28" s="100">
        <v>34500</v>
      </c>
      <c r="D28" s="100">
        <v>82800</v>
      </c>
      <c r="E28" s="100">
        <v>35100</v>
      </c>
      <c r="F28" s="100">
        <v>13900</v>
      </c>
      <c r="G28" s="100">
        <v>47700</v>
      </c>
      <c r="H28" s="98"/>
      <c r="I28" s="78"/>
      <c r="J28" s="78"/>
      <c r="K28" s="78"/>
      <c r="L28" s="78"/>
      <c r="M28" s="78"/>
      <c r="N28" s="78"/>
      <c r="O28" s="78"/>
    </row>
    <row r="29" spans="1:15" ht="12.65" customHeight="1"/>
    <row r="30" spans="1:15" ht="12" customHeight="1"/>
    <row r="31" spans="1:15" ht="12" customHeight="1">
      <c r="I31" s="79"/>
      <c r="J31" s="79"/>
      <c r="K31" s="79"/>
      <c r="L31" s="79"/>
      <c r="M31" s="79"/>
      <c r="N31" s="79"/>
    </row>
    <row r="32" spans="1:15" ht="12" customHeight="1">
      <c r="I32" s="79"/>
      <c r="J32" s="79"/>
      <c r="K32" s="79"/>
      <c r="L32" s="79"/>
      <c r="M32" s="79"/>
      <c r="N32" s="79"/>
    </row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</sheetData>
  <phoneticPr fontId="15" type="noConversion"/>
  <hyperlinks>
    <hyperlink ref="A3" location="Table_of_contents!A1" display="Table of contents" xr:uid="{0EFA7D7F-F4FC-4141-9B58-77E539A9DF28}"/>
  </hyperlinks>
  <pageMargins left="0.75" right="0.75" top="1" bottom="1" header="0.5" footer="0.5"/>
  <pageSetup paperSize="9" scale="73" orientation="portrait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A50128444</value>
    </field>
    <field name="Objective-Title">
      <value order="0">NRS - MYE 2023 - Publication - Figures - Final</value>
    </field>
    <field name="Objective-Description">
      <value order="0"/>
    </field>
    <field name="Objective-CreationStamp">
      <value order="0">2024-09-19T15:18:54Z</value>
    </field>
    <field name="Objective-IsApproved">
      <value order="0">false</value>
    </field>
    <field name="Objective-IsPublished">
      <value order="0">true</value>
    </field>
    <field name="Objective-DatePublished">
      <value order="0">2024-10-02T15:17:41Z</value>
    </field>
    <field name="Objective-ModificationStamp">
      <value order="0">2024-10-02T15:36:17Z</value>
    </field>
    <field name="Objective-Owner">
      <value order="0">Sechi, Stefania S (U442575)</value>
    </field>
    <field name="Objective-Path">
      <value order="0">Objective Global Folder:SG File Plan:People, communities and living:Population and migration:Demography:Research and analysis: Demography:National Records of Scotland (NRS): Population and Migration Statistics: Mid-Year Population Estimates: Pre-publication: Part 2: 2022-2027</value>
    </field>
    <field name="Objective-Parent">
      <value order="0">National Records of Scotland (NRS): Population and Migration Statistics: Mid-Year Population Estimates: Pre-publication: Part 2: 2022-2027</value>
    </field>
    <field name="Objective-State">
      <value order="0">Published</value>
    </field>
    <field name="Objective-VersionId">
      <value order="0">vA75875178</value>
    </field>
    <field name="Objective-Version">
      <value order="0">1.0</value>
    </field>
    <field name="Objective-VersionNumber">
      <value order="0">27</value>
    </field>
    <field name="Objective-VersionComment">
      <value order="0">Updated "Notes" sheet. QA complete.</value>
    </field>
    <field name="Objective-FileNumber">
      <value order="0">CASE/586375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Cover_sheet</vt:lpstr>
      <vt:lpstr>Table_of_contents</vt:lpstr>
      <vt:lpstr>Notes</vt:lpstr>
      <vt:lpstr>Figure_1</vt:lpstr>
      <vt:lpstr>Figure_1_data</vt:lpstr>
      <vt:lpstr>Figure_2</vt:lpstr>
      <vt:lpstr>Figure_2_data</vt:lpstr>
      <vt:lpstr>Figure 3</vt:lpstr>
      <vt:lpstr>Figure_3_data</vt:lpstr>
      <vt:lpstr>Figure_4</vt:lpstr>
      <vt:lpstr>Figure_4_data</vt:lpstr>
      <vt:lpstr>Figure_5</vt:lpstr>
      <vt:lpstr>Figure_5_data</vt:lpstr>
      <vt:lpstr>Figure_6</vt:lpstr>
      <vt:lpstr>Figure_6_data</vt:lpstr>
      <vt:lpstr>Figure_7</vt:lpstr>
      <vt:lpstr>Figure_7_data</vt:lpstr>
      <vt:lpstr>Figure_8</vt:lpstr>
      <vt:lpstr>Figure_9</vt:lpstr>
      <vt:lpstr>Figure_8_9_data</vt:lpstr>
      <vt:lpstr>Figure_10</vt:lpstr>
      <vt:lpstr>Figure_10_data</vt:lpstr>
      <vt:lpstr>Figure_11</vt:lpstr>
      <vt:lpstr>Figure_11_data</vt:lpstr>
      <vt:lpstr>&lt;figures set-up&gt;</vt:lpstr>
    </vt:vector>
  </TitlesOfParts>
  <Company>Scottish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Sechi S (Stefania)</dc:creator>
  <cp:lastModifiedBy>Ruby Adam</cp:lastModifiedBy>
  <cp:lastPrinted>2018-03-26T09:24:57Z</cp:lastPrinted>
  <dcterms:created xsi:type="dcterms:W3CDTF">2006-03-02T15:35:27Z</dcterms:created>
  <dcterms:modified xsi:type="dcterms:W3CDTF">2024-10-04T11:42:01Z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A50128444</vt:lpwstr>
  </property>
  <property fmtid="{D5CDD505-2E9C-101B-9397-08002B2CF9AE}" pid="4" name="Objective-Title">
    <vt:lpwstr>NRS - MYE 2023 - Publication - Figures - Final</vt:lpwstr>
  </property>
  <property fmtid="{D5CDD505-2E9C-101B-9397-08002B2CF9AE}" pid="5" name="Objective-Description">
    <vt:lpwstr/>
  </property>
  <property fmtid="{D5CDD505-2E9C-101B-9397-08002B2CF9AE}" pid="6" name="Objective-CreationStamp">
    <vt:filetime>2024-09-19T15:18:54Z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2024-10-02T15:17:41Z</vt:filetime>
  </property>
  <property fmtid="{D5CDD505-2E9C-101B-9397-08002B2CF9AE}" pid="10" name="Objective-ModificationStamp">
    <vt:filetime>2024-10-02T15:36:17Z</vt:filetime>
  </property>
  <property fmtid="{D5CDD505-2E9C-101B-9397-08002B2CF9AE}" pid="11" name="Objective-Owner">
    <vt:lpwstr>Sechi, Stefania S (U442575)</vt:lpwstr>
  </property>
  <property fmtid="{D5CDD505-2E9C-101B-9397-08002B2CF9AE}" pid="12" name="Objective-Path">
    <vt:lpwstr>Objective Global Folder:SG File Plan:People, communities and living:Population and migration:Demography:Research and analysis: Demography:National Records of Scotland (NRS): Population and Migration Statistics: Mid-Year Population Estimates: Pre-publication: Part 2: 2022-2027</vt:lpwstr>
  </property>
  <property fmtid="{D5CDD505-2E9C-101B-9397-08002B2CF9AE}" pid="13" name="Objective-Parent">
    <vt:lpwstr>National Records of Scotland (NRS): Population and Migration Statistics: Mid-Year Population Estimates: Pre-publication: Part 2: 2022-2027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vA75875178</vt:lpwstr>
  </property>
  <property fmtid="{D5CDD505-2E9C-101B-9397-08002B2CF9AE}" pid="16" name="Objective-Version">
    <vt:lpwstr>1.0</vt:lpwstr>
  </property>
  <property fmtid="{D5CDD505-2E9C-101B-9397-08002B2CF9AE}" pid="17" name="Objective-VersionNumber">
    <vt:r8>27</vt:r8>
  </property>
  <property fmtid="{D5CDD505-2E9C-101B-9397-08002B2CF9AE}" pid="18" name="Objective-VersionComment">
    <vt:lpwstr>Updated "Notes" sheet. QA complete.</vt:lpwstr>
  </property>
  <property fmtid="{D5CDD505-2E9C-101B-9397-08002B2CF9AE}" pid="19" name="Objective-FileNumber">
    <vt:lpwstr>CASE/586375</vt:lpwstr>
  </property>
  <property fmtid="{D5CDD505-2E9C-101B-9397-08002B2CF9AE}" pid="20" name="Objective-Classification">
    <vt:lpwstr>OFFICIAL-SENSITIVE</vt:lpwstr>
  </property>
  <property fmtid="{D5CDD505-2E9C-101B-9397-08002B2CF9AE}" pid="21" name="Objective-Caveats">
    <vt:lpwstr>Caveat for access to SG Fileplan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Objective-Required Redaction">
    <vt:lpwstr/>
  </property>
</Properties>
</file>