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456" windowHeight="11316" activeTab="0"/>
  </bookViews>
  <sheets>
    <sheet name="Table2" sheetId="1" r:id="rId1"/>
  </sheets>
  <definedNames/>
  <calcPr fullCalcOnLoad="1"/>
</workbook>
</file>

<file path=xl/sharedStrings.xml><?xml version="1.0" encoding="utf-8"?>
<sst xmlns="http://schemas.openxmlformats.org/spreadsheetml/2006/main" count="485" uniqueCount="63">
  <si>
    <t>(thousands)</t>
  </si>
  <si>
    <t>Age</t>
  </si>
  <si>
    <t>group</t>
  </si>
  <si>
    <t>Persons</t>
  </si>
  <si>
    <t>Males</t>
  </si>
  <si>
    <t>Females</t>
  </si>
  <si>
    <t>SCOTLAND</t>
  </si>
  <si>
    <t>All Ages</t>
  </si>
  <si>
    <t>0-15</t>
  </si>
  <si>
    <t>16-29</t>
  </si>
  <si>
    <t>30-49</t>
  </si>
  <si>
    <t>50-64</t>
  </si>
  <si>
    <t>65-74</t>
  </si>
  <si>
    <t>75+</t>
  </si>
  <si>
    <t>Council areas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</si>
  <si>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</si>
  <si>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</si>
  <si>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</si>
  <si>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</si>
  <si>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</si>
  <si>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</si>
  <si>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</si>
  <si>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</si>
  <si>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</si>
  <si>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</si>
  <si>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</si>
  <si>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</si>
  <si>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</si>
  <si>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</si>
  <si>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</si>
  <si>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</si>
  <si>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</si>
  <si>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</si>
  <si>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</si>
  <si>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</si>
  <si>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</si>
  <si>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</si>
  <si>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</si>
  <si>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</si>
  <si>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</si>
  <si>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</si>
  <si>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</si>
  <si>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</si>
  <si>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</si>
  <si>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</si>
  <si>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</si>
  <si>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</si>
  <si>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NHS Board areas</t>
  </si>
  <si>
    <t>Ayrshire &amp; Arran</t>
  </si>
  <si>
    <t>Forth Valley</t>
  </si>
  <si>
    <t>Grampian</t>
  </si>
  <si>
    <t>Greater Glasgow &amp; Clyde</t>
  </si>
  <si>
    <t>Lanarkshire</t>
  </si>
  <si>
    <t>Lothian</t>
  </si>
  <si>
    <t>Tayside</t>
  </si>
  <si>
    <t>Western Isles - go to Eilean Siar Council area</t>
  </si>
  <si>
    <t>Shetland - go to Shetland Islands Council area</t>
  </si>
  <si>
    <t>Orkney - go to Orkney Islands Council area</t>
  </si>
  <si>
    <t>Fife - go to Fife Council area</t>
  </si>
  <si>
    <t>Dumfries &amp; Galloway - go to Dumfries &amp; Galloway Council area</t>
  </si>
  <si>
    <t>Borders - go to Scottish Borders Council area</t>
  </si>
  <si>
    <t>Table 2: Projected population (2012-based) by sex and broad age group, Council and NHS Board areas, selected years</t>
  </si>
  <si>
    <t>© Crown Copyright 2014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</si>
</sst>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</numFmts>
  <fonts count="42"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.2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hair"/>
      <top style="thin"/>
      <bottom/>
    </border>
    <border>
      <left/>
      <right/>
      <top style="thin"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hair"/>
      <top style="hair"/>
      <bottom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8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164" fontId="0" fillId="0" borderId="0">
      <alignment/>
      <protection/>
    </xf>
    <xf numFmtId="3" fontId="0" fillId="0" borderId="0">
      <alignment/>
      <protection/>
    </xf>
    <xf numFmtId="0" fontId="6" fillId="0" borderId="0">
      <alignment/>
      <protection/>
    </xf>
    <xf numFmtId="3" fontId="8" fillId="0" borderId="0">
      <alignment/>
      <protection/>
    </xf>
    <xf numFmtId="165" fontId="0" fillId="0" borderId="0">
      <alignment horizontal="center"/>
      <protection/>
    </xf>
    <xf numFmtId="3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164" fontId="0" fillId="0" borderId="0" xfId="0" applyAlignment="1">
      <alignment/>
    </xf>
    <xf numFmtId="164" fontId="3" fillId="0" borderId="0" xfId="56" applyFont="1" applyAlignment="1">
      <alignment/>
      <protection/>
    </xf>
    <xf numFmtId="164" fontId="2" fillId="0" borderId="0" xfId="56" applyFont="1" applyBorder="1" applyAlignment="1">
      <alignment/>
      <protection/>
    </xf>
    <xf numFmtId="0" fontId="5" fillId="0" borderId="0" xfId="52" applyFont="1" applyAlignment="1" applyProtection="1">
      <alignment/>
      <protection/>
    </xf>
    <xf numFmtId="164" fontId="6" fillId="0" borderId="0" xfId="56" applyFont="1" applyAlignment="1">
      <alignment/>
      <protection/>
    </xf>
    <xf numFmtId="164" fontId="7" fillId="0" borderId="0" xfId="56" applyFont="1" applyBorder="1" applyAlignment="1">
      <alignment horizontal="left"/>
      <protection/>
    </xf>
    <xf numFmtId="164" fontId="7" fillId="0" borderId="0" xfId="56" applyFont="1" applyBorder="1" applyAlignment="1">
      <alignment horizontal="right"/>
      <protection/>
    </xf>
    <xf numFmtId="165" fontId="2" fillId="0" borderId="0" xfId="60" applyFont="1" applyAlignment="1">
      <alignment horizontal="right"/>
      <protection/>
    </xf>
    <xf numFmtId="1" fontId="6" fillId="0" borderId="10" xfId="60" applyNumberFormat="1" applyFont="1" applyBorder="1" applyAlignment="1">
      <alignment horizontal="center"/>
      <protection/>
    </xf>
    <xf numFmtId="1" fontId="6" fillId="0" borderId="11" xfId="60" applyNumberFormat="1" applyFont="1" applyBorder="1">
      <alignment horizontal="center"/>
      <protection/>
    </xf>
    <xf numFmtId="1" fontId="6" fillId="0" borderId="12" xfId="60" applyNumberFormat="1" applyFont="1" applyBorder="1">
      <alignment horizontal="center"/>
      <protection/>
    </xf>
    <xf numFmtId="1" fontId="6" fillId="0" borderId="12" xfId="60" applyNumberFormat="1" applyFont="1" applyBorder="1" applyAlignment="1">
      <alignment horizontal="center"/>
      <protection/>
    </xf>
    <xf numFmtId="164" fontId="3" fillId="0" borderId="0" xfId="56" applyFont="1">
      <alignment/>
      <protection/>
    </xf>
    <xf numFmtId="1" fontId="3" fillId="0" borderId="0" xfId="60" applyNumberFormat="1" applyFont="1">
      <alignment horizontal="center"/>
      <protection/>
    </xf>
    <xf numFmtId="165" fontId="6" fillId="0" borderId="13" xfId="60" applyFont="1" applyBorder="1" applyAlignment="1">
      <alignment horizontal="center"/>
      <protection/>
    </xf>
    <xf numFmtId="165" fontId="6" fillId="0" borderId="14" xfId="60" applyFont="1" applyBorder="1" applyAlignment="1">
      <alignment horizontal="center"/>
      <protection/>
    </xf>
    <xf numFmtId="165" fontId="6" fillId="0" borderId="13" xfId="60" applyFont="1" applyBorder="1" applyAlignment="1">
      <alignment horizontal="right"/>
      <protection/>
    </xf>
    <xf numFmtId="165" fontId="3" fillId="0" borderId="0" xfId="60" applyFont="1" applyAlignment="1">
      <alignment horizontal="center"/>
      <protection/>
    </xf>
    <xf numFmtId="165" fontId="6" fillId="0" borderId="15" xfId="60" applyFont="1" applyBorder="1">
      <alignment horizontal="center"/>
      <protection/>
    </xf>
    <xf numFmtId="165" fontId="6" fillId="0" borderId="0" xfId="60" applyFont="1">
      <alignment horizontal="center"/>
      <protection/>
    </xf>
    <xf numFmtId="3" fontId="7" fillId="0" borderId="0" xfId="59" applyNumberFormat="1" applyFont="1" applyAlignment="1">
      <alignment horizontal="center"/>
      <protection/>
    </xf>
    <xf numFmtId="0" fontId="6" fillId="0" borderId="0" xfId="58" applyFont="1">
      <alignment/>
      <protection/>
    </xf>
    <xf numFmtId="165" fontId="3" fillId="0" borderId="0" xfId="60" applyFont="1" applyAlignment="1">
      <alignment horizontal="right"/>
      <protection/>
    </xf>
    <xf numFmtId="0" fontId="3" fillId="0" borderId="0" xfId="58" applyFont="1">
      <alignment/>
      <protection/>
    </xf>
    <xf numFmtId="3" fontId="2" fillId="0" borderId="0" xfId="59" applyNumberFormat="1" applyFont="1" applyAlignment="1">
      <alignment horizontal="center"/>
      <protection/>
    </xf>
    <xf numFmtId="165" fontId="3" fillId="0" borderId="0" xfId="60" applyFont="1">
      <alignment horizontal="center"/>
      <protection/>
    </xf>
    <xf numFmtId="165" fontId="7" fillId="0" borderId="0" xfId="60" applyFont="1" applyAlignment="1">
      <alignment horizontal="center"/>
      <protection/>
    </xf>
    <xf numFmtId="165" fontId="7" fillId="0" borderId="15" xfId="60" applyFont="1" applyBorder="1">
      <alignment horizontal="center"/>
      <protection/>
    </xf>
    <xf numFmtId="164" fontId="7" fillId="0" borderId="0" xfId="60" applyNumberFormat="1" applyFont="1" applyAlignment="1">
      <alignment horizontal="right"/>
      <protection/>
    </xf>
    <xf numFmtId="165" fontId="2" fillId="0" borderId="0" xfId="60" applyNumberFormat="1" applyFont="1" applyAlignment="1">
      <alignment horizontal="right"/>
      <protection/>
    </xf>
    <xf numFmtId="165" fontId="6" fillId="0" borderId="0" xfId="60" applyFont="1" applyAlignment="1">
      <alignment horizontal="center"/>
      <protection/>
    </xf>
    <xf numFmtId="165" fontId="6" fillId="0" borderId="15" xfId="60" applyFont="1" applyBorder="1" applyAlignment="1">
      <alignment horizontal="right"/>
      <protection/>
    </xf>
    <xf numFmtId="164" fontId="6" fillId="0" borderId="0" xfId="60" applyNumberFormat="1" applyFont="1" applyAlignment="1">
      <alignment horizontal="right"/>
      <protection/>
    </xf>
    <xf numFmtId="165" fontId="3" fillId="0" borderId="0" xfId="60" applyNumberFormat="1" applyFont="1" applyAlignment="1">
      <alignment horizontal="right"/>
      <protection/>
    </xf>
    <xf numFmtId="49" fontId="6" fillId="0" borderId="0" xfId="60" applyNumberFormat="1" applyFont="1" applyAlignment="1">
      <alignment horizontal="center"/>
      <protection/>
    </xf>
    <xf numFmtId="165" fontId="7" fillId="0" borderId="0" xfId="60" applyFont="1" applyAlignment="1">
      <alignment/>
      <protection/>
    </xf>
    <xf numFmtId="165" fontId="6" fillId="0" borderId="0" xfId="60" applyFont="1" applyAlignment="1">
      <alignment horizontal="right"/>
      <protection/>
    </xf>
    <xf numFmtId="165" fontId="3" fillId="0" borderId="0" xfId="60" applyFont="1" applyBorder="1" applyAlignment="1">
      <alignment horizontal="right"/>
      <protection/>
    </xf>
    <xf numFmtId="165" fontId="3" fillId="0" borderId="0" xfId="60" applyFont="1" applyBorder="1">
      <alignment horizontal="center"/>
      <protection/>
    </xf>
    <xf numFmtId="3" fontId="3" fillId="0" borderId="0" xfId="57" applyFont="1" applyBorder="1">
      <alignment/>
      <protection/>
    </xf>
    <xf numFmtId="3" fontId="2" fillId="0" borderId="0" xfId="59" applyNumberFormat="1" applyFont="1" applyBorder="1" applyAlignment="1">
      <alignment horizontal="center"/>
      <protection/>
    </xf>
    <xf numFmtId="164" fontId="6" fillId="0" borderId="16" xfId="56" applyFont="1" applyBorder="1">
      <alignment/>
      <protection/>
    </xf>
    <xf numFmtId="164" fontId="6" fillId="0" borderId="17" xfId="56" applyFont="1" applyBorder="1">
      <alignment/>
      <protection/>
    </xf>
    <xf numFmtId="164" fontId="6" fillId="0" borderId="0" xfId="56" applyFont="1" applyBorder="1">
      <alignment/>
      <protection/>
    </xf>
    <xf numFmtId="164" fontId="0" fillId="0" borderId="0" xfId="56" applyFont="1" applyBorder="1">
      <alignment/>
      <protection/>
    </xf>
    <xf numFmtId="164" fontId="7" fillId="0" borderId="0" xfId="56" applyFont="1" applyAlignment="1">
      <alignment/>
      <protection/>
    </xf>
    <xf numFmtId="165" fontId="7" fillId="0" borderId="0" xfId="60" applyFont="1" applyAlignment="1">
      <alignment horizontal="center" vertical="center"/>
      <protection/>
    </xf>
    <xf numFmtId="165" fontId="7" fillId="0" borderId="0" xfId="60" applyFont="1" applyAlignment="1">
      <alignment horizontal="right"/>
      <protection/>
    </xf>
    <xf numFmtId="165" fontId="3" fillId="0" borderId="0" xfId="60" applyFont="1" applyAlignment="1">
      <alignment horizontal="center" vertical="center"/>
      <protection/>
    </xf>
    <xf numFmtId="165" fontId="6" fillId="0" borderId="18" xfId="60" applyFont="1" applyBorder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16" xfId="56" applyFont="1" applyBorder="1">
      <alignment/>
      <protection/>
    </xf>
    <xf numFmtId="164" fontId="3" fillId="0" borderId="17" xfId="56" applyFont="1" applyBorder="1">
      <alignment/>
      <protection/>
    </xf>
    <xf numFmtId="164" fontId="3" fillId="0" borderId="0" xfId="56" applyFont="1" applyBorder="1">
      <alignment/>
      <protection/>
    </xf>
    <xf numFmtId="164" fontId="2" fillId="0" borderId="0" xfId="56" applyFont="1" applyAlignment="1">
      <alignment/>
      <protection/>
    </xf>
    <xf numFmtId="165" fontId="2" fillId="0" borderId="0" xfId="60" applyFont="1" applyAlignment="1">
      <alignment horizontal="center" vertical="center"/>
      <protection/>
    </xf>
    <xf numFmtId="165" fontId="2" fillId="0" borderId="0" xfId="60" applyFont="1" applyAlignment="1">
      <alignment horizontal="right" vertical="center"/>
      <protection/>
    </xf>
    <xf numFmtId="164" fontId="6" fillId="0" borderId="0" xfId="56" applyFont="1">
      <alignment/>
      <protection/>
    </xf>
    <xf numFmtId="1" fontId="6" fillId="0" borderId="0" xfId="60" applyNumberFormat="1" applyFont="1">
      <alignment horizontal="center"/>
      <protection/>
    </xf>
    <xf numFmtId="165" fontId="7" fillId="0" borderId="0" xfId="60" applyNumberFormat="1" applyFont="1" applyAlignment="1">
      <alignment horizontal="right"/>
      <protection/>
    </xf>
    <xf numFmtId="165" fontId="6" fillId="0" borderId="0" xfId="60" applyNumberFormat="1" applyFont="1" applyAlignment="1">
      <alignment horizontal="right"/>
      <protection/>
    </xf>
    <xf numFmtId="165" fontId="6" fillId="0" borderId="16" xfId="60" applyFont="1" applyBorder="1" applyAlignment="1">
      <alignment horizontal="center"/>
      <protection/>
    </xf>
    <xf numFmtId="165" fontId="6" fillId="0" borderId="17" xfId="60" applyFont="1" applyBorder="1">
      <alignment horizontal="center"/>
      <protection/>
    </xf>
    <xf numFmtId="164" fontId="6" fillId="0" borderId="16" xfId="60" applyNumberFormat="1" applyFont="1" applyBorder="1" applyAlignment="1">
      <alignment horizontal="right"/>
      <protection/>
    </xf>
    <xf numFmtId="164" fontId="0" fillId="0" borderId="16" xfId="0" applyBorder="1" applyAlignment="1">
      <alignment/>
    </xf>
    <xf numFmtId="165" fontId="0" fillId="0" borderId="0" xfId="60" applyNumberFormat="1" applyFont="1" applyAlignment="1">
      <alignment horizontal="right"/>
      <protection/>
    </xf>
    <xf numFmtId="165" fontId="6" fillId="0" borderId="0" xfId="60" applyNumberFormat="1" applyFont="1" applyBorder="1" applyAlignment="1">
      <alignment horizontal="right"/>
      <protection/>
    </xf>
    <xf numFmtId="164" fontId="0" fillId="0" borderId="0" xfId="56" applyFont="1">
      <alignment/>
      <protection/>
    </xf>
    <xf numFmtId="165" fontId="0" fillId="0" borderId="0" xfId="60" applyFont="1">
      <alignment horizontal="center"/>
      <protection/>
    </xf>
    <xf numFmtId="165" fontId="7" fillId="0" borderId="0" xfId="60" applyFont="1" applyAlignment="1">
      <alignment horizontal="right" vertical="center"/>
      <protection/>
    </xf>
    <xf numFmtId="49" fontId="7" fillId="0" borderId="0" xfId="60" applyNumberFormat="1" applyFont="1" applyAlignment="1">
      <alignment horizontal="center"/>
      <protection/>
    </xf>
    <xf numFmtId="3" fontId="0" fillId="0" borderId="0" xfId="0" applyNumberFormat="1" applyFont="1" applyAlignment="1">
      <alignment horizontal="left"/>
    </xf>
    <xf numFmtId="164" fontId="2" fillId="0" borderId="0" xfId="56" applyFont="1" applyBorder="1" applyAlignment="1">
      <alignment horizontal="left"/>
      <protection/>
    </xf>
    <xf numFmtId="3" fontId="7" fillId="0" borderId="0" xfId="59" applyNumberFormat="1" applyFont="1" applyAlignment="1">
      <alignment horizontal="center"/>
      <protection/>
    </xf>
    <xf numFmtId="3" fontId="7" fillId="0" borderId="19" xfId="59" applyNumberFormat="1" applyFont="1" applyBorder="1" applyAlignment="1">
      <alignment horizontal="center"/>
      <protection/>
    </xf>
    <xf numFmtId="3" fontId="7" fillId="0" borderId="20" xfId="59" applyNumberFormat="1" applyFont="1" applyBorder="1" applyAlignment="1">
      <alignment horizontal="center"/>
      <protection/>
    </xf>
    <xf numFmtId="3" fontId="7" fillId="0" borderId="21" xfId="59" applyNumberFormat="1" applyFont="1" applyBorder="1" applyAlignment="1">
      <alignment horizontal="center"/>
      <protection/>
    </xf>
    <xf numFmtId="165" fontId="7" fillId="0" borderId="0" xfId="60" applyNumberFormat="1" applyFont="1" applyAlignment="1">
      <alignment horizontal="center"/>
      <protection/>
    </xf>
    <xf numFmtId="165" fontId="7" fillId="0" borderId="21" xfId="60" applyNumberFormat="1" applyFont="1" applyBorder="1" applyAlignment="1">
      <alignment horizontal="center"/>
      <protection/>
    </xf>
    <xf numFmtId="165" fontId="7" fillId="0" borderId="0" xfId="60" applyFont="1" applyAlignment="1">
      <alignment horizontal="center"/>
      <protection/>
    </xf>
    <xf numFmtId="165" fontId="7" fillId="0" borderId="21" xfId="60" applyFont="1" applyBorder="1" applyAlignment="1">
      <alignment horizontal="center"/>
      <protection/>
    </xf>
    <xf numFmtId="165" fontId="7" fillId="0" borderId="19" xfId="60" applyFont="1" applyBorder="1" applyAlignment="1">
      <alignment horizontal="center"/>
      <protection/>
    </xf>
    <xf numFmtId="165" fontId="7" fillId="0" borderId="20" xfId="60" applyFont="1" applyBorder="1" applyAlignment="1">
      <alignment horizontal="center"/>
      <protection/>
    </xf>
    <xf numFmtId="165" fontId="7" fillId="0" borderId="0" xfId="60" applyFont="1" applyAlignment="1">
      <alignment horizontal="left"/>
      <protection/>
    </xf>
    <xf numFmtId="165" fontId="7" fillId="0" borderId="21" xfId="60" applyFont="1" applyBorder="1" applyAlignment="1">
      <alignment horizontal="left"/>
      <protection/>
    </xf>
    <xf numFmtId="165" fontId="7" fillId="0" borderId="0" xfId="60" applyFont="1" applyAlignment="1">
      <alignment/>
      <protection/>
    </xf>
    <xf numFmtId="165" fontId="7" fillId="0" borderId="21" xfId="60" applyFont="1" applyBorder="1" applyAlignment="1">
      <alignment/>
      <protection/>
    </xf>
    <xf numFmtId="3" fontId="0" fillId="0" borderId="0" xfId="0" applyNumberFormat="1" applyFont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00 based projection tables" xfId="56"/>
    <cellStyle name="Normal_TABLE 2 " xfId="57"/>
    <cellStyle name="Normal_TABLE 2  (2)" xfId="58"/>
    <cellStyle name="Normal_TABLE1" xfId="59"/>
    <cellStyle name="Normal_TABLE2" xfId="60"/>
    <cellStyle name="Normal10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02"/>
  <sheetViews>
    <sheetView showGridLines="0" tabSelected="1" zoomScale="85" zoomScaleNormal="85" zoomScalePageLayoutView="0" workbookViewId="0" topLeftCell="A1">
      <selection activeCell="A1" sqref="A1:S1"/>
    </sheetView>
  </sheetViews>
  <sheetFormatPr defaultColWidth="6.33203125" defaultRowHeight="10.5" customHeight="1"/>
  <cols>
    <col min="1" max="1" width="10.83203125" style="19" customWidth="1"/>
    <col min="2" max="2" width="1.83203125" style="19" customWidth="1"/>
    <col min="3" max="3" width="12.33203125" style="19" customWidth="1"/>
    <col min="4" max="5" width="11.83203125" style="19" customWidth="1"/>
    <col min="6" max="6" width="1.171875" style="19" customWidth="1"/>
    <col min="7" max="9" width="11.83203125" style="19" customWidth="1"/>
    <col min="10" max="10" width="1.0078125" style="19" customWidth="1"/>
    <col min="11" max="13" width="11.83203125" style="19" customWidth="1"/>
    <col min="14" max="14" width="1.0078125" style="19" customWidth="1"/>
    <col min="15" max="17" width="11.83203125" style="19" customWidth="1"/>
    <col min="18" max="18" width="1.0078125" style="19" customWidth="1"/>
    <col min="19" max="21" width="11.83203125" style="19" customWidth="1"/>
    <col min="22" max="22" width="0.82421875" style="19" customWidth="1"/>
    <col min="23" max="25" width="11.83203125" style="19" customWidth="1"/>
    <col min="26" max="27" width="7.5" style="19" customWidth="1"/>
    <col min="28" max="28" width="1.83203125" style="19" customWidth="1"/>
    <col min="29" max="29" width="9.66015625" style="19" customWidth="1"/>
    <col min="30" max="31" width="7.5" style="19" customWidth="1"/>
    <col min="32" max="32" width="1.83203125" style="19" customWidth="1"/>
    <col min="33" max="35" width="7.5" style="19" customWidth="1"/>
    <col min="36" max="36" width="1.83203125" style="19" customWidth="1"/>
    <col min="37" max="39" width="7.5" style="19" customWidth="1"/>
    <col min="40" max="40" width="1.83203125" style="19" customWidth="1"/>
    <col min="41" max="43" width="7.5" style="19" customWidth="1"/>
    <col min="44" max="44" width="0.82421875" style="19" customWidth="1"/>
    <col min="45" max="45" width="8.33203125" style="19" customWidth="1"/>
    <col min="46" max="46" width="1.83203125" style="19" customWidth="1"/>
    <col min="47" max="49" width="7.5" style="19" customWidth="1"/>
    <col min="50" max="50" width="1.83203125" style="19" customWidth="1"/>
    <col min="51" max="53" width="7.5" style="19" customWidth="1"/>
    <col min="54" max="54" width="1.83203125" style="19" customWidth="1"/>
    <col min="55" max="57" width="7.5" style="19" customWidth="1"/>
    <col min="58" max="58" width="1.83203125" style="19" customWidth="1"/>
    <col min="59" max="61" width="7.5" style="19" customWidth="1"/>
    <col min="62" max="62" width="1.83203125" style="19" customWidth="1"/>
    <col min="63" max="65" width="7.5" style="19" customWidth="1"/>
    <col min="66" max="66" width="0.82421875" style="19" customWidth="1"/>
    <col min="67" max="16384" width="6.33203125" style="19" customWidth="1"/>
  </cols>
  <sheetData>
    <row r="1" spans="1:21" s="1" customFormat="1" ht="18" customHeight="1">
      <c r="A1" s="72" t="s">
        <v>61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U1" s="2"/>
    </row>
    <row r="2" spans="1:25" s="4" customFormat="1" ht="18" customHeight="1">
      <c r="A2" s="3"/>
      <c r="B2" s="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T2" s="6"/>
      <c r="U2" s="3"/>
      <c r="Y2" s="7" t="s">
        <v>0</v>
      </c>
    </row>
    <row r="3" spans="1:47" s="13" customFormat="1" ht="12.75" customHeight="1">
      <c r="A3" s="8" t="s">
        <v>1</v>
      </c>
      <c r="B3" s="9"/>
      <c r="C3" s="10"/>
      <c r="D3" s="10">
        <v>2012</v>
      </c>
      <c r="E3" s="11"/>
      <c r="F3" s="8"/>
      <c r="G3" s="11"/>
      <c r="H3" s="11">
        <v>2017</v>
      </c>
      <c r="I3" s="11"/>
      <c r="J3" s="8"/>
      <c r="K3" s="11"/>
      <c r="L3" s="11">
        <v>2022</v>
      </c>
      <c r="M3" s="11"/>
      <c r="N3" s="8"/>
      <c r="O3" s="11"/>
      <c r="P3" s="11">
        <v>2027</v>
      </c>
      <c r="Q3" s="10"/>
      <c r="R3" s="8"/>
      <c r="S3" s="11"/>
      <c r="T3" s="11">
        <v>2032</v>
      </c>
      <c r="U3" s="10"/>
      <c r="V3" s="8"/>
      <c r="W3" s="11"/>
      <c r="X3" s="11">
        <v>2037</v>
      </c>
      <c r="Y3" s="10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</row>
    <row r="4" spans="1:47" s="17" customFormat="1" ht="12.75" customHeight="1">
      <c r="A4" s="14" t="s">
        <v>2</v>
      </c>
      <c r="B4" s="15"/>
      <c r="C4" s="16" t="s">
        <v>3</v>
      </c>
      <c r="D4" s="14" t="s">
        <v>4</v>
      </c>
      <c r="E4" s="14" t="s">
        <v>5</v>
      </c>
      <c r="F4" s="14"/>
      <c r="G4" s="16" t="s">
        <v>3</v>
      </c>
      <c r="H4" s="14" t="s">
        <v>4</v>
      </c>
      <c r="I4" s="14" t="s">
        <v>5</v>
      </c>
      <c r="J4" s="14"/>
      <c r="K4" s="16" t="s">
        <v>3</v>
      </c>
      <c r="L4" s="14" t="s">
        <v>4</v>
      </c>
      <c r="M4" s="14" t="s">
        <v>5</v>
      </c>
      <c r="N4" s="14"/>
      <c r="O4" s="16" t="s">
        <v>3</v>
      </c>
      <c r="P4" s="14" t="s">
        <v>4</v>
      </c>
      <c r="Q4" s="14" t="s">
        <v>5</v>
      </c>
      <c r="R4" s="14"/>
      <c r="S4" s="16" t="s">
        <v>3</v>
      </c>
      <c r="T4" s="14" t="s">
        <v>4</v>
      </c>
      <c r="U4" s="14" t="s">
        <v>5</v>
      </c>
      <c r="V4" s="14"/>
      <c r="W4" s="16" t="s">
        <v>3</v>
      </c>
      <c r="X4" s="14" t="s">
        <v>4</v>
      </c>
      <c r="Y4" s="14" t="s">
        <v>5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</row>
    <row r="5" spans="1:43" s="25" customFormat="1" ht="18" customHeight="1">
      <c r="A5" s="3"/>
      <c r="B5" s="18"/>
      <c r="C5" s="74" t="s">
        <v>6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22"/>
      <c r="AA5" s="22"/>
      <c r="AB5" s="22"/>
      <c r="AC5" s="23"/>
      <c r="AD5" s="22"/>
      <c r="AE5" s="22"/>
      <c r="AF5" s="22"/>
      <c r="AG5" s="23"/>
      <c r="AH5" s="24"/>
      <c r="AI5" s="22"/>
      <c r="AJ5" s="22"/>
      <c r="AK5" s="23"/>
      <c r="AL5" s="22"/>
      <c r="AM5" s="22"/>
      <c r="AN5" s="22"/>
      <c r="AO5" s="23"/>
      <c r="AP5" s="22"/>
      <c r="AQ5" s="22"/>
    </row>
    <row r="6" spans="1:65" s="25" customFormat="1" ht="15" customHeight="1">
      <c r="A6" s="26" t="s">
        <v>7</v>
      </c>
      <c r="B6" s="27"/>
      <c r="C6" s="28">
        <v>5313.6</v>
      </c>
      <c r="D6" s="28">
        <v>2577.14</v>
      </c>
      <c r="E6" s="28">
        <v>2736.46</v>
      </c>
      <c r="F6" s="28">
        <v>0</v>
      </c>
      <c r="G6" s="28">
        <v>5406.997</v>
      </c>
      <c r="H6" s="28">
        <v>2630.373</v>
      </c>
      <c r="I6" s="28">
        <v>2776.624</v>
      </c>
      <c r="J6">
        <v>0</v>
      </c>
      <c r="K6" s="28">
        <v>5519.588000000001</v>
      </c>
      <c r="L6" s="28">
        <v>2692.0460000000003</v>
      </c>
      <c r="M6" s="28">
        <v>2827.542</v>
      </c>
      <c r="N6" s="28">
        <v>0</v>
      </c>
      <c r="O6" s="28">
        <v>5625.892000000001</v>
      </c>
      <c r="P6" s="28">
        <v>2749.855</v>
      </c>
      <c r="Q6" s="28">
        <v>2876.037</v>
      </c>
      <c r="R6">
        <v>0</v>
      </c>
      <c r="S6" s="28">
        <v>5713.523</v>
      </c>
      <c r="T6" s="28">
        <v>2797.861</v>
      </c>
      <c r="U6" s="28">
        <v>2915.6620000000003</v>
      </c>
      <c r="V6" s="28">
        <v>0</v>
      </c>
      <c r="W6" s="28">
        <v>5780.371</v>
      </c>
      <c r="X6" s="28">
        <v>2835.4749999999995</v>
      </c>
      <c r="Y6" s="28">
        <v>2944.8959999999997</v>
      </c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</row>
    <row r="7" spans="1:65" s="25" customFormat="1" ht="13.5" customHeight="1">
      <c r="A7" s="30" t="s">
        <v>8</v>
      </c>
      <c r="B7" s="31"/>
      <c r="C7" s="32">
        <v>914.671</v>
      </c>
      <c r="D7" s="32">
        <v>467.88</v>
      </c>
      <c r="E7" s="32">
        <v>446.791</v>
      </c>
      <c r="F7" s="32"/>
      <c r="G7" s="32">
        <v>919.318</v>
      </c>
      <c r="H7" s="32">
        <v>469.706</v>
      </c>
      <c r="I7" s="32">
        <v>449.612</v>
      </c>
      <c r="J7"/>
      <c r="K7" s="32">
        <v>954.473</v>
      </c>
      <c r="L7" s="32">
        <v>487.531</v>
      </c>
      <c r="M7" s="32">
        <v>466.942</v>
      </c>
      <c r="N7" s="32"/>
      <c r="O7" s="32">
        <v>965.641</v>
      </c>
      <c r="P7" s="32">
        <v>493.798</v>
      </c>
      <c r="Q7" s="32">
        <v>471.843</v>
      </c>
      <c r="R7"/>
      <c r="S7" s="32">
        <v>973.237</v>
      </c>
      <c r="T7" s="32">
        <v>497.58</v>
      </c>
      <c r="U7" s="32">
        <v>475.657</v>
      </c>
      <c r="V7" s="32"/>
      <c r="W7" s="32">
        <v>964.964</v>
      </c>
      <c r="X7" s="32">
        <v>493.354</v>
      </c>
      <c r="Y7" s="32">
        <v>471.61</v>
      </c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</row>
    <row r="8" spans="1:65" s="25" customFormat="1" ht="13.5" customHeight="1">
      <c r="A8" s="34" t="s">
        <v>9</v>
      </c>
      <c r="B8" s="31"/>
      <c r="C8" s="32">
        <v>975.81</v>
      </c>
      <c r="D8" s="32">
        <v>486.903</v>
      </c>
      <c r="E8" s="32">
        <v>488.907</v>
      </c>
      <c r="F8" s="32"/>
      <c r="G8" s="32">
        <v>967.34</v>
      </c>
      <c r="H8" s="32">
        <v>488.582</v>
      </c>
      <c r="I8" s="32">
        <v>478.758</v>
      </c>
      <c r="J8"/>
      <c r="K8" s="32">
        <v>910.13</v>
      </c>
      <c r="L8" s="32">
        <v>462.681</v>
      </c>
      <c r="M8" s="32">
        <v>447.449</v>
      </c>
      <c r="N8" s="32"/>
      <c r="O8" s="32">
        <v>895.294</v>
      </c>
      <c r="P8" s="32">
        <v>454.465</v>
      </c>
      <c r="Q8" s="32">
        <v>440.829</v>
      </c>
      <c r="R8"/>
      <c r="S8" s="32">
        <v>909.305</v>
      </c>
      <c r="T8" s="32">
        <v>461.501</v>
      </c>
      <c r="U8" s="32">
        <v>447.804</v>
      </c>
      <c r="V8" s="32"/>
      <c r="W8" s="32">
        <v>938.627</v>
      </c>
      <c r="X8" s="32">
        <v>476.275</v>
      </c>
      <c r="Y8" s="32">
        <v>462.352</v>
      </c>
      <c r="Z8" s="33"/>
      <c r="AA8" s="22"/>
      <c r="AB8" s="22"/>
      <c r="AC8" s="22"/>
      <c r="AD8" s="33"/>
      <c r="AE8" s="22"/>
      <c r="AF8" s="22"/>
      <c r="AG8" s="22"/>
      <c r="AH8" s="33"/>
      <c r="AI8" s="22"/>
      <c r="AJ8" s="22"/>
      <c r="AK8" s="22"/>
      <c r="AL8" s="22"/>
      <c r="AM8" s="22"/>
      <c r="AN8" s="22"/>
      <c r="AO8" s="22"/>
      <c r="AP8" s="22"/>
      <c r="AQ8" s="22"/>
      <c r="AR8" s="33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</row>
    <row r="9" spans="1:65" s="25" customFormat="1" ht="13.5" customHeight="1">
      <c r="A9" s="30" t="s">
        <v>10</v>
      </c>
      <c r="B9" s="31"/>
      <c r="C9" s="32">
        <v>1450.735</v>
      </c>
      <c r="D9" s="32">
        <v>707.165</v>
      </c>
      <c r="E9" s="32">
        <v>743.57</v>
      </c>
      <c r="F9" s="32"/>
      <c r="G9" s="32">
        <v>1387.632</v>
      </c>
      <c r="H9" s="32">
        <v>678.335</v>
      </c>
      <c r="I9" s="32">
        <v>709.297</v>
      </c>
      <c r="J9"/>
      <c r="K9" s="32">
        <v>1388.955</v>
      </c>
      <c r="L9" s="32">
        <v>686.371</v>
      </c>
      <c r="M9" s="32">
        <v>702.584</v>
      </c>
      <c r="N9" s="32"/>
      <c r="O9" s="32">
        <v>1436.616</v>
      </c>
      <c r="P9" s="32">
        <v>717.252</v>
      </c>
      <c r="Q9" s="32">
        <v>719.364</v>
      </c>
      <c r="R9"/>
      <c r="S9" s="32">
        <v>1441.379</v>
      </c>
      <c r="T9" s="32">
        <v>726.533</v>
      </c>
      <c r="U9" s="32">
        <v>714.846</v>
      </c>
      <c r="V9" s="32"/>
      <c r="W9" s="32">
        <v>1424.548</v>
      </c>
      <c r="X9" s="32">
        <v>723.865</v>
      </c>
      <c r="Y9" s="32">
        <v>700.683</v>
      </c>
      <c r="Z9" s="33"/>
      <c r="AA9" s="22"/>
      <c r="AB9" s="22"/>
      <c r="AC9" s="22"/>
      <c r="AD9" s="33"/>
      <c r="AE9" s="22"/>
      <c r="AF9" s="22"/>
      <c r="AG9" s="22"/>
      <c r="AH9" s="33"/>
      <c r="AI9" s="22"/>
      <c r="AJ9" s="22"/>
      <c r="AK9" s="22"/>
      <c r="AL9" s="22"/>
      <c r="AM9" s="22"/>
      <c r="AN9" s="22"/>
      <c r="AO9" s="22"/>
      <c r="AP9" s="22"/>
      <c r="AQ9" s="22"/>
      <c r="AR9" s="33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</row>
    <row r="10" spans="1:65" s="25" customFormat="1" ht="13.5" customHeight="1">
      <c r="A10" s="30" t="s">
        <v>11</v>
      </c>
      <c r="B10" s="31"/>
      <c r="C10" s="32">
        <v>1046.633</v>
      </c>
      <c r="D10" s="32">
        <v>512.236</v>
      </c>
      <c r="E10" s="32">
        <v>534.397</v>
      </c>
      <c r="F10" s="32"/>
      <c r="G10" s="32">
        <v>1109.255</v>
      </c>
      <c r="H10" s="32">
        <v>538.407</v>
      </c>
      <c r="I10" s="32">
        <v>570.848</v>
      </c>
      <c r="J10"/>
      <c r="K10" s="32">
        <v>1141.826</v>
      </c>
      <c r="L10" s="32">
        <v>549.451</v>
      </c>
      <c r="M10" s="32">
        <v>592.375</v>
      </c>
      <c r="N10" s="32"/>
      <c r="O10" s="32">
        <v>1077.173</v>
      </c>
      <c r="P10" s="32">
        <v>517.301</v>
      </c>
      <c r="Q10" s="32">
        <v>559.872</v>
      </c>
      <c r="R10"/>
      <c r="S10" s="32">
        <v>1006.464</v>
      </c>
      <c r="T10" s="32">
        <v>484.328</v>
      </c>
      <c r="U10" s="32">
        <v>522.136</v>
      </c>
      <c r="V10" s="32"/>
      <c r="W10" s="32">
        <v>979.074</v>
      </c>
      <c r="X10" s="32">
        <v>475.416</v>
      </c>
      <c r="Y10" s="32">
        <v>503.658</v>
      </c>
      <c r="Z10" s="22"/>
      <c r="AA10" s="22"/>
      <c r="AB10" s="22"/>
      <c r="AC10" s="22"/>
      <c r="AD10" s="33"/>
      <c r="AE10" s="22"/>
      <c r="AF10" s="22"/>
      <c r="AG10" s="22"/>
      <c r="AH10" s="33"/>
      <c r="AI10" s="22"/>
      <c r="AJ10" s="22"/>
      <c r="AK10" s="22"/>
      <c r="AL10" s="22"/>
      <c r="AM10" s="22"/>
      <c r="AN10" s="22"/>
      <c r="AO10" s="22"/>
      <c r="AP10" s="22"/>
      <c r="AQ10" s="22"/>
      <c r="AR10" s="33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</row>
    <row r="11" spans="1:65" s="25" customFormat="1" ht="13.5" customHeight="1">
      <c r="A11" s="30" t="s">
        <v>12</v>
      </c>
      <c r="B11" s="31"/>
      <c r="C11" s="32">
        <v>507.265</v>
      </c>
      <c r="D11" s="32">
        <v>238.953</v>
      </c>
      <c r="E11" s="32">
        <v>268.312</v>
      </c>
      <c r="F11" s="32"/>
      <c r="G11" s="32">
        <v>563.879</v>
      </c>
      <c r="H11" s="32">
        <v>269.158</v>
      </c>
      <c r="I11" s="32">
        <v>294.721</v>
      </c>
      <c r="J11"/>
      <c r="K11" s="32">
        <v>589.528</v>
      </c>
      <c r="L11" s="32">
        <v>281.536</v>
      </c>
      <c r="M11" s="32">
        <v>307.992</v>
      </c>
      <c r="N11" s="32"/>
      <c r="O11" s="32">
        <v>634.742</v>
      </c>
      <c r="P11" s="32">
        <v>302.099</v>
      </c>
      <c r="Q11" s="32">
        <v>332.643</v>
      </c>
      <c r="R11"/>
      <c r="S11" s="32">
        <v>693.407</v>
      </c>
      <c r="T11" s="32">
        <v>328.263</v>
      </c>
      <c r="U11" s="32">
        <v>365.144</v>
      </c>
      <c r="V11" s="32"/>
      <c r="W11" s="32">
        <v>694.412</v>
      </c>
      <c r="X11" s="32">
        <v>326.046</v>
      </c>
      <c r="Y11" s="32">
        <v>368.366</v>
      </c>
      <c r="Z11" s="33"/>
      <c r="AA11" s="22"/>
      <c r="AB11" s="22"/>
      <c r="AC11" s="22"/>
      <c r="AD11" s="33"/>
      <c r="AE11" s="22"/>
      <c r="AF11" s="22"/>
      <c r="AG11" s="22"/>
      <c r="AH11" s="33"/>
      <c r="AI11" s="22"/>
      <c r="AJ11" s="22"/>
      <c r="AK11" s="22"/>
      <c r="AL11" s="22"/>
      <c r="AM11" s="22"/>
      <c r="AN11" s="22"/>
      <c r="AO11" s="22"/>
      <c r="AP11" s="22"/>
      <c r="AQ11" s="22"/>
      <c r="AR11" s="33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</row>
    <row r="12" spans="1:65" s="25" customFormat="1" ht="13.5" customHeight="1">
      <c r="A12" s="30" t="s">
        <v>13</v>
      </c>
      <c r="B12" s="31"/>
      <c r="C12" s="32">
        <v>418.486</v>
      </c>
      <c r="D12" s="32">
        <v>164.003</v>
      </c>
      <c r="E12" s="32">
        <v>254.483</v>
      </c>
      <c r="F12" s="32"/>
      <c r="G12" s="32">
        <v>459.573</v>
      </c>
      <c r="H12" s="32">
        <v>186.185</v>
      </c>
      <c r="I12" s="32">
        <v>273.388</v>
      </c>
      <c r="J12"/>
      <c r="K12" s="32">
        <v>534.676</v>
      </c>
      <c r="L12" s="32">
        <v>224.476</v>
      </c>
      <c r="M12" s="32">
        <v>310.2</v>
      </c>
      <c r="N12" s="32"/>
      <c r="O12" s="32">
        <v>616.426</v>
      </c>
      <c r="P12" s="32">
        <v>264.94</v>
      </c>
      <c r="Q12" s="32">
        <v>351.486</v>
      </c>
      <c r="R12"/>
      <c r="S12" s="32">
        <v>689.731</v>
      </c>
      <c r="T12" s="32">
        <v>299.656</v>
      </c>
      <c r="U12" s="32">
        <v>390.075</v>
      </c>
      <c r="V12" s="32"/>
      <c r="W12" s="32">
        <v>778.746</v>
      </c>
      <c r="X12" s="32">
        <v>340.519</v>
      </c>
      <c r="Y12" s="32">
        <v>438.227</v>
      </c>
      <c r="Z12" s="33"/>
      <c r="AA12" s="22"/>
      <c r="AB12" s="22"/>
      <c r="AC12" s="22"/>
      <c r="AD12" s="33"/>
      <c r="AE12" s="22"/>
      <c r="AF12" s="22"/>
      <c r="AG12" s="22"/>
      <c r="AH12" s="33"/>
      <c r="AI12" s="22"/>
      <c r="AJ12" s="22"/>
      <c r="AK12" s="22"/>
      <c r="AL12" s="22"/>
      <c r="AM12" s="22"/>
      <c r="AN12" s="22"/>
      <c r="AO12" s="22"/>
      <c r="AP12" s="22"/>
      <c r="AQ12" s="22"/>
      <c r="AR12" s="33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</row>
    <row r="13" spans="1:65" s="25" customFormat="1" ht="18" customHeight="1">
      <c r="A13" s="19"/>
      <c r="B13" s="31"/>
      <c r="C13" s="86" t="s">
        <v>14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33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</row>
    <row r="14" spans="1:41" s="25" customFormat="1" ht="18" customHeight="1">
      <c r="A14" s="26"/>
      <c r="B14" s="18"/>
      <c r="C14" s="76" t="s">
        <v>15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AC14" s="23"/>
      <c r="AG14" s="23"/>
      <c r="AH14" s="24"/>
      <c r="AK14" s="23"/>
      <c r="AO14" s="23"/>
    </row>
    <row r="15" spans="1:44" s="25" customFormat="1" ht="15" customHeight="1">
      <c r="A15" s="26" t="s">
        <v>7</v>
      </c>
      <c r="B15" s="27"/>
      <c r="C15" s="28">
        <v>224.97000000000003</v>
      </c>
      <c r="D15" s="28">
        <v>111.301</v>
      </c>
      <c r="E15" s="28">
        <v>113.66900000000001</v>
      </c>
      <c r="F15" s="28">
        <v>0</v>
      </c>
      <c r="G15" s="28">
        <v>236.4</v>
      </c>
      <c r="H15" s="28">
        <v>117.21700000000001</v>
      </c>
      <c r="I15" s="28">
        <v>119.18299999999999</v>
      </c>
      <c r="J15">
        <v>0</v>
      </c>
      <c r="K15" s="28">
        <v>249.896</v>
      </c>
      <c r="L15" s="28">
        <v>124.08800000000001</v>
      </c>
      <c r="M15" s="28">
        <v>125.80799999999999</v>
      </c>
      <c r="N15" s="28">
        <v>0</v>
      </c>
      <c r="O15" s="28">
        <v>263.47700000000003</v>
      </c>
      <c r="P15" s="28">
        <v>130.89200000000002</v>
      </c>
      <c r="Q15" s="28">
        <v>132.585</v>
      </c>
      <c r="R15">
        <v>0</v>
      </c>
      <c r="S15" s="28">
        <v>276.39700000000005</v>
      </c>
      <c r="T15" s="28">
        <v>137.291</v>
      </c>
      <c r="U15" s="28">
        <v>139.106</v>
      </c>
      <c r="V15" s="28">
        <v>0</v>
      </c>
      <c r="W15" s="28">
        <v>288.788</v>
      </c>
      <c r="X15" s="28">
        <v>143.36</v>
      </c>
      <c r="Y15" s="28">
        <v>145.428</v>
      </c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s="25" customFormat="1" ht="13.5" customHeight="1">
      <c r="A16" s="30" t="s">
        <v>8</v>
      </c>
      <c r="B16" s="31"/>
      <c r="C16" s="32">
        <v>32.903</v>
      </c>
      <c r="D16" s="32">
        <v>16.927</v>
      </c>
      <c r="E16" s="32">
        <v>15.976</v>
      </c>
      <c r="F16" s="32"/>
      <c r="G16" s="32">
        <v>37.067</v>
      </c>
      <c r="H16" s="32">
        <v>19.048</v>
      </c>
      <c r="I16" s="32">
        <v>18.019</v>
      </c>
      <c r="J16"/>
      <c r="K16" s="32">
        <v>42.685</v>
      </c>
      <c r="L16" s="32">
        <v>21.952</v>
      </c>
      <c r="M16" s="32">
        <v>20.733</v>
      </c>
      <c r="N16" s="32"/>
      <c r="O16" s="32">
        <v>46.089</v>
      </c>
      <c r="P16" s="32">
        <v>23.713</v>
      </c>
      <c r="Q16" s="32">
        <v>22.376</v>
      </c>
      <c r="R16"/>
      <c r="S16" s="32">
        <v>47.478</v>
      </c>
      <c r="T16" s="32">
        <v>24.438</v>
      </c>
      <c r="U16" s="32">
        <v>23.04</v>
      </c>
      <c r="V16" s="32"/>
      <c r="W16" s="32">
        <v>47.64</v>
      </c>
      <c r="X16" s="32">
        <v>24.521</v>
      </c>
      <c r="Y16" s="32">
        <v>23.119</v>
      </c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</row>
    <row r="17" spans="1:66" s="25" customFormat="1" ht="13.5" customHeight="1">
      <c r="A17" s="34" t="s">
        <v>9</v>
      </c>
      <c r="B17" s="31"/>
      <c r="C17" s="32">
        <v>56.693</v>
      </c>
      <c r="D17" s="32">
        <v>27.97</v>
      </c>
      <c r="E17" s="32">
        <v>28.723</v>
      </c>
      <c r="F17" s="32"/>
      <c r="G17" s="32">
        <v>54.206</v>
      </c>
      <c r="H17" s="32">
        <v>26.393</v>
      </c>
      <c r="I17" s="32">
        <v>27.813</v>
      </c>
      <c r="J17"/>
      <c r="K17" s="32">
        <v>48.027</v>
      </c>
      <c r="L17" s="32">
        <v>22.912</v>
      </c>
      <c r="M17" s="32">
        <v>25.115</v>
      </c>
      <c r="N17" s="32"/>
      <c r="O17" s="32">
        <v>48.771</v>
      </c>
      <c r="P17" s="32">
        <v>23.285</v>
      </c>
      <c r="Q17" s="32">
        <v>25.486</v>
      </c>
      <c r="R17"/>
      <c r="S17" s="32">
        <v>53.053</v>
      </c>
      <c r="T17" s="32">
        <v>25.462</v>
      </c>
      <c r="U17" s="32">
        <v>27.591</v>
      </c>
      <c r="V17" s="32"/>
      <c r="W17" s="32">
        <v>58.16</v>
      </c>
      <c r="X17" s="32">
        <v>28.133</v>
      </c>
      <c r="Y17" s="32">
        <v>30.027</v>
      </c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33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</row>
    <row r="18" spans="1:66" s="25" customFormat="1" ht="13.5" customHeight="1">
      <c r="A18" s="30" t="s">
        <v>10</v>
      </c>
      <c r="B18" s="31"/>
      <c r="C18" s="32">
        <v>62.66</v>
      </c>
      <c r="D18" s="32">
        <v>32.311</v>
      </c>
      <c r="E18" s="32">
        <v>30.349</v>
      </c>
      <c r="F18" s="32"/>
      <c r="G18" s="32">
        <v>67.697</v>
      </c>
      <c r="H18" s="32">
        <v>35.073</v>
      </c>
      <c r="I18" s="32">
        <v>32.624</v>
      </c>
      <c r="J18"/>
      <c r="K18" s="32">
        <v>77.531</v>
      </c>
      <c r="L18" s="32">
        <v>40.144</v>
      </c>
      <c r="M18" s="32">
        <v>37.387</v>
      </c>
      <c r="N18" s="32"/>
      <c r="O18" s="32">
        <v>83.394</v>
      </c>
      <c r="P18" s="32">
        <v>42.54</v>
      </c>
      <c r="Q18" s="32">
        <v>40.854</v>
      </c>
      <c r="R18"/>
      <c r="S18" s="32">
        <v>84.55</v>
      </c>
      <c r="T18" s="32">
        <v>42.632</v>
      </c>
      <c r="U18" s="32">
        <v>41.918</v>
      </c>
      <c r="V18" s="32"/>
      <c r="W18" s="32">
        <v>82.786</v>
      </c>
      <c r="X18" s="32">
        <v>41.375</v>
      </c>
      <c r="Y18" s="32">
        <v>41.411</v>
      </c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</row>
    <row r="19" spans="1:66" s="25" customFormat="1" ht="13.5" customHeight="1">
      <c r="A19" s="30" t="s">
        <v>11</v>
      </c>
      <c r="B19" s="31"/>
      <c r="C19" s="32">
        <v>39.548</v>
      </c>
      <c r="D19" s="32">
        <v>19.97</v>
      </c>
      <c r="E19" s="32">
        <v>19.578</v>
      </c>
      <c r="F19" s="32"/>
      <c r="G19" s="32">
        <v>41.213</v>
      </c>
      <c r="H19" s="32">
        <v>20.608</v>
      </c>
      <c r="I19" s="32">
        <v>20.605</v>
      </c>
      <c r="J19"/>
      <c r="K19" s="32">
        <v>41.878</v>
      </c>
      <c r="L19" s="32">
        <v>20.846</v>
      </c>
      <c r="M19" s="32">
        <v>21.032</v>
      </c>
      <c r="N19" s="32"/>
      <c r="O19" s="32">
        <v>41.086</v>
      </c>
      <c r="P19" s="32">
        <v>20.911</v>
      </c>
      <c r="Q19" s="32">
        <v>20.175</v>
      </c>
      <c r="R19"/>
      <c r="S19" s="32">
        <v>42.901</v>
      </c>
      <c r="T19" s="32">
        <v>22.188</v>
      </c>
      <c r="U19" s="32">
        <v>20.713</v>
      </c>
      <c r="V19" s="32"/>
      <c r="W19" s="32">
        <v>48.671</v>
      </c>
      <c r="X19" s="32">
        <v>25.173</v>
      </c>
      <c r="Y19" s="32">
        <v>23.498</v>
      </c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33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</row>
    <row r="20" spans="1:66" s="25" customFormat="1" ht="13.5" customHeight="1">
      <c r="A20" s="30" t="s">
        <v>12</v>
      </c>
      <c r="B20" s="31"/>
      <c r="C20" s="32">
        <v>17.152</v>
      </c>
      <c r="D20" s="32">
        <v>8.021</v>
      </c>
      <c r="E20" s="32">
        <v>9.131</v>
      </c>
      <c r="F20" s="32"/>
      <c r="G20" s="32">
        <v>19.554</v>
      </c>
      <c r="H20" s="32">
        <v>9.471</v>
      </c>
      <c r="I20" s="32">
        <v>10.083</v>
      </c>
      <c r="J20"/>
      <c r="K20" s="32">
        <v>21.416</v>
      </c>
      <c r="L20" s="32">
        <v>10.589</v>
      </c>
      <c r="M20" s="32">
        <v>10.827</v>
      </c>
      <c r="N20" s="32"/>
      <c r="O20" s="32">
        <v>22.921</v>
      </c>
      <c r="P20" s="32">
        <v>11.186</v>
      </c>
      <c r="Q20" s="32">
        <v>11.735</v>
      </c>
      <c r="R20"/>
      <c r="S20" s="32">
        <v>24.324</v>
      </c>
      <c r="T20" s="32">
        <v>11.728</v>
      </c>
      <c r="U20" s="32">
        <v>12.596</v>
      </c>
      <c r="V20" s="32"/>
      <c r="W20" s="32">
        <v>24.204</v>
      </c>
      <c r="X20" s="32">
        <v>11.811</v>
      </c>
      <c r="Y20" s="32">
        <v>12.393</v>
      </c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33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</row>
    <row r="21" spans="1:66" s="25" customFormat="1" ht="13.5" customHeight="1">
      <c r="A21" s="30" t="s">
        <v>13</v>
      </c>
      <c r="B21" s="31"/>
      <c r="C21" s="32">
        <v>16.014</v>
      </c>
      <c r="D21" s="32">
        <v>6.102</v>
      </c>
      <c r="E21" s="32">
        <v>9.912</v>
      </c>
      <c r="F21" s="32"/>
      <c r="G21" s="32">
        <v>16.663</v>
      </c>
      <c r="H21" s="32">
        <v>6.624</v>
      </c>
      <c r="I21" s="32">
        <v>10.039</v>
      </c>
      <c r="J21"/>
      <c r="K21" s="32">
        <v>18.359</v>
      </c>
      <c r="L21" s="32">
        <v>7.645</v>
      </c>
      <c r="M21" s="32">
        <v>10.714</v>
      </c>
      <c r="N21" s="32"/>
      <c r="O21" s="32">
        <v>21.216</v>
      </c>
      <c r="P21" s="32">
        <v>9.257</v>
      </c>
      <c r="Q21" s="32">
        <v>11.959</v>
      </c>
      <c r="R21"/>
      <c r="S21" s="32">
        <v>24.091</v>
      </c>
      <c r="T21" s="32">
        <v>10.843</v>
      </c>
      <c r="U21" s="32">
        <v>13.248</v>
      </c>
      <c r="V21" s="32"/>
      <c r="W21" s="32">
        <v>27.327</v>
      </c>
      <c r="X21" s="32">
        <v>12.347</v>
      </c>
      <c r="Y21" s="32">
        <v>14.98</v>
      </c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33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</row>
    <row r="22" spans="1:66" s="25" customFormat="1" ht="18" customHeight="1">
      <c r="A22" s="30"/>
      <c r="B22" s="18"/>
      <c r="C22" s="76" t="s">
        <v>16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AC22" s="23"/>
      <c r="AG22" s="23"/>
      <c r="AH22" s="24"/>
      <c r="AK22" s="23"/>
      <c r="AO22" s="23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</row>
    <row r="23" spans="1:66" s="25" customFormat="1" ht="15" customHeight="1">
      <c r="A23" s="26" t="s">
        <v>7</v>
      </c>
      <c r="B23" s="27"/>
      <c r="C23" s="28">
        <v>255.54000000000002</v>
      </c>
      <c r="D23" s="28">
        <v>126.725</v>
      </c>
      <c r="E23" s="28">
        <v>128.815</v>
      </c>
      <c r="F23" s="28">
        <v>0</v>
      </c>
      <c r="G23" s="28">
        <v>264.248</v>
      </c>
      <c r="H23" s="28">
        <v>131.303</v>
      </c>
      <c r="I23" s="28">
        <v>132.945</v>
      </c>
      <c r="J23">
        <v>0</v>
      </c>
      <c r="K23" s="28">
        <v>273.70599999999996</v>
      </c>
      <c r="L23" s="28">
        <v>136.208</v>
      </c>
      <c r="M23" s="28">
        <v>137.498</v>
      </c>
      <c r="N23" s="28">
        <v>0</v>
      </c>
      <c r="O23" s="28">
        <v>283.104</v>
      </c>
      <c r="P23" s="28">
        <v>141.04000000000002</v>
      </c>
      <c r="Q23" s="28">
        <v>142.06400000000002</v>
      </c>
      <c r="R23">
        <v>0</v>
      </c>
      <c r="S23" s="28">
        <v>291.89</v>
      </c>
      <c r="T23" s="28">
        <v>145.56500000000003</v>
      </c>
      <c r="U23" s="28">
        <v>146.325</v>
      </c>
      <c r="V23" s="28">
        <v>0</v>
      </c>
      <c r="W23" s="28">
        <v>299.813</v>
      </c>
      <c r="X23" s="28">
        <v>149.68500000000003</v>
      </c>
      <c r="Y23" s="28">
        <v>150.128</v>
      </c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</row>
    <row r="24" spans="1:44" s="25" customFormat="1" ht="13.5" customHeight="1">
      <c r="A24" s="30" t="s">
        <v>8</v>
      </c>
      <c r="B24" s="31"/>
      <c r="C24" s="32">
        <v>47.756</v>
      </c>
      <c r="D24" s="32">
        <v>24.564</v>
      </c>
      <c r="E24" s="32">
        <v>23.192</v>
      </c>
      <c r="F24" s="32"/>
      <c r="G24" s="32">
        <v>48.509</v>
      </c>
      <c r="H24" s="32">
        <v>24.797</v>
      </c>
      <c r="I24" s="32">
        <v>23.712</v>
      </c>
      <c r="J24"/>
      <c r="K24" s="32">
        <v>50.589</v>
      </c>
      <c r="L24" s="32">
        <v>25.829</v>
      </c>
      <c r="M24" s="32">
        <v>24.76</v>
      </c>
      <c r="N24" s="32"/>
      <c r="O24" s="32">
        <v>51.228</v>
      </c>
      <c r="P24" s="32">
        <v>26.13</v>
      </c>
      <c r="Q24" s="32">
        <v>25.098</v>
      </c>
      <c r="R24"/>
      <c r="S24" s="32">
        <v>53.018</v>
      </c>
      <c r="T24" s="32">
        <v>27.037</v>
      </c>
      <c r="U24" s="32">
        <v>25.981</v>
      </c>
      <c r="V24" s="32"/>
      <c r="W24" s="32">
        <v>54.332</v>
      </c>
      <c r="X24" s="32">
        <v>27.707</v>
      </c>
      <c r="Y24" s="32">
        <v>26.625</v>
      </c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</row>
    <row r="25" spans="1:44" s="25" customFormat="1" ht="13.5" customHeight="1">
      <c r="A25" s="34" t="s">
        <v>9</v>
      </c>
      <c r="B25" s="31"/>
      <c r="C25" s="32">
        <v>38.84</v>
      </c>
      <c r="D25" s="32">
        <v>20.034</v>
      </c>
      <c r="E25" s="32">
        <v>18.806</v>
      </c>
      <c r="F25" s="32"/>
      <c r="G25" s="32">
        <v>40.279</v>
      </c>
      <c r="H25" s="32">
        <v>21.18</v>
      </c>
      <c r="I25" s="32">
        <v>19.099</v>
      </c>
      <c r="J25"/>
      <c r="K25" s="32">
        <v>40.321</v>
      </c>
      <c r="L25" s="32">
        <v>21.201</v>
      </c>
      <c r="M25" s="32">
        <v>19.12</v>
      </c>
      <c r="N25" s="32"/>
      <c r="O25" s="32">
        <v>40.87</v>
      </c>
      <c r="P25" s="32">
        <v>21.447</v>
      </c>
      <c r="Q25" s="32">
        <v>19.423</v>
      </c>
      <c r="R25"/>
      <c r="S25" s="32">
        <v>41.953</v>
      </c>
      <c r="T25" s="32">
        <v>21.898</v>
      </c>
      <c r="U25" s="32">
        <v>20.055</v>
      </c>
      <c r="V25" s="32"/>
      <c r="W25" s="32">
        <v>43.546</v>
      </c>
      <c r="X25" s="32">
        <v>22.663</v>
      </c>
      <c r="Y25" s="32">
        <v>20.883</v>
      </c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33"/>
    </row>
    <row r="26" spans="1:44" s="25" customFormat="1" ht="13.5" customHeight="1">
      <c r="A26" s="30" t="s">
        <v>10</v>
      </c>
      <c r="B26" s="31"/>
      <c r="C26" s="32">
        <v>72.429</v>
      </c>
      <c r="D26" s="32">
        <v>35.476</v>
      </c>
      <c r="E26" s="32">
        <v>36.953</v>
      </c>
      <c r="F26" s="32"/>
      <c r="G26" s="32">
        <v>69.558</v>
      </c>
      <c r="H26" s="32">
        <v>34.221</v>
      </c>
      <c r="I26" s="32">
        <v>35.337</v>
      </c>
      <c r="J26"/>
      <c r="K26" s="32">
        <v>68.819</v>
      </c>
      <c r="L26" s="32">
        <v>34.397</v>
      </c>
      <c r="M26" s="32">
        <v>34.422</v>
      </c>
      <c r="N26" s="32"/>
      <c r="O26" s="32">
        <v>71.904</v>
      </c>
      <c r="P26" s="32">
        <v>36.328</v>
      </c>
      <c r="Q26" s="32">
        <v>35.576</v>
      </c>
      <c r="R26"/>
      <c r="S26" s="32">
        <v>73.906</v>
      </c>
      <c r="T26" s="32">
        <v>37.817</v>
      </c>
      <c r="U26" s="32">
        <v>36.089</v>
      </c>
      <c r="V26" s="32"/>
      <c r="W26" s="32">
        <v>75.349</v>
      </c>
      <c r="X26" s="32">
        <v>38.889</v>
      </c>
      <c r="Y26" s="32">
        <v>36.46</v>
      </c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33"/>
    </row>
    <row r="27" spans="1:44" s="25" customFormat="1" ht="13.5" customHeight="1">
      <c r="A27" s="30" t="s">
        <v>11</v>
      </c>
      <c r="B27" s="31"/>
      <c r="C27" s="32">
        <v>53.592</v>
      </c>
      <c r="D27" s="32">
        <v>26.972</v>
      </c>
      <c r="E27" s="32">
        <v>26.62</v>
      </c>
      <c r="F27" s="32"/>
      <c r="G27" s="32">
        <v>56.363</v>
      </c>
      <c r="H27" s="32">
        <v>27.846</v>
      </c>
      <c r="I27" s="32">
        <v>28.517</v>
      </c>
      <c r="J27"/>
      <c r="K27" s="32">
        <v>58.055</v>
      </c>
      <c r="L27" s="32">
        <v>28.378</v>
      </c>
      <c r="M27" s="32">
        <v>29.677</v>
      </c>
      <c r="N27" s="32"/>
      <c r="O27" s="32">
        <v>56.596</v>
      </c>
      <c r="P27" s="32">
        <v>27.495</v>
      </c>
      <c r="Q27" s="32">
        <v>29.101</v>
      </c>
      <c r="R27"/>
      <c r="S27" s="32">
        <v>53.298</v>
      </c>
      <c r="T27" s="32">
        <v>25.984</v>
      </c>
      <c r="U27" s="32">
        <v>27.314</v>
      </c>
      <c r="V27" s="32"/>
      <c r="W27" s="32">
        <v>51.746</v>
      </c>
      <c r="X27" s="32">
        <v>25.443</v>
      </c>
      <c r="Y27" s="32">
        <v>26.303</v>
      </c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33"/>
    </row>
    <row r="28" spans="1:44" s="25" customFormat="1" ht="13.5" customHeight="1">
      <c r="A28" s="30" t="s">
        <v>12</v>
      </c>
      <c r="B28" s="31"/>
      <c r="C28" s="32">
        <v>24.363</v>
      </c>
      <c r="D28" s="32">
        <v>11.894</v>
      </c>
      <c r="E28" s="32">
        <v>12.469</v>
      </c>
      <c r="F28" s="32"/>
      <c r="G28" s="32">
        <v>28.392</v>
      </c>
      <c r="H28" s="32">
        <v>14.112</v>
      </c>
      <c r="I28" s="32">
        <v>14.28</v>
      </c>
      <c r="J28"/>
      <c r="K28" s="32">
        <v>30.104</v>
      </c>
      <c r="L28" s="32">
        <v>14.903</v>
      </c>
      <c r="M28" s="32">
        <v>15.201</v>
      </c>
      <c r="N28" s="32"/>
      <c r="O28" s="32">
        <v>31.379</v>
      </c>
      <c r="P28" s="32">
        <v>15.429</v>
      </c>
      <c r="Q28" s="32">
        <v>15.95</v>
      </c>
      <c r="R28"/>
      <c r="S28" s="32">
        <v>34.118</v>
      </c>
      <c r="T28" s="32">
        <v>16.535</v>
      </c>
      <c r="U28" s="32">
        <v>17.583</v>
      </c>
      <c r="V28" s="32"/>
      <c r="W28" s="32">
        <v>34.984</v>
      </c>
      <c r="X28" s="32">
        <v>16.643</v>
      </c>
      <c r="Y28" s="32">
        <v>18.341</v>
      </c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33"/>
    </row>
    <row r="29" spans="1:44" s="25" customFormat="1" ht="13.5" customHeight="1">
      <c r="A29" s="30" t="s">
        <v>13</v>
      </c>
      <c r="B29" s="31"/>
      <c r="C29" s="32">
        <v>18.56</v>
      </c>
      <c r="D29" s="32">
        <v>7.785</v>
      </c>
      <c r="E29" s="32">
        <v>10.775</v>
      </c>
      <c r="F29" s="32"/>
      <c r="G29" s="32">
        <v>21.147</v>
      </c>
      <c r="H29" s="32">
        <v>9.147</v>
      </c>
      <c r="I29" s="32">
        <v>12</v>
      </c>
      <c r="J29"/>
      <c r="K29" s="32">
        <v>25.818</v>
      </c>
      <c r="L29" s="32">
        <v>11.5</v>
      </c>
      <c r="M29" s="32">
        <v>14.318</v>
      </c>
      <c r="N29" s="32"/>
      <c r="O29" s="32">
        <v>31.127</v>
      </c>
      <c r="P29" s="32">
        <v>14.211</v>
      </c>
      <c r="Q29" s="32">
        <v>16.916</v>
      </c>
      <c r="R29"/>
      <c r="S29" s="32">
        <v>35.597</v>
      </c>
      <c r="T29" s="32">
        <v>16.294</v>
      </c>
      <c r="U29" s="32">
        <v>19.303</v>
      </c>
      <c r="V29" s="32"/>
      <c r="W29" s="32">
        <v>39.856</v>
      </c>
      <c r="X29" s="32">
        <v>18.34</v>
      </c>
      <c r="Y29" s="32">
        <v>21.516</v>
      </c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33"/>
    </row>
    <row r="30" spans="1:41" s="25" customFormat="1" ht="18" customHeight="1">
      <c r="A30" s="26"/>
      <c r="B30" s="18"/>
      <c r="C30" s="76" t="s">
        <v>17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AC30" s="23"/>
      <c r="AG30" s="23"/>
      <c r="AH30" s="24"/>
      <c r="AK30" s="23"/>
      <c r="AO30" s="23"/>
    </row>
    <row r="31" spans="1:43" s="25" customFormat="1" ht="15" customHeight="1">
      <c r="A31" s="26" t="s">
        <v>7</v>
      </c>
      <c r="B31" s="18"/>
      <c r="C31" s="28">
        <v>116.21</v>
      </c>
      <c r="D31" s="28">
        <v>56.45600000000001</v>
      </c>
      <c r="E31" s="28">
        <v>59.754000000000005</v>
      </c>
      <c r="F31" s="28">
        <v>0</v>
      </c>
      <c r="G31" s="28">
        <v>116.44099999999999</v>
      </c>
      <c r="H31" s="28">
        <v>56.86999999999999</v>
      </c>
      <c r="I31" s="28">
        <v>59.571000000000005</v>
      </c>
      <c r="J31">
        <v>0</v>
      </c>
      <c r="K31" s="28">
        <v>116.74699999999999</v>
      </c>
      <c r="L31" s="28">
        <v>57.273999999999994</v>
      </c>
      <c r="M31" s="28">
        <v>59.473</v>
      </c>
      <c r="N31" s="28">
        <v>0</v>
      </c>
      <c r="O31" s="28">
        <v>116.80799999999999</v>
      </c>
      <c r="P31" s="28">
        <v>57.516000000000005</v>
      </c>
      <c r="Q31" s="28">
        <v>59.292</v>
      </c>
      <c r="R31">
        <v>0</v>
      </c>
      <c r="S31" s="28">
        <v>116.374</v>
      </c>
      <c r="T31" s="28">
        <v>57.48400000000001</v>
      </c>
      <c r="U31" s="28">
        <v>58.89</v>
      </c>
      <c r="V31" s="28">
        <v>0</v>
      </c>
      <c r="W31" s="28">
        <v>115.327</v>
      </c>
      <c r="X31" s="28">
        <v>57.162000000000006</v>
      </c>
      <c r="Y31" s="28">
        <v>58.165</v>
      </c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</row>
    <row r="32" spans="1:43" s="25" customFormat="1" ht="13.5" customHeight="1">
      <c r="A32" s="30" t="s">
        <v>8</v>
      </c>
      <c r="B32" s="18"/>
      <c r="C32" s="32">
        <v>19.978</v>
      </c>
      <c r="D32" s="32">
        <v>10.199</v>
      </c>
      <c r="E32" s="32">
        <v>9.779</v>
      </c>
      <c r="F32" s="32"/>
      <c r="G32" s="32">
        <v>19.052</v>
      </c>
      <c r="H32" s="32">
        <v>9.621</v>
      </c>
      <c r="I32" s="32">
        <v>9.431</v>
      </c>
      <c r="J32"/>
      <c r="K32" s="32">
        <v>18.847</v>
      </c>
      <c r="L32" s="32">
        <v>9.491</v>
      </c>
      <c r="M32" s="32">
        <v>9.356</v>
      </c>
      <c r="N32" s="32"/>
      <c r="O32" s="32">
        <v>18.606</v>
      </c>
      <c r="P32" s="32">
        <v>9.444</v>
      </c>
      <c r="Q32" s="32">
        <v>9.162</v>
      </c>
      <c r="R32"/>
      <c r="S32" s="32">
        <v>18.464</v>
      </c>
      <c r="T32" s="32">
        <v>9.381</v>
      </c>
      <c r="U32" s="32">
        <v>9.083</v>
      </c>
      <c r="V32" s="32"/>
      <c r="W32" s="32">
        <v>18.109</v>
      </c>
      <c r="X32" s="32">
        <v>9.204</v>
      </c>
      <c r="Y32" s="32">
        <v>8.905</v>
      </c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</row>
    <row r="33" spans="1:43" s="25" customFormat="1" ht="13.5" customHeight="1">
      <c r="A33" s="34" t="s">
        <v>9</v>
      </c>
      <c r="B33" s="18"/>
      <c r="C33" s="32">
        <v>17.581</v>
      </c>
      <c r="D33" s="32">
        <v>9.026</v>
      </c>
      <c r="E33" s="32">
        <v>8.555</v>
      </c>
      <c r="F33" s="32"/>
      <c r="G33" s="32">
        <v>17.671</v>
      </c>
      <c r="H33" s="32">
        <v>9.338</v>
      </c>
      <c r="I33" s="32">
        <v>8.333</v>
      </c>
      <c r="J33"/>
      <c r="K33" s="32">
        <v>17.109</v>
      </c>
      <c r="L33" s="32">
        <v>9.02</v>
      </c>
      <c r="M33" s="32">
        <v>8.089</v>
      </c>
      <c r="N33" s="32"/>
      <c r="O33" s="32">
        <v>15.996</v>
      </c>
      <c r="P33" s="32">
        <v>8.372</v>
      </c>
      <c r="Q33" s="32">
        <v>7.624</v>
      </c>
      <c r="R33"/>
      <c r="S33" s="32">
        <v>15.384</v>
      </c>
      <c r="T33" s="32">
        <v>7.975</v>
      </c>
      <c r="U33" s="32">
        <v>7.409</v>
      </c>
      <c r="V33" s="32"/>
      <c r="W33" s="32">
        <v>15.18</v>
      </c>
      <c r="X33" s="32">
        <v>7.834</v>
      </c>
      <c r="Y33" s="32">
        <v>7.346</v>
      </c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</row>
    <row r="34" spans="1:43" s="25" customFormat="1" ht="13.5" customHeight="1">
      <c r="A34" s="30" t="s">
        <v>10</v>
      </c>
      <c r="B34" s="18"/>
      <c r="C34" s="32">
        <v>29.661</v>
      </c>
      <c r="D34" s="32">
        <v>14.401</v>
      </c>
      <c r="E34" s="32">
        <v>15.26</v>
      </c>
      <c r="F34" s="32"/>
      <c r="G34" s="32">
        <v>27.036</v>
      </c>
      <c r="H34" s="32">
        <v>13.097</v>
      </c>
      <c r="I34" s="32">
        <v>13.939</v>
      </c>
      <c r="J34"/>
      <c r="K34" s="32">
        <v>25.279</v>
      </c>
      <c r="L34" s="32">
        <v>12.594</v>
      </c>
      <c r="M34" s="32">
        <v>12.685</v>
      </c>
      <c r="N34" s="32"/>
      <c r="O34" s="32">
        <v>25.653</v>
      </c>
      <c r="P34" s="32">
        <v>13.074</v>
      </c>
      <c r="Q34" s="32">
        <v>12.579</v>
      </c>
      <c r="R34"/>
      <c r="S34" s="32">
        <v>25.512</v>
      </c>
      <c r="T34" s="32">
        <v>13.304</v>
      </c>
      <c r="U34" s="32">
        <v>12.208</v>
      </c>
      <c r="V34" s="32"/>
      <c r="W34" s="32">
        <v>25.009</v>
      </c>
      <c r="X34" s="32">
        <v>13.265</v>
      </c>
      <c r="Y34" s="32">
        <v>11.744</v>
      </c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</row>
    <row r="35" spans="1:43" s="25" customFormat="1" ht="13.5" customHeight="1">
      <c r="A35" s="30" t="s">
        <v>11</v>
      </c>
      <c r="B35" s="18"/>
      <c r="C35" s="32">
        <v>24.756</v>
      </c>
      <c r="D35" s="32">
        <v>12.108</v>
      </c>
      <c r="E35" s="32">
        <v>12.648</v>
      </c>
      <c r="F35" s="32"/>
      <c r="G35" s="32">
        <v>25.428</v>
      </c>
      <c r="H35" s="32">
        <v>12.419</v>
      </c>
      <c r="I35" s="32">
        <v>13.009</v>
      </c>
      <c r="J35"/>
      <c r="K35" s="32">
        <v>25.769</v>
      </c>
      <c r="L35" s="32">
        <v>12.518</v>
      </c>
      <c r="M35" s="32">
        <v>13.251</v>
      </c>
      <c r="N35" s="32"/>
      <c r="O35" s="32">
        <v>23.837</v>
      </c>
      <c r="P35" s="32">
        <v>11.551</v>
      </c>
      <c r="Q35" s="32">
        <v>12.286</v>
      </c>
      <c r="R35"/>
      <c r="S35" s="32">
        <v>21.476</v>
      </c>
      <c r="T35" s="32">
        <v>10.347</v>
      </c>
      <c r="U35" s="32">
        <v>11.129</v>
      </c>
      <c r="V35" s="32"/>
      <c r="W35" s="32">
        <v>19.83</v>
      </c>
      <c r="X35" s="32">
        <v>9.666</v>
      </c>
      <c r="Y35" s="32">
        <v>10.164</v>
      </c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</row>
    <row r="36" spans="1:43" s="25" customFormat="1" ht="13.5" customHeight="1">
      <c r="A36" s="30" t="s">
        <v>12</v>
      </c>
      <c r="B36" s="18"/>
      <c r="C36" s="32">
        <v>13.142</v>
      </c>
      <c r="D36" s="32">
        <v>6.259</v>
      </c>
      <c r="E36" s="32">
        <v>6.883</v>
      </c>
      <c r="F36" s="32"/>
      <c r="G36" s="32">
        <v>14.883</v>
      </c>
      <c r="H36" s="32">
        <v>7.168</v>
      </c>
      <c r="I36" s="32">
        <v>7.715</v>
      </c>
      <c r="J36"/>
      <c r="K36" s="32">
        <v>14.949</v>
      </c>
      <c r="L36" s="32">
        <v>7.202</v>
      </c>
      <c r="M36" s="32">
        <v>7.747</v>
      </c>
      <c r="N36" s="32"/>
      <c r="O36" s="32">
        <v>15.463</v>
      </c>
      <c r="P36" s="32">
        <v>7.371</v>
      </c>
      <c r="Q36" s="32">
        <v>8.092</v>
      </c>
      <c r="R36"/>
      <c r="S36" s="32">
        <v>16.586</v>
      </c>
      <c r="T36" s="32">
        <v>7.99</v>
      </c>
      <c r="U36" s="32">
        <v>8.596</v>
      </c>
      <c r="V36" s="32"/>
      <c r="W36" s="32">
        <v>16.283</v>
      </c>
      <c r="X36" s="32">
        <v>7.807</v>
      </c>
      <c r="Y36" s="32">
        <v>8.476</v>
      </c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</row>
    <row r="37" spans="1:43" s="25" customFormat="1" ht="13.5" customHeight="1">
      <c r="A37" s="30" t="s">
        <v>13</v>
      </c>
      <c r="B37" s="18"/>
      <c r="C37" s="32">
        <v>11.092</v>
      </c>
      <c r="D37" s="32">
        <v>4.463</v>
      </c>
      <c r="E37" s="32">
        <v>6.629</v>
      </c>
      <c r="F37" s="32"/>
      <c r="G37" s="32">
        <v>12.371</v>
      </c>
      <c r="H37" s="32">
        <v>5.227</v>
      </c>
      <c r="I37" s="32">
        <v>7.144</v>
      </c>
      <c r="J37"/>
      <c r="K37" s="32">
        <v>14.794</v>
      </c>
      <c r="L37" s="32">
        <v>6.449</v>
      </c>
      <c r="M37" s="32">
        <v>8.345</v>
      </c>
      <c r="N37" s="32"/>
      <c r="O37" s="32">
        <v>17.253</v>
      </c>
      <c r="P37" s="32">
        <v>7.704</v>
      </c>
      <c r="Q37" s="32">
        <v>9.549</v>
      </c>
      <c r="R37"/>
      <c r="S37" s="32">
        <v>18.952</v>
      </c>
      <c r="T37" s="32">
        <v>8.487</v>
      </c>
      <c r="U37" s="32">
        <v>10.465</v>
      </c>
      <c r="V37" s="32"/>
      <c r="W37" s="32">
        <v>20.916</v>
      </c>
      <c r="X37" s="32">
        <v>9.386</v>
      </c>
      <c r="Y37" s="32">
        <v>11.53</v>
      </c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</row>
    <row r="38" spans="1:41" s="25" customFormat="1" ht="18" customHeight="1">
      <c r="A38" s="30"/>
      <c r="B38" s="18"/>
      <c r="C38" s="76" t="s">
        <v>18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AC38" s="23"/>
      <c r="AG38" s="23"/>
      <c r="AH38" s="24"/>
      <c r="AK38" s="23"/>
      <c r="AO38" s="23"/>
    </row>
    <row r="39" spans="1:43" s="25" customFormat="1" ht="15" customHeight="1">
      <c r="A39" s="26" t="s">
        <v>7</v>
      </c>
      <c r="B39" s="18"/>
      <c r="C39" s="28">
        <v>86.9</v>
      </c>
      <c r="D39" s="28">
        <v>42.184</v>
      </c>
      <c r="E39" s="28">
        <v>44.715999999999994</v>
      </c>
      <c r="F39" s="28">
        <v>0</v>
      </c>
      <c r="G39" s="28">
        <v>84.689</v>
      </c>
      <c r="H39" s="28">
        <v>41.206999999999994</v>
      </c>
      <c r="I39" s="28">
        <v>43.482</v>
      </c>
      <c r="J39">
        <v>0</v>
      </c>
      <c r="K39" s="28">
        <v>82.753</v>
      </c>
      <c r="L39" s="28">
        <v>40.316</v>
      </c>
      <c r="M39" s="28">
        <v>42.437</v>
      </c>
      <c r="N39" s="28">
        <v>0</v>
      </c>
      <c r="O39" s="28">
        <v>80.66000000000001</v>
      </c>
      <c r="P39" s="28">
        <v>39.329</v>
      </c>
      <c r="Q39" s="28">
        <v>41.331</v>
      </c>
      <c r="R39">
        <v>0</v>
      </c>
      <c r="S39" s="28">
        <v>78.15100000000001</v>
      </c>
      <c r="T39" s="28">
        <v>38.125</v>
      </c>
      <c r="U39" s="28">
        <v>40.025999999999996</v>
      </c>
      <c r="V39" s="28">
        <v>0</v>
      </c>
      <c r="W39" s="28">
        <v>75.183</v>
      </c>
      <c r="X39" s="28">
        <v>36.707</v>
      </c>
      <c r="Y39" s="28">
        <v>38.476</v>
      </c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</row>
    <row r="40" spans="1:43" s="25" customFormat="1" ht="13.5" customHeight="1">
      <c r="A40" s="30" t="s">
        <v>8</v>
      </c>
      <c r="B40" s="18"/>
      <c r="C40" s="32">
        <v>14.069</v>
      </c>
      <c r="D40" s="32">
        <v>7.245</v>
      </c>
      <c r="E40" s="32">
        <v>6.824</v>
      </c>
      <c r="F40" s="32"/>
      <c r="G40" s="32">
        <v>13.057</v>
      </c>
      <c r="H40" s="32">
        <v>6.631</v>
      </c>
      <c r="I40" s="32">
        <v>6.426</v>
      </c>
      <c r="J40"/>
      <c r="K40" s="32">
        <v>12.658</v>
      </c>
      <c r="L40" s="32">
        <v>6.392</v>
      </c>
      <c r="M40" s="32">
        <v>6.266</v>
      </c>
      <c r="N40" s="32"/>
      <c r="O40" s="32">
        <v>12.335</v>
      </c>
      <c r="P40" s="32">
        <v>6.225</v>
      </c>
      <c r="Q40" s="32">
        <v>6.11</v>
      </c>
      <c r="R40"/>
      <c r="S40" s="32">
        <v>12.044</v>
      </c>
      <c r="T40" s="32">
        <v>6.106</v>
      </c>
      <c r="U40" s="32">
        <v>5.938</v>
      </c>
      <c r="V40" s="32"/>
      <c r="W40" s="32">
        <v>11.488</v>
      </c>
      <c r="X40" s="32">
        <v>5.818</v>
      </c>
      <c r="Y40" s="32">
        <v>5.67</v>
      </c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</row>
    <row r="41" spans="1:43" s="25" customFormat="1" ht="13.5" customHeight="1">
      <c r="A41" s="34" t="s">
        <v>9</v>
      </c>
      <c r="B41" s="18"/>
      <c r="C41" s="32">
        <v>12.246</v>
      </c>
      <c r="D41" s="32">
        <v>6.461</v>
      </c>
      <c r="E41" s="32">
        <v>5.785</v>
      </c>
      <c r="F41" s="32"/>
      <c r="G41" s="32">
        <v>12.183</v>
      </c>
      <c r="H41" s="32">
        <v>6.655</v>
      </c>
      <c r="I41" s="32">
        <v>5.528</v>
      </c>
      <c r="J41"/>
      <c r="K41" s="32">
        <v>11.538</v>
      </c>
      <c r="L41" s="32">
        <v>6.408</v>
      </c>
      <c r="M41" s="32">
        <v>5.13</v>
      </c>
      <c r="N41" s="32"/>
      <c r="O41" s="32">
        <v>10.242</v>
      </c>
      <c r="P41" s="32">
        <v>5.703</v>
      </c>
      <c r="Q41" s="32">
        <v>4.539</v>
      </c>
      <c r="R41"/>
      <c r="S41" s="32">
        <v>9.516</v>
      </c>
      <c r="T41" s="32">
        <v>5.246</v>
      </c>
      <c r="U41" s="32">
        <v>4.27</v>
      </c>
      <c r="V41" s="32"/>
      <c r="W41" s="32">
        <v>9.19</v>
      </c>
      <c r="X41" s="32">
        <v>5.036</v>
      </c>
      <c r="Y41" s="32">
        <v>4.154</v>
      </c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</row>
    <row r="42" spans="1:43" s="25" customFormat="1" ht="13.5" customHeight="1">
      <c r="A42" s="30" t="s">
        <v>10</v>
      </c>
      <c r="B42" s="18"/>
      <c r="C42" s="32">
        <v>20.702</v>
      </c>
      <c r="D42" s="32">
        <v>9.877</v>
      </c>
      <c r="E42" s="32">
        <v>10.825</v>
      </c>
      <c r="F42" s="32"/>
      <c r="G42" s="32">
        <v>17.801</v>
      </c>
      <c r="H42" s="32">
        <v>8.455</v>
      </c>
      <c r="I42" s="32">
        <v>9.346</v>
      </c>
      <c r="J42"/>
      <c r="K42" s="32">
        <v>16.044</v>
      </c>
      <c r="L42" s="32">
        <v>7.787</v>
      </c>
      <c r="M42" s="32">
        <v>8.257</v>
      </c>
      <c r="N42" s="32"/>
      <c r="O42" s="32">
        <v>16.285</v>
      </c>
      <c r="P42" s="32">
        <v>8.132</v>
      </c>
      <c r="Q42" s="32">
        <v>8.153</v>
      </c>
      <c r="R42"/>
      <c r="S42" s="32">
        <v>16.158</v>
      </c>
      <c r="T42" s="32">
        <v>8.184</v>
      </c>
      <c r="U42" s="32">
        <v>7.974</v>
      </c>
      <c r="V42" s="32"/>
      <c r="W42" s="32">
        <v>15.57</v>
      </c>
      <c r="X42" s="32">
        <v>8.045</v>
      </c>
      <c r="Y42" s="32">
        <v>7.525</v>
      </c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s="25" customFormat="1" ht="13.5" customHeight="1">
      <c r="A43" s="30" t="s">
        <v>11</v>
      </c>
      <c r="B43" s="18"/>
      <c r="C43" s="32">
        <v>19.728</v>
      </c>
      <c r="D43" s="32">
        <v>9.602</v>
      </c>
      <c r="E43" s="32">
        <v>10.126</v>
      </c>
      <c r="F43" s="32"/>
      <c r="G43" s="32">
        <v>19.508</v>
      </c>
      <c r="H43" s="32">
        <v>9.48</v>
      </c>
      <c r="I43" s="32">
        <v>10.028</v>
      </c>
      <c r="J43"/>
      <c r="K43" s="32">
        <v>18.909</v>
      </c>
      <c r="L43" s="32">
        <v>8.966</v>
      </c>
      <c r="M43" s="32">
        <v>9.943</v>
      </c>
      <c r="N43" s="32"/>
      <c r="O43" s="32">
        <v>16.637</v>
      </c>
      <c r="P43" s="32">
        <v>7.763</v>
      </c>
      <c r="Q43" s="32">
        <v>8.874</v>
      </c>
      <c r="R43"/>
      <c r="S43" s="32">
        <v>13.94</v>
      </c>
      <c r="T43" s="32">
        <v>6.51</v>
      </c>
      <c r="U43" s="32">
        <v>7.43</v>
      </c>
      <c r="V43" s="32"/>
      <c r="W43" s="32">
        <v>12.213</v>
      </c>
      <c r="X43" s="32">
        <v>5.788</v>
      </c>
      <c r="Y43" s="32">
        <v>6.425</v>
      </c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</row>
    <row r="44" spans="1:43" s="25" customFormat="1" ht="13.5" customHeight="1">
      <c r="A44" s="30" t="s">
        <v>12</v>
      </c>
      <c r="B44" s="18"/>
      <c r="C44" s="32">
        <v>11.328</v>
      </c>
      <c r="D44" s="32">
        <v>5.495</v>
      </c>
      <c r="E44" s="32">
        <v>5.833</v>
      </c>
      <c r="F44" s="32"/>
      <c r="G44" s="32">
        <v>12.25</v>
      </c>
      <c r="H44" s="32">
        <v>5.89</v>
      </c>
      <c r="I44" s="32">
        <v>6.36</v>
      </c>
      <c r="J44"/>
      <c r="K44" s="32">
        <v>11.856</v>
      </c>
      <c r="L44" s="32">
        <v>5.712</v>
      </c>
      <c r="M44" s="32">
        <v>6.144</v>
      </c>
      <c r="N44" s="32"/>
      <c r="O44" s="32">
        <v>11.788</v>
      </c>
      <c r="P44" s="32">
        <v>5.72</v>
      </c>
      <c r="Q44" s="32">
        <v>6.068</v>
      </c>
      <c r="R44"/>
      <c r="S44" s="32">
        <v>12.188</v>
      </c>
      <c r="T44" s="32">
        <v>5.833</v>
      </c>
      <c r="U44" s="32">
        <v>6.355</v>
      </c>
      <c r="V44" s="32"/>
      <c r="W44" s="32">
        <v>11.474</v>
      </c>
      <c r="X44" s="32">
        <v>5.347</v>
      </c>
      <c r="Y44" s="32">
        <v>6.127</v>
      </c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</row>
    <row r="45" spans="1:43" s="25" customFormat="1" ht="13.5" customHeight="1">
      <c r="A45" s="30" t="s">
        <v>13</v>
      </c>
      <c r="B45" s="18"/>
      <c r="C45" s="32">
        <v>8.827</v>
      </c>
      <c r="D45" s="32">
        <v>3.504</v>
      </c>
      <c r="E45" s="32">
        <v>5.323</v>
      </c>
      <c r="F45" s="32"/>
      <c r="G45" s="32">
        <v>9.89</v>
      </c>
      <c r="H45" s="32">
        <v>4.096</v>
      </c>
      <c r="I45" s="32">
        <v>5.794</v>
      </c>
      <c r="J45"/>
      <c r="K45" s="32">
        <v>11.748</v>
      </c>
      <c r="L45" s="32">
        <v>5.051</v>
      </c>
      <c r="M45" s="32">
        <v>6.697</v>
      </c>
      <c r="N45" s="32"/>
      <c r="O45" s="32">
        <v>13.373</v>
      </c>
      <c r="P45" s="32">
        <v>5.786</v>
      </c>
      <c r="Q45" s="32">
        <v>7.587</v>
      </c>
      <c r="R45"/>
      <c r="S45" s="32">
        <v>14.305</v>
      </c>
      <c r="T45" s="32">
        <v>6.246</v>
      </c>
      <c r="U45" s="32">
        <v>8.059</v>
      </c>
      <c r="V45" s="32"/>
      <c r="W45" s="32">
        <v>15.248</v>
      </c>
      <c r="X45" s="32">
        <v>6.673</v>
      </c>
      <c r="Y45" s="32">
        <v>8.575</v>
      </c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</row>
    <row r="46" spans="1:41" s="25" customFormat="1" ht="18" customHeight="1">
      <c r="A46" s="26"/>
      <c r="B46" s="18"/>
      <c r="C46" s="76" t="s">
        <v>19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AC46" s="23"/>
      <c r="AG46" s="23"/>
      <c r="AH46" s="24"/>
      <c r="AK46" s="23"/>
      <c r="AO46" s="23"/>
    </row>
    <row r="47" spans="1:43" s="25" customFormat="1" ht="15" customHeight="1">
      <c r="A47" s="26" t="s">
        <v>7</v>
      </c>
      <c r="B47" s="18"/>
      <c r="C47" s="28">
        <v>51.28</v>
      </c>
      <c r="D47" s="28">
        <v>25.093</v>
      </c>
      <c r="E47" s="28">
        <v>26.186999999999998</v>
      </c>
      <c r="F47" s="28">
        <v>0</v>
      </c>
      <c r="G47" s="28">
        <v>51.54899999999999</v>
      </c>
      <c r="H47" s="28">
        <v>25.255999999999997</v>
      </c>
      <c r="I47" s="28">
        <v>26.293</v>
      </c>
      <c r="J47">
        <v>0</v>
      </c>
      <c r="K47" s="28">
        <v>51.617000000000004</v>
      </c>
      <c r="L47" s="28">
        <v>25.302</v>
      </c>
      <c r="M47" s="28">
        <v>26.314999999999998</v>
      </c>
      <c r="N47" s="28">
        <v>0</v>
      </c>
      <c r="O47" s="28">
        <v>51.423</v>
      </c>
      <c r="P47" s="28">
        <v>25.208</v>
      </c>
      <c r="Q47" s="28">
        <v>26.215</v>
      </c>
      <c r="R47">
        <v>0</v>
      </c>
      <c r="S47" s="28">
        <v>50.894999999999996</v>
      </c>
      <c r="T47" s="28">
        <v>24.956000000000003</v>
      </c>
      <c r="U47" s="28">
        <v>25.939</v>
      </c>
      <c r="V47" s="28">
        <v>0</v>
      </c>
      <c r="W47" s="28">
        <v>50.043</v>
      </c>
      <c r="X47" s="28">
        <v>24.551000000000002</v>
      </c>
      <c r="Y47" s="28">
        <v>25.491999999999997</v>
      </c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</row>
    <row r="48" spans="1:43" s="25" customFormat="1" ht="13.5" customHeight="1">
      <c r="A48" s="30" t="s">
        <v>8</v>
      </c>
      <c r="B48" s="18"/>
      <c r="C48" s="32">
        <v>9.166</v>
      </c>
      <c r="D48" s="32">
        <v>4.657</v>
      </c>
      <c r="E48" s="32">
        <v>4.509</v>
      </c>
      <c r="F48" s="32"/>
      <c r="G48" s="32">
        <v>9.138</v>
      </c>
      <c r="H48" s="32">
        <v>4.655</v>
      </c>
      <c r="I48" s="32">
        <v>4.483</v>
      </c>
      <c r="J48"/>
      <c r="K48" s="32">
        <v>9.304</v>
      </c>
      <c r="L48" s="32">
        <v>4.708</v>
      </c>
      <c r="M48" s="32">
        <v>4.596</v>
      </c>
      <c r="N48" s="32"/>
      <c r="O48" s="32">
        <v>9.097</v>
      </c>
      <c r="P48" s="32">
        <v>4.646</v>
      </c>
      <c r="Q48" s="32">
        <v>4.451</v>
      </c>
      <c r="R48"/>
      <c r="S48" s="32">
        <v>8.702</v>
      </c>
      <c r="T48" s="32">
        <v>4.438</v>
      </c>
      <c r="U48" s="32">
        <v>4.264</v>
      </c>
      <c r="V48" s="32"/>
      <c r="W48" s="32">
        <v>8.32</v>
      </c>
      <c r="X48" s="32">
        <v>4.238</v>
      </c>
      <c r="Y48" s="32">
        <v>4.082</v>
      </c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</row>
    <row r="49" spans="1:43" s="25" customFormat="1" ht="13.5" customHeight="1">
      <c r="A49" s="34" t="s">
        <v>9</v>
      </c>
      <c r="B49" s="18"/>
      <c r="C49" s="32">
        <v>8.259</v>
      </c>
      <c r="D49" s="32">
        <v>4.2</v>
      </c>
      <c r="E49" s="32">
        <v>4.059</v>
      </c>
      <c r="F49" s="32"/>
      <c r="G49" s="32">
        <v>7.805</v>
      </c>
      <c r="H49" s="32">
        <v>3.96</v>
      </c>
      <c r="I49" s="32">
        <v>3.845</v>
      </c>
      <c r="J49"/>
      <c r="K49" s="32">
        <v>7.211</v>
      </c>
      <c r="L49" s="32">
        <v>3.684</v>
      </c>
      <c r="M49" s="32">
        <v>3.527</v>
      </c>
      <c r="N49" s="32"/>
      <c r="O49" s="32">
        <v>6.804</v>
      </c>
      <c r="P49" s="32">
        <v>3.419</v>
      </c>
      <c r="Q49" s="32">
        <v>3.385</v>
      </c>
      <c r="R49"/>
      <c r="S49" s="32">
        <v>6.896</v>
      </c>
      <c r="T49" s="32">
        <v>3.456</v>
      </c>
      <c r="U49" s="32">
        <v>3.44</v>
      </c>
      <c r="V49" s="32"/>
      <c r="W49" s="32">
        <v>7.076</v>
      </c>
      <c r="X49" s="32">
        <v>3.536</v>
      </c>
      <c r="Y49" s="32">
        <v>3.54</v>
      </c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</row>
    <row r="50" spans="1:43" s="25" customFormat="1" ht="13.5" customHeight="1">
      <c r="A50" s="30" t="s">
        <v>10</v>
      </c>
      <c r="B50" s="18"/>
      <c r="C50" s="32">
        <v>14.488</v>
      </c>
      <c r="D50" s="32">
        <v>7.161</v>
      </c>
      <c r="E50" s="32">
        <v>7.327</v>
      </c>
      <c r="F50" s="32"/>
      <c r="G50" s="32">
        <v>13.045</v>
      </c>
      <c r="H50" s="32">
        <v>6.454</v>
      </c>
      <c r="I50" s="32">
        <v>6.591</v>
      </c>
      <c r="J50"/>
      <c r="K50" s="32">
        <v>11.677</v>
      </c>
      <c r="L50" s="32">
        <v>5.794</v>
      </c>
      <c r="M50" s="32">
        <v>5.883</v>
      </c>
      <c r="N50" s="32"/>
      <c r="O50" s="32">
        <v>11.294</v>
      </c>
      <c r="P50" s="32">
        <v>5.681</v>
      </c>
      <c r="Q50" s="32">
        <v>5.613</v>
      </c>
      <c r="R50"/>
      <c r="S50" s="32">
        <v>10.553</v>
      </c>
      <c r="T50" s="32">
        <v>5.38</v>
      </c>
      <c r="U50" s="32">
        <v>5.173</v>
      </c>
      <c r="V50" s="32"/>
      <c r="W50" s="32">
        <v>9.81</v>
      </c>
      <c r="X50" s="32">
        <v>5.033</v>
      </c>
      <c r="Y50" s="32">
        <v>4.777</v>
      </c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</row>
    <row r="51" spans="1:43" s="25" customFormat="1" ht="13.5" customHeight="1">
      <c r="A51" s="30" t="s">
        <v>11</v>
      </c>
      <c r="B51" s="18"/>
      <c r="C51" s="32">
        <v>10.636</v>
      </c>
      <c r="D51" s="32">
        <v>5.229</v>
      </c>
      <c r="E51" s="32">
        <v>5.407</v>
      </c>
      <c r="F51" s="32"/>
      <c r="G51" s="32">
        <v>11.382</v>
      </c>
      <c r="H51" s="32">
        <v>5.627</v>
      </c>
      <c r="I51" s="32">
        <v>5.755</v>
      </c>
      <c r="J51"/>
      <c r="K51" s="32">
        <v>12.041</v>
      </c>
      <c r="L51" s="32">
        <v>5.972</v>
      </c>
      <c r="M51" s="32">
        <v>6.069</v>
      </c>
      <c r="N51" s="32"/>
      <c r="O51" s="32">
        <v>11.388</v>
      </c>
      <c r="P51" s="32">
        <v>5.601</v>
      </c>
      <c r="Q51" s="32">
        <v>5.787</v>
      </c>
      <c r="R51"/>
      <c r="S51" s="32">
        <v>10.259</v>
      </c>
      <c r="T51" s="32">
        <v>5.02</v>
      </c>
      <c r="U51" s="32">
        <v>5.239</v>
      </c>
      <c r="V51" s="32"/>
      <c r="W51" s="32">
        <v>9.174</v>
      </c>
      <c r="X51" s="32">
        <v>4.489</v>
      </c>
      <c r="Y51" s="32">
        <v>4.685</v>
      </c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</row>
    <row r="52" spans="1:48" s="25" customFormat="1" ht="13.5" customHeight="1">
      <c r="A52" s="30" t="s">
        <v>12</v>
      </c>
      <c r="B52" s="18"/>
      <c r="C52" s="32">
        <v>5.163</v>
      </c>
      <c r="D52" s="32">
        <v>2.417</v>
      </c>
      <c r="E52" s="32">
        <v>2.746</v>
      </c>
      <c r="F52" s="32"/>
      <c r="G52" s="32">
        <v>6.028</v>
      </c>
      <c r="H52" s="32">
        <v>2.845</v>
      </c>
      <c r="I52" s="32">
        <v>3.183</v>
      </c>
      <c r="J52"/>
      <c r="K52" s="32">
        <v>6.117</v>
      </c>
      <c r="L52" s="32">
        <v>2.938</v>
      </c>
      <c r="M52" s="32">
        <v>3.179</v>
      </c>
      <c r="N52" s="32"/>
      <c r="O52" s="32">
        <v>6.469</v>
      </c>
      <c r="P52" s="32">
        <v>3.146</v>
      </c>
      <c r="Q52" s="32">
        <v>3.323</v>
      </c>
      <c r="R52"/>
      <c r="S52" s="32">
        <v>7.336</v>
      </c>
      <c r="T52" s="32">
        <v>3.585</v>
      </c>
      <c r="U52" s="32">
        <v>3.751</v>
      </c>
      <c r="V52" s="32"/>
      <c r="W52" s="32">
        <v>7.59</v>
      </c>
      <c r="X52" s="32">
        <v>3.721</v>
      </c>
      <c r="Y52" s="32">
        <v>3.869</v>
      </c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8"/>
      <c r="AS52" s="38"/>
      <c r="AT52" s="38"/>
      <c r="AU52" s="38"/>
      <c r="AV52" s="38"/>
    </row>
    <row r="53" spans="1:48" s="25" customFormat="1" ht="13.5" customHeight="1">
      <c r="A53" s="30" t="s">
        <v>13</v>
      </c>
      <c r="B53" s="18"/>
      <c r="C53" s="32">
        <v>3.568</v>
      </c>
      <c r="D53" s="32">
        <v>1.429</v>
      </c>
      <c r="E53" s="32">
        <v>2.139</v>
      </c>
      <c r="F53" s="32"/>
      <c r="G53" s="32">
        <v>4.151</v>
      </c>
      <c r="H53" s="32">
        <v>1.715</v>
      </c>
      <c r="I53" s="32">
        <v>2.436</v>
      </c>
      <c r="J53"/>
      <c r="K53" s="32">
        <v>5.267</v>
      </c>
      <c r="L53" s="32">
        <v>2.206</v>
      </c>
      <c r="M53" s="32">
        <v>3.061</v>
      </c>
      <c r="N53" s="32"/>
      <c r="O53" s="32">
        <v>6.371</v>
      </c>
      <c r="P53" s="32">
        <v>2.715</v>
      </c>
      <c r="Q53" s="32">
        <v>3.656</v>
      </c>
      <c r="R53"/>
      <c r="S53" s="32">
        <v>7.149</v>
      </c>
      <c r="T53" s="32">
        <v>3.077</v>
      </c>
      <c r="U53" s="32">
        <v>4.072</v>
      </c>
      <c r="V53" s="32"/>
      <c r="W53" s="32">
        <v>8.073</v>
      </c>
      <c r="X53" s="32">
        <v>3.534</v>
      </c>
      <c r="Y53" s="32">
        <v>4.539</v>
      </c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8"/>
      <c r="AS53" s="38"/>
      <c r="AT53" s="38"/>
      <c r="AU53" s="38"/>
      <c r="AV53" s="38"/>
    </row>
    <row r="54" spans="1:41" s="25" customFormat="1" ht="18" customHeight="1">
      <c r="A54" s="30"/>
      <c r="B54" s="18"/>
      <c r="C54" s="76" t="s">
        <v>20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AC54" s="23"/>
      <c r="AG54" s="23"/>
      <c r="AH54" s="24"/>
      <c r="AK54" s="23"/>
      <c r="AO54" s="23"/>
    </row>
    <row r="55" spans="1:48" s="25" customFormat="1" ht="15" customHeight="1">
      <c r="A55" s="26" t="s">
        <v>7</v>
      </c>
      <c r="B55" s="18"/>
      <c r="C55" s="28">
        <f>SUM(C56:C61)</f>
        <v>150.82999999999998</v>
      </c>
      <c r="D55" s="28">
        <f aca="true" t="shared" si="0" ref="D55:Y55">SUM(D56:D61)</f>
        <v>73.206</v>
      </c>
      <c r="E55" s="28">
        <f t="shared" si="0"/>
        <v>77.62400000000002</v>
      </c>
      <c r="F55" s="28">
        <f t="shared" si="0"/>
        <v>0</v>
      </c>
      <c r="G55" s="28">
        <f t="shared" si="0"/>
        <v>149.388</v>
      </c>
      <c r="H55" s="28">
        <f t="shared" si="0"/>
        <v>72.66</v>
      </c>
      <c r="I55" s="28">
        <f t="shared" si="0"/>
        <v>76.728</v>
      </c>
      <c r="J55">
        <f t="shared" si="0"/>
        <v>0</v>
      </c>
      <c r="K55" s="28">
        <f t="shared" si="0"/>
        <v>148.289</v>
      </c>
      <c r="L55" s="28">
        <f t="shared" si="0"/>
        <v>72.24</v>
      </c>
      <c r="M55" s="28">
        <f t="shared" si="0"/>
        <v>76.049</v>
      </c>
      <c r="N55" s="28">
        <f t="shared" si="0"/>
        <v>0</v>
      </c>
      <c r="O55" s="28">
        <f t="shared" si="0"/>
        <v>146.868</v>
      </c>
      <c r="P55" s="28">
        <f t="shared" si="0"/>
        <v>71.649</v>
      </c>
      <c r="Q55" s="28">
        <f t="shared" si="0"/>
        <v>75.219</v>
      </c>
      <c r="R55">
        <f t="shared" si="0"/>
        <v>0</v>
      </c>
      <c r="S55" s="28">
        <f t="shared" si="0"/>
        <v>144.688</v>
      </c>
      <c r="T55" s="28">
        <f t="shared" si="0"/>
        <v>70.661</v>
      </c>
      <c r="U55" s="28">
        <f t="shared" si="0"/>
        <v>74.027</v>
      </c>
      <c r="V55" s="28">
        <f t="shared" si="0"/>
        <v>0</v>
      </c>
      <c r="W55" s="28">
        <f t="shared" si="0"/>
        <v>141.619</v>
      </c>
      <c r="X55" s="28">
        <f t="shared" si="0"/>
        <v>69.248</v>
      </c>
      <c r="Y55" s="28">
        <f t="shared" si="0"/>
        <v>72.371</v>
      </c>
      <c r="Z55" s="39"/>
      <c r="AA55" s="39"/>
      <c r="AB55" s="39"/>
      <c r="AC55" s="39"/>
      <c r="AD55" s="39"/>
      <c r="AE55" s="39"/>
      <c r="AF55" s="39"/>
      <c r="AG55" s="39"/>
      <c r="AH55" s="40"/>
      <c r="AI55" s="39"/>
      <c r="AJ55" s="39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</row>
    <row r="56" spans="1:48" s="25" customFormat="1" ht="13.5" customHeight="1">
      <c r="A56" s="30" t="s">
        <v>8</v>
      </c>
      <c r="B56" s="18"/>
      <c r="C56" s="32">
        <v>24.616</v>
      </c>
      <c r="D56" s="32">
        <v>12.629</v>
      </c>
      <c r="E56" s="32">
        <v>11.987</v>
      </c>
      <c r="F56" s="32"/>
      <c r="G56" s="32">
        <v>23.659</v>
      </c>
      <c r="H56" s="32">
        <v>12.184</v>
      </c>
      <c r="I56" s="32">
        <v>11.475</v>
      </c>
      <c r="J56"/>
      <c r="K56" s="32">
        <v>23.685</v>
      </c>
      <c r="L56" s="32">
        <v>12.186</v>
      </c>
      <c r="M56" s="32">
        <v>11.499</v>
      </c>
      <c r="N56" s="32"/>
      <c r="O56" s="32">
        <v>23.349</v>
      </c>
      <c r="P56" s="32">
        <v>12.062</v>
      </c>
      <c r="Q56" s="32">
        <v>11.287</v>
      </c>
      <c r="R56"/>
      <c r="S56" s="32">
        <v>23.183</v>
      </c>
      <c r="T56" s="32">
        <v>11.976</v>
      </c>
      <c r="U56" s="32">
        <v>11.207</v>
      </c>
      <c r="V56" s="32"/>
      <c r="W56" s="32">
        <v>22.267</v>
      </c>
      <c r="X56" s="32">
        <v>11.51</v>
      </c>
      <c r="Y56" s="32">
        <v>10.757</v>
      </c>
      <c r="Z56" s="38"/>
      <c r="AA56" s="38"/>
      <c r="AB56" s="38"/>
      <c r="AC56" s="38"/>
      <c r="AD56" s="38"/>
      <c r="AE56" s="38"/>
      <c r="AF56" s="38"/>
      <c r="AG56" s="39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</row>
    <row r="57" spans="1:25" s="25" customFormat="1" ht="13.5" customHeight="1">
      <c r="A57" s="34" t="s">
        <v>9</v>
      </c>
      <c r="B57" s="18"/>
      <c r="C57" s="32">
        <v>21.995</v>
      </c>
      <c r="D57" s="32">
        <v>11.129</v>
      </c>
      <c r="E57" s="32">
        <v>10.866</v>
      </c>
      <c r="F57" s="32"/>
      <c r="G57" s="32">
        <v>21.536</v>
      </c>
      <c r="H57" s="32">
        <v>11.01</v>
      </c>
      <c r="I57" s="32">
        <v>10.526</v>
      </c>
      <c r="J57"/>
      <c r="K57" s="32">
        <v>20.053</v>
      </c>
      <c r="L57" s="32">
        <v>10.476</v>
      </c>
      <c r="M57" s="32">
        <v>9.577</v>
      </c>
      <c r="N57" s="32"/>
      <c r="O57" s="32">
        <v>18.453</v>
      </c>
      <c r="P57" s="32">
        <v>9.752</v>
      </c>
      <c r="Q57" s="32">
        <v>8.701</v>
      </c>
      <c r="R57"/>
      <c r="S57" s="32">
        <v>17.791</v>
      </c>
      <c r="T57" s="32">
        <v>9.381</v>
      </c>
      <c r="U57" s="32">
        <v>8.41</v>
      </c>
      <c r="V57" s="32"/>
      <c r="W57" s="32">
        <v>17.625</v>
      </c>
      <c r="X57" s="32">
        <v>9.287</v>
      </c>
      <c r="Y57" s="32">
        <v>8.338</v>
      </c>
    </row>
    <row r="58" spans="1:25" s="25" customFormat="1" ht="13.5" customHeight="1">
      <c r="A58" s="30" t="s">
        <v>10</v>
      </c>
      <c r="B58" s="18"/>
      <c r="C58" s="32">
        <v>36.466</v>
      </c>
      <c r="D58" s="32">
        <v>17.422</v>
      </c>
      <c r="E58" s="32">
        <v>19.044</v>
      </c>
      <c r="F58" s="32"/>
      <c r="G58" s="32">
        <v>32.228</v>
      </c>
      <c r="H58" s="32">
        <v>15.355</v>
      </c>
      <c r="I58" s="32">
        <v>16.873</v>
      </c>
      <c r="J58"/>
      <c r="K58" s="32">
        <v>30.172</v>
      </c>
      <c r="L58" s="32">
        <v>14.418</v>
      </c>
      <c r="M58" s="32">
        <v>15.754</v>
      </c>
      <c r="N58" s="32"/>
      <c r="O58" s="32">
        <v>31.138</v>
      </c>
      <c r="P58" s="32">
        <v>15.008</v>
      </c>
      <c r="Q58" s="32">
        <v>16.13</v>
      </c>
      <c r="R58"/>
      <c r="S58" s="32">
        <v>30.931</v>
      </c>
      <c r="T58" s="32">
        <v>15.256</v>
      </c>
      <c r="U58" s="32">
        <v>15.675</v>
      </c>
      <c r="V58" s="32"/>
      <c r="W58" s="32">
        <v>30.058</v>
      </c>
      <c r="X58" s="32">
        <v>14.977</v>
      </c>
      <c r="Y58" s="32">
        <v>15.081</v>
      </c>
    </row>
    <row r="59" spans="1:25" s="25" customFormat="1" ht="13.5" customHeight="1">
      <c r="A59" s="30" t="s">
        <v>11</v>
      </c>
      <c r="B59" s="18"/>
      <c r="C59" s="32">
        <v>33.415</v>
      </c>
      <c r="D59" s="32">
        <v>16.411</v>
      </c>
      <c r="E59" s="32">
        <v>17.004</v>
      </c>
      <c r="F59" s="32"/>
      <c r="G59" s="32">
        <v>34.138</v>
      </c>
      <c r="H59" s="32">
        <v>16.607</v>
      </c>
      <c r="I59" s="32">
        <v>17.531</v>
      </c>
      <c r="J59"/>
      <c r="K59" s="32">
        <v>33.661</v>
      </c>
      <c r="L59" s="32">
        <v>16.217</v>
      </c>
      <c r="M59" s="32">
        <v>17.444</v>
      </c>
      <c r="N59" s="32"/>
      <c r="O59" s="32">
        <v>30.049</v>
      </c>
      <c r="P59" s="32">
        <v>14.313</v>
      </c>
      <c r="Q59" s="32">
        <v>15.736</v>
      </c>
      <c r="R59"/>
      <c r="S59" s="32">
        <v>25.717</v>
      </c>
      <c r="T59" s="32">
        <v>12.033</v>
      </c>
      <c r="U59" s="32">
        <v>13.684</v>
      </c>
      <c r="V59" s="32"/>
      <c r="W59" s="32">
        <v>23.452</v>
      </c>
      <c r="X59" s="32">
        <v>11.042</v>
      </c>
      <c r="Y59" s="32">
        <v>12.41</v>
      </c>
    </row>
    <row r="60" spans="1:25" s="25" customFormat="1" ht="13.5" customHeight="1">
      <c r="A60" s="30" t="s">
        <v>12</v>
      </c>
      <c r="B60" s="18"/>
      <c r="C60" s="32">
        <v>18.86</v>
      </c>
      <c r="D60" s="32">
        <v>9.085</v>
      </c>
      <c r="E60" s="32">
        <v>9.775</v>
      </c>
      <c r="F60" s="32"/>
      <c r="G60" s="32">
        <v>20.481</v>
      </c>
      <c r="H60" s="32">
        <v>9.983</v>
      </c>
      <c r="I60" s="32">
        <v>10.498</v>
      </c>
      <c r="J60"/>
      <c r="K60" s="32">
        <v>20.386</v>
      </c>
      <c r="L60" s="32">
        <v>10.008</v>
      </c>
      <c r="M60" s="32">
        <v>10.378</v>
      </c>
      <c r="N60" s="32"/>
      <c r="O60" s="32">
        <v>20.814</v>
      </c>
      <c r="P60" s="32">
        <v>10.178</v>
      </c>
      <c r="Q60" s="32">
        <v>10.636</v>
      </c>
      <c r="R60"/>
      <c r="S60" s="32">
        <v>22.051</v>
      </c>
      <c r="T60" s="32">
        <v>10.761</v>
      </c>
      <c r="U60" s="32">
        <v>11.29</v>
      </c>
      <c r="V60" s="32"/>
      <c r="W60" s="32">
        <v>21.15</v>
      </c>
      <c r="X60" s="32">
        <v>10.171</v>
      </c>
      <c r="Y60" s="32">
        <v>10.979</v>
      </c>
    </row>
    <row r="61" spans="1:25" s="25" customFormat="1" ht="13.5" customHeight="1">
      <c r="A61" s="30" t="s">
        <v>13</v>
      </c>
      <c r="B61" s="18"/>
      <c r="C61" s="32">
        <v>15.478</v>
      </c>
      <c r="D61" s="32">
        <v>6.53</v>
      </c>
      <c r="E61" s="32">
        <v>8.948</v>
      </c>
      <c r="F61" s="32"/>
      <c r="G61" s="32">
        <v>17.346</v>
      </c>
      <c r="H61" s="32">
        <v>7.521</v>
      </c>
      <c r="I61" s="32">
        <v>9.825</v>
      </c>
      <c r="J61"/>
      <c r="K61" s="32">
        <v>20.332</v>
      </c>
      <c r="L61" s="32">
        <v>8.935</v>
      </c>
      <c r="M61" s="32">
        <v>11.397</v>
      </c>
      <c r="N61" s="32"/>
      <c r="O61" s="32">
        <v>23.065</v>
      </c>
      <c r="P61" s="32">
        <v>10.336</v>
      </c>
      <c r="Q61" s="32">
        <v>12.729</v>
      </c>
      <c r="R61"/>
      <c r="S61" s="32">
        <v>25.015</v>
      </c>
      <c r="T61" s="32">
        <v>11.254</v>
      </c>
      <c r="U61" s="32">
        <v>13.761</v>
      </c>
      <c r="V61" s="32"/>
      <c r="W61" s="32">
        <v>27.067</v>
      </c>
      <c r="X61" s="32">
        <v>12.261</v>
      </c>
      <c r="Y61" s="32">
        <v>14.806</v>
      </c>
    </row>
    <row r="62" spans="1:25" s="25" customFormat="1" ht="3" customHeight="1">
      <c r="A62" s="41"/>
      <c r="B62" s="42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</row>
    <row r="63" spans="1:25" s="25" customFormat="1" ht="3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:25" s="25" customFormat="1" ht="12.75" customHeight="1">
      <c r="A64" s="71"/>
      <c r="B64" s="71"/>
      <c r="C64" s="71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</row>
    <row r="65" spans="1:44" s="48" customFormat="1" ht="18" customHeight="1">
      <c r="A65" s="45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7"/>
      <c r="R65" s="46"/>
      <c r="S65" s="46"/>
      <c r="T65" s="46"/>
      <c r="U65" s="47"/>
      <c r="V65" s="46"/>
      <c r="W65" s="46"/>
      <c r="X65" s="46"/>
      <c r="Y65" s="47" t="s">
        <v>0</v>
      </c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</row>
    <row r="66" spans="1:47" s="13" customFormat="1" ht="12.75" customHeight="1">
      <c r="A66" s="8" t="s">
        <v>1</v>
      </c>
      <c r="B66" s="9"/>
      <c r="C66" s="10"/>
      <c r="D66" s="10">
        <v>2012</v>
      </c>
      <c r="E66" s="11"/>
      <c r="F66" s="8"/>
      <c r="G66" s="11"/>
      <c r="H66" s="11">
        <v>2017</v>
      </c>
      <c r="I66" s="11"/>
      <c r="J66" s="8"/>
      <c r="K66" s="11"/>
      <c r="L66" s="11">
        <v>2022</v>
      </c>
      <c r="M66" s="11"/>
      <c r="N66" s="8"/>
      <c r="O66" s="11"/>
      <c r="P66" s="11">
        <v>2027</v>
      </c>
      <c r="Q66" s="10"/>
      <c r="R66" s="8"/>
      <c r="S66" s="11"/>
      <c r="T66" s="11">
        <v>2032</v>
      </c>
      <c r="U66" s="10"/>
      <c r="V66" s="8"/>
      <c r="W66" s="11"/>
      <c r="X66" s="11">
        <v>2037</v>
      </c>
      <c r="Y66" s="10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</row>
    <row r="67" spans="1:47" s="17" customFormat="1" ht="12.75" customHeight="1">
      <c r="A67" s="14" t="s">
        <v>2</v>
      </c>
      <c r="B67" s="15"/>
      <c r="C67" s="16" t="s">
        <v>3</v>
      </c>
      <c r="D67" s="14" t="s">
        <v>4</v>
      </c>
      <c r="E67" s="14" t="s">
        <v>5</v>
      </c>
      <c r="F67" s="14"/>
      <c r="G67" s="16" t="s">
        <v>3</v>
      </c>
      <c r="H67" s="14" t="s">
        <v>4</v>
      </c>
      <c r="I67" s="14" t="s">
        <v>5</v>
      </c>
      <c r="J67" s="14"/>
      <c r="K67" s="16" t="s">
        <v>3</v>
      </c>
      <c r="L67" s="14" t="s">
        <v>4</v>
      </c>
      <c r="M67" s="14" t="s">
        <v>5</v>
      </c>
      <c r="N67" s="14"/>
      <c r="O67" s="16" t="s">
        <v>3</v>
      </c>
      <c r="P67" s="14" t="s">
        <v>4</v>
      </c>
      <c r="Q67" s="14" t="s">
        <v>5</v>
      </c>
      <c r="R67" s="14"/>
      <c r="S67" s="16" t="s">
        <v>3</v>
      </c>
      <c r="T67" s="14" t="s">
        <v>4</v>
      </c>
      <c r="U67" s="14" t="s">
        <v>5</v>
      </c>
      <c r="V67" s="14"/>
      <c r="W67" s="16" t="s">
        <v>3</v>
      </c>
      <c r="X67" s="14" t="s">
        <v>4</v>
      </c>
      <c r="Y67" s="14" t="s">
        <v>5</v>
      </c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</row>
    <row r="68" spans="1:43" s="25" customFormat="1" ht="18" customHeight="1">
      <c r="A68" s="35"/>
      <c r="B68" s="18"/>
      <c r="C68" s="74" t="s">
        <v>21</v>
      </c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22"/>
      <c r="AA68" s="22"/>
      <c r="AB68" s="22"/>
      <c r="AC68" s="23"/>
      <c r="AD68" s="22"/>
      <c r="AE68" s="22"/>
      <c r="AF68" s="22"/>
      <c r="AG68" s="23"/>
      <c r="AH68" s="24"/>
      <c r="AI68" s="22"/>
      <c r="AJ68" s="22"/>
      <c r="AK68" s="23"/>
      <c r="AL68" s="22"/>
      <c r="AM68" s="22"/>
      <c r="AN68" s="22"/>
      <c r="AO68" s="23"/>
      <c r="AP68" s="22"/>
      <c r="AQ68" s="22"/>
    </row>
    <row r="69" spans="1:65" s="25" customFormat="1" ht="15" customHeight="1">
      <c r="A69" s="26" t="s">
        <v>7</v>
      </c>
      <c r="B69" s="27"/>
      <c r="C69" s="28">
        <f>SUM(C70:C75)</f>
        <v>147.79999999999998</v>
      </c>
      <c r="D69" s="28">
        <f aca="true" t="shared" si="1" ref="D69:Y69">SUM(D70:D75)</f>
        <v>71.096</v>
      </c>
      <c r="E69" s="28">
        <f t="shared" si="1"/>
        <v>76.704</v>
      </c>
      <c r="F69" s="28">
        <f t="shared" si="1"/>
        <v>0</v>
      </c>
      <c r="G69" s="28">
        <f t="shared" si="1"/>
        <v>151.279</v>
      </c>
      <c r="H69" s="28">
        <f t="shared" si="1"/>
        <v>73.009</v>
      </c>
      <c r="I69" s="28">
        <f t="shared" si="1"/>
        <v>78.27</v>
      </c>
      <c r="J69">
        <f t="shared" si="1"/>
        <v>0</v>
      </c>
      <c r="K69" s="28">
        <f t="shared" si="1"/>
        <v>156.221</v>
      </c>
      <c r="L69" s="28">
        <f t="shared" si="1"/>
        <v>75.663</v>
      </c>
      <c r="M69" s="28">
        <f t="shared" si="1"/>
        <v>80.55799999999999</v>
      </c>
      <c r="N69" s="28">
        <f t="shared" si="1"/>
        <v>0</v>
      </c>
      <c r="O69" s="28">
        <f t="shared" si="1"/>
        <v>161.42499999999998</v>
      </c>
      <c r="P69" s="28">
        <f t="shared" si="1"/>
        <v>78.43700000000001</v>
      </c>
      <c r="Q69" s="28">
        <f t="shared" si="1"/>
        <v>82.98800000000001</v>
      </c>
      <c r="R69" s="28">
        <f t="shared" si="1"/>
        <v>0</v>
      </c>
      <c r="S69" s="28">
        <f t="shared" si="1"/>
        <v>166.276</v>
      </c>
      <c r="T69" s="28">
        <f t="shared" si="1"/>
        <v>81.005</v>
      </c>
      <c r="U69" s="28">
        <f t="shared" si="1"/>
        <v>85.271</v>
      </c>
      <c r="V69" s="28">
        <f t="shared" si="1"/>
        <v>0</v>
      </c>
      <c r="W69" s="28">
        <f t="shared" si="1"/>
        <v>170.81099999999998</v>
      </c>
      <c r="X69" s="28">
        <f t="shared" si="1"/>
        <v>83.39</v>
      </c>
      <c r="Y69" s="28">
        <f t="shared" si="1"/>
        <v>87.421</v>
      </c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</row>
    <row r="70" spans="1:65" s="25" customFormat="1" ht="13.5" customHeight="1">
      <c r="A70" s="30" t="s">
        <v>8</v>
      </c>
      <c r="B70" s="31"/>
      <c r="C70" s="32">
        <v>23.726</v>
      </c>
      <c r="D70" s="32">
        <v>12.181</v>
      </c>
      <c r="E70" s="32">
        <v>11.545</v>
      </c>
      <c r="F70" s="32"/>
      <c r="G70" s="32">
        <v>24.95</v>
      </c>
      <c r="H70" s="32">
        <v>12.753</v>
      </c>
      <c r="I70" s="32">
        <v>12.197</v>
      </c>
      <c r="J70"/>
      <c r="K70" s="32">
        <v>27.51</v>
      </c>
      <c r="L70" s="32">
        <v>14.009</v>
      </c>
      <c r="M70" s="32">
        <v>13.501</v>
      </c>
      <c r="N70" s="32"/>
      <c r="O70" s="32">
        <v>29.396</v>
      </c>
      <c r="P70" s="32">
        <v>14.921</v>
      </c>
      <c r="Q70" s="32">
        <v>14.475</v>
      </c>
      <c r="R70" s="32"/>
      <c r="S70" s="32">
        <v>30.151</v>
      </c>
      <c r="T70" s="32">
        <v>15.329</v>
      </c>
      <c r="U70" s="32">
        <v>14.822</v>
      </c>
      <c r="V70" s="32"/>
      <c r="W70" s="32">
        <v>29.894</v>
      </c>
      <c r="X70" s="32">
        <v>15.193</v>
      </c>
      <c r="Y70" s="32">
        <v>14.701</v>
      </c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</row>
    <row r="71" spans="1:65" s="25" customFormat="1" ht="13.5" customHeight="1">
      <c r="A71" s="34" t="s">
        <v>9</v>
      </c>
      <c r="B71" s="31"/>
      <c r="C71" s="32">
        <v>36.489</v>
      </c>
      <c r="D71" s="32">
        <v>17.917</v>
      </c>
      <c r="E71" s="32">
        <v>18.572</v>
      </c>
      <c r="F71" s="32"/>
      <c r="G71" s="32">
        <v>36.15</v>
      </c>
      <c r="H71" s="32">
        <v>17.745</v>
      </c>
      <c r="I71" s="32">
        <v>18.405</v>
      </c>
      <c r="J71"/>
      <c r="K71" s="32">
        <v>32.377</v>
      </c>
      <c r="L71" s="32">
        <v>15.845</v>
      </c>
      <c r="M71" s="32">
        <v>16.532</v>
      </c>
      <c r="N71" s="32"/>
      <c r="O71" s="32">
        <v>31.817</v>
      </c>
      <c r="P71" s="32">
        <v>15.515</v>
      </c>
      <c r="Q71" s="32">
        <v>16.302</v>
      </c>
      <c r="R71" s="32"/>
      <c r="S71" s="32">
        <v>33.197</v>
      </c>
      <c r="T71" s="32">
        <v>16.136</v>
      </c>
      <c r="U71" s="32">
        <v>17.061</v>
      </c>
      <c r="V71" s="32"/>
      <c r="W71" s="32">
        <v>35.534</v>
      </c>
      <c r="X71" s="32">
        <v>17.279</v>
      </c>
      <c r="Y71" s="32">
        <v>18.255</v>
      </c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</row>
    <row r="72" spans="1:65" s="25" customFormat="1" ht="13.5" customHeight="1">
      <c r="A72" s="30" t="s">
        <v>10</v>
      </c>
      <c r="B72" s="31"/>
      <c r="C72" s="32">
        <v>36.193</v>
      </c>
      <c r="D72" s="32">
        <v>17.662</v>
      </c>
      <c r="E72" s="32">
        <v>18.531</v>
      </c>
      <c r="F72" s="32"/>
      <c r="G72" s="32">
        <v>36.957</v>
      </c>
      <c r="H72" s="32">
        <v>18.28</v>
      </c>
      <c r="I72" s="32">
        <v>18.677</v>
      </c>
      <c r="J72"/>
      <c r="K72" s="32">
        <v>41.933</v>
      </c>
      <c r="L72" s="32">
        <v>20.958</v>
      </c>
      <c r="M72" s="32">
        <v>20.975</v>
      </c>
      <c r="N72" s="32"/>
      <c r="O72" s="32">
        <v>45.919</v>
      </c>
      <c r="P72" s="32">
        <v>23.287</v>
      </c>
      <c r="Q72" s="32">
        <v>22.632</v>
      </c>
      <c r="R72" s="32"/>
      <c r="S72" s="32">
        <v>47.391</v>
      </c>
      <c r="T72" s="32">
        <v>24.26</v>
      </c>
      <c r="U72" s="32">
        <v>23.131</v>
      </c>
      <c r="V72" s="32"/>
      <c r="W72" s="32">
        <v>46.829</v>
      </c>
      <c r="X72" s="32">
        <v>23.986</v>
      </c>
      <c r="Y72" s="32">
        <v>22.843</v>
      </c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</row>
    <row r="73" spans="1:65" s="25" customFormat="1" ht="13.5" customHeight="1">
      <c r="A73" s="30" t="s">
        <v>11</v>
      </c>
      <c r="B73" s="31"/>
      <c r="C73" s="32">
        <v>26.249</v>
      </c>
      <c r="D73" s="32">
        <v>12.706</v>
      </c>
      <c r="E73" s="32">
        <v>13.543</v>
      </c>
      <c r="F73" s="32"/>
      <c r="G73" s="32">
        <v>27.091</v>
      </c>
      <c r="H73" s="32">
        <v>13.017</v>
      </c>
      <c r="I73" s="32">
        <v>14.074</v>
      </c>
      <c r="J73"/>
      <c r="K73" s="32">
        <v>26.998</v>
      </c>
      <c r="L73" s="32">
        <v>12.899</v>
      </c>
      <c r="M73" s="32">
        <v>14.099</v>
      </c>
      <c r="N73" s="32"/>
      <c r="O73" s="32">
        <v>24.428</v>
      </c>
      <c r="P73" s="32">
        <v>11.626</v>
      </c>
      <c r="Q73" s="32">
        <v>12.802</v>
      </c>
      <c r="R73" s="32"/>
      <c r="S73" s="32">
        <v>23.488</v>
      </c>
      <c r="T73" s="32">
        <v>11.192</v>
      </c>
      <c r="U73" s="32">
        <v>12.296</v>
      </c>
      <c r="V73" s="32"/>
      <c r="W73" s="32">
        <v>25.452</v>
      </c>
      <c r="X73" s="32">
        <v>12.345</v>
      </c>
      <c r="Y73" s="32">
        <v>13.107</v>
      </c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</row>
    <row r="74" spans="1:65" s="25" customFormat="1" ht="13.5" customHeight="1">
      <c r="A74" s="30" t="s">
        <v>12</v>
      </c>
      <c r="B74" s="31"/>
      <c r="C74" s="32">
        <v>12.861</v>
      </c>
      <c r="D74" s="32">
        <v>5.95</v>
      </c>
      <c r="E74" s="32">
        <v>6.911</v>
      </c>
      <c r="F74" s="32"/>
      <c r="G74" s="32">
        <v>13.661</v>
      </c>
      <c r="H74" s="32">
        <v>6.405</v>
      </c>
      <c r="I74" s="32">
        <v>7.256</v>
      </c>
      <c r="J74"/>
      <c r="K74" s="32">
        <v>14.061</v>
      </c>
      <c r="L74" s="32">
        <v>6.636</v>
      </c>
      <c r="M74" s="32">
        <v>7.425</v>
      </c>
      <c r="N74" s="32"/>
      <c r="O74" s="32">
        <v>15.254</v>
      </c>
      <c r="P74" s="32">
        <v>7.132</v>
      </c>
      <c r="Q74" s="32">
        <v>8.122</v>
      </c>
      <c r="R74" s="32"/>
      <c r="S74" s="32">
        <v>16.238</v>
      </c>
      <c r="T74" s="32">
        <v>7.5</v>
      </c>
      <c r="U74" s="32">
        <v>8.738</v>
      </c>
      <c r="V74" s="32"/>
      <c r="W74" s="32">
        <v>15.301</v>
      </c>
      <c r="X74" s="32">
        <v>7.149</v>
      </c>
      <c r="Y74" s="32">
        <v>8.152</v>
      </c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</row>
    <row r="75" spans="1:65" s="25" customFormat="1" ht="13.5" customHeight="1">
      <c r="A75" s="30" t="s">
        <v>13</v>
      </c>
      <c r="B75" s="31"/>
      <c r="C75" s="32">
        <v>12.282</v>
      </c>
      <c r="D75" s="32">
        <v>4.68</v>
      </c>
      <c r="E75" s="32">
        <v>7.602</v>
      </c>
      <c r="F75" s="32"/>
      <c r="G75" s="32">
        <v>12.47</v>
      </c>
      <c r="H75" s="32">
        <v>4.809</v>
      </c>
      <c r="I75" s="32">
        <v>7.661</v>
      </c>
      <c r="J75"/>
      <c r="K75" s="32">
        <v>13.342</v>
      </c>
      <c r="L75" s="32">
        <v>5.316</v>
      </c>
      <c r="M75" s="32">
        <v>8.026</v>
      </c>
      <c r="N75" s="32"/>
      <c r="O75" s="32">
        <v>14.611</v>
      </c>
      <c r="P75" s="32">
        <v>5.956</v>
      </c>
      <c r="Q75" s="32">
        <v>8.655</v>
      </c>
      <c r="R75" s="32"/>
      <c r="S75" s="32">
        <v>15.811</v>
      </c>
      <c r="T75" s="32">
        <v>6.588</v>
      </c>
      <c r="U75" s="32">
        <v>9.223</v>
      </c>
      <c r="V75" s="32"/>
      <c r="W75" s="32">
        <v>17.801</v>
      </c>
      <c r="X75" s="32">
        <v>7.438</v>
      </c>
      <c r="Y75" s="32">
        <v>10.363</v>
      </c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</row>
    <row r="76" spans="1:41" s="25" customFormat="1" ht="18" customHeight="1">
      <c r="A76" s="30"/>
      <c r="B76" s="18"/>
      <c r="C76" s="76" t="s">
        <v>22</v>
      </c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AC76" s="23"/>
      <c r="AG76" s="23"/>
      <c r="AH76" s="24"/>
      <c r="AK76" s="23"/>
      <c r="AO76" s="23"/>
    </row>
    <row r="77" spans="1:44" s="25" customFormat="1" ht="15" customHeight="1">
      <c r="A77" s="26" t="s">
        <v>7</v>
      </c>
      <c r="B77" s="27"/>
      <c r="C77" s="28">
        <f>SUM(C78:C83)</f>
        <v>122.72</v>
      </c>
      <c r="D77" s="28">
        <f aca="true" t="shared" si="2" ref="D77:Y77">SUM(D78:D83)</f>
        <v>59.419000000000004</v>
      </c>
      <c r="E77" s="28">
        <f t="shared" si="2"/>
        <v>63.301</v>
      </c>
      <c r="F77" s="28">
        <f t="shared" si="2"/>
        <v>0</v>
      </c>
      <c r="G77" s="28">
        <f t="shared" si="2"/>
        <v>123.115</v>
      </c>
      <c r="H77" s="28">
        <f t="shared" si="2"/>
        <v>59.76199999999999</v>
      </c>
      <c r="I77" s="28">
        <f t="shared" si="2"/>
        <v>63.35300000000001</v>
      </c>
      <c r="J77">
        <f t="shared" si="2"/>
        <v>0</v>
      </c>
      <c r="K77" s="28">
        <f t="shared" si="2"/>
        <v>123.578</v>
      </c>
      <c r="L77" s="28">
        <f t="shared" si="2"/>
        <v>60.13699999999999</v>
      </c>
      <c r="M77" s="28">
        <f t="shared" si="2"/>
        <v>63.441</v>
      </c>
      <c r="N77" s="28">
        <f t="shared" si="2"/>
        <v>0</v>
      </c>
      <c r="O77" s="28">
        <f t="shared" si="2"/>
        <v>123.61800000000001</v>
      </c>
      <c r="P77" s="28">
        <f t="shared" si="2"/>
        <v>60.286</v>
      </c>
      <c r="Q77" s="28">
        <f t="shared" si="2"/>
        <v>63.331999999999994</v>
      </c>
      <c r="R77" s="28">
        <f t="shared" si="2"/>
        <v>0</v>
      </c>
      <c r="S77" s="28">
        <f t="shared" si="2"/>
        <v>123.065</v>
      </c>
      <c r="T77" s="28">
        <f t="shared" si="2"/>
        <v>60.12799999999999</v>
      </c>
      <c r="U77" s="28">
        <f t="shared" si="2"/>
        <v>62.937000000000005</v>
      </c>
      <c r="V77" s="28">
        <f t="shared" si="2"/>
        <v>0</v>
      </c>
      <c r="W77" s="28">
        <f t="shared" si="2"/>
        <v>121.92800000000001</v>
      </c>
      <c r="X77" s="28">
        <f t="shared" si="2"/>
        <v>59.677</v>
      </c>
      <c r="Y77" s="28">
        <f t="shared" si="2"/>
        <v>62.251000000000005</v>
      </c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</row>
    <row r="78" spans="1:44" s="25" customFormat="1" ht="13.5" customHeight="1">
      <c r="A78" s="30" t="s">
        <v>8</v>
      </c>
      <c r="B78" s="31"/>
      <c r="C78" s="32">
        <v>21.562</v>
      </c>
      <c r="D78" s="32">
        <v>11.036</v>
      </c>
      <c r="E78" s="32">
        <v>10.526</v>
      </c>
      <c r="F78" s="32"/>
      <c r="G78" s="32">
        <v>21.402</v>
      </c>
      <c r="H78" s="32">
        <v>10.915</v>
      </c>
      <c r="I78" s="32">
        <v>10.487</v>
      </c>
      <c r="J78"/>
      <c r="K78" s="32">
        <v>21.728</v>
      </c>
      <c r="L78" s="32">
        <v>11.129</v>
      </c>
      <c r="M78" s="32">
        <v>10.599</v>
      </c>
      <c r="N78" s="32"/>
      <c r="O78" s="32">
        <v>21.383</v>
      </c>
      <c r="P78" s="32">
        <v>10.935</v>
      </c>
      <c r="Q78" s="32">
        <v>10.448</v>
      </c>
      <c r="R78" s="32"/>
      <c r="S78" s="32">
        <v>20.771</v>
      </c>
      <c r="T78" s="32">
        <v>10.601</v>
      </c>
      <c r="U78" s="32">
        <v>10.17</v>
      </c>
      <c r="V78" s="32"/>
      <c r="W78" s="32">
        <v>20.027</v>
      </c>
      <c r="X78" s="32">
        <v>10.214</v>
      </c>
      <c r="Y78" s="32">
        <v>9.813</v>
      </c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1:66" s="25" customFormat="1" ht="13.5" customHeight="1">
      <c r="A79" s="34" t="s">
        <v>9</v>
      </c>
      <c r="B79" s="31"/>
      <c r="C79" s="32">
        <v>20.558</v>
      </c>
      <c r="D79" s="32">
        <v>10.327</v>
      </c>
      <c r="E79" s="32">
        <v>10.231</v>
      </c>
      <c r="F79" s="32"/>
      <c r="G79" s="32">
        <v>19.839</v>
      </c>
      <c r="H79" s="32">
        <v>10.165</v>
      </c>
      <c r="I79" s="32">
        <v>9.674</v>
      </c>
      <c r="J79"/>
      <c r="K79" s="32">
        <v>18.447</v>
      </c>
      <c r="L79" s="32">
        <v>9.533</v>
      </c>
      <c r="M79" s="32">
        <v>8.914</v>
      </c>
      <c r="N79" s="32"/>
      <c r="O79" s="32">
        <v>17.725</v>
      </c>
      <c r="P79" s="32">
        <v>9.19</v>
      </c>
      <c r="Q79" s="32">
        <v>8.535</v>
      </c>
      <c r="R79" s="32"/>
      <c r="S79" s="32">
        <v>17.901</v>
      </c>
      <c r="T79" s="32">
        <v>9.335</v>
      </c>
      <c r="U79" s="32">
        <v>8.566</v>
      </c>
      <c r="V79" s="32"/>
      <c r="W79" s="32">
        <v>18.155</v>
      </c>
      <c r="X79" s="32">
        <v>9.464</v>
      </c>
      <c r="Y79" s="32">
        <v>8.691</v>
      </c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</row>
    <row r="80" spans="1:66" s="25" customFormat="1" ht="13.5" customHeight="1">
      <c r="A80" s="30" t="s">
        <v>10</v>
      </c>
      <c r="B80" s="31"/>
      <c r="C80" s="32">
        <v>33.378</v>
      </c>
      <c r="D80" s="32">
        <v>16</v>
      </c>
      <c r="E80" s="32">
        <v>17.378</v>
      </c>
      <c r="F80" s="32"/>
      <c r="G80" s="32">
        <v>30.537</v>
      </c>
      <c r="H80" s="32">
        <v>14.705</v>
      </c>
      <c r="I80" s="32">
        <v>15.832</v>
      </c>
      <c r="J80"/>
      <c r="K80" s="32">
        <v>28.66</v>
      </c>
      <c r="L80" s="32">
        <v>13.982</v>
      </c>
      <c r="M80" s="32">
        <v>14.678</v>
      </c>
      <c r="N80" s="32"/>
      <c r="O80" s="32">
        <v>28.608</v>
      </c>
      <c r="P80" s="32">
        <v>14.193</v>
      </c>
      <c r="Q80" s="32">
        <v>14.415</v>
      </c>
      <c r="R80" s="32"/>
      <c r="S80" s="32">
        <v>27.817</v>
      </c>
      <c r="T80" s="32">
        <v>14.046</v>
      </c>
      <c r="U80" s="32">
        <v>13.771</v>
      </c>
      <c r="V80" s="32"/>
      <c r="W80" s="32">
        <v>26.789</v>
      </c>
      <c r="X80" s="32">
        <v>13.73</v>
      </c>
      <c r="Y80" s="32">
        <v>13.059</v>
      </c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</row>
    <row r="81" spans="1:66" s="25" customFormat="1" ht="13.5" customHeight="1">
      <c r="A81" s="30" t="s">
        <v>11</v>
      </c>
      <c r="B81" s="31"/>
      <c r="C81" s="32">
        <v>24.98</v>
      </c>
      <c r="D81" s="32">
        <v>12.212</v>
      </c>
      <c r="E81" s="32">
        <v>12.768</v>
      </c>
      <c r="F81" s="32"/>
      <c r="G81" s="32">
        <v>26.64</v>
      </c>
      <c r="H81" s="32">
        <v>12.87</v>
      </c>
      <c r="I81" s="32">
        <v>13.77</v>
      </c>
      <c r="J81"/>
      <c r="K81" s="32">
        <v>27.714</v>
      </c>
      <c r="L81" s="32">
        <v>13.242</v>
      </c>
      <c r="M81" s="32">
        <v>14.472</v>
      </c>
      <c r="N81" s="32"/>
      <c r="O81" s="32">
        <v>26.084</v>
      </c>
      <c r="P81" s="32">
        <v>12.368</v>
      </c>
      <c r="Q81" s="32">
        <v>13.716</v>
      </c>
      <c r="R81" s="32"/>
      <c r="S81" s="32">
        <v>23.439</v>
      </c>
      <c r="T81" s="32">
        <v>11.092</v>
      </c>
      <c r="U81" s="32">
        <v>12.347</v>
      </c>
      <c r="V81" s="32"/>
      <c r="W81" s="32">
        <v>21.519</v>
      </c>
      <c r="X81" s="32">
        <v>10.272</v>
      </c>
      <c r="Y81" s="32">
        <v>11.247</v>
      </c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</row>
    <row r="82" spans="1:66" s="25" customFormat="1" ht="13.5" customHeight="1">
      <c r="A82" s="30" t="s">
        <v>12</v>
      </c>
      <c r="B82" s="31"/>
      <c r="C82" s="32">
        <v>12.565</v>
      </c>
      <c r="D82" s="32">
        <v>6.002</v>
      </c>
      <c r="E82" s="32">
        <v>6.563</v>
      </c>
      <c r="F82" s="32"/>
      <c r="G82" s="32">
        <v>13.94</v>
      </c>
      <c r="H82" s="32">
        <v>6.71</v>
      </c>
      <c r="I82" s="32">
        <v>7.23</v>
      </c>
      <c r="J82"/>
      <c r="K82" s="32">
        <v>14.29</v>
      </c>
      <c r="L82" s="32">
        <v>6.863</v>
      </c>
      <c r="M82" s="32">
        <v>7.427</v>
      </c>
      <c r="N82" s="32"/>
      <c r="O82" s="32">
        <v>15.155</v>
      </c>
      <c r="P82" s="32">
        <v>7.277</v>
      </c>
      <c r="Q82" s="32">
        <v>7.878</v>
      </c>
      <c r="R82" s="32"/>
      <c r="S82" s="32">
        <v>16.85</v>
      </c>
      <c r="T82" s="32">
        <v>7.986</v>
      </c>
      <c r="U82" s="32">
        <v>8.864</v>
      </c>
      <c r="V82" s="32"/>
      <c r="W82" s="32">
        <v>17.251</v>
      </c>
      <c r="X82" s="32">
        <v>8.057</v>
      </c>
      <c r="Y82" s="32">
        <v>9.194</v>
      </c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</row>
    <row r="83" spans="1:66" s="25" customFormat="1" ht="13.5" customHeight="1">
      <c r="A83" s="30" t="s">
        <v>13</v>
      </c>
      <c r="B83" s="31"/>
      <c r="C83" s="32">
        <v>9.677</v>
      </c>
      <c r="D83" s="32">
        <v>3.842</v>
      </c>
      <c r="E83" s="32">
        <v>5.835</v>
      </c>
      <c r="F83" s="32"/>
      <c r="G83" s="32">
        <v>10.757</v>
      </c>
      <c r="H83" s="32">
        <v>4.397</v>
      </c>
      <c r="I83" s="32">
        <v>6.36</v>
      </c>
      <c r="J83"/>
      <c r="K83" s="32">
        <v>12.739</v>
      </c>
      <c r="L83" s="32">
        <v>5.388</v>
      </c>
      <c r="M83" s="32">
        <v>7.351</v>
      </c>
      <c r="N83" s="32"/>
      <c r="O83" s="32">
        <v>14.663</v>
      </c>
      <c r="P83" s="32">
        <v>6.323</v>
      </c>
      <c r="Q83" s="32">
        <v>8.34</v>
      </c>
      <c r="R83" s="32"/>
      <c r="S83" s="32">
        <v>16.287</v>
      </c>
      <c r="T83" s="32">
        <v>7.068</v>
      </c>
      <c r="U83" s="32">
        <v>9.219</v>
      </c>
      <c r="V83" s="32"/>
      <c r="W83" s="32">
        <v>18.187</v>
      </c>
      <c r="X83" s="32">
        <v>7.94</v>
      </c>
      <c r="Y83" s="32">
        <v>10.247</v>
      </c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</row>
    <row r="84" spans="1:66" s="25" customFormat="1" ht="18" customHeight="1">
      <c r="A84" s="26"/>
      <c r="B84" s="18"/>
      <c r="C84" s="76" t="s">
        <v>23</v>
      </c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</row>
    <row r="85" spans="1:66" s="25" customFormat="1" ht="15" customHeight="1">
      <c r="A85" s="26" t="s">
        <v>7</v>
      </c>
      <c r="B85" s="27"/>
      <c r="C85" s="28">
        <f>SUM(C86:C91)</f>
        <v>105.88000000000001</v>
      </c>
      <c r="D85" s="28">
        <f aca="true" t="shared" si="3" ref="D85:Y85">SUM(D86:D91)</f>
        <v>51.27</v>
      </c>
      <c r="E85" s="28">
        <f t="shared" si="3"/>
        <v>54.61</v>
      </c>
      <c r="F85" s="28">
        <f t="shared" si="3"/>
        <v>0</v>
      </c>
      <c r="G85" s="28">
        <f t="shared" si="3"/>
        <v>105.108</v>
      </c>
      <c r="H85" s="28">
        <f t="shared" si="3"/>
        <v>51.038000000000004</v>
      </c>
      <c r="I85" s="28">
        <f t="shared" si="3"/>
        <v>54.07</v>
      </c>
      <c r="J85">
        <f t="shared" si="3"/>
        <v>0</v>
      </c>
      <c r="K85" s="28">
        <f t="shared" si="3"/>
        <v>104.142</v>
      </c>
      <c r="L85" s="28">
        <f t="shared" si="3"/>
        <v>50.709</v>
      </c>
      <c r="M85" s="28">
        <f t="shared" si="3"/>
        <v>53.433</v>
      </c>
      <c r="N85" s="28">
        <f t="shared" si="3"/>
        <v>0</v>
      </c>
      <c r="O85" s="28">
        <f t="shared" si="3"/>
        <v>102.859</v>
      </c>
      <c r="P85" s="28">
        <f t="shared" si="3"/>
        <v>50.231</v>
      </c>
      <c r="Q85" s="28">
        <f t="shared" si="3"/>
        <v>52.628</v>
      </c>
      <c r="R85" s="28">
        <f t="shared" si="3"/>
        <v>0</v>
      </c>
      <c r="S85" s="28">
        <f t="shared" si="3"/>
        <v>101.082</v>
      </c>
      <c r="T85" s="28">
        <f t="shared" si="3"/>
        <v>49.525999999999996</v>
      </c>
      <c r="U85" s="28">
        <f t="shared" si="3"/>
        <v>51.556</v>
      </c>
      <c r="V85" s="28">
        <f t="shared" si="3"/>
        <v>0</v>
      </c>
      <c r="W85" s="28">
        <f t="shared" si="3"/>
        <v>98.696</v>
      </c>
      <c r="X85" s="28">
        <f t="shared" si="3"/>
        <v>48.53</v>
      </c>
      <c r="Y85" s="28">
        <f t="shared" si="3"/>
        <v>50.166000000000004</v>
      </c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</row>
    <row r="86" spans="1:44" s="25" customFormat="1" ht="13.5" customHeight="1">
      <c r="A86" s="30" t="s">
        <v>8</v>
      </c>
      <c r="B86" s="31"/>
      <c r="C86" s="32">
        <v>18.486</v>
      </c>
      <c r="D86" s="32">
        <v>9.567</v>
      </c>
      <c r="E86" s="32">
        <v>8.919</v>
      </c>
      <c r="F86" s="32"/>
      <c r="G86" s="32">
        <v>17.68</v>
      </c>
      <c r="H86" s="32">
        <v>9.127</v>
      </c>
      <c r="I86" s="32">
        <v>8.553</v>
      </c>
      <c r="J86"/>
      <c r="K86" s="32">
        <v>17.332</v>
      </c>
      <c r="L86" s="32">
        <v>8.892</v>
      </c>
      <c r="M86" s="32">
        <v>8.44</v>
      </c>
      <c r="N86" s="32"/>
      <c r="O86" s="32">
        <v>16.875</v>
      </c>
      <c r="P86" s="32">
        <v>8.649</v>
      </c>
      <c r="Q86" s="32">
        <v>8.226</v>
      </c>
      <c r="R86" s="32"/>
      <c r="S86" s="32">
        <v>16.607</v>
      </c>
      <c r="T86" s="32">
        <v>8.512</v>
      </c>
      <c r="U86" s="32">
        <v>8.095</v>
      </c>
      <c r="V86" s="32"/>
      <c r="W86" s="32">
        <v>16.013</v>
      </c>
      <c r="X86" s="32">
        <v>8.208</v>
      </c>
      <c r="Y86" s="32">
        <v>7.805</v>
      </c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</row>
    <row r="87" spans="1:44" s="25" customFormat="1" ht="13.5" customHeight="1">
      <c r="A87" s="34" t="s">
        <v>9</v>
      </c>
      <c r="B87" s="31"/>
      <c r="C87" s="32">
        <v>16.323</v>
      </c>
      <c r="D87" s="32">
        <v>8.735</v>
      </c>
      <c r="E87" s="32">
        <v>7.588</v>
      </c>
      <c r="F87" s="32"/>
      <c r="G87" s="32">
        <v>16.358</v>
      </c>
      <c r="H87" s="32">
        <v>8.825</v>
      </c>
      <c r="I87" s="32">
        <v>7.533</v>
      </c>
      <c r="J87"/>
      <c r="K87" s="32">
        <v>15.161</v>
      </c>
      <c r="L87" s="32">
        <v>8.306</v>
      </c>
      <c r="M87" s="32">
        <v>6.855</v>
      </c>
      <c r="N87" s="32"/>
      <c r="O87" s="32">
        <v>14.207</v>
      </c>
      <c r="P87" s="32">
        <v>7.811</v>
      </c>
      <c r="Q87" s="32">
        <v>6.396</v>
      </c>
      <c r="R87" s="32"/>
      <c r="S87" s="32">
        <v>13.493</v>
      </c>
      <c r="T87" s="32">
        <v>7.407</v>
      </c>
      <c r="U87" s="32">
        <v>6.086</v>
      </c>
      <c r="V87" s="32"/>
      <c r="W87" s="32">
        <v>13.191</v>
      </c>
      <c r="X87" s="32">
        <v>7.191</v>
      </c>
      <c r="Y87" s="32">
        <v>6</v>
      </c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</row>
    <row r="88" spans="1:44" s="25" customFormat="1" ht="13.5" customHeight="1">
      <c r="A88" s="30" t="s">
        <v>10</v>
      </c>
      <c r="B88" s="31"/>
      <c r="C88" s="32">
        <v>26.411</v>
      </c>
      <c r="D88" s="32">
        <v>12.438</v>
      </c>
      <c r="E88" s="32">
        <v>13.973</v>
      </c>
      <c r="F88" s="32"/>
      <c r="G88" s="32">
        <v>22.961</v>
      </c>
      <c r="H88" s="32">
        <v>10.99</v>
      </c>
      <c r="I88" s="32">
        <v>11.971</v>
      </c>
      <c r="J88"/>
      <c r="K88" s="32">
        <v>21.461</v>
      </c>
      <c r="L88" s="32">
        <v>10.552</v>
      </c>
      <c r="M88" s="32">
        <v>10.909</v>
      </c>
      <c r="N88" s="32"/>
      <c r="O88" s="32">
        <v>21.462</v>
      </c>
      <c r="P88" s="32">
        <v>10.814</v>
      </c>
      <c r="Q88" s="32">
        <v>10.648</v>
      </c>
      <c r="R88" s="32"/>
      <c r="S88" s="32">
        <v>21.299</v>
      </c>
      <c r="T88" s="32">
        <v>11.039</v>
      </c>
      <c r="U88" s="32">
        <v>10.26</v>
      </c>
      <c r="V88" s="32"/>
      <c r="W88" s="32">
        <v>20.801</v>
      </c>
      <c r="X88" s="32">
        <v>10.901</v>
      </c>
      <c r="Y88" s="32">
        <v>9.9</v>
      </c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</row>
    <row r="89" spans="1:44" s="25" customFormat="1" ht="13.5" customHeight="1">
      <c r="A89" s="30" t="s">
        <v>11</v>
      </c>
      <c r="B89" s="31"/>
      <c r="C89" s="32">
        <v>23.2</v>
      </c>
      <c r="D89" s="32">
        <v>11.136</v>
      </c>
      <c r="E89" s="32">
        <v>12.064</v>
      </c>
      <c r="F89" s="32"/>
      <c r="G89" s="32">
        <v>24.176</v>
      </c>
      <c r="H89" s="32">
        <v>11.523</v>
      </c>
      <c r="I89" s="32">
        <v>12.653</v>
      </c>
      <c r="J89"/>
      <c r="K89" s="32">
        <v>23.703</v>
      </c>
      <c r="L89" s="32">
        <v>11.203</v>
      </c>
      <c r="M89" s="32">
        <v>12.5</v>
      </c>
      <c r="N89" s="32"/>
      <c r="O89" s="32">
        <v>20.976</v>
      </c>
      <c r="P89" s="32">
        <v>9.906</v>
      </c>
      <c r="Q89" s="32">
        <v>11.07</v>
      </c>
      <c r="R89" s="32"/>
      <c r="S89" s="32">
        <v>17.788</v>
      </c>
      <c r="T89" s="32">
        <v>8.381</v>
      </c>
      <c r="U89" s="32">
        <v>9.407</v>
      </c>
      <c r="V89" s="32"/>
      <c r="W89" s="32">
        <v>15.658</v>
      </c>
      <c r="X89" s="32">
        <v>7.598</v>
      </c>
      <c r="Y89" s="32">
        <v>8.06</v>
      </c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</row>
    <row r="90" spans="1:44" s="25" customFormat="1" ht="13.5" customHeight="1">
      <c r="A90" s="30" t="s">
        <v>12</v>
      </c>
      <c r="B90" s="31"/>
      <c r="C90" s="32">
        <v>11.471</v>
      </c>
      <c r="D90" s="32">
        <v>5.259</v>
      </c>
      <c r="E90" s="32">
        <v>6.212</v>
      </c>
      <c r="F90" s="32"/>
      <c r="G90" s="32">
        <v>12.405</v>
      </c>
      <c r="H90" s="32">
        <v>5.758</v>
      </c>
      <c r="I90" s="32">
        <v>6.647</v>
      </c>
      <c r="J90"/>
      <c r="K90" s="32">
        <v>12.98</v>
      </c>
      <c r="L90" s="32">
        <v>6.048</v>
      </c>
      <c r="M90" s="32">
        <v>6.932</v>
      </c>
      <c r="N90" s="32"/>
      <c r="O90" s="32">
        <v>13.988</v>
      </c>
      <c r="P90" s="32">
        <v>6.487</v>
      </c>
      <c r="Q90" s="32">
        <v>7.501</v>
      </c>
      <c r="R90" s="32"/>
      <c r="S90" s="32">
        <v>14.693</v>
      </c>
      <c r="T90" s="32">
        <v>6.774</v>
      </c>
      <c r="U90" s="32">
        <v>7.919</v>
      </c>
      <c r="V90" s="32"/>
      <c r="W90" s="32">
        <v>13.771</v>
      </c>
      <c r="X90" s="32">
        <v>6.296</v>
      </c>
      <c r="Y90" s="32">
        <v>7.475</v>
      </c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</row>
    <row r="91" spans="1:44" s="25" customFormat="1" ht="13.5" customHeight="1">
      <c r="A91" s="30" t="s">
        <v>13</v>
      </c>
      <c r="B91" s="31"/>
      <c r="C91" s="32">
        <v>9.989</v>
      </c>
      <c r="D91" s="32">
        <v>4.135</v>
      </c>
      <c r="E91" s="32">
        <v>5.854</v>
      </c>
      <c r="F91" s="32"/>
      <c r="G91" s="32">
        <v>11.528</v>
      </c>
      <c r="H91" s="32">
        <v>4.815</v>
      </c>
      <c r="I91" s="32">
        <v>6.713</v>
      </c>
      <c r="J91"/>
      <c r="K91" s="32">
        <v>13.505</v>
      </c>
      <c r="L91" s="32">
        <v>5.708</v>
      </c>
      <c r="M91" s="32">
        <v>7.797</v>
      </c>
      <c r="N91" s="32"/>
      <c r="O91" s="32">
        <v>15.351</v>
      </c>
      <c r="P91" s="32">
        <v>6.564</v>
      </c>
      <c r="Q91" s="32">
        <v>8.787</v>
      </c>
      <c r="R91" s="32"/>
      <c r="S91" s="32">
        <v>17.202</v>
      </c>
      <c r="T91" s="32">
        <v>7.413</v>
      </c>
      <c r="U91" s="32">
        <v>9.789</v>
      </c>
      <c r="V91" s="32"/>
      <c r="W91" s="32">
        <v>19.262</v>
      </c>
      <c r="X91" s="32">
        <v>8.336</v>
      </c>
      <c r="Y91" s="32">
        <v>10.926</v>
      </c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</row>
    <row r="92" spans="1:44" s="25" customFormat="1" ht="18" customHeight="1">
      <c r="A92" s="26"/>
      <c r="B92" s="18"/>
      <c r="C92" s="76" t="s">
        <v>24</v>
      </c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</row>
    <row r="93" spans="1:44" s="25" customFormat="1" ht="15" customHeight="1">
      <c r="A93" s="26" t="s">
        <v>7</v>
      </c>
      <c r="B93" s="18"/>
      <c r="C93" s="28">
        <f>SUM(C94:C99)</f>
        <v>100.85</v>
      </c>
      <c r="D93" s="28">
        <f aca="true" t="shared" si="4" ref="D93:Y93">SUM(D94:D99)</f>
        <v>48.315</v>
      </c>
      <c r="E93" s="28">
        <f t="shared" si="4"/>
        <v>52.535000000000004</v>
      </c>
      <c r="F93" s="28">
        <f t="shared" si="4"/>
        <v>0</v>
      </c>
      <c r="G93" s="28">
        <f t="shared" si="4"/>
        <v>105.02</v>
      </c>
      <c r="H93" s="28">
        <f t="shared" si="4"/>
        <v>50.528999999999996</v>
      </c>
      <c r="I93" s="28">
        <f t="shared" si="4"/>
        <v>54.491</v>
      </c>
      <c r="J93">
        <f t="shared" si="4"/>
        <v>0</v>
      </c>
      <c r="K93" s="28">
        <f t="shared" si="4"/>
        <v>109.70700000000001</v>
      </c>
      <c r="L93" s="28">
        <f t="shared" si="4"/>
        <v>53.001</v>
      </c>
      <c r="M93" s="28">
        <f t="shared" si="4"/>
        <v>56.705999999999996</v>
      </c>
      <c r="N93" s="28">
        <f t="shared" si="4"/>
        <v>0</v>
      </c>
      <c r="O93" s="28">
        <f t="shared" si="4"/>
        <v>114.708</v>
      </c>
      <c r="P93" s="28">
        <f t="shared" si="4"/>
        <v>55.65</v>
      </c>
      <c r="Q93" s="28">
        <f t="shared" si="4"/>
        <v>59.058</v>
      </c>
      <c r="R93" s="28">
        <f t="shared" si="4"/>
        <v>0</v>
      </c>
      <c r="S93" s="28">
        <f t="shared" si="4"/>
        <v>119.671</v>
      </c>
      <c r="T93" s="28">
        <f t="shared" si="4"/>
        <v>58.29</v>
      </c>
      <c r="U93" s="28">
        <f t="shared" si="4"/>
        <v>61.38099999999999</v>
      </c>
      <c r="V93" s="28">
        <f t="shared" si="4"/>
        <v>0</v>
      </c>
      <c r="W93" s="28">
        <f t="shared" si="4"/>
        <v>124.35100000000001</v>
      </c>
      <c r="X93" s="28">
        <f t="shared" si="4"/>
        <v>60.794</v>
      </c>
      <c r="Y93" s="28">
        <f t="shared" si="4"/>
        <v>63.556999999999995</v>
      </c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</row>
    <row r="94" spans="1:44" s="25" customFormat="1" ht="13.5" customHeight="1">
      <c r="A94" s="30" t="s">
        <v>8</v>
      </c>
      <c r="B94" s="18"/>
      <c r="C94" s="32">
        <v>18.77</v>
      </c>
      <c r="D94" s="32">
        <v>9.483</v>
      </c>
      <c r="E94" s="32">
        <v>9.287</v>
      </c>
      <c r="F94" s="32"/>
      <c r="G94" s="32">
        <v>19.226</v>
      </c>
      <c r="H94" s="32">
        <v>9.815</v>
      </c>
      <c r="I94" s="32">
        <v>9.411</v>
      </c>
      <c r="J94"/>
      <c r="K94" s="32">
        <v>20.388</v>
      </c>
      <c r="L94" s="32">
        <v>10.383</v>
      </c>
      <c r="M94" s="32">
        <v>10.005</v>
      </c>
      <c r="N94" s="32"/>
      <c r="O94" s="32">
        <v>21.357</v>
      </c>
      <c r="P94" s="32">
        <v>10.925</v>
      </c>
      <c r="Q94" s="32">
        <v>10.432</v>
      </c>
      <c r="R94" s="32"/>
      <c r="S94" s="32">
        <v>22.834</v>
      </c>
      <c r="T94" s="32">
        <v>11.695</v>
      </c>
      <c r="U94" s="32">
        <v>11.139</v>
      </c>
      <c r="V94" s="32"/>
      <c r="W94" s="32">
        <v>23.938</v>
      </c>
      <c r="X94" s="32">
        <v>12.257</v>
      </c>
      <c r="Y94" s="32">
        <v>11.681</v>
      </c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</row>
    <row r="95" spans="1:44" s="25" customFormat="1" ht="13.5" customHeight="1">
      <c r="A95" s="34" t="s">
        <v>9</v>
      </c>
      <c r="B95" s="18"/>
      <c r="C95" s="32">
        <v>15.639</v>
      </c>
      <c r="D95" s="32">
        <v>7.604</v>
      </c>
      <c r="E95" s="32">
        <v>8.035</v>
      </c>
      <c r="F95" s="32"/>
      <c r="G95" s="32">
        <v>17.093</v>
      </c>
      <c r="H95" s="32">
        <v>8.308</v>
      </c>
      <c r="I95" s="32">
        <v>8.785</v>
      </c>
      <c r="J95"/>
      <c r="K95" s="32">
        <v>17.412</v>
      </c>
      <c r="L95" s="32">
        <v>8.558</v>
      </c>
      <c r="M95" s="32">
        <v>8.854</v>
      </c>
      <c r="N95" s="32"/>
      <c r="O95" s="32">
        <v>17.692</v>
      </c>
      <c r="P95" s="32">
        <v>8.668</v>
      </c>
      <c r="Q95" s="32">
        <v>9.024</v>
      </c>
      <c r="R95" s="32"/>
      <c r="S95" s="32">
        <v>18.23</v>
      </c>
      <c r="T95" s="32">
        <v>9.002</v>
      </c>
      <c r="U95" s="32">
        <v>9.228</v>
      </c>
      <c r="V95" s="32"/>
      <c r="W95" s="32">
        <v>19.107</v>
      </c>
      <c r="X95" s="32">
        <v>9.453</v>
      </c>
      <c r="Y95" s="32">
        <v>9.654</v>
      </c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</row>
    <row r="96" spans="1:44" s="25" customFormat="1" ht="13.5" customHeight="1">
      <c r="A96" s="30" t="s">
        <v>10</v>
      </c>
      <c r="B96" s="18"/>
      <c r="C96" s="32">
        <v>27.325</v>
      </c>
      <c r="D96" s="32">
        <v>13.051</v>
      </c>
      <c r="E96" s="32">
        <v>14.274</v>
      </c>
      <c r="F96" s="32"/>
      <c r="G96" s="32">
        <v>25.511</v>
      </c>
      <c r="H96" s="32">
        <v>12.285</v>
      </c>
      <c r="I96" s="32">
        <v>13.226</v>
      </c>
      <c r="J96"/>
      <c r="K96" s="32">
        <v>25.13</v>
      </c>
      <c r="L96" s="32">
        <v>12.363</v>
      </c>
      <c r="M96" s="32">
        <v>12.767</v>
      </c>
      <c r="N96" s="32"/>
      <c r="O96" s="32">
        <v>26.927</v>
      </c>
      <c r="P96" s="32">
        <v>13.406</v>
      </c>
      <c r="Q96" s="32">
        <v>13.521</v>
      </c>
      <c r="R96" s="32"/>
      <c r="S96" s="32">
        <v>28.74</v>
      </c>
      <c r="T96" s="32">
        <v>14.398</v>
      </c>
      <c r="U96" s="32">
        <v>14.342</v>
      </c>
      <c r="V96" s="32"/>
      <c r="W96" s="32">
        <v>30.221</v>
      </c>
      <c r="X96" s="32">
        <v>15.214</v>
      </c>
      <c r="Y96" s="32">
        <v>15.007</v>
      </c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</row>
    <row r="97" spans="1:44" s="25" customFormat="1" ht="13.5" customHeight="1">
      <c r="A97" s="30" t="s">
        <v>11</v>
      </c>
      <c r="B97" s="18"/>
      <c r="C97" s="32">
        <v>20.551</v>
      </c>
      <c r="D97" s="32">
        <v>9.998</v>
      </c>
      <c r="E97" s="32">
        <v>10.553</v>
      </c>
      <c r="F97" s="32"/>
      <c r="G97" s="32">
        <v>22.454</v>
      </c>
      <c r="H97" s="32">
        <v>10.921</v>
      </c>
      <c r="I97" s="32">
        <v>11.533</v>
      </c>
      <c r="J97"/>
      <c r="K97" s="32">
        <v>23.689</v>
      </c>
      <c r="L97" s="32">
        <v>11.349</v>
      </c>
      <c r="M97" s="32">
        <v>12.34</v>
      </c>
      <c r="N97" s="32"/>
      <c r="O97" s="32">
        <v>22.507</v>
      </c>
      <c r="P97" s="32">
        <v>10.808</v>
      </c>
      <c r="Q97" s="32">
        <v>11.699</v>
      </c>
      <c r="R97" s="32"/>
      <c r="S97" s="32">
        <v>20.374</v>
      </c>
      <c r="T97" s="32">
        <v>9.837</v>
      </c>
      <c r="U97" s="32">
        <v>10.537</v>
      </c>
      <c r="V97" s="32"/>
      <c r="W97" s="32">
        <v>19.108</v>
      </c>
      <c r="X97" s="32">
        <v>9.47</v>
      </c>
      <c r="Y97" s="32">
        <v>9.638</v>
      </c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</row>
    <row r="98" spans="1:44" s="25" customFormat="1" ht="13.5" customHeight="1">
      <c r="A98" s="30" t="s">
        <v>12</v>
      </c>
      <c r="B98" s="18"/>
      <c r="C98" s="32">
        <v>10.058</v>
      </c>
      <c r="D98" s="32">
        <v>4.753</v>
      </c>
      <c r="E98" s="32">
        <v>5.305</v>
      </c>
      <c r="F98" s="32"/>
      <c r="G98" s="32">
        <v>11.179</v>
      </c>
      <c r="H98" s="32">
        <v>5.253</v>
      </c>
      <c r="I98" s="32">
        <v>5.926</v>
      </c>
      <c r="J98"/>
      <c r="K98" s="32">
        <v>11.778</v>
      </c>
      <c r="L98" s="32">
        <v>5.542</v>
      </c>
      <c r="M98" s="32">
        <v>6.236</v>
      </c>
      <c r="N98" s="32"/>
      <c r="O98" s="32">
        <v>13.158</v>
      </c>
      <c r="P98" s="32">
        <v>6.254</v>
      </c>
      <c r="Q98" s="32">
        <v>6.904</v>
      </c>
      <c r="R98" s="32"/>
      <c r="S98" s="32">
        <v>14.724</v>
      </c>
      <c r="T98" s="32">
        <v>6.964</v>
      </c>
      <c r="U98" s="32">
        <v>7.76</v>
      </c>
      <c r="V98" s="32"/>
      <c r="W98" s="32">
        <v>14.965</v>
      </c>
      <c r="X98" s="32">
        <v>6.959</v>
      </c>
      <c r="Y98" s="32">
        <v>8.006</v>
      </c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</row>
    <row r="99" spans="1:44" s="25" customFormat="1" ht="13.5" customHeight="1">
      <c r="A99" s="30" t="s">
        <v>13</v>
      </c>
      <c r="B99" s="18"/>
      <c r="C99" s="32">
        <v>8.507</v>
      </c>
      <c r="D99" s="32">
        <v>3.426</v>
      </c>
      <c r="E99" s="32">
        <v>5.081</v>
      </c>
      <c r="F99" s="32"/>
      <c r="G99" s="32">
        <v>9.557</v>
      </c>
      <c r="H99" s="32">
        <v>3.947</v>
      </c>
      <c r="I99" s="32">
        <v>5.61</v>
      </c>
      <c r="J99"/>
      <c r="K99" s="32">
        <v>11.31</v>
      </c>
      <c r="L99" s="32">
        <v>4.806</v>
      </c>
      <c r="M99" s="32">
        <v>6.504</v>
      </c>
      <c r="N99" s="32"/>
      <c r="O99" s="32">
        <v>13.067</v>
      </c>
      <c r="P99" s="32">
        <v>5.589</v>
      </c>
      <c r="Q99" s="32">
        <v>7.478</v>
      </c>
      <c r="R99" s="32"/>
      <c r="S99" s="32">
        <v>14.769</v>
      </c>
      <c r="T99" s="32">
        <v>6.394</v>
      </c>
      <c r="U99" s="32">
        <v>8.375</v>
      </c>
      <c r="V99" s="32"/>
      <c r="W99" s="32">
        <v>17.012</v>
      </c>
      <c r="X99" s="32">
        <v>7.441</v>
      </c>
      <c r="Y99" s="32">
        <v>9.571</v>
      </c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</row>
    <row r="100" spans="1:44" s="25" customFormat="1" ht="18" customHeight="1">
      <c r="A100" s="30"/>
      <c r="B100" s="18"/>
      <c r="C100" s="76" t="s">
        <v>25</v>
      </c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</row>
    <row r="101" spans="1:44" s="25" customFormat="1" ht="15" customHeight="1">
      <c r="A101" s="26" t="s">
        <v>7</v>
      </c>
      <c r="B101" s="18"/>
      <c r="C101" s="28">
        <f>SUM(C102:C107)</f>
        <v>91.03</v>
      </c>
      <c r="D101" s="28">
        <f aca="true" t="shared" si="5" ref="D101:Y101">SUM(D102:D107)</f>
        <v>43.361000000000004</v>
      </c>
      <c r="E101" s="28">
        <f t="shared" si="5"/>
        <v>47.669</v>
      </c>
      <c r="F101" s="28">
        <f t="shared" si="5"/>
        <v>0</v>
      </c>
      <c r="G101" s="28">
        <f t="shared" si="5"/>
        <v>91.556</v>
      </c>
      <c r="H101" s="28">
        <f t="shared" si="5"/>
        <v>43.818999999999996</v>
      </c>
      <c r="I101" s="28">
        <f t="shared" si="5"/>
        <v>47.737</v>
      </c>
      <c r="J101">
        <f t="shared" si="5"/>
        <v>0</v>
      </c>
      <c r="K101" s="28">
        <f t="shared" si="5"/>
        <v>92.313</v>
      </c>
      <c r="L101" s="28">
        <f t="shared" si="5"/>
        <v>44.395</v>
      </c>
      <c r="M101" s="28">
        <f t="shared" si="5"/>
        <v>47.918000000000006</v>
      </c>
      <c r="N101" s="28">
        <f t="shared" si="5"/>
        <v>0</v>
      </c>
      <c r="O101" s="28">
        <f t="shared" si="5"/>
        <v>93.223</v>
      </c>
      <c r="P101" s="28">
        <f t="shared" si="5"/>
        <v>45.05499999999999</v>
      </c>
      <c r="Q101" s="28">
        <f t="shared" si="5"/>
        <v>48.168</v>
      </c>
      <c r="R101" s="28">
        <f t="shared" si="5"/>
        <v>0</v>
      </c>
      <c r="S101" s="28">
        <f t="shared" si="5"/>
        <v>93.98299999999999</v>
      </c>
      <c r="T101" s="28">
        <f t="shared" si="5"/>
        <v>45.619</v>
      </c>
      <c r="U101" s="28">
        <f t="shared" si="5"/>
        <v>48.364</v>
      </c>
      <c r="V101" s="28">
        <f t="shared" si="5"/>
        <v>0</v>
      </c>
      <c r="W101" s="28">
        <f t="shared" si="5"/>
        <v>94.387</v>
      </c>
      <c r="X101" s="28">
        <f t="shared" si="5"/>
        <v>45.97800000000001</v>
      </c>
      <c r="Y101" s="28">
        <f t="shared" si="5"/>
        <v>48.40899999999999</v>
      </c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</row>
    <row r="102" spans="1:44" s="25" customFormat="1" ht="13.5" customHeight="1">
      <c r="A102" s="30" t="s">
        <v>8</v>
      </c>
      <c r="B102" s="18"/>
      <c r="C102" s="32">
        <v>17.857</v>
      </c>
      <c r="D102" s="32">
        <v>9.109</v>
      </c>
      <c r="E102" s="32">
        <v>8.748</v>
      </c>
      <c r="F102" s="32"/>
      <c r="G102" s="32">
        <v>17.009</v>
      </c>
      <c r="H102" s="32">
        <v>8.632</v>
      </c>
      <c r="I102" s="32">
        <v>8.377</v>
      </c>
      <c r="J102"/>
      <c r="K102" s="32">
        <v>16.662</v>
      </c>
      <c r="L102" s="32">
        <v>8.501</v>
      </c>
      <c r="M102" s="32">
        <v>8.161</v>
      </c>
      <c r="N102" s="32"/>
      <c r="O102" s="32">
        <v>16.64</v>
      </c>
      <c r="P102" s="32">
        <v>8.441</v>
      </c>
      <c r="Q102" s="32">
        <v>8.199</v>
      </c>
      <c r="R102" s="32"/>
      <c r="S102" s="32">
        <v>17.144</v>
      </c>
      <c r="T102" s="32">
        <v>8.678</v>
      </c>
      <c r="U102" s="32">
        <v>8.466</v>
      </c>
      <c r="V102" s="32"/>
      <c r="W102" s="32">
        <v>17.371</v>
      </c>
      <c r="X102" s="32">
        <v>8.793</v>
      </c>
      <c r="Y102" s="32">
        <v>8.578</v>
      </c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</row>
    <row r="103" spans="1:44" s="25" customFormat="1" ht="13.5" customHeight="1">
      <c r="A103" s="34" t="s">
        <v>9</v>
      </c>
      <c r="B103" s="18"/>
      <c r="C103" s="32">
        <v>13.771</v>
      </c>
      <c r="D103" s="32">
        <v>7.082</v>
      </c>
      <c r="E103" s="32">
        <v>6.689</v>
      </c>
      <c r="F103" s="32"/>
      <c r="G103" s="32">
        <v>14.854</v>
      </c>
      <c r="H103" s="32">
        <v>7.763</v>
      </c>
      <c r="I103" s="32">
        <v>7.091</v>
      </c>
      <c r="J103"/>
      <c r="K103" s="32">
        <v>14.648</v>
      </c>
      <c r="L103" s="32">
        <v>7.566</v>
      </c>
      <c r="M103" s="32">
        <v>7.082</v>
      </c>
      <c r="N103" s="32"/>
      <c r="O103" s="32">
        <v>14.119</v>
      </c>
      <c r="P103" s="32">
        <v>7.318</v>
      </c>
      <c r="Q103" s="32">
        <v>6.801</v>
      </c>
      <c r="R103" s="32"/>
      <c r="S103" s="32">
        <v>13.364</v>
      </c>
      <c r="T103" s="32">
        <v>6.917</v>
      </c>
      <c r="U103" s="32">
        <v>6.447</v>
      </c>
      <c r="V103" s="32"/>
      <c r="W103" s="32">
        <v>12.981</v>
      </c>
      <c r="X103" s="32">
        <v>6.737</v>
      </c>
      <c r="Y103" s="32">
        <v>6.244</v>
      </c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</row>
    <row r="104" spans="1:44" s="25" customFormat="1" ht="13.5" customHeight="1">
      <c r="A104" s="30" t="s">
        <v>10</v>
      </c>
      <c r="B104" s="18"/>
      <c r="C104" s="32">
        <v>23.427</v>
      </c>
      <c r="D104" s="32">
        <v>10.867</v>
      </c>
      <c r="E104" s="32">
        <v>12.56</v>
      </c>
      <c r="F104" s="32"/>
      <c r="G104" s="32">
        <v>20.685</v>
      </c>
      <c r="H104" s="32">
        <v>9.689</v>
      </c>
      <c r="I104" s="32">
        <v>10.996</v>
      </c>
      <c r="J104"/>
      <c r="K104" s="32">
        <v>19.933</v>
      </c>
      <c r="L104" s="32">
        <v>9.712</v>
      </c>
      <c r="M104" s="32">
        <v>10.221</v>
      </c>
      <c r="N104" s="32"/>
      <c r="O104" s="32">
        <v>20.597</v>
      </c>
      <c r="P104" s="32">
        <v>10.273</v>
      </c>
      <c r="Q104" s="32">
        <v>10.324</v>
      </c>
      <c r="R104" s="32"/>
      <c r="S104" s="32">
        <v>21.421</v>
      </c>
      <c r="T104" s="32">
        <v>10.916</v>
      </c>
      <c r="U104" s="32">
        <v>10.505</v>
      </c>
      <c r="V104" s="32"/>
      <c r="W104" s="32">
        <v>22.255</v>
      </c>
      <c r="X104" s="32">
        <v>11.372</v>
      </c>
      <c r="Y104" s="32">
        <v>10.883</v>
      </c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</row>
    <row r="105" spans="1:44" s="25" customFormat="1" ht="13.5" customHeight="1">
      <c r="A105" s="30" t="s">
        <v>11</v>
      </c>
      <c r="B105" s="18"/>
      <c r="C105" s="32">
        <v>19.069</v>
      </c>
      <c r="D105" s="32">
        <v>9.196</v>
      </c>
      <c r="E105" s="32">
        <v>9.873</v>
      </c>
      <c r="F105" s="32"/>
      <c r="G105" s="32">
        <v>20.444</v>
      </c>
      <c r="H105" s="32">
        <v>9.789</v>
      </c>
      <c r="I105" s="32">
        <v>10.655</v>
      </c>
      <c r="J105"/>
      <c r="K105" s="32">
        <v>20.524</v>
      </c>
      <c r="L105" s="32">
        <v>9.644</v>
      </c>
      <c r="M105" s="32">
        <v>10.88</v>
      </c>
      <c r="N105" s="32"/>
      <c r="O105" s="32">
        <v>18.776</v>
      </c>
      <c r="P105" s="32">
        <v>8.78</v>
      </c>
      <c r="Q105" s="32">
        <v>9.996</v>
      </c>
      <c r="R105" s="32"/>
      <c r="S105" s="32">
        <v>16.457</v>
      </c>
      <c r="T105" s="32">
        <v>7.731</v>
      </c>
      <c r="U105" s="32">
        <v>8.726</v>
      </c>
      <c r="V105" s="32"/>
      <c r="W105" s="32">
        <v>14.81</v>
      </c>
      <c r="X105" s="32">
        <v>7.2</v>
      </c>
      <c r="Y105" s="32">
        <v>7.61</v>
      </c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</row>
    <row r="106" spans="1:44" s="25" customFormat="1" ht="13.5" customHeight="1">
      <c r="A106" s="30" t="s">
        <v>12</v>
      </c>
      <c r="B106" s="18"/>
      <c r="C106" s="32">
        <v>8.763</v>
      </c>
      <c r="D106" s="32">
        <v>4.02</v>
      </c>
      <c r="E106" s="32">
        <v>4.743</v>
      </c>
      <c r="F106" s="32"/>
      <c r="G106" s="32">
        <v>9.71</v>
      </c>
      <c r="H106" s="32">
        <v>4.467</v>
      </c>
      <c r="I106" s="32">
        <v>5.243</v>
      </c>
      <c r="J106"/>
      <c r="K106" s="32">
        <v>10.423</v>
      </c>
      <c r="L106" s="32">
        <v>4.906</v>
      </c>
      <c r="M106" s="32">
        <v>5.517</v>
      </c>
      <c r="N106" s="32"/>
      <c r="O106" s="32">
        <v>11.604</v>
      </c>
      <c r="P106" s="32">
        <v>5.507</v>
      </c>
      <c r="Q106" s="32">
        <v>6.097</v>
      </c>
      <c r="R106" s="32"/>
      <c r="S106" s="32">
        <v>12.571</v>
      </c>
      <c r="T106" s="32">
        <v>5.882</v>
      </c>
      <c r="U106" s="32">
        <v>6.689</v>
      </c>
      <c r="V106" s="32"/>
      <c r="W106" s="32">
        <v>12.034</v>
      </c>
      <c r="X106" s="32">
        <v>5.475</v>
      </c>
      <c r="Y106" s="32">
        <v>6.559</v>
      </c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</row>
    <row r="107" spans="1:44" s="25" customFormat="1" ht="13.5" customHeight="1">
      <c r="A107" s="30" t="s">
        <v>13</v>
      </c>
      <c r="B107" s="18"/>
      <c r="C107" s="32">
        <v>8.143</v>
      </c>
      <c r="D107" s="32">
        <v>3.087</v>
      </c>
      <c r="E107" s="32">
        <v>5.056</v>
      </c>
      <c r="F107" s="32"/>
      <c r="G107" s="32">
        <v>8.854</v>
      </c>
      <c r="H107" s="32">
        <v>3.479</v>
      </c>
      <c r="I107" s="32">
        <v>5.375</v>
      </c>
      <c r="J107"/>
      <c r="K107" s="32">
        <v>10.123</v>
      </c>
      <c r="L107" s="32">
        <v>4.066</v>
      </c>
      <c r="M107" s="32">
        <v>6.057</v>
      </c>
      <c r="N107" s="32"/>
      <c r="O107" s="32">
        <v>11.487</v>
      </c>
      <c r="P107" s="32">
        <v>4.736</v>
      </c>
      <c r="Q107" s="32">
        <v>6.751</v>
      </c>
      <c r="R107" s="32"/>
      <c r="S107" s="32">
        <v>13.026</v>
      </c>
      <c r="T107" s="32">
        <v>5.495</v>
      </c>
      <c r="U107" s="32">
        <v>7.531</v>
      </c>
      <c r="V107" s="32"/>
      <c r="W107" s="32">
        <v>14.936</v>
      </c>
      <c r="X107" s="32">
        <v>6.401</v>
      </c>
      <c r="Y107" s="32">
        <v>8.535</v>
      </c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</row>
    <row r="108" spans="1:44" s="25" customFormat="1" ht="18" customHeight="1">
      <c r="A108" s="26"/>
      <c r="B108" s="18"/>
      <c r="C108" s="76" t="s">
        <v>26</v>
      </c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</row>
    <row r="109" spans="1:44" s="25" customFormat="1" ht="15" customHeight="1">
      <c r="A109" s="26" t="s">
        <v>7</v>
      </c>
      <c r="B109" s="18"/>
      <c r="C109" s="28">
        <f>SUM(C110:C115)</f>
        <v>482.64000000000004</v>
      </c>
      <c r="D109" s="28">
        <f aca="true" t="shared" si="6" ref="D109:Y109">SUM(D110:D115)</f>
        <v>235.18300000000002</v>
      </c>
      <c r="E109" s="28">
        <f t="shared" si="6"/>
        <v>247.457</v>
      </c>
      <c r="F109" s="28">
        <f t="shared" si="6"/>
        <v>0</v>
      </c>
      <c r="G109" s="28">
        <f t="shared" si="6"/>
        <v>508.102</v>
      </c>
      <c r="H109" s="28">
        <f t="shared" si="6"/>
        <v>248.399</v>
      </c>
      <c r="I109" s="28">
        <f t="shared" si="6"/>
        <v>259.70300000000003</v>
      </c>
      <c r="J109">
        <f t="shared" si="6"/>
        <v>0</v>
      </c>
      <c r="K109" s="28">
        <f t="shared" si="6"/>
        <v>537.0070000000001</v>
      </c>
      <c r="L109" s="28">
        <f t="shared" si="6"/>
        <v>263.219</v>
      </c>
      <c r="M109" s="28">
        <f t="shared" si="6"/>
        <v>273.788</v>
      </c>
      <c r="N109" s="28">
        <f t="shared" si="6"/>
        <v>0</v>
      </c>
      <c r="O109" s="28">
        <f t="shared" si="6"/>
        <v>565.6410000000001</v>
      </c>
      <c r="P109" s="28">
        <f t="shared" si="6"/>
        <v>277.726</v>
      </c>
      <c r="Q109" s="28">
        <f t="shared" si="6"/>
        <v>287.915</v>
      </c>
      <c r="R109" s="28">
        <f t="shared" si="6"/>
        <v>0</v>
      </c>
      <c r="S109" s="28">
        <f t="shared" si="6"/>
        <v>592.861</v>
      </c>
      <c r="T109" s="28">
        <f t="shared" si="6"/>
        <v>291.38899999999995</v>
      </c>
      <c r="U109" s="28">
        <f t="shared" si="6"/>
        <v>301.472</v>
      </c>
      <c r="V109" s="28">
        <f t="shared" si="6"/>
        <v>0</v>
      </c>
      <c r="W109" s="28">
        <f t="shared" si="6"/>
        <v>618.9780000000001</v>
      </c>
      <c r="X109" s="28">
        <f t="shared" si="6"/>
        <v>304.42499999999995</v>
      </c>
      <c r="Y109" s="28">
        <f t="shared" si="6"/>
        <v>314.553</v>
      </c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</row>
    <row r="110" spans="1:44" s="25" customFormat="1" ht="13.5" customHeight="1">
      <c r="A110" s="30" t="s">
        <v>8</v>
      </c>
      <c r="B110" s="18"/>
      <c r="C110" s="32">
        <v>73.421</v>
      </c>
      <c r="D110" s="32">
        <v>37.71</v>
      </c>
      <c r="E110" s="32">
        <v>35.711</v>
      </c>
      <c r="F110" s="32"/>
      <c r="G110" s="32">
        <v>79.31</v>
      </c>
      <c r="H110" s="32">
        <v>40.549</v>
      </c>
      <c r="I110" s="32">
        <v>38.761</v>
      </c>
      <c r="J110"/>
      <c r="K110" s="32">
        <v>87.668</v>
      </c>
      <c r="L110" s="32">
        <v>44.604</v>
      </c>
      <c r="M110" s="32">
        <v>43.064</v>
      </c>
      <c r="N110" s="32"/>
      <c r="O110" s="32">
        <v>90.815</v>
      </c>
      <c r="P110" s="32">
        <v>46.321</v>
      </c>
      <c r="Q110" s="32">
        <v>44.494</v>
      </c>
      <c r="R110" s="32"/>
      <c r="S110" s="32">
        <v>92.899</v>
      </c>
      <c r="T110" s="32">
        <v>47.414</v>
      </c>
      <c r="U110" s="32">
        <v>45.485</v>
      </c>
      <c r="V110" s="32"/>
      <c r="W110" s="32">
        <v>93.227</v>
      </c>
      <c r="X110" s="32">
        <v>47.59</v>
      </c>
      <c r="Y110" s="32">
        <v>45.637</v>
      </c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</row>
    <row r="111" spans="1:44" s="25" customFormat="1" ht="13.5" customHeight="1">
      <c r="A111" s="34" t="s">
        <v>9</v>
      </c>
      <c r="B111" s="18"/>
      <c r="C111" s="32">
        <v>116.418</v>
      </c>
      <c r="D111" s="32">
        <v>56.603</v>
      </c>
      <c r="E111" s="32">
        <v>59.815</v>
      </c>
      <c r="F111" s="32"/>
      <c r="G111" s="32">
        <v>113.616</v>
      </c>
      <c r="H111" s="32">
        <v>55.619</v>
      </c>
      <c r="I111" s="32">
        <v>57.997</v>
      </c>
      <c r="J111"/>
      <c r="K111" s="32">
        <v>104.456</v>
      </c>
      <c r="L111" s="32">
        <v>51.505</v>
      </c>
      <c r="M111" s="32">
        <v>52.951</v>
      </c>
      <c r="N111" s="32"/>
      <c r="O111" s="32">
        <v>108.725</v>
      </c>
      <c r="P111" s="32">
        <v>53.337</v>
      </c>
      <c r="Q111" s="32">
        <v>55.388</v>
      </c>
      <c r="R111" s="32"/>
      <c r="S111" s="32">
        <v>114.678</v>
      </c>
      <c r="T111" s="32">
        <v>56.278</v>
      </c>
      <c r="U111" s="32">
        <v>58.4</v>
      </c>
      <c r="V111" s="32"/>
      <c r="W111" s="32">
        <v>122.172</v>
      </c>
      <c r="X111" s="32">
        <v>59.891</v>
      </c>
      <c r="Y111" s="32">
        <v>62.281</v>
      </c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</row>
    <row r="112" spans="1:44" s="25" customFormat="1" ht="13.5" customHeight="1">
      <c r="A112" s="30" t="s">
        <v>10</v>
      </c>
      <c r="B112" s="18"/>
      <c r="C112" s="32">
        <v>140.812</v>
      </c>
      <c r="D112" s="32">
        <v>71.037</v>
      </c>
      <c r="E112" s="32">
        <v>69.775</v>
      </c>
      <c r="F112" s="32"/>
      <c r="G112" s="32">
        <v>150.279</v>
      </c>
      <c r="H112" s="32">
        <v>75.392</v>
      </c>
      <c r="I112" s="32">
        <v>74.887</v>
      </c>
      <c r="J112"/>
      <c r="K112" s="32">
        <v>167.352</v>
      </c>
      <c r="L112" s="32">
        <v>83.617</v>
      </c>
      <c r="M112" s="32">
        <v>83.735</v>
      </c>
      <c r="N112" s="32"/>
      <c r="O112" s="32">
        <v>176.335</v>
      </c>
      <c r="P112" s="32">
        <v>88.04</v>
      </c>
      <c r="Q112" s="32">
        <v>88.295</v>
      </c>
      <c r="R112" s="32"/>
      <c r="S112" s="32">
        <v>178.932</v>
      </c>
      <c r="T112" s="32">
        <v>89.558</v>
      </c>
      <c r="U112" s="32">
        <v>89.374</v>
      </c>
      <c r="V112" s="32"/>
      <c r="W112" s="32">
        <v>177.21</v>
      </c>
      <c r="X112" s="32">
        <v>89.198</v>
      </c>
      <c r="Y112" s="32">
        <v>88.012</v>
      </c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</row>
    <row r="113" spans="1:44" s="25" customFormat="1" ht="13.5" customHeight="1">
      <c r="A113" s="30" t="s">
        <v>11</v>
      </c>
      <c r="B113" s="18"/>
      <c r="C113" s="32">
        <v>81.101</v>
      </c>
      <c r="D113" s="32">
        <v>39.976</v>
      </c>
      <c r="E113" s="32">
        <v>41.125</v>
      </c>
      <c r="F113" s="32"/>
      <c r="G113" s="32">
        <v>87.414</v>
      </c>
      <c r="H113" s="32">
        <v>43.205</v>
      </c>
      <c r="I113" s="32">
        <v>44.209</v>
      </c>
      <c r="J113"/>
      <c r="K113" s="32">
        <v>92.316</v>
      </c>
      <c r="L113" s="32">
        <v>45.616</v>
      </c>
      <c r="M113" s="32">
        <v>46.7</v>
      </c>
      <c r="N113" s="32"/>
      <c r="O113" s="32">
        <v>93.781</v>
      </c>
      <c r="P113" s="32">
        <v>46.85</v>
      </c>
      <c r="Q113" s="32">
        <v>46.931</v>
      </c>
      <c r="R113" s="32"/>
      <c r="S113" s="32">
        <v>98.698</v>
      </c>
      <c r="T113" s="32">
        <v>49.105</v>
      </c>
      <c r="U113" s="32">
        <v>49.593</v>
      </c>
      <c r="V113" s="32"/>
      <c r="W113" s="32">
        <v>108.967</v>
      </c>
      <c r="X113" s="32">
        <v>53.921</v>
      </c>
      <c r="Y113" s="32">
        <v>55.046</v>
      </c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</row>
    <row r="114" spans="1:44" s="25" customFormat="1" ht="13.5" customHeight="1">
      <c r="A114" s="30" t="s">
        <v>12</v>
      </c>
      <c r="B114" s="18"/>
      <c r="C114" s="32">
        <v>36.069</v>
      </c>
      <c r="D114" s="32">
        <v>16.639</v>
      </c>
      <c r="E114" s="32">
        <v>19.43</v>
      </c>
      <c r="F114" s="32"/>
      <c r="G114" s="32">
        <v>41.335</v>
      </c>
      <c r="H114" s="32">
        <v>19.52</v>
      </c>
      <c r="I114" s="32">
        <v>21.815</v>
      </c>
      <c r="J114"/>
      <c r="K114" s="32">
        <v>44.766</v>
      </c>
      <c r="L114" s="32">
        <v>21.362</v>
      </c>
      <c r="M114" s="32">
        <v>23.404</v>
      </c>
      <c r="N114" s="32"/>
      <c r="O114" s="32">
        <v>49.271</v>
      </c>
      <c r="P114" s="32">
        <v>23.476</v>
      </c>
      <c r="Q114" s="32">
        <v>25.795</v>
      </c>
      <c r="R114" s="32"/>
      <c r="S114" s="32">
        <v>54.639</v>
      </c>
      <c r="T114" s="32">
        <v>26.156</v>
      </c>
      <c r="U114" s="32">
        <v>28.483</v>
      </c>
      <c r="V114" s="32"/>
      <c r="W114" s="32">
        <v>56.293</v>
      </c>
      <c r="X114" s="32">
        <v>27.211</v>
      </c>
      <c r="Y114" s="32">
        <v>29.082</v>
      </c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</row>
    <row r="115" spans="1:44" s="25" customFormat="1" ht="13.5" customHeight="1">
      <c r="A115" s="30" t="s">
        <v>13</v>
      </c>
      <c r="B115" s="18"/>
      <c r="C115" s="32">
        <v>34.819</v>
      </c>
      <c r="D115" s="32">
        <v>13.218</v>
      </c>
      <c r="E115" s="32">
        <v>21.601</v>
      </c>
      <c r="F115" s="32"/>
      <c r="G115" s="32">
        <v>36.148</v>
      </c>
      <c r="H115" s="32">
        <v>14.114</v>
      </c>
      <c r="I115" s="32">
        <v>22.034</v>
      </c>
      <c r="J115"/>
      <c r="K115" s="32">
        <v>40.449</v>
      </c>
      <c r="L115" s="32">
        <v>16.515</v>
      </c>
      <c r="M115" s="32">
        <v>23.934</v>
      </c>
      <c r="N115" s="32"/>
      <c r="O115" s="32">
        <v>46.714</v>
      </c>
      <c r="P115" s="32">
        <v>19.702</v>
      </c>
      <c r="Q115" s="32">
        <v>27.012</v>
      </c>
      <c r="R115" s="32"/>
      <c r="S115" s="32">
        <v>53.015</v>
      </c>
      <c r="T115" s="32">
        <v>22.878</v>
      </c>
      <c r="U115" s="32">
        <v>30.137</v>
      </c>
      <c r="V115" s="32"/>
      <c r="W115" s="32">
        <v>61.109</v>
      </c>
      <c r="X115" s="32">
        <v>26.614</v>
      </c>
      <c r="Y115" s="32">
        <v>34.495</v>
      </c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</row>
    <row r="116" spans="1:44" s="25" customFormat="1" ht="18" customHeight="1">
      <c r="A116" s="19"/>
      <c r="B116" s="18"/>
      <c r="C116" s="76" t="s">
        <v>27</v>
      </c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</row>
    <row r="117" spans="1:44" s="25" customFormat="1" ht="15" customHeight="1">
      <c r="A117" s="26" t="s">
        <v>7</v>
      </c>
      <c r="B117" s="18"/>
      <c r="C117" s="28">
        <f>SUM(C118:C123)</f>
        <v>27.560000000000002</v>
      </c>
      <c r="D117" s="28">
        <f aca="true" t="shared" si="7" ref="D117:Y117">SUM(D118:D123)</f>
        <v>13.603</v>
      </c>
      <c r="E117" s="28">
        <f t="shared" si="7"/>
        <v>13.957</v>
      </c>
      <c r="F117" s="28">
        <f t="shared" si="7"/>
        <v>0</v>
      </c>
      <c r="G117" s="28">
        <f t="shared" si="7"/>
        <v>26.933</v>
      </c>
      <c r="H117" s="28">
        <f t="shared" si="7"/>
        <v>13.291</v>
      </c>
      <c r="I117" s="28">
        <f t="shared" si="7"/>
        <v>13.641999999999998</v>
      </c>
      <c r="J117">
        <f t="shared" si="7"/>
        <v>0</v>
      </c>
      <c r="K117" s="28">
        <f t="shared" si="7"/>
        <v>26.468999999999998</v>
      </c>
      <c r="L117" s="28">
        <f t="shared" si="7"/>
        <v>13.052999999999999</v>
      </c>
      <c r="M117" s="28">
        <f t="shared" si="7"/>
        <v>13.416</v>
      </c>
      <c r="N117" s="28">
        <f t="shared" si="7"/>
        <v>0</v>
      </c>
      <c r="O117" s="28">
        <f t="shared" si="7"/>
        <v>26.011</v>
      </c>
      <c r="P117" s="28">
        <f t="shared" si="7"/>
        <v>12.82</v>
      </c>
      <c r="Q117" s="28">
        <f t="shared" si="7"/>
        <v>13.190999999999999</v>
      </c>
      <c r="R117" s="28">
        <f t="shared" si="7"/>
        <v>0</v>
      </c>
      <c r="S117" s="28">
        <f t="shared" si="7"/>
        <v>25.386</v>
      </c>
      <c r="T117" s="28">
        <f t="shared" si="7"/>
        <v>12.502</v>
      </c>
      <c r="U117" s="28">
        <f t="shared" si="7"/>
        <v>12.884</v>
      </c>
      <c r="V117" s="28">
        <f t="shared" si="7"/>
        <v>0</v>
      </c>
      <c r="W117" s="28">
        <f t="shared" si="7"/>
        <v>24.596</v>
      </c>
      <c r="X117" s="28">
        <f t="shared" si="7"/>
        <v>12.101</v>
      </c>
      <c r="Y117" s="28">
        <f t="shared" si="7"/>
        <v>12.495</v>
      </c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</row>
    <row r="118" spans="1:44" s="25" customFormat="1" ht="13.5" customHeight="1">
      <c r="A118" s="30" t="s">
        <v>8</v>
      </c>
      <c r="B118" s="18"/>
      <c r="C118" s="32">
        <v>4.574</v>
      </c>
      <c r="D118" s="32">
        <v>2.355</v>
      </c>
      <c r="E118" s="32">
        <v>2.219</v>
      </c>
      <c r="F118" s="32"/>
      <c r="G118" s="32">
        <v>4.241</v>
      </c>
      <c r="H118" s="32">
        <v>2.235</v>
      </c>
      <c r="I118" s="32">
        <v>2.006</v>
      </c>
      <c r="J118"/>
      <c r="K118" s="32">
        <v>3.999</v>
      </c>
      <c r="L118" s="32">
        <v>2.164</v>
      </c>
      <c r="M118" s="32">
        <v>1.835</v>
      </c>
      <c r="N118" s="32"/>
      <c r="O118" s="32">
        <v>3.756</v>
      </c>
      <c r="P118" s="32">
        <v>2.026</v>
      </c>
      <c r="Q118" s="32">
        <v>1.73</v>
      </c>
      <c r="R118" s="32"/>
      <c r="S118" s="32">
        <v>3.577</v>
      </c>
      <c r="T118" s="32">
        <v>1.918</v>
      </c>
      <c r="U118" s="32">
        <v>1.659</v>
      </c>
      <c r="V118" s="32"/>
      <c r="W118" s="32">
        <v>3.311</v>
      </c>
      <c r="X118" s="32">
        <v>1.782</v>
      </c>
      <c r="Y118" s="32">
        <v>1.529</v>
      </c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</row>
    <row r="119" spans="1:44" s="25" customFormat="1" ht="13.5" customHeight="1">
      <c r="A119" s="34" t="s">
        <v>9</v>
      </c>
      <c r="B119" s="18"/>
      <c r="C119" s="32">
        <v>3.667</v>
      </c>
      <c r="D119" s="32">
        <v>1.904</v>
      </c>
      <c r="E119" s="32">
        <v>1.763</v>
      </c>
      <c r="F119" s="32"/>
      <c r="G119" s="32">
        <v>3.334</v>
      </c>
      <c r="H119" s="32">
        <v>1.754</v>
      </c>
      <c r="I119" s="32">
        <v>1.58</v>
      </c>
      <c r="J119"/>
      <c r="K119" s="32">
        <v>2.989</v>
      </c>
      <c r="L119" s="32">
        <v>1.548</v>
      </c>
      <c r="M119" s="32">
        <v>1.441</v>
      </c>
      <c r="N119" s="32"/>
      <c r="O119" s="32">
        <v>2.714</v>
      </c>
      <c r="P119" s="32">
        <v>1.481</v>
      </c>
      <c r="Q119" s="32">
        <v>1.233</v>
      </c>
      <c r="R119" s="32"/>
      <c r="S119" s="32">
        <v>2.542</v>
      </c>
      <c r="T119" s="32">
        <v>1.469</v>
      </c>
      <c r="U119" s="32">
        <v>1.073</v>
      </c>
      <c r="V119" s="32"/>
      <c r="W119" s="32">
        <v>2.293</v>
      </c>
      <c r="X119" s="32">
        <v>1.381</v>
      </c>
      <c r="Y119" s="32">
        <v>0.912</v>
      </c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</row>
    <row r="120" spans="1:44" s="25" customFormat="1" ht="13.5" customHeight="1">
      <c r="A120" s="30" t="s">
        <v>10</v>
      </c>
      <c r="B120" s="18"/>
      <c r="C120" s="32">
        <v>6.986</v>
      </c>
      <c r="D120" s="32">
        <v>3.476</v>
      </c>
      <c r="E120" s="32">
        <v>3.51</v>
      </c>
      <c r="F120" s="32"/>
      <c r="G120" s="32">
        <v>6.364</v>
      </c>
      <c r="H120" s="32">
        <v>3.128</v>
      </c>
      <c r="I120" s="32">
        <v>3.236</v>
      </c>
      <c r="J120"/>
      <c r="K120" s="32">
        <v>5.798</v>
      </c>
      <c r="L120" s="32">
        <v>2.846</v>
      </c>
      <c r="M120" s="32">
        <v>2.952</v>
      </c>
      <c r="N120" s="32"/>
      <c r="O120" s="32">
        <v>5.52</v>
      </c>
      <c r="P120" s="32">
        <v>2.702</v>
      </c>
      <c r="Q120" s="32">
        <v>2.818</v>
      </c>
      <c r="R120" s="32"/>
      <c r="S120" s="32">
        <v>5.095</v>
      </c>
      <c r="T120" s="32">
        <v>2.487</v>
      </c>
      <c r="U120" s="32">
        <v>2.608</v>
      </c>
      <c r="V120" s="32"/>
      <c r="W120" s="32">
        <v>4.807</v>
      </c>
      <c r="X120" s="32">
        <v>2.346</v>
      </c>
      <c r="Y120" s="32">
        <v>2.461</v>
      </c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</row>
    <row r="121" spans="1:44" s="25" customFormat="1" ht="13.5" customHeight="1">
      <c r="A121" s="30" t="s">
        <v>11</v>
      </c>
      <c r="B121" s="18"/>
      <c r="C121" s="32">
        <v>6.157</v>
      </c>
      <c r="D121" s="32">
        <v>3.158</v>
      </c>
      <c r="E121" s="32">
        <v>2.999</v>
      </c>
      <c r="F121" s="32"/>
      <c r="G121" s="32">
        <v>6.162</v>
      </c>
      <c r="H121" s="32">
        <v>3.104</v>
      </c>
      <c r="I121" s="32">
        <v>3.058</v>
      </c>
      <c r="J121"/>
      <c r="K121" s="32">
        <v>6.3</v>
      </c>
      <c r="L121" s="32">
        <v>3.148</v>
      </c>
      <c r="M121" s="32">
        <v>3.152</v>
      </c>
      <c r="N121" s="32"/>
      <c r="O121" s="32">
        <v>5.974</v>
      </c>
      <c r="P121" s="32">
        <v>2.928</v>
      </c>
      <c r="Q121" s="32">
        <v>3.046</v>
      </c>
      <c r="R121" s="32"/>
      <c r="S121" s="32">
        <v>5.547</v>
      </c>
      <c r="T121" s="32">
        <v>2.683</v>
      </c>
      <c r="U121" s="32">
        <v>2.864</v>
      </c>
      <c r="V121" s="32"/>
      <c r="W121" s="32">
        <v>5.049</v>
      </c>
      <c r="X121" s="32">
        <v>2.421</v>
      </c>
      <c r="Y121" s="32">
        <v>2.628</v>
      </c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</row>
    <row r="122" spans="1:44" s="25" customFormat="1" ht="13.5" customHeight="1">
      <c r="A122" s="30" t="s">
        <v>12</v>
      </c>
      <c r="B122" s="18"/>
      <c r="C122" s="32">
        <v>3.344</v>
      </c>
      <c r="D122" s="32">
        <v>1.636</v>
      </c>
      <c r="E122" s="32">
        <v>1.708</v>
      </c>
      <c r="F122" s="32"/>
      <c r="G122" s="32">
        <v>3.688</v>
      </c>
      <c r="H122" s="32">
        <v>1.815</v>
      </c>
      <c r="I122" s="32">
        <v>1.873</v>
      </c>
      <c r="J122"/>
      <c r="K122" s="32">
        <v>3.776</v>
      </c>
      <c r="L122" s="32">
        <v>1.863</v>
      </c>
      <c r="M122" s="32">
        <v>1.913</v>
      </c>
      <c r="N122" s="32"/>
      <c r="O122" s="32">
        <v>3.884</v>
      </c>
      <c r="P122" s="32">
        <v>1.915</v>
      </c>
      <c r="Q122" s="32">
        <v>1.969</v>
      </c>
      <c r="R122" s="32"/>
      <c r="S122" s="32">
        <v>4.053</v>
      </c>
      <c r="T122" s="32">
        <v>1.983</v>
      </c>
      <c r="U122" s="32">
        <v>2.07</v>
      </c>
      <c r="V122" s="32"/>
      <c r="W122" s="32">
        <v>4.101</v>
      </c>
      <c r="X122" s="32">
        <v>1.989</v>
      </c>
      <c r="Y122" s="32">
        <v>2.112</v>
      </c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</row>
    <row r="123" spans="1:44" s="25" customFormat="1" ht="13.5" customHeight="1">
      <c r="A123" s="30" t="s">
        <v>13</v>
      </c>
      <c r="B123" s="18"/>
      <c r="C123" s="32">
        <v>2.832</v>
      </c>
      <c r="D123" s="32">
        <v>1.074</v>
      </c>
      <c r="E123" s="32">
        <v>1.758</v>
      </c>
      <c r="F123" s="32"/>
      <c r="G123" s="32">
        <v>3.144</v>
      </c>
      <c r="H123" s="32">
        <v>1.255</v>
      </c>
      <c r="I123" s="32">
        <v>1.889</v>
      </c>
      <c r="J123"/>
      <c r="K123" s="32">
        <v>3.607</v>
      </c>
      <c r="L123" s="32">
        <v>1.484</v>
      </c>
      <c r="M123" s="32">
        <v>2.123</v>
      </c>
      <c r="N123" s="32"/>
      <c r="O123" s="32">
        <v>4.163</v>
      </c>
      <c r="P123" s="32">
        <v>1.768</v>
      </c>
      <c r="Q123" s="32">
        <v>2.395</v>
      </c>
      <c r="R123" s="32"/>
      <c r="S123" s="32">
        <v>4.572</v>
      </c>
      <c r="T123" s="32">
        <v>1.962</v>
      </c>
      <c r="U123" s="32">
        <v>2.61</v>
      </c>
      <c r="V123" s="32"/>
      <c r="W123" s="32">
        <v>5.035</v>
      </c>
      <c r="X123" s="32">
        <v>2.182</v>
      </c>
      <c r="Y123" s="32">
        <v>2.853</v>
      </c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</row>
    <row r="124" spans="1:44" s="25" customFormat="1" ht="3" customHeight="1">
      <c r="A124" s="41"/>
      <c r="B124" s="42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</row>
    <row r="125" spans="1:44" s="25" customFormat="1" ht="3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</row>
    <row r="126" spans="1:25" s="25" customFormat="1" ht="13.5" customHeight="1">
      <c r="A126" s="71"/>
      <c r="B126" s="71"/>
      <c r="C126" s="71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</row>
    <row r="127" spans="1:44" s="48" customFormat="1" ht="18" customHeight="1">
      <c r="A127" s="45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7"/>
      <c r="R127" s="46"/>
      <c r="S127" s="46"/>
      <c r="T127" s="46"/>
      <c r="U127" s="47"/>
      <c r="V127" s="46"/>
      <c r="W127" s="46"/>
      <c r="X127" s="46"/>
      <c r="Y127" s="47" t="s">
        <v>0</v>
      </c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</row>
    <row r="128" spans="1:47" s="13" customFormat="1" ht="12.75" customHeight="1">
      <c r="A128" s="8" t="s">
        <v>1</v>
      </c>
      <c r="B128" s="9"/>
      <c r="C128" s="10"/>
      <c r="D128" s="10">
        <v>2012</v>
      </c>
      <c r="E128" s="11"/>
      <c r="F128" s="8"/>
      <c r="G128" s="11"/>
      <c r="H128" s="11">
        <v>2017</v>
      </c>
      <c r="I128" s="11"/>
      <c r="J128" s="8"/>
      <c r="K128" s="11"/>
      <c r="L128" s="11">
        <v>2022</v>
      </c>
      <c r="M128" s="11"/>
      <c r="N128" s="8"/>
      <c r="O128" s="11"/>
      <c r="P128" s="11">
        <v>2027</v>
      </c>
      <c r="Q128" s="10"/>
      <c r="R128" s="8"/>
      <c r="S128" s="11"/>
      <c r="T128" s="11">
        <v>2032</v>
      </c>
      <c r="U128" s="10"/>
      <c r="V128" s="8"/>
      <c r="W128" s="11"/>
      <c r="X128" s="11">
        <v>2037</v>
      </c>
      <c r="Y128" s="10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</row>
    <row r="129" spans="1:47" s="17" customFormat="1" ht="12.75" customHeight="1">
      <c r="A129" s="14" t="s">
        <v>2</v>
      </c>
      <c r="B129" s="15"/>
      <c r="C129" s="16" t="s">
        <v>3</v>
      </c>
      <c r="D129" s="14" t="s">
        <v>4</v>
      </c>
      <c r="E129" s="14" t="s">
        <v>5</v>
      </c>
      <c r="F129" s="14"/>
      <c r="G129" s="16" t="s">
        <v>3</v>
      </c>
      <c r="H129" s="14" t="s">
        <v>4</v>
      </c>
      <c r="I129" s="14" t="s">
        <v>5</v>
      </c>
      <c r="J129" s="14"/>
      <c r="K129" s="16" t="s">
        <v>3</v>
      </c>
      <c r="L129" s="14" t="s">
        <v>4</v>
      </c>
      <c r="M129" s="14" t="s">
        <v>5</v>
      </c>
      <c r="N129" s="14"/>
      <c r="O129" s="16" t="s">
        <v>3</v>
      </c>
      <c r="P129" s="14" t="s">
        <v>4</v>
      </c>
      <c r="Q129" s="14" t="s">
        <v>5</v>
      </c>
      <c r="R129" s="14"/>
      <c r="S129" s="16" t="s">
        <v>3</v>
      </c>
      <c r="T129" s="14" t="s">
        <v>4</v>
      </c>
      <c r="U129" s="14" t="s">
        <v>5</v>
      </c>
      <c r="V129" s="14"/>
      <c r="W129" s="16" t="s">
        <v>3</v>
      </c>
      <c r="X129" s="14" t="s">
        <v>4</v>
      </c>
      <c r="Y129" s="14" t="s">
        <v>5</v>
      </c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</row>
    <row r="130" spans="1:44" s="25" customFormat="1" ht="18" customHeight="1">
      <c r="A130" s="26"/>
      <c r="B130" s="18"/>
      <c r="C130" s="74" t="s">
        <v>28</v>
      </c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</row>
    <row r="131" spans="1:65" s="25" customFormat="1" ht="15" customHeight="1">
      <c r="A131" s="26" t="s">
        <v>7</v>
      </c>
      <c r="B131" s="27"/>
      <c r="C131" s="28">
        <f>SUM(C132:C137)</f>
        <v>156.8</v>
      </c>
      <c r="D131" s="28">
        <f aca="true" t="shared" si="8" ref="D131:Y131">SUM(D132:D137)</f>
        <v>76.547</v>
      </c>
      <c r="E131" s="28">
        <f t="shared" si="8"/>
        <v>80.25299999999999</v>
      </c>
      <c r="F131" s="28">
        <f t="shared" si="8"/>
        <v>0</v>
      </c>
      <c r="G131" s="28">
        <f t="shared" si="8"/>
        <v>160.522</v>
      </c>
      <c r="H131" s="28">
        <f t="shared" si="8"/>
        <v>78.605</v>
      </c>
      <c r="I131" s="28">
        <f t="shared" si="8"/>
        <v>81.917</v>
      </c>
      <c r="J131">
        <f t="shared" si="8"/>
        <v>0</v>
      </c>
      <c r="K131" s="28">
        <f t="shared" si="8"/>
        <v>164.233</v>
      </c>
      <c r="L131" s="28">
        <f t="shared" si="8"/>
        <v>80.65</v>
      </c>
      <c r="M131" s="28">
        <f t="shared" si="8"/>
        <v>83.583</v>
      </c>
      <c r="N131" s="28">
        <f t="shared" si="8"/>
        <v>0</v>
      </c>
      <c r="O131" s="28">
        <f t="shared" si="8"/>
        <v>167.627</v>
      </c>
      <c r="P131" s="28">
        <f t="shared" si="8"/>
        <v>82.53500000000001</v>
      </c>
      <c r="Q131" s="28">
        <f t="shared" si="8"/>
        <v>85.09200000000001</v>
      </c>
      <c r="R131" s="28">
        <f t="shared" si="8"/>
        <v>0</v>
      </c>
      <c r="S131" s="28">
        <f t="shared" si="8"/>
        <v>170.61799999999997</v>
      </c>
      <c r="T131" s="28">
        <f t="shared" si="8"/>
        <v>84.212</v>
      </c>
      <c r="U131" s="28">
        <f t="shared" si="8"/>
        <v>86.406</v>
      </c>
      <c r="V131" s="28">
        <f t="shared" si="8"/>
        <v>0</v>
      </c>
      <c r="W131" s="28">
        <f t="shared" si="8"/>
        <v>173.13</v>
      </c>
      <c r="X131" s="28">
        <f t="shared" si="8"/>
        <v>85.656</v>
      </c>
      <c r="Y131" s="28">
        <f t="shared" si="8"/>
        <v>87.474</v>
      </c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</row>
    <row r="132" spans="1:65" s="25" customFormat="1" ht="13.5" customHeight="1">
      <c r="A132" s="30" t="s">
        <v>8</v>
      </c>
      <c r="B132" s="31"/>
      <c r="C132" s="32">
        <v>28.423</v>
      </c>
      <c r="D132" s="32">
        <v>14.507</v>
      </c>
      <c r="E132" s="32">
        <v>13.916</v>
      </c>
      <c r="F132" s="32"/>
      <c r="G132" s="32">
        <v>28.994</v>
      </c>
      <c r="H132" s="32">
        <v>14.795</v>
      </c>
      <c r="I132" s="32">
        <v>14.199</v>
      </c>
      <c r="J132"/>
      <c r="K132" s="32">
        <v>29.673</v>
      </c>
      <c r="L132" s="32">
        <v>15.206</v>
      </c>
      <c r="M132" s="32">
        <v>14.467</v>
      </c>
      <c r="N132" s="32"/>
      <c r="O132" s="32">
        <v>29.433</v>
      </c>
      <c r="P132" s="32">
        <v>15.198</v>
      </c>
      <c r="Q132" s="32">
        <v>14.235</v>
      </c>
      <c r="R132" s="32"/>
      <c r="S132" s="32">
        <v>29.525</v>
      </c>
      <c r="T132" s="32">
        <v>15.243</v>
      </c>
      <c r="U132" s="32">
        <v>14.282</v>
      </c>
      <c r="V132" s="32"/>
      <c r="W132" s="32">
        <v>29.771</v>
      </c>
      <c r="X132" s="32">
        <v>15.375</v>
      </c>
      <c r="Y132" s="32">
        <v>14.396</v>
      </c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</row>
    <row r="133" spans="1:65" s="25" customFormat="1" ht="13.5" customHeight="1">
      <c r="A133" s="34" t="s">
        <v>9</v>
      </c>
      <c r="B133" s="31"/>
      <c r="C133" s="32">
        <v>25.427</v>
      </c>
      <c r="D133" s="32">
        <v>12.854</v>
      </c>
      <c r="E133" s="32">
        <v>12.573</v>
      </c>
      <c r="F133" s="32"/>
      <c r="G133" s="32">
        <v>25.336</v>
      </c>
      <c r="H133" s="32">
        <v>13.063</v>
      </c>
      <c r="I133" s="32">
        <v>12.273</v>
      </c>
      <c r="J133"/>
      <c r="K133" s="32">
        <v>25.146</v>
      </c>
      <c r="L133" s="32">
        <v>13.023</v>
      </c>
      <c r="M133" s="32">
        <v>12.123</v>
      </c>
      <c r="N133" s="32"/>
      <c r="O133" s="32">
        <v>25.43</v>
      </c>
      <c r="P133" s="32">
        <v>13.021</v>
      </c>
      <c r="Q133" s="32">
        <v>12.409</v>
      </c>
      <c r="R133" s="32"/>
      <c r="S133" s="32">
        <v>26.256</v>
      </c>
      <c r="T133" s="32">
        <v>13.47</v>
      </c>
      <c r="U133" s="32">
        <v>12.786</v>
      </c>
      <c r="V133" s="32"/>
      <c r="W133" s="32">
        <v>26.688</v>
      </c>
      <c r="X133" s="32">
        <v>13.75</v>
      </c>
      <c r="Y133" s="32">
        <v>12.938</v>
      </c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</row>
    <row r="134" spans="1:65" s="25" customFormat="1" ht="13.5" customHeight="1">
      <c r="A134" s="30" t="s">
        <v>10</v>
      </c>
      <c r="B134" s="31"/>
      <c r="C134" s="32">
        <v>45.67</v>
      </c>
      <c r="D134" s="32">
        <v>22.406</v>
      </c>
      <c r="E134" s="32">
        <v>23.264</v>
      </c>
      <c r="F134" s="32"/>
      <c r="G134" s="32">
        <v>43.077</v>
      </c>
      <c r="H134" s="32">
        <v>21.073</v>
      </c>
      <c r="I134" s="32">
        <v>22.004</v>
      </c>
      <c r="J134"/>
      <c r="K134" s="32">
        <v>40.705</v>
      </c>
      <c r="L134" s="32">
        <v>20.053</v>
      </c>
      <c r="M134" s="32">
        <v>20.652</v>
      </c>
      <c r="N134" s="32"/>
      <c r="O134" s="32">
        <v>40.591</v>
      </c>
      <c r="P134" s="32">
        <v>20.354</v>
      </c>
      <c r="Q134" s="32">
        <v>20.237</v>
      </c>
      <c r="R134" s="32"/>
      <c r="S134" s="32">
        <v>39.83</v>
      </c>
      <c r="T134" s="32">
        <v>20.204</v>
      </c>
      <c r="U134" s="32">
        <v>19.626</v>
      </c>
      <c r="V134" s="32"/>
      <c r="W134" s="32">
        <v>39.935</v>
      </c>
      <c r="X134" s="32">
        <v>20.452</v>
      </c>
      <c r="Y134" s="32">
        <v>19.483</v>
      </c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</row>
    <row r="135" spans="1:65" s="25" customFormat="1" ht="13.5" customHeight="1">
      <c r="A135" s="30" t="s">
        <v>11</v>
      </c>
      <c r="B135" s="31"/>
      <c r="C135" s="32">
        <v>30.82</v>
      </c>
      <c r="D135" s="32">
        <v>15.097</v>
      </c>
      <c r="E135" s="32">
        <v>15.723</v>
      </c>
      <c r="F135" s="32"/>
      <c r="G135" s="32">
        <v>33.228</v>
      </c>
      <c r="H135" s="32">
        <v>16.319</v>
      </c>
      <c r="I135" s="32">
        <v>16.909</v>
      </c>
      <c r="J135"/>
      <c r="K135" s="32">
        <v>35.861</v>
      </c>
      <c r="L135" s="32">
        <v>17.6</v>
      </c>
      <c r="M135" s="32">
        <v>18.261</v>
      </c>
      <c r="N135" s="32"/>
      <c r="O135" s="32">
        <v>35.24</v>
      </c>
      <c r="P135" s="32">
        <v>17.167</v>
      </c>
      <c r="Q135" s="32">
        <v>18.073</v>
      </c>
      <c r="R135" s="32"/>
      <c r="S135" s="32">
        <v>33.433</v>
      </c>
      <c r="T135" s="32">
        <v>16.241</v>
      </c>
      <c r="U135" s="32">
        <v>17.192</v>
      </c>
      <c r="V135" s="32"/>
      <c r="W135" s="32">
        <v>31.253</v>
      </c>
      <c r="X135" s="32">
        <v>15.199</v>
      </c>
      <c r="Y135" s="32">
        <v>16.054</v>
      </c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</row>
    <row r="136" spans="1:65" s="25" customFormat="1" ht="13.5" customHeight="1">
      <c r="A136" s="30" t="s">
        <v>12</v>
      </c>
      <c r="B136" s="31"/>
      <c r="C136" s="32">
        <v>14.871</v>
      </c>
      <c r="D136" s="32">
        <v>7.042</v>
      </c>
      <c r="E136" s="32">
        <v>7.829</v>
      </c>
      <c r="F136" s="32"/>
      <c r="G136" s="32">
        <v>16.844</v>
      </c>
      <c r="H136" s="32">
        <v>8.069</v>
      </c>
      <c r="I136" s="32">
        <v>8.775</v>
      </c>
      <c r="J136"/>
      <c r="K136" s="32">
        <v>17.443</v>
      </c>
      <c r="L136" s="32">
        <v>8.268</v>
      </c>
      <c r="M136" s="32">
        <v>9.175</v>
      </c>
      <c r="N136" s="32"/>
      <c r="O136" s="32">
        <v>18.811</v>
      </c>
      <c r="P136" s="32">
        <v>9.033</v>
      </c>
      <c r="Q136" s="32">
        <v>9.778</v>
      </c>
      <c r="R136" s="32"/>
      <c r="S136" s="32">
        <v>21.457</v>
      </c>
      <c r="T136" s="32">
        <v>10.381</v>
      </c>
      <c r="U136" s="32">
        <v>11.076</v>
      </c>
      <c r="V136" s="32"/>
      <c r="W136" s="32">
        <v>22.56</v>
      </c>
      <c r="X136" s="32">
        <v>10.846</v>
      </c>
      <c r="Y136" s="32">
        <v>11.714</v>
      </c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</row>
    <row r="137" spans="1:65" s="25" customFormat="1" ht="13.5" customHeight="1">
      <c r="A137" s="30" t="s">
        <v>13</v>
      </c>
      <c r="B137" s="31"/>
      <c r="C137" s="32">
        <v>11.589</v>
      </c>
      <c r="D137" s="32">
        <v>4.641</v>
      </c>
      <c r="E137" s="32">
        <v>6.948</v>
      </c>
      <c r="F137" s="32"/>
      <c r="G137" s="32">
        <v>13.043</v>
      </c>
      <c r="H137" s="32">
        <v>5.286</v>
      </c>
      <c r="I137" s="32">
        <v>7.757</v>
      </c>
      <c r="J137"/>
      <c r="K137" s="32">
        <v>15.405</v>
      </c>
      <c r="L137" s="32">
        <v>6.5</v>
      </c>
      <c r="M137" s="32">
        <v>8.905</v>
      </c>
      <c r="N137" s="32"/>
      <c r="O137" s="32">
        <v>18.122</v>
      </c>
      <c r="P137" s="32">
        <v>7.762</v>
      </c>
      <c r="Q137" s="32">
        <v>10.36</v>
      </c>
      <c r="R137" s="32"/>
      <c r="S137" s="32">
        <v>20.117</v>
      </c>
      <c r="T137" s="32">
        <v>8.673</v>
      </c>
      <c r="U137" s="32">
        <v>11.444</v>
      </c>
      <c r="V137" s="32"/>
      <c r="W137" s="32">
        <v>22.923</v>
      </c>
      <c r="X137" s="32">
        <v>10.034</v>
      </c>
      <c r="Y137" s="32">
        <v>12.889</v>
      </c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</row>
    <row r="138" spans="1:44" s="25" customFormat="1" ht="18" customHeight="1">
      <c r="A138" s="26"/>
      <c r="B138" s="18"/>
      <c r="C138" s="76" t="s">
        <v>29</v>
      </c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</row>
    <row r="139" spans="1:44" s="25" customFormat="1" ht="15" customHeight="1">
      <c r="A139" s="26" t="s">
        <v>7</v>
      </c>
      <c r="B139" s="27"/>
      <c r="C139" s="28">
        <f>SUM(C140:C145)</f>
        <v>366.22</v>
      </c>
      <c r="D139" s="28">
        <f aca="true" t="shared" si="9" ref="D139:Y139">SUM(D140:D145)</f>
        <v>177.448</v>
      </c>
      <c r="E139" s="28">
        <f t="shared" si="9"/>
        <v>188.772</v>
      </c>
      <c r="F139" s="28">
        <f t="shared" si="9"/>
        <v>0</v>
      </c>
      <c r="G139" s="28">
        <f t="shared" si="9"/>
        <v>372.74199999999996</v>
      </c>
      <c r="H139" s="28">
        <f t="shared" si="9"/>
        <v>181.185</v>
      </c>
      <c r="I139" s="28">
        <f t="shared" si="9"/>
        <v>191.55700000000002</v>
      </c>
      <c r="J139">
        <f t="shared" si="9"/>
        <v>0</v>
      </c>
      <c r="K139" s="28">
        <f t="shared" si="9"/>
        <v>380.385</v>
      </c>
      <c r="L139" s="28">
        <f t="shared" si="9"/>
        <v>185.385</v>
      </c>
      <c r="M139" s="28">
        <f t="shared" si="9"/>
        <v>195</v>
      </c>
      <c r="N139" s="28">
        <f t="shared" si="9"/>
        <v>0</v>
      </c>
      <c r="O139" s="28">
        <f t="shared" si="9"/>
        <v>387.569</v>
      </c>
      <c r="P139" s="28">
        <f t="shared" si="9"/>
        <v>189.28999999999996</v>
      </c>
      <c r="Q139" s="28">
        <f t="shared" si="9"/>
        <v>198.279</v>
      </c>
      <c r="R139" s="28">
        <f t="shared" si="9"/>
        <v>0</v>
      </c>
      <c r="S139" s="28">
        <f t="shared" si="9"/>
        <v>393.46799999999996</v>
      </c>
      <c r="T139" s="28">
        <f t="shared" si="9"/>
        <v>192.534</v>
      </c>
      <c r="U139" s="28">
        <f t="shared" si="9"/>
        <v>200.934</v>
      </c>
      <c r="V139" s="28">
        <f t="shared" si="9"/>
        <v>0</v>
      </c>
      <c r="W139" s="28">
        <f t="shared" si="9"/>
        <v>397.98900000000003</v>
      </c>
      <c r="X139" s="28">
        <f t="shared" si="9"/>
        <v>195.10399999999998</v>
      </c>
      <c r="Y139" s="28">
        <f t="shared" si="9"/>
        <v>202.885</v>
      </c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</row>
    <row r="140" spans="1:44" s="25" customFormat="1" ht="13.5" customHeight="1">
      <c r="A140" s="30" t="s">
        <v>8</v>
      </c>
      <c r="B140" s="31"/>
      <c r="C140" s="32">
        <v>64.374</v>
      </c>
      <c r="D140" s="32">
        <v>33.028</v>
      </c>
      <c r="E140" s="32">
        <v>31.346</v>
      </c>
      <c r="F140" s="32"/>
      <c r="G140" s="32">
        <v>65.355</v>
      </c>
      <c r="H140" s="32">
        <v>33.466</v>
      </c>
      <c r="I140" s="32">
        <v>31.889</v>
      </c>
      <c r="J140"/>
      <c r="K140" s="32">
        <v>67.855</v>
      </c>
      <c r="L140" s="32">
        <v>34.657</v>
      </c>
      <c r="M140" s="32">
        <v>33.198</v>
      </c>
      <c r="N140" s="32"/>
      <c r="O140" s="32">
        <v>68.696</v>
      </c>
      <c r="P140" s="32">
        <v>35.01</v>
      </c>
      <c r="Q140" s="32">
        <v>33.686</v>
      </c>
      <c r="R140" s="32"/>
      <c r="S140" s="32">
        <v>69.494</v>
      </c>
      <c r="T140" s="32">
        <v>35.386</v>
      </c>
      <c r="U140" s="32">
        <v>34.108</v>
      </c>
      <c r="V140" s="32"/>
      <c r="W140" s="32">
        <v>69.484</v>
      </c>
      <c r="X140" s="32">
        <v>35.382</v>
      </c>
      <c r="Y140" s="32">
        <v>34.102</v>
      </c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</row>
    <row r="141" spans="1:66" s="25" customFormat="1" ht="13.5" customHeight="1">
      <c r="A141" s="34" t="s">
        <v>9</v>
      </c>
      <c r="B141" s="31"/>
      <c r="C141" s="32">
        <v>63.118</v>
      </c>
      <c r="D141" s="32">
        <v>30.994</v>
      </c>
      <c r="E141" s="32">
        <v>32.124</v>
      </c>
      <c r="F141" s="32"/>
      <c r="G141" s="32">
        <v>63.843</v>
      </c>
      <c r="H141" s="32">
        <v>32.104</v>
      </c>
      <c r="I141" s="32">
        <v>31.739</v>
      </c>
      <c r="J141"/>
      <c r="K141" s="32">
        <v>62.281</v>
      </c>
      <c r="L141" s="32">
        <v>31.96</v>
      </c>
      <c r="M141" s="32">
        <v>30.321</v>
      </c>
      <c r="N141" s="32"/>
      <c r="O141" s="32">
        <v>62.247</v>
      </c>
      <c r="P141" s="32">
        <v>32.202</v>
      </c>
      <c r="Q141" s="32">
        <v>30.045</v>
      </c>
      <c r="R141" s="32"/>
      <c r="S141" s="32">
        <v>63.828</v>
      </c>
      <c r="T141" s="32">
        <v>32.925</v>
      </c>
      <c r="U141" s="32">
        <v>30.903</v>
      </c>
      <c r="V141" s="32"/>
      <c r="W141" s="32">
        <v>65.905</v>
      </c>
      <c r="X141" s="32">
        <v>33.962</v>
      </c>
      <c r="Y141" s="32">
        <v>31.943</v>
      </c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</row>
    <row r="142" spans="1:66" s="25" customFormat="1" ht="13.5" customHeight="1">
      <c r="A142" s="30" t="s">
        <v>10</v>
      </c>
      <c r="B142" s="31"/>
      <c r="C142" s="32">
        <v>97.729</v>
      </c>
      <c r="D142" s="32">
        <v>47.543</v>
      </c>
      <c r="E142" s="32">
        <v>50.186</v>
      </c>
      <c r="F142" s="32"/>
      <c r="G142" s="32">
        <v>91.053</v>
      </c>
      <c r="H142" s="32">
        <v>44.104</v>
      </c>
      <c r="I142" s="32">
        <v>46.949</v>
      </c>
      <c r="J142"/>
      <c r="K142" s="32">
        <v>87.745</v>
      </c>
      <c r="L142" s="32">
        <v>42.617</v>
      </c>
      <c r="M142" s="32">
        <v>45.128</v>
      </c>
      <c r="N142" s="32"/>
      <c r="O142" s="32">
        <v>89.7</v>
      </c>
      <c r="P142" s="32">
        <v>43.973</v>
      </c>
      <c r="Q142" s="32">
        <v>45.727</v>
      </c>
      <c r="R142" s="32"/>
      <c r="S142" s="32">
        <v>89.992</v>
      </c>
      <c r="T142" s="32">
        <v>44.852</v>
      </c>
      <c r="U142" s="32">
        <v>45.14</v>
      </c>
      <c r="V142" s="32"/>
      <c r="W142" s="32">
        <v>90.686</v>
      </c>
      <c r="X142" s="32">
        <v>45.908</v>
      </c>
      <c r="Y142" s="32">
        <v>44.778</v>
      </c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</row>
    <row r="143" spans="1:66" s="25" customFormat="1" ht="13.5" customHeight="1">
      <c r="A143" s="30" t="s">
        <v>11</v>
      </c>
      <c r="B143" s="31"/>
      <c r="C143" s="32">
        <v>73.846</v>
      </c>
      <c r="D143" s="32">
        <v>36.062</v>
      </c>
      <c r="E143" s="32">
        <v>37.784</v>
      </c>
      <c r="F143" s="32"/>
      <c r="G143" s="32">
        <v>77.172</v>
      </c>
      <c r="H143" s="32">
        <v>37.486</v>
      </c>
      <c r="I143" s="32">
        <v>39.686</v>
      </c>
      <c r="J143"/>
      <c r="K143" s="32">
        <v>79.809</v>
      </c>
      <c r="L143" s="32">
        <v>38.42</v>
      </c>
      <c r="M143" s="32">
        <v>41.389</v>
      </c>
      <c r="N143" s="32"/>
      <c r="O143" s="32">
        <v>75.078</v>
      </c>
      <c r="P143" s="32">
        <v>35.953</v>
      </c>
      <c r="Q143" s="32">
        <v>39.125</v>
      </c>
      <c r="R143" s="32"/>
      <c r="S143" s="32">
        <v>69.311</v>
      </c>
      <c r="T143" s="32">
        <v>33.112</v>
      </c>
      <c r="U143" s="32">
        <v>36.199</v>
      </c>
      <c r="V143" s="32"/>
      <c r="W143" s="32">
        <v>64.682</v>
      </c>
      <c r="X143" s="32">
        <v>30.849</v>
      </c>
      <c r="Y143" s="32">
        <v>33.833</v>
      </c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</row>
    <row r="144" spans="1:66" s="25" customFormat="1" ht="13.5" customHeight="1">
      <c r="A144" s="30" t="s">
        <v>12</v>
      </c>
      <c r="B144" s="31"/>
      <c r="C144" s="32">
        <v>37.521</v>
      </c>
      <c r="D144" s="32">
        <v>17.921</v>
      </c>
      <c r="E144" s="32">
        <v>19.6</v>
      </c>
      <c r="F144" s="32"/>
      <c r="G144" s="32">
        <v>42.53</v>
      </c>
      <c r="H144" s="32">
        <v>20.351</v>
      </c>
      <c r="I144" s="32">
        <v>22.179</v>
      </c>
      <c r="J144"/>
      <c r="K144" s="32">
        <v>43.147</v>
      </c>
      <c r="L144" s="32">
        <v>20.631</v>
      </c>
      <c r="M144" s="32">
        <v>22.516</v>
      </c>
      <c r="N144" s="32"/>
      <c r="O144" s="32">
        <v>45.653</v>
      </c>
      <c r="P144" s="32">
        <v>21.893</v>
      </c>
      <c r="Q144" s="32">
        <v>23.76</v>
      </c>
      <c r="R144" s="32"/>
      <c r="S144" s="32">
        <v>49.587</v>
      </c>
      <c r="T144" s="32">
        <v>23.612</v>
      </c>
      <c r="U144" s="32">
        <v>25.975</v>
      </c>
      <c r="V144" s="32"/>
      <c r="W144" s="32">
        <v>49.903</v>
      </c>
      <c r="X144" s="32">
        <v>23.536</v>
      </c>
      <c r="Y144" s="32">
        <v>26.367</v>
      </c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</row>
    <row r="145" spans="1:66" s="25" customFormat="1" ht="13.5" customHeight="1">
      <c r="A145" s="30" t="s">
        <v>13</v>
      </c>
      <c r="B145" s="31"/>
      <c r="C145" s="32">
        <v>29.632</v>
      </c>
      <c r="D145" s="32">
        <v>11.9</v>
      </c>
      <c r="E145" s="32">
        <v>17.732</v>
      </c>
      <c r="F145" s="32"/>
      <c r="G145" s="32">
        <v>32.789</v>
      </c>
      <c r="H145" s="32">
        <v>13.674</v>
      </c>
      <c r="I145" s="32">
        <v>19.115</v>
      </c>
      <c r="J145"/>
      <c r="K145" s="32">
        <v>39.548</v>
      </c>
      <c r="L145" s="32">
        <v>17.1</v>
      </c>
      <c r="M145" s="32">
        <v>22.448</v>
      </c>
      <c r="N145" s="32"/>
      <c r="O145" s="32">
        <v>46.195</v>
      </c>
      <c r="P145" s="32">
        <v>20.259</v>
      </c>
      <c r="Q145" s="32">
        <v>25.936</v>
      </c>
      <c r="R145" s="32"/>
      <c r="S145" s="32">
        <v>51.256</v>
      </c>
      <c r="T145" s="32">
        <v>22.647</v>
      </c>
      <c r="U145" s="32">
        <v>28.609</v>
      </c>
      <c r="V145" s="32"/>
      <c r="W145" s="32">
        <v>57.329</v>
      </c>
      <c r="X145" s="32">
        <v>25.467</v>
      </c>
      <c r="Y145" s="32">
        <v>31.862</v>
      </c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</row>
    <row r="146" spans="1:66" s="25" customFormat="1" ht="18" customHeight="1">
      <c r="A146" s="26"/>
      <c r="B146" s="18"/>
      <c r="C146" s="76" t="s">
        <v>30</v>
      </c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</row>
    <row r="147" spans="1:66" s="25" customFormat="1" ht="15" customHeight="1">
      <c r="A147" s="26" t="s">
        <v>7</v>
      </c>
      <c r="B147" s="27"/>
      <c r="C147" s="28">
        <f>SUM(C148:C153)</f>
        <v>595.0799999999999</v>
      </c>
      <c r="D147" s="28">
        <f aca="true" t="shared" si="10" ref="D147:Y147">SUM(D148:D153)</f>
        <v>286.90600000000006</v>
      </c>
      <c r="E147" s="28">
        <f t="shared" si="10"/>
        <v>308.174</v>
      </c>
      <c r="F147" s="28">
        <f t="shared" si="10"/>
        <v>0</v>
      </c>
      <c r="G147" s="28">
        <f t="shared" si="10"/>
        <v>609.707</v>
      </c>
      <c r="H147" s="28">
        <f t="shared" si="10"/>
        <v>294.704</v>
      </c>
      <c r="I147" s="28">
        <f t="shared" si="10"/>
        <v>315.00300000000004</v>
      </c>
      <c r="J147">
        <f t="shared" si="10"/>
        <v>0</v>
      </c>
      <c r="K147" s="28">
        <f t="shared" si="10"/>
        <v>629.696</v>
      </c>
      <c r="L147" s="28">
        <f t="shared" si="10"/>
        <v>305.032</v>
      </c>
      <c r="M147" s="28">
        <f t="shared" si="10"/>
        <v>324.664</v>
      </c>
      <c r="N147" s="28">
        <f t="shared" si="10"/>
        <v>0</v>
      </c>
      <c r="O147" s="28">
        <f t="shared" si="10"/>
        <v>649.8270000000001</v>
      </c>
      <c r="P147" s="28">
        <f t="shared" si="10"/>
        <v>315.29900000000004</v>
      </c>
      <c r="Q147" s="28">
        <f t="shared" si="10"/>
        <v>334.528</v>
      </c>
      <c r="R147" s="28">
        <f t="shared" si="10"/>
        <v>0</v>
      </c>
      <c r="S147" s="28">
        <f t="shared" si="10"/>
        <v>668.13</v>
      </c>
      <c r="T147" s="28">
        <f t="shared" si="10"/>
        <v>324.52200000000005</v>
      </c>
      <c r="U147" s="28">
        <f t="shared" si="10"/>
        <v>343.608</v>
      </c>
      <c r="V147" s="28">
        <f t="shared" si="10"/>
        <v>0</v>
      </c>
      <c r="W147" s="28">
        <f t="shared" si="10"/>
        <v>684.744</v>
      </c>
      <c r="X147" s="28">
        <f t="shared" si="10"/>
        <v>332.778</v>
      </c>
      <c r="Y147" s="28">
        <f t="shared" si="10"/>
        <v>351.966</v>
      </c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</row>
    <row r="148" spans="1:44" s="25" customFormat="1" ht="13.5" customHeight="1">
      <c r="A148" s="30" t="s">
        <v>8</v>
      </c>
      <c r="B148" s="31"/>
      <c r="C148" s="32">
        <v>96.263</v>
      </c>
      <c r="D148" s="32">
        <v>48.984</v>
      </c>
      <c r="E148" s="32">
        <v>47.279</v>
      </c>
      <c r="F148" s="32"/>
      <c r="G148" s="32">
        <v>99.955</v>
      </c>
      <c r="H148" s="32">
        <v>50.8</v>
      </c>
      <c r="I148" s="32">
        <v>49.155</v>
      </c>
      <c r="J148"/>
      <c r="K148" s="32">
        <v>109.448</v>
      </c>
      <c r="L148" s="32">
        <v>55.565</v>
      </c>
      <c r="M148" s="32">
        <v>53.883</v>
      </c>
      <c r="N148" s="32"/>
      <c r="O148" s="32">
        <v>114.773</v>
      </c>
      <c r="P148" s="32">
        <v>58.447</v>
      </c>
      <c r="Q148" s="32">
        <v>56.326</v>
      </c>
      <c r="R148" s="32"/>
      <c r="S148" s="32">
        <v>115.607</v>
      </c>
      <c r="T148" s="32">
        <v>58.898</v>
      </c>
      <c r="U148" s="32">
        <v>56.709</v>
      </c>
      <c r="V148" s="32"/>
      <c r="W148" s="32">
        <v>113.336</v>
      </c>
      <c r="X148" s="32">
        <v>57.74</v>
      </c>
      <c r="Y148" s="32">
        <v>55.596</v>
      </c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</row>
    <row r="149" spans="1:44" s="25" customFormat="1" ht="13.5" customHeight="1">
      <c r="A149" s="34" t="s">
        <v>9</v>
      </c>
      <c r="B149" s="31"/>
      <c r="C149" s="32">
        <v>143.705</v>
      </c>
      <c r="D149" s="32">
        <v>70.42</v>
      </c>
      <c r="E149" s="32">
        <v>73.285</v>
      </c>
      <c r="F149" s="32"/>
      <c r="G149" s="32">
        <v>138.61</v>
      </c>
      <c r="H149" s="32">
        <v>67.808</v>
      </c>
      <c r="I149" s="32">
        <v>70.802</v>
      </c>
      <c r="J149"/>
      <c r="K149" s="32">
        <v>122.983</v>
      </c>
      <c r="L149" s="32">
        <v>60.183</v>
      </c>
      <c r="M149" s="32">
        <v>62.8</v>
      </c>
      <c r="N149" s="32"/>
      <c r="O149" s="32">
        <v>120.661</v>
      </c>
      <c r="P149" s="32">
        <v>58.64</v>
      </c>
      <c r="Q149" s="32">
        <v>62.021</v>
      </c>
      <c r="R149" s="32"/>
      <c r="S149" s="32">
        <v>125.668</v>
      </c>
      <c r="T149" s="32">
        <v>61.101</v>
      </c>
      <c r="U149" s="32">
        <v>64.567</v>
      </c>
      <c r="V149" s="32"/>
      <c r="W149" s="32">
        <v>134.329</v>
      </c>
      <c r="X149" s="32">
        <v>65.511</v>
      </c>
      <c r="Y149" s="32">
        <v>68.818</v>
      </c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</row>
    <row r="150" spans="1:44" s="25" customFormat="1" ht="13.5" customHeight="1">
      <c r="A150" s="30" t="s">
        <v>10</v>
      </c>
      <c r="B150" s="31"/>
      <c r="C150" s="32">
        <v>172.321</v>
      </c>
      <c r="D150" s="32">
        <v>85.174</v>
      </c>
      <c r="E150" s="32">
        <v>87.147</v>
      </c>
      <c r="F150" s="32"/>
      <c r="G150" s="32">
        <v>176.701</v>
      </c>
      <c r="H150" s="32">
        <v>88.282</v>
      </c>
      <c r="I150" s="32">
        <v>88.419</v>
      </c>
      <c r="J150"/>
      <c r="K150" s="32">
        <v>191.837</v>
      </c>
      <c r="L150" s="32">
        <v>96.352</v>
      </c>
      <c r="M150" s="32">
        <v>95.485</v>
      </c>
      <c r="N150" s="32"/>
      <c r="O150" s="32">
        <v>203.473</v>
      </c>
      <c r="P150" s="32">
        <v>102.596</v>
      </c>
      <c r="Q150" s="32">
        <v>100.877</v>
      </c>
      <c r="R150" s="32"/>
      <c r="S150" s="32">
        <v>203.745</v>
      </c>
      <c r="T150" s="32">
        <v>102.93</v>
      </c>
      <c r="U150" s="32">
        <v>100.815</v>
      </c>
      <c r="V150" s="32"/>
      <c r="W150" s="32">
        <v>197.024</v>
      </c>
      <c r="X150" s="32">
        <v>99.491</v>
      </c>
      <c r="Y150" s="32">
        <v>97.533</v>
      </c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</row>
    <row r="151" spans="1:44" s="25" customFormat="1" ht="13.5" customHeight="1">
      <c r="A151" s="30" t="s">
        <v>11</v>
      </c>
      <c r="B151" s="31"/>
      <c r="C151" s="32">
        <v>99.833</v>
      </c>
      <c r="D151" s="32">
        <v>48.544</v>
      </c>
      <c r="E151" s="32">
        <v>51.289</v>
      </c>
      <c r="F151" s="32"/>
      <c r="G151" s="32">
        <v>109.953</v>
      </c>
      <c r="H151" s="32">
        <v>52.353</v>
      </c>
      <c r="I151" s="32">
        <v>57.6</v>
      </c>
      <c r="J151"/>
      <c r="K151" s="32">
        <v>114.944</v>
      </c>
      <c r="L151" s="32">
        <v>54.193</v>
      </c>
      <c r="M151" s="32">
        <v>60.751</v>
      </c>
      <c r="N151" s="32"/>
      <c r="O151" s="32">
        <v>109.185</v>
      </c>
      <c r="P151" s="32">
        <v>51.899</v>
      </c>
      <c r="Q151" s="32">
        <v>57.286</v>
      </c>
      <c r="R151" s="32"/>
      <c r="S151" s="32">
        <v>108.757</v>
      </c>
      <c r="T151" s="32">
        <v>52.412</v>
      </c>
      <c r="U151" s="32">
        <v>56.345</v>
      </c>
      <c r="V151" s="32"/>
      <c r="W151" s="32">
        <v>116.179</v>
      </c>
      <c r="X151" s="32">
        <v>56.855</v>
      </c>
      <c r="Y151" s="32">
        <v>59.324</v>
      </c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</row>
    <row r="152" spans="1:44" s="25" customFormat="1" ht="13.5" customHeight="1">
      <c r="A152" s="30" t="s">
        <v>12</v>
      </c>
      <c r="B152" s="31"/>
      <c r="C152" s="32">
        <v>43.111</v>
      </c>
      <c r="D152" s="32">
        <v>19.778</v>
      </c>
      <c r="E152" s="32">
        <v>23.333</v>
      </c>
      <c r="F152" s="32"/>
      <c r="G152" s="32">
        <v>45.163</v>
      </c>
      <c r="H152" s="32">
        <v>21.325</v>
      </c>
      <c r="I152" s="32">
        <v>23.838</v>
      </c>
      <c r="J152"/>
      <c r="K152" s="32">
        <v>49.633</v>
      </c>
      <c r="L152" s="32">
        <v>23.31</v>
      </c>
      <c r="M152" s="32">
        <v>26.323</v>
      </c>
      <c r="N152" s="32"/>
      <c r="O152" s="32">
        <v>57.611</v>
      </c>
      <c r="P152" s="32">
        <v>26.292</v>
      </c>
      <c r="Q152" s="32">
        <v>31.319</v>
      </c>
      <c r="R152" s="32"/>
      <c r="S152" s="32">
        <v>64.574</v>
      </c>
      <c r="T152" s="32">
        <v>29.059</v>
      </c>
      <c r="U152" s="32">
        <v>35.515</v>
      </c>
      <c r="V152" s="32"/>
      <c r="W152" s="32">
        <v>65.04</v>
      </c>
      <c r="X152" s="32">
        <v>29.467</v>
      </c>
      <c r="Y152" s="32">
        <v>35.573</v>
      </c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</row>
    <row r="153" spans="1:44" s="25" customFormat="1" ht="13.5" customHeight="1">
      <c r="A153" s="30" t="s">
        <v>13</v>
      </c>
      <c r="B153" s="31"/>
      <c r="C153" s="32">
        <v>39.847</v>
      </c>
      <c r="D153" s="32">
        <v>14.006</v>
      </c>
      <c r="E153" s="32">
        <v>25.841</v>
      </c>
      <c r="F153" s="32"/>
      <c r="G153" s="32">
        <v>39.325</v>
      </c>
      <c r="H153" s="32">
        <v>14.136</v>
      </c>
      <c r="I153" s="32">
        <v>25.189</v>
      </c>
      <c r="J153"/>
      <c r="K153" s="32">
        <v>40.851</v>
      </c>
      <c r="L153" s="32">
        <v>15.429</v>
      </c>
      <c r="M153" s="32">
        <v>25.422</v>
      </c>
      <c r="N153" s="32"/>
      <c r="O153" s="32">
        <v>44.124</v>
      </c>
      <c r="P153" s="32">
        <v>17.425</v>
      </c>
      <c r="Q153" s="32">
        <v>26.699</v>
      </c>
      <c r="R153" s="32"/>
      <c r="S153" s="32">
        <v>49.779</v>
      </c>
      <c r="T153" s="32">
        <v>20.122</v>
      </c>
      <c r="U153" s="32">
        <v>29.657</v>
      </c>
      <c r="V153" s="32"/>
      <c r="W153" s="32">
        <v>58.836</v>
      </c>
      <c r="X153" s="32">
        <v>23.714</v>
      </c>
      <c r="Y153" s="32">
        <v>35.122</v>
      </c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</row>
    <row r="154" spans="1:44" s="25" customFormat="1" ht="18" customHeight="1">
      <c r="A154" s="26"/>
      <c r="B154" s="18"/>
      <c r="C154" s="76" t="s">
        <v>31</v>
      </c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</row>
    <row r="155" spans="1:44" s="25" customFormat="1" ht="15" customHeight="1">
      <c r="A155" s="26" t="s">
        <v>7</v>
      </c>
      <c r="B155" s="18"/>
      <c r="C155" s="28">
        <f>SUM(C156:C161)</f>
        <v>232.91</v>
      </c>
      <c r="D155" s="28">
        <f aca="true" t="shared" si="11" ref="D155:Y155">SUM(D156:D161)</f>
        <v>114.02999999999997</v>
      </c>
      <c r="E155" s="28">
        <f t="shared" si="11"/>
        <v>118.88</v>
      </c>
      <c r="F155" s="28">
        <f t="shared" si="11"/>
        <v>0</v>
      </c>
      <c r="G155" s="28">
        <f t="shared" si="11"/>
        <v>236.103</v>
      </c>
      <c r="H155" s="28">
        <f t="shared" si="11"/>
        <v>115.741</v>
      </c>
      <c r="I155" s="28">
        <f t="shared" si="11"/>
        <v>120.362</v>
      </c>
      <c r="J155">
        <f t="shared" si="11"/>
        <v>0</v>
      </c>
      <c r="K155" s="28">
        <f t="shared" si="11"/>
        <v>239.49800000000002</v>
      </c>
      <c r="L155" s="28">
        <f t="shared" si="11"/>
        <v>117.49899999999998</v>
      </c>
      <c r="M155" s="28">
        <f t="shared" si="11"/>
        <v>121.999</v>
      </c>
      <c r="N155" s="28">
        <f t="shared" si="11"/>
        <v>0</v>
      </c>
      <c r="O155" s="28">
        <f t="shared" si="11"/>
        <v>242.101</v>
      </c>
      <c r="P155" s="28">
        <f t="shared" si="11"/>
        <v>118.84899999999999</v>
      </c>
      <c r="Q155" s="28">
        <f t="shared" si="11"/>
        <v>123.25200000000001</v>
      </c>
      <c r="R155" s="28">
        <f t="shared" si="11"/>
        <v>0</v>
      </c>
      <c r="S155" s="28">
        <f t="shared" si="11"/>
        <v>243.46900000000002</v>
      </c>
      <c r="T155" s="28">
        <f t="shared" si="11"/>
        <v>119.57199999999999</v>
      </c>
      <c r="U155" s="28">
        <f t="shared" si="11"/>
        <v>123.89699999999999</v>
      </c>
      <c r="V155" s="28">
        <f t="shared" si="11"/>
        <v>0</v>
      </c>
      <c r="W155" s="28">
        <f t="shared" si="11"/>
        <v>243.493</v>
      </c>
      <c r="X155" s="28">
        <f t="shared" si="11"/>
        <v>119.674</v>
      </c>
      <c r="Y155" s="28">
        <f t="shared" si="11"/>
        <v>123.81899999999999</v>
      </c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</row>
    <row r="156" spans="1:44" s="25" customFormat="1" ht="13.5" customHeight="1">
      <c r="A156" s="30" t="s">
        <v>8</v>
      </c>
      <c r="B156" s="18"/>
      <c r="C156" s="32">
        <v>40.881</v>
      </c>
      <c r="D156" s="32">
        <v>21.106</v>
      </c>
      <c r="E156" s="32">
        <v>19.775</v>
      </c>
      <c r="F156" s="32"/>
      <c r="G156" s="32">
        <v>39.878</v>
      </c>
      <c r="H156" s="32">
        <v>20.406</v>
      </c>
      <c r="I156" s="32">
        <v>19.472</v>
      </c>
      <c r="J156"/>
      <c r="K156" s="32">
        <v>39.903</v>
      </c>
      <c r="L156" s="32">
        <v>20.447</v>
      </c>
      <c r="M156" s="32">
        <v>19.456</v>
      </c>
      <c r="N156" s="32"/>
      <c r="O156" s="32">
        <v>39.301</v>
      </c>
      <c r="P156" s="32">
        <v>20.098</v>
      </c>
      <c r="Q156" s="32">
        <v>19.203</v>
      </c>
      <c r="R156" s="32"/>
      <c r="S156" s="32">
        <v>38.884</v>
      </c>
      <c r="T156" s="32">
        <v>19.871</v>
      </c>
      <c r="U156" s="32">
        <v>19.013</v>
      </c>
      <c r="V156" s="32"/>
      <c r="W156" s="32">
        <v>37.935</v>
      </c>
      <c r="X156" s="32">
        <v>19.387</v>
      </c>
      <c r="Y156" s="32">
        <v>18.548</v>
      </c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</row>
    <row r="157" spans="1:44" s="25" customFormat="1" ht="13.5" customHeight="1">
      <c r="A157" s="34" t="s">
        <v>9</v>
      </c>
      <c r="B157" s="18"/>
      <c r="C157" s="32">
        <v>34.892</v>
      </c>
      <c r="D157" s="32">
        <v>17.843</v>
      </c>
      <c r="E157" s="32">
        <v>17.049</v>
      </c>
      <c r="F157" s="32"/>
      <c r="G157" s="32">
        <v>34.043</v>
      </c>
      <c r="H157" s="32">
        <v>17.893</v>
      </c>
      <c r="I157" s="32">
        <v>16.15</v>
      </c>
      <c r="J157"/>
      <c r="K157" s="32">
        <v>32.6</v>
      </c>
      <c r="L157" s="32">
        <v>17.313</v>
      </c>
      <c r="M157" s="32">
        <v>15.287</v>
      </c>
      <c r="N157" s="32"/>
      <c r="O157" s="32">
        <v>31.173</v>
      </c>
      <c r="P157" s="32">
        <v>16.711</v>
      </c>
      <c r="Q157" s="32">
        <v>14.462</v>
      </c>
      <c r="R157" s="32"/>
      <c r="S157" s="32">
        <v>30.538</v>
      </c>
      <c r="T157" s="32">
        <v>16.293</v>
      </c>
      <c r="U157" s="32">
        <v>14.245</v>
      </c>
      <c r="V157" s="32"/>
      <c r="W157" s="32">
        <v>30.478</v>
      </c>
      <c r="X157" s="32">
        <v>16.292</v>
      </c>
      <c r="Y157" s="32">
        <v>14.186</v>
      </c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</row>
    <row r="158" spans="1:44" s="25" customFormat="1" ht="13.5" customHeight="1">
      <c r="A158" s="30" t="s">
        <v>10</v>
      </c>
      <c r="B158" s="18"/>
      <c r="C158" s="32">
        <v>61.096</v>
      </c>
      <c r="D158" s="32">
        <v>29.525</v>
      </c>
      <c r="E158" s="32">
        <v>31.571</v>
      </c>
      <c r="F158" s="32"/>
      <c r="G158" s="32">
        <v>57.478</v>
      </c>
      <c r="H158" s="32">
        <v>27.824</v>
      </c>
      <c r="I158" s="32">
        <v>29.654</v>
      </c>
      <c r="J158"/>
      <c r="K158" s="32">
        <v>55.64</v>
      </c>
      <c r="L158" s="32">
        <v>27.331</v>
      </c>
      <c r="M158" s="32">
        <v>28.309</v>
      </c>
      <c r="N158" s="32"/>
      <c r="O158" s="32">
        <v>56.961</v>
      </c>
      <c r="P158" s="32">
        <v>28.42</v>
      </c>
      <c r="Q158" s="32">
        <v>28.541</v>
      </c>
      <c r="R158" s="32"/>
      <c r="S158" s="32">
        <v>56.277</v>
      </c>
      <c r="T158" s="32">
        <v>28.472</v>
      </c>
      <c r="U158" s="32">
        <v>27.805</v>
      </c>
      <c r="V158" s="32"/>
      <c r="W158" s="32">
        <v>54.903</v>
      </c>
      <c r="X158" s="32">
        <v>28.078</v>
      </c>
      <c r="Y158" s="32">
        <v>26.825</v>
      </c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</row>
    <row r="159" spans="1:44" s="25" customFormat="1" ht="13.5" customHeight="1">
      <c r="A159" s="30" t="s">
        <v>11</v>
      </c>
      <c r="B159" s="18"/>
      <c r="C159" s="32">
        <v>50.993</v>
      </c>
      <c r="D159" s="32">
        <v>25.246</v>
      </c>
      <c r="E159" s="32">
        <v>25.747</v>
      </c>
      <c r="F159" s="32"/>
      <c r="G159" s="32">
        <v>52.872</v>
      </c>
      <c r="H159" s="32">
        <v>25.785</v>
      </c>
      <c r="I159" s="32">
        <v>27.087</v>
      </c>
      <c r="J159"/>
      <c r="K159" s="32">
        <v>53.342</v>
      </c>
      <c r="L159" s="32">
        <v>25.601</v>
      </c>
      <c r="M159" s="32">
        <v>27.741</v>
      </c>
      <c r="N159" s="32"/>
      <c r="O159" s="32">
        <v>50.136</v>
      </c>
      <c r="P159" s="32">
        <v>23.764</v>
      </c>
      <c r="Q159" s="32">
        <v>26.372</v>
      </c>
      <c r="R159" s="32"/>
      <c r="S159" s="32">
        <v>46.726</v>
      </c>
      <c r="T159" s="32">
        <v>22.226</v>
      </c>
      <c r="U159" s="32">
        <v>24.5</v>
      </c>
      <c r="V159" s="32"/>
      <c r="W159" s="32">
        <v>45.212</v>
      </c>
      <c r="X159" s="32">
        <v>21.778</v>
      </c>
      <c r="Y159" s="32">
        <v>23.434</v>
      </c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</row>
    <row r="160" spans="1:44" s="25" customFormat="1" ht="13.5" customHeight="1">
      <c r="A160" s="30" t="s">
        <v>12</v>
      </c>
      <c r="B160" s="18"/>
      <c r="C160" s="32">
        <v>25.312</v>
      </c>
      <c r="D160" s="32">
        <v>12.258</v>
      </c>
      <c r="E160" s="32">
        <v>13.054</v>
      </c>
      <c r="F160" s="32"/>
      <c r="G160" s="32">
        <v>29.209</v>
      </c>
      <c r="H160" s="32">
        <v>14.311</v>
      </c>
      <c r="I160" s="32">
        <v>14.898</v>
      </c>
      <c r="J160"/>
      <c r="K160" s="32">
        <v>30.596</v>
      </c>
      <c r="L160" s="32">
        <v>14.841</v>
      </c>
      <c r="M160" s="32">
        <v>15.755</v>
      </c>
      <c r="N160" s="32"/>
      <c r="O160" s="32">
        <v>31.774</v>
      </c>
      <c r="P160" s="32">
        <v>15.271</v>
      </c>
      <c r="Q160" s="32">
        <v>16.503</v>
      </c>
      <c r="R160" s="32"/>
      <c r="S160" s="32">
        <v>33.978</v>
      </c>
      <c r="T160" s="32">
        <v>16.16</v>
      </c>
      <c r="U160" s="32">
        <v>17.818</v>
      </c>
      <c r="V160" s="32"/>
      <c r="W160" s="32">
        <v>33.628</v>
      </c>
      <c r="X160" s="32">
        <v>15.679</v>
      </c>
      <c r="Y160" s="32">
        <v>17.949</v>
      </c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</row>
    <row r="161" spans="1:44" s="25" customFormat="1" ht="13.5" customHeight="1">
      <c r="A161" s="30" t="s">
        <v>13</v>
      </c>
      <c r="B161" s="18"/>
      <c r="C161" s="32">
        <v>19.736</v>
      </c>
      <c r="D161" s="32">
        <v>8.052</v>
      </c>
      <c r="E161" s="32">
        <v>11.684</v>
      </c>
      <c r="F161" s="32"/>
      <c r="G161" s="32">
        <v>22.623</v>
      </c>
      <c r="H161" s="32">
        <v>9.522</v>
      </c>
      <c r="I161" s="32">
        <v>13.101</v>
      </c>
      <c r="J161"/>
      <c r="K161" s="32">
        <v>27.417</v>
      </c>
      <c r="L161" s="32">
        <v>11.966</v>
      </c>
      <c r="M161" s="32">
        <v>15.451</v>
      </c>
      <c r="N161" s="32"/>
      <c r="O161" s="32">
        <v>32.756</v>
      </c>
      <c r="P161" s="32">
        <v>14.585</v>
      </c>
      <c r="Q161" s="32">
        <v>18.171</v>
      </c>
      <c r="R161" s="32"/>
      <c r="S161" s="32">
        <v>37.066</v>
      </c>
      <c r="T161" s="32">
        <v>16.55</v>
      </c>
      <c r="U161" s="32">
        <v>20.516</v>
      </c>
      <c r="V161" s="32"/>
      <c r="W161" s="32">
        <v>41.337</v>
      </c>
      <c r="X161" s="32">
        <v>18.46</v>
      </c>
      <c r="Y161" s="32">
        <v>22.877</v>
      </c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</row>
    <row r="162" spans="1:44" s="25" customFormat="1" ht="18" customHeight="1">
      <c r="A162" s="30"/>
      <c r="B162" s="18"/>
      <c r="C162" s="76" t="s">
        <v>32</v>
      </c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</row>
    <row r="163" spans="1:44" s="25" customFormat="1" ht="15" customHeight="1">
      <c r="A163" s="26" t="s">
        <v>7</v>
      </c>
      <c r="B163" s="18"/>
      <c r="C163" s="28">
        <f>SUM(C164:C169)</f>
        <v>80.67999999999999</v>
      </c>
      <c r="D163" s="28">
        <f aca="true" t="shared" si="12" ref="D163:Y163">SUM(D164:D169)</f>
        <v>38.58</v>
      </c>
      <c r="E163" s="28">
        <f t="shared" si="12"/>
        <v>42.1</v>
      </c>
      <c r="F163" s="28">
        <f t="shared" si="12"/>
        <v>0</v>
      </c>
      <c r="G163" s="28">
        <f t="shared" si="12"/>
        <v>77.914</v>
      </c>
      <c r="H163" s="28">
        <f t="shared" si="12"/>
        <v>37.29599999999999</v>
      </c>
      <c r="I163" s="28">
        <f t="shared" si="12"/>
        <v>40.61800000000001</v>
      </c>
      <c r="J163">
        <f t="shared" si="12"/>
        <v>0</v>
      </c>
      <c r="K163" s="28">
        <f t="shared" si="12"/>
        <v>75.286</v>
      </c>
      <c r="L163" s="28">
        <f t="shared" si="12"/>
        <v>36.077</v>
      </c>
      <c r="M163" s="28">
        <f t="shared" si="12"/>
        <v>39.208999999999996</v>
      </c>
      <c r="N163" s="28">
        <f t="shared" si="12"/>
        <v>0</v>
      </c>
      <c r="O163" s="28">
        <f t="shared" si="12"/>
        <v>72.348</v>
      </c>
      <c r="P163" s="28">
        <f t="shared" si="12"/>
        <v>34.707</v>
      </c>
      <c r="Q163" s="28">
        <f t="shared" si="12"/>
        <v>37.641</v>
      </c>
      <c r="R163" s="28">
        <f t="shared" si="12"/>
        <v>0</v>
      </c>
      <c r="S163" s="28">
        <f t="shared" si="12"/>
        <v>68.91</v>
      </c>
      <c r="T163" s="28">
        <f t="shared" si="12"/>
        <v>33.086</v>
      </c>
      <c r="U163" s="28">
        <f t="shared" si="12"/>
        <v>35.824</v>
      </c>
      <c r="V163" s="28">
        <f t="shared" si="12"/>
        <v>0</v>
      </c>
      <c r="W163" s="28">
        <f t="shared" si="12"/>
        <v>65.014</v>
      </c>
      <c r="X163" s="28">
        <f t="shared" si="12"/>
        <v>31.233</v>
      </c>
      <c r="Y163" s="28">
        <f t="shared" si="12"/>
        <v>33.781</v>
      </c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</row>
    <row r="164" spans="1:44" s="25" customFormat="1" ht="13.5" customHeight="1">
      <c r="A164" s="30" t="s">
        <v>8</v>
      </c>
      <c r="B164" s="18"/>
      <c r="C164" s="32">
        <v>13.403</v>
      </c>
      <c r="D164" s="32">
        <v>6.968</v>
      </c>
      <c r="E164" s="32">
        <v>6.435</v>
      </c>
      <c r="F164" s="32"/>
      <c r="G164" s="32">
        <v>12.716</v>
      </c>
      <c r="H164" s="32">
        <v>6.559</v>
      </c>
      <c r="I164" s="32">
        <v>6.157</v>
      </c>
      <c r="J164"/>
      <c r="K164" s="32">
        <v>12.295</v>
      </c>
      <c r="L164" s="32">
        <v>6.294</v>
      </c>
      <c r="M164" s="32">
        <v>6.001</v>
      </c>
      <c r="N164" s="32"/>
      <c r="O164" s="32">
        <v>11.358</v>
      </c>
      <c r="P164" s="32">
        <v>5.72</v>
      </c>
      <c r="Q164" s="32">
        <v>5.638</v>
      </c>
      <c r="R164" s="32"/>
      <c r="S164" s="32">
        <v>10.348</v>
      </c>
      <c r="T164" s="32">
        <v>5.191</v>
      </c>
      <c r="U164" s="32">
        <v>5.157</v>
      </c>
      <c r="V164" s="32"/>
      <c r="W164" s="32">
        <v>9.171</v>
      </c>
      <c r="X164" s="32">
        <v>4.589</v>
      </c>
      <c r="Y164" s="32">
        <v>4.582</v>
      </c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</row>
    <row r="165" spans="1:44" s="25" customFormat="1" ht="13.5" customHeight="1">
      <c r="A165" s="34" t="s">
        <v>9</v>
      </c>
      <c r="B165" s="18"/>
      <c r="C165" s="32">
        <v>13.665</v>
      </c>
      <c r="D165" s="32">
        <v>6.912</v>
      </c>
      <c r="E165" s="32">
        <v>6.753</v>
      </c>
      <c r="F165" s="32"/>
      <c r="G165" s="32">
        <v>12.315</v>
      </c>
      <c r="H165" s="32">
        <v>6.399</v>
      </c>
      <c r="I165" s="32">
        <v>5.916</v>
      </c>
      <c r="J165"/>
      <c r="K165" s="32">
        <v>10.617</v>
      </c>
      <c r="L165" s="32">
        <v>5.671</v>
      </c>
      <c r="M165" s="32">
        <v>4.946</v>
      </c>
      <c r="N165" s="32"/>
      <c r="O165" s="32">
        <v>9.718</v>
      </c>
      <c r="P165" s="32">
        <v>5.342</v>
      </c>
      <c r="Q165" s="32">
        <v>4.376</v>
      </c>
      <c r="R165" s="32"/>
      <c r="S165" s="32">
        <v>9.324</v>
      </c>
      <c r="T165" s="32">
        <v>5.11</v>
      </c>
      <c r="U165" s="32">
        <v>4.214</v>
      </c>
      <c r="V165" s="32"/>
      <c r="W165" s="32">
        <v>8.857</v>
      </c>
      <c r="X165" s="32">
        <v>4.794</v>
      </c>
      <c r="Y165" s="32">
        <v>4.063</v>
      </c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</row>
    <row r="166" spans="1:44" s="25" customFormat="1" ht="13.5" customHeight="1">
      <c r="A166" s="30" t="s">
        <v>10</v>
      </c>
      <c r="B166" s="18"/>
      <c r="C166" s="32">
        <v>21.284</v>
      </c>
      <c r="D166" s="32">
        <v>10.065</v>
      </c>
      <c r="E166" s="32">
        <v>11.219</v>
      </c>
      <c r="F166" s="32"/>
      <c r="G166" s="32">
        <v>18.529</v>
      </c>
      <c r="H166" s="32">
        <v>8.777</v>
      </c>
      <c r="I166" s="32">
        <v>9.752</v>
      </c>
      <c r="J166"/>
      <c r="K166" s="32">
        <v>16.962</v>
      </c>
      <c r="L166" s="32">
        <v>8.243</v>
      </c>
      <c r="M166" s="32">
        <v>8.719</v>
      </c>
      <c r="N166" s="32"/>
      <c r="O166" s="32">
        <v>16.235</v>
      </c>
      <c r="P166" s="32">
        <v>8.075</v>
      </c>
      <c r="Q166" s="32">
        <v>8.16</v>
      </c>
      <c r="R166" s="32"/>
      <c r="S166" s="32">
        <v>14.825</v>
      </c>
      <c r="T166" s="32">
        <v>7.591</v>
      </c>
      <c r="U166" s="32">
        <v>7.234</v>
      </c>
      <c r="V166" s="32"/>
      <c r="W166" s="32">
        <v>13.295</v>
      </c>
      <c r="X166" s="32">
        <v>7.013</v>
      </c>
      <c r="Y166" s="32">
        <v>6.282</v>
      </c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</row>
    <row r="167" spans="1:44" s="25" customFormat="1" ht="13.5" customHeight="1">
      <c r="A167" s="30" t="s">
        <v>11</v>
      </c>
      <c r="B167" s="18"/>
      <c r="C167" s="32">
        <v>17.127</v>
      </c>
      <c r="D167" s="32">
        <v>8.302</v>
      </c>
      <c r="E167" s="32">
        <v>8.825</v>
      </c>
      <c r="F167" s="32"/>
      <c r="G167" s="32">
        <v>17.948</v>
      </c>
      <c r="H167" s="32">
        <v>8.577</v>
      </c>
      <c r="I167" s="32">
        <v>9.371</v>
      </c>
      <c r="J167"/>
      <c r="K167" s="32">
        <v>17.745</v>
      </c>
      <c r="L167" s="32">
        <v>8.294</v>
      </c>
      <c r="M167" s="32">
        <v>9.451</v>
      </c>
      <c r="N167" s="32"/>
      <c r="O167" s="32">
        <v>15.458</v>
      </c>
      <c r="P167" s="32">
        <v>7.12</v>
      </c>
      <c r="Q167" s="32">
        <v>8.338</v>
      </c>
      <c r="R167" s="32"/>
      <c r="S167" s="32">
        <v>12.996</v>
      </c>
      <c r="T167" s="32">
        <v>5.948</v>
      </c>
      <c r="U167" s="32">
        <v>7.048</v>
      </c>
      <c r="V167" s="32"/>
      <c r="W167" s="32">
        <v>11.597</v>
      </c>
      <c r="X167" s="32">
        <v>5.48</v>
      </c>
      <c r="Y167" s="32">
        <v>6.117</v>
      </c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</row>
    <row r="168" spans="1:44" s="25" customFormat="1" ht="13.5" customHeight="1">
      <c r="A168" s="30" t="s">
        <v>12</v>
      </c>
      <c r="B168" s="18"/>
      <c r="C168" s="32">
        <v>8.198</v>
      </c>
      <c r="D168" s="32">
        <v>3.802</v>
      </c>
      <c r="E168" s="32">
        <v>4.396</v>
      </c>
      <c r="F168" s="32"/>
      <c r="G168" s="32">
        <v>8.981</v>
      </c>
      <c r="H168" s="32">
        <v>4.205</v>
      </c>
      <c r="I168" s="32">
        <v>4.776</v>
      </c>
      <c r="J168"/>
      <c r="K168" s="32">
        <v>9.263</v>
      </c>
      <c r="L168" s="32">
        <v>4.265</v>
      </c>
      <c r="M168" s="32">
        <v>4.998</v>
      </c>
      <c r="N168" s="32"/>
      <c r="O168" s="32">
        <v>10.078</v>
      </c>
      <c r="P168" s="32">
        <v>4.611</v>
      </c>
      <c r="Q168" s="32">
        <v>5.467</v>
      </c>
      <c r="R168" s="32"/>
      <c r="S168" s="32">
        <v>10.953</v>
      </c>
      <c r="T168" s="32">
        <v>4.996</v>
      </c>
      <c r="U168" s="32">
        <v>5.957</v>
      </c>
      <c r="V168" s="32"/>
      <c r="W168" s="32">
        <v>10.202</v>
      </c>
      <c r="X168" s="32">
        <v>4.499</v>
      </c>
      <c r="Y168" s="32">
        <v>5.703</v>
      </c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</row>
    <row r="169" spans="1:44" s="25" customFormat="1" ht="13.5" customHeight="1">
      <c r="A169" s="30" t="s">
        <v>13</v>
      </c>
      <c r="B169" s="18"/>
      <c r="C169" s="32">
        <v>7.003</v>
      </c>
      <c r="D169" s="32">
        <v>2.531</v>
      </c>
      <c r="E169" s="32">
        <v>4.472</v>
      </c>
      <c r="F169" s="32"/>
      <c r="G169" s="32">
        <v>7.425</v>
      </c>
      <c r="H169" s="32">
        <v>2.779</v>
      </c>
      <c r="I169" s="32">
        <v>4.646</v>
      </c>
      <c r="J169"/>
      <c r="K169" s="32">
        <v>8.404</v>
      </c>
      <c r="L169" s="32">
        <v>3.31</v>
      </c>
      <c r="M169" s="32">
        <v>5.094</v>
      </c>
      <c r="N169" s="32"/>
      <c r="O169" s="32">
        <v>9.501</v>
      </c>
      <c r="P169" s="32">
        <v>3.839</v>
      </c>
      <c r="Q169" s="32">
        <v>5.662</v>
      </c>
      <c r="R169" s="32"/>
      <c r="S169" s="32">
        <v>10.464</v>
      </c>
      <c r="T169" s="32">
        <v>4.25</v>
      </c>
      <c r="U169" s="32">
        <v>6.214</v>
      </c>
      <c r="V169" s="32"/>
      <c r="W169" s="32">
        <v>11.892</v>
      </c>
      <c r="X169" s="32">
        <v>4.858</v>
      </c>
      <c r="Y169" s="32">
        <v>7.034</v>
      </c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</row>
    <row r="170" spans="1:44" s="25" customFormat="1" ht="18" customHeight="1">
      <c r="A170" s="26"/>
      <c r="B170" s="18"/>
      <c r="C170" s="76" t="s">
        <v>33</v>
      </c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</row>
    <row r="171" spans="1:44" s="25" customFormat="1" ht="15" customHeight="1">
      <c r="A171" s="26" t="s">
        <v>7</v>
      </c>
      <c r="B171" s="18"/>
      <c r="C171" s="28">
        <f>SUM(C172:C177)</f>
        <v>84.24</v>
      </c>
      <c r="D171" s="28">
        <f aca="true" t="shared" si="13" ref="D171:Y171">SUM(D172:D177)</f>
        <v>40.607</v>
      </c>
      <c r="E171" s="28">
        <f t="shared" si="13"/>
        <v>43.633</v>
      </c>
      <c r="F171" s="28">
        <f t="shared" si="13"/>
        <v>0</v>
      </c>
      <c r="G171" s="28">
        <f t="shared" si="13"/>
        <v>86.98800000000001</v>
      </c>
      <c r="H171" s="28">
        <f t="shared" si="13"/>
        <v>42.07099999999999</v>
      </c>
      <c r="I171" s="28">
        <f t="shared" si="13"/>
        <v>44.917</v>
      </c>
      <c r="J171">
        <f t="shared" si="13"/>
        <v>0</v>
      </c>
      <c r="K171" s="28">
        <f t="shared" si="13"/>
        <v>90.141</v>
      </c>
      <c r="L171" s="28">
        <f t="shared" si="13"/>
        <v>43.71099999999999</v>
      </c>
      <c r="M171" s="28">
        <f t="shared" si="13"/>
        <v>46.43000000000001</v>
      </c>
      <c r="N171" s="28">
        <f t="shared" si="13"/>
        <v>0</v>
      </c>
      <c r="O171" s="28">
        <f t="shared" si="13"/>
        <v>93.309</v>
      </c>
      <c r="P171" s="28">
        <f t="shared" si="13"/>
        <v>45.369</v>
      </c>
      <c r="Q171" s="28">
        <f t="shared" si="13"/>
        <v>47.940000000000005</v>
      </c>
      <c r="R171" s="28">
        <f t="shared" si="13"/>
        <v>0</v>
      </c>
      <c r="S171" s="28">
        <f t="shared" si="13"/>
        <v>96.31400000000001</v>
      </c>
      <c r="T171" s="28">
        <f t="shared" si="13"/>
        <v>46.958999999999996</v>
      </c>
      <c r="U171" s="28">
        <f t="shared" si="13"/>
        <v>49.355</v>
      </c>
      <c r="V171" s="28">
        <f t="shared" si="13"/>
        <v>0</v>
      </c>
      <c r="W171" s="28">
        <f t="shared" si="13"/>
        <v>99.09</v>
      </c>
      <c r="X171" s="28">
        <f t="shared" si="13"/>
        <v>48.452</v>
      </c>
      <c r="Y171" s="28">
        <f t="shared" si="13"/>
        <v>50.63799999999999</v>
      </c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</row>
    <row r="172" spans="1:44" s="25" customFormat="1" ht="13.5" customHeight="1">
      <c r="A172" s="30" t="s">
        <v>8</v>
      </c>
      <c r="B172" s="18"/>
      <c r="C172" s="32">
        <v>15.935</v>
      </c>
      <c r="D172" s="32">
        <v>8.053</v>
      </c>
      <c r="E172" s="32">
        <v>7.882</v>
      </c>
      <c r="F172" s="32"/>
      <c r="G172" s="32">
        <v>16.228</v>
      </c>
      <c r="H172" s="32">
        <v>8.33</v>
      </c>
      <c r="I172" s="32">
        <v>7.898</v>
      </c>
      <c r="J172"/>
      <c r="K172" s="32">
        <v>17.226</v>
      </c>
      <c r="L172" s="32">
        <v>8.831</v>
      </c>
      <c r="M172" s="32">
        <v>8.395</v>
      </c>
      <c r="N172" s="32"/>
      <c r="O172" s="32">
        <v>17.977</v>
      </c>
      <c r="P172" s="32">
        <v>9.27</v>
      </c>
      <c r="Q172" s="32">
        <v>8.707</v>
      </c>
      <c r="R172" s="32"/>
      <c r="S172" s="32">
        <v>18.792</v>
      </c>
      <c r="T172" s="32">
        <v>9.677</v>
      </c>
      <c r="U172" s="32">
        <v>9.115</v>
      </c>
      <c r="V172" s="32"/>
      <c r="W172" s="32">
        <v>19.405</v>
      </c>
      <c r="X172" s="32">
        <v>9.994</v>
      </c>
      <c r="Y172" s="32">
        <v>9.411</v>
      </c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</row>
    <row r="173" spans="1:44" s="25" customFormat="1" ht="13.5" customHeight="1">
      <c r="A173" s="34" t="s">
        <v>9</v>
      </c>
      <c r="B173" s="18"/>
      <c r="C173" s="32">
        <v>13.486</v>
      </c>
      <c r="D173" s="32">
        <v>6.796</v>
      </c>
      <c r="E173" s="32">
        <v>6.69</v>
      </c>
      <c r="F173" s="32"/>
      <c r="G173" s="32">
        <v>14.349</v>
      </c>
      <c r="H173" s="32">
        <v>7.114</v>
      </c>
      <c r="I173" s="32">
        <v>7.235</v>
      </c>
      <c r="J173"/>
      <c r="K173" s="32">
        <v>14.213</v>
      </c>
      <c r="L173" s="32">
        <v>7.124</v>
      </c>
      <c r="M173" s="32">
        <v>7.089</v>
      </c>
      <c r="N173" s="32"/>
      <c r="O173" s="32">
        <v>14.5</v>
      </c>
      <c r="P173" s="32">
        <v>7.267</v>
      </c>
      <c r="Q173" s="32">
        <v>7.233</v>
      </c>
      <c r="R173" s="32"/>
      <c r="S173" s="32">
        <v>14.976</v>
      </c>
      <c r="T173" s="32">
        <v>7.606</v>
      </c>
      <c r="U173" s="32">
        <v>7.37</v>
      </c>
      <c r="V173" s="32"/>
      <c r="W173" s="32">
        <v>15.826</v>
      </c>
      <c r="X173" s="32">
        <v>8.031</v>
      </c>
      <c r="Y173" s="32">
        <v>7.795</v>
      </c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</row>
    <row r="174" spans="1:44" s="25" customFormat="1" ht="13.5" customHeight="1">
      <c r="A174" s="30" t="s">
        <v>10</v>
      </c>
      <c r="B174" s="18"/>
      <c r="C174" s="32">
        <v>22.838</v>
      </c>
      <c r="D174" s="32">
        <v>10.865</v>
      </c>
      <c r="E174" s="32">
        <v>11.973</v>
      </c>
      <c r="F174" s="32"/>
      <c r="G174" s="32">
        <v>21.493</v>
      </c>
      <c r="H174" s="32">
        <v>10.314</v>
      </c>
      <c r="I174" s="32">
        <v>11.179</v>
      </c>
      <c r="J174"/>
      <c r="K174" s="32">
        <v>21.187</v>
      </c>
      <c r="L174" s="32">
        <v>10.306</v>
      </c>
      <c r="M174" s="32">
        <v>10.881</v>
      </c>
      <c r="N174" s="32"/>
      <c r="O174" s="32">
        <v>22.223</v>
      </c>
      <c r="P174" s="32">
        <v>10.845</v>
      </c>
      <c r="Q174" s="32">
        <v>11.378</v>
      </c>
      <c r="R174" s="32"/>
      <c r="S174" s="32">
        <v>23.113</v>
      </c>
      <c r="T174" s="32">
        <v>11.344</v>
      </c>
      <c r="U174" s="32">
        <v>11.769</v>
      </c>
      <c r="V174" s="32"/>
      <c r="W174" s="32">
        <v>23.805</v>
      </c>
      <c r="X174" s="32">
        <v>11.742</v>
      </c>
      <c r="Y174" s="32">
        <v>12.063</v>
      </c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</row>
    <row r="175" spans="1:44" s="25" customFormat="1" ht="13.5" customHeight="1">
      <c r="A175" s="30" t="s">
        <v>11</v>
      </c>
      <c r="B175" s="18"/>
      <c r="C175" s="32">
        <v>17.276</v>
      </c>
      <c r="D175" s="32">
        <v>8.408</v>
      </c>
      <c r="E175" s="32">
        <v>8.868</v>
      </c>
      <c r="F175" s="32"/>
      <c r="G175" s="32">
        <v>17.985</v>
      </c>
      <c r="H175" s="32">
        <v>8.658</v>
      </c>
      <c r="I175" s="32">
        <v>9.327</v>
      </c>
      <c r="J175"/>
      <c r="K175" s="32">
        <v>18.628</v>
      </c>
      <c r="L175" s="32">
        <v>8.882</v>
      </c>
      <c r="M175" s="32">
        <v>9.746</v>
      </c>
      <c r="N175" s="32"/>
      <c r="O175" s="32">
        <v>17.561</v>
      </c>
      <c r="P175" s="32">
        <v>8.414</v>
      </c>
      <c r="Q175" s="32">
        <v>9.147</v>
      </c>
      <c r="R175" s="32"/>
      <c r="S175" s="32">
        <v>16.25</v>
      </c>
      <c r="T175" s="32">
        <v>7.814</v>
      </c>
      <c r="U175" s="32">
        <v>8.436</v>
      </c>
      <c r="V175" s="32"/>
      <c r="W175" s="32">
        <v>15.273</v>
      </c>
      <c r="X175" s="32">
        <v>7.516</v>
      </c>
      <c r="Y175" s="32">
        <v>7.757</v>
      </c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</row>
    <row r="176" spans="1:44" s="25" customFormat="1" ht="13.5" customHeight="1">
      <c r="A176" s="30" t="s">
        <v>12</v>
      </c>
      <c r="B176" s="18"/>
      <c r="C176" s="32">
        <v>8.421</v>
      </c>
      <c r="D176" s="32">
        <v>3.97</v>
      </c>
      <c r="E176" s="32">
        <v>4.451</v>
      </c>
      <c r="F176" s="32"/>
      <c r="G176" s="32">
        <v>9.71</v>
      </c>
      <c r="H176" s="32">
        <v>4.608</v>
      </c>
      <c r="I176" s="32">
        <v>5.102</v>
      </c>
      <c r="J176"/>
      <c r="K176" s="32">
        <v>9.947</v>
      </c>
      <c r="L176" s="32">
        <v>4.701</v>
      </c>
      <c r="M176" s="32">
        <v>5.246</v>
      </c>
      <c r="N176" s="32"/>
      <c r="O176" s="32">
        <v>10.4</v>
      </c>
      <c r="P176" s="32">
        <v>4.895</v>
      </c>
      <c r="Q176" s="32">
        <v>5.505</v>
      </c>
      <c r="R176" s="32"/>
      <c r="S176" s="32">
        <v>11.271</v>
      </c>
      <c r="T176" s="32">
        <v>5.285</v>
      </c>
      <c r="U176" s="32">
        <v>5.986</v>
      </c>
      <c r="V176" s="32"/>
      <c r="W176" s="32">
        <v>11.48</v>
      </c>
      <c r="X176" s="32">
        <v>5.305</v>
      </c>
      <c r="Y176" s="32">
        <v>6.175</v>
      </c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</row>
    <row r="177" spans="1:44" s="25" customFormat="1" ht="13.5" customHeight="1">
      <c r="A177" s="30" t="s">
        <v>13</v>
      </c>
      <c r="B177" s="18"/>
      <c r="C177" s="32">
        <v>6.284</v>
      </c>
      <c r="D177" s="32">
        <v>2.515</v>
      </c>
      <c r="E177" s="32">
        <v>3.769</v>
      </c>
      <c r="F177" s="32"/>
      <c r="G177" s="32">
        <v>7.223</v>
      </c>
      <c r="H177" s="32">
        <v>3.047</v>
      </c>
      <c r="I177" s="32">
        <v>4.176</v>
      </c>
      <c r="J177"/>
      <c r="K177" s="32">
        <v>8.94</v>
      </c>
      <c r="L177" s="32">
        <v>3.867</v>
      </c>
      <c r="M177" s="32">
        <v>5.073</v>
      </c>
      <c r="N177" s="32"/>
      <c r="O177" s="32">
        <v>10.648</v>
      </c>
      <c r="P177" s="32">
        <v>4.678</v>
      </c>
      <c r="Q177" s="32">
        <v>5.97</v>
      </c>
      <c r="R177" s="32"/>
      <c r="S177" s="32">
        <v>11.912</v>
      </c>
      <c r="T177" s="32">
        <v>5.233</v>
      </c>
      <c r="U177" s="32">
        <v>6.679</v>
      </c>
      <c r="V177" s="32"/>
      <c r="W177" s="32">
        <v>13.301</v>
      </c>
      <c r="X177" s="32">
        <v>5.864</v>
      </c>
      <c r="Y177" s="32">
        <v>7.437</v>
      </c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</row>
    <row r="178" spans="1:44" s="25" customFormat="1" ht="18" customHeight="1">
      <c r="A178" s="19"/>
      <c r="B178" s="18"/>
      <c r="C178" s="76" t="s">
        <v>34</v>
      </c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</row>
    <row r="179" spans="1:44" s="25" customFormat="1" ht="15" customHeight="1">
      <c r="A179" s="26" t="s">
        <v>7</v>
      </c>
      <c r="B179" s="18"/>
      <c r="C179" s="28">
        <f>SUM(C180:C185)</f>
        <v>92.91</v>
      </c>
      <c r="D179" s="28">
        <f aca="true" t="shared" si="14" ref="D179:Y179">SUM(D180:D185)</f>
        <v>45.596</v>
      </c>
      <c r="E179" s="28">
        <f t="shared" si="14"/>
        <v>47.314</v>
      </c>
      <c r="F179" s="28">
        <f t="shared" si="14"/>
        <v>0</v>
      </c>
      <c r="G179" s="28">
        <f t="shared" si="14"/>
        <v>92.86800000000001</v>
      </c>
      <c r="H179" s="28">
        <f t="shared" si="14"/>
        <v>45.678</v>
      </c>
      <c r="I179" s="28">
        <f t="shared" si="14"/>
        <v>47.19</v>
      </c>
      <c r="J179">
        <f t="shared" si="14"/>
        <v>0</v>
      </c>
      <c r="K179" s="28">
        <f t="shared" si="14"/>
        <v>92.83800000000001</v>
      </c>
      <c r="L179" s="28">
        <f t="shared" si="14"/>
        <v>45.772000000000006</v>
      </c>
      <c r="M179" s="28">
        <f t="shared" si="14"/>
        <v>47.066</v>
      </c>
      <c r="N179" s="28">
        <f t="shared" si="14"/>
        <v>0</v>
      </c>
      <c r="O179" s="28">
        <f t="shared" si="14"/>
        <v>92.60199999999999</v>
      </c>
      <c r="P179" s="28">
        <f t="shared" si="14"/>
        <v>45.775</v>
      </c>
      <c r="Q179" s="28">
        <f t="shared" si="14"/>
        <v>46.827000000000005</v>
      </c>
      <c r="R179" s="28">
        <f t="shared" si="14"/>
        <v>0</v>
      </c>
      <c r="S179" s="28">
        <f t="shared" si="14"/>
        <v>92.00800000000001</v>
      </c>
      <c r="T179" s="28">
        <f t="shared" si="14"/>
        <v>45.597</v>
      </c>
      <c r="U179" s="28">
        <f t="shared" si="14"/>
        <v>46.411</v>
      </c>
      <c r="V179" s="28">
        <f t="shared" si="14"/>
        <v>0</v>
      </c>
      <c r="W179" s="28">
        <f t="shared" si="14"/>
        <v>90.889</v>
      </c>
      <c r="X179" s="28">
        <f t="shared" si="14"/>
        <v>45.165</v>
      </c>
      <c r="Y179" s="28">
        <f t="shared" si="14"/>
        <v>45.724</v>
      </c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</row>
    <row r="180" spans="1:44" s="25" customFormat="1" ht="13.5" customHeight="1">
      <c r="A180" s="30" t="s">
        <v>8</v>
      </c>
      <c r="B180" s="18"/>
      <c r="C180" s="32">
        <v>16.664</v>
      </c>
      <c r="D180" s="32">
        <v>8.577</v>
      </c>
      <c r="E180" s="32">
        <v>8.087</v>
      </c>
      <c r="F180" s="32"/>
      <c r="G180" s="32">
        <v>15.611</v>
      </c>
      <c r="H180" s="32">
        <v>8.013</v>
      </c>
      <c r="I180" s="32">
        <v>7.598</v>
      </c>
      <c r="J180"/>
      <c r="K180" s="32">
        <v>15.417</v>
      </c>
      <c r="L180" s="32">
        <v>7.909</v>
      </c>
      <c r="M180" s="32">
        <v>7.508</v>
      </c>
      <c r="N180" s="32"/>
      <c r="O180" s="32">
        <v>14.894</v>
      </c>
      <c r="P180" s="32">
        <v>7.632</v>
      </c>
      <c r="Q180" s="32">
        <v>7.262</v>
      </c>
      <c r="R180" s="32"/>
      <c r="S180" s="32">
        <v>14.852</v>
      </c>
      <c r="T180" s="32">
        <v>7.623</v>
      </c>
      <c r="U180" s="32">
        <v>7.229</v>
      </c>
      <c r="V180" s="32"/>
      <c r="W180" s="32">
        <v>14.453</v>
      </c>
      <c r="X180" s="32">
        <v>7.421</v>
      </c>
      <c r="Y180" s="32">
        <v>7.032</v>
      </c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</row>
    <row r="181" spans="1:44" s="25" customFormat="1" ht="13.5" customHeight="1">
      <c r="A181" s="34" t="s">
        <v>9</v>
      </c>
      <c r="B181" s="18"/>
      <c r="C181" s="32">
        <v>15.032</v>
      </c>
      <c r="D181" s="32">
        <v>7.829</v>
      </c>
      <c r="E181" s="32">
        <v>7.203</v>
      </c>
      <c r="F181" s="32"/>
      <c r="G181" s="32">
        <v>15.183</v>
      </c>
      <c r="H181" s="32">
        <v>8.135</v>
      </c>
      <c r="I181" s="32">
        <v>7.048</v>
      </c>
      <c r="J181"/>
      <c r="K181" s="32">
        <v>14.68</v>
      </c>
      <c r="L181" s="32">
        <v>7.943</v>
      </c>
      <c r="M181" s="32">
        <v>6.737</v>
      </c>
      <c r="N181" s="32"/>
      <c r="O181" s="32">
        <v>13.847</v>
      </c>
      <c r="P181" s="32">
        <v>7.568</v>
      </c>
      <c r="Q181" s="32">
        <v>6.279</v>
      </c>
      <c r="R181" s="32"/>
      <c r="S181" s="32">
        <v>13.047</v>
      </c>
      <c r="T181" s="32">
        <v>7.102</v>
      </c>
      <c r="U181" s="32">
        <v>5.945</v>
      </c>
      <c r="V181" s="32"/>
      <c r="W181" s="32">
        <v>12.803</v>
      </c>
      <c r="X181" s="32">
        <v>6.99</v>
      </c>
      <c r="Y181" s="32">
        <v>5.813</v>
      </c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</row>
    <row r="182" spans="1:44" s="25" customFormat="1" ht="13.5" customHeight="1">
      <c r="A182" s="30" t="s">
        <v>10</v>
      </c>
      <c r="B182" s="18"/>
      <c r="C182" s="32">
        <v>24.359</v>
      </c>
      <c r="D182" s="32">
        <v>11.935</v>
      </c>
      <c r="E182" s="32">
        <v>12.424</v>
      </c>
      <c r="F182" s="32"/>
      <c r="G182" s="32">
        <v>22.385</v>
      </c>
      <c r="H182" s="32">
        <v>10.927</v>
      </c>
      <c r="I182" s="32">
        <v>11.458</v>
      </c>
      <c r="J182"/>
      <c r="K182" s="32">
        <v>20.72</v>
      </c>
      <c r="L182" s="32">
        <v>10.248</v>
      </c>
      <c r="M182" s="32">
        <v>10.472</v>
      </c>
      <c r="N182" s="32"/>
      <c r="O182" s="32">
        <v>21.174</v>
      </c>
      <c r="P182" s="32">
        <v>10.701</v>
      </c>
      <c r="Q182" s="32">
        <v>10.473</v>
      </c>
      <c r="R182" s="32"/>
      <c r="S182" s="32">
        <v>21.28</v>
      </c>
      <c r="T182" s="32">
        <v>10.974</v>
      </c>
      <c r="U182" s="32">
        <v>10.306</v>
      </c>
      <c r="V182" s="32"/>
      <c r="W182" s="32">
        <v>20.726</v>
      </c>
      <c r="X182" s="32">
        <v>10.884</v>
      </c>
      <c r="Y182" s="32">
        <v>9.842</v>
      </c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</row>
    <row r="183" spans="1:44" s="25" customFormat="1" ht="13.5" customHeight="1">
      <c r="A183" s="30" t="s">
        <v>11</v>
      </c>
      <c r="B183" s="18"/>
      <c r="C183" s="32">
        <v>18.903</v>
      </c>
      <c r="D183" s="32">
        <v>9.312</v>
      </c>
      <c r="E183" s="32">
        <v>9.591</v>
      </c>
      <c r="F183" s="32"/>
      <c r="G183" s="32">
        <v>19.686</v>
      </c>
      <c r="H183" s="32">
        <v>9.648</v>
      </c>
      <c r="I183" s="32">
        <v>10.038</v>
      </c>
      <c r="J183"/>
      <c r="K183" s="32">
        <v>20.193</v>
      </c>
      <c r="L183" s="32">
        <v>9.815</v>
      </c>
      <c r="M183" s="32">
        <v>10.378</v>
      </c>
      <c r="N183" s="32"/>
      <c r="O183" s="32">
        <v>18.944</v>
      </c>
      <c r="P183" s="32">
        <v>9.087</v>
      </c>
      <c r="Q183" s="32">
        <v>9.857</v>
      </c>
      <c r="R183" s="32"/>
      <c r="S183" s="32">
        <v>16.924</v>
      </c>
      <c r="T183" s="32">
        <v>8.123</v>
      </c>
      <c r="U183" s="32">
        <v>8.801</v>
      </c>
      <c r="V183" s="32"/>
      <c r="W183" s="32">
        <v>15.503</v>
      </c>
      <c r="X183" s="32">
        <v>7.436</v>
      </c>
      <c r="Y183" s="32">
        <v>8.067</v>
      </c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</row>
    <row r="184" spans="1:44" s="25" customFormat="1" ht="13.5" customHeight="1">
      <c r="A184" s="30" t="s">
        <v>12</v>
      </c>
      <c r="B184" s="18"/>
      <c r="C184" s="32">
        <v>9.952</v>
      </c>
      <c r="D184" s="32">
        <v>4.718</v>
      </c>
      <c r="E184" s="32">
        <v>5.234</v>
      </c>
      <c r="F184" s="32"/>
      <c r="G184" s="32">
        <v>10.9</v>
      </c>
      <c r="H184" s="32">
        <v>5.131</v>
      </c>
      <c r="I184" s="32">
        <v>5.769</v>
      </c>
      <c r="J184"/>
      <c r="K184" s="32">
        <v>11.077</v>
      </c>
      <c r="L184" s="32">
        <v>5.288</v>
      </c>
      <c r="M184" s="32">
        <v>5.789</v>
      </c>
      <c r="N184" s="32"/>
      <c r="O184" s="32">
        <v>11.431</v>
      </c>
      <c r="P184" s="32">
        <v>5.481</v>
      </c>
      <c r="Q184" s="32">
        <v>5.95</v>
      </c>
      <c r="R184" s="32"/>
      <c r="S184" s="32">
        <v>12.342</v>
      </c>
      <c r="T184" s="32">
        <v>5.875</v>
      </c>
      <c r="U184" s="32">
        <v>6.467</v>
      </c>
      <c r="V184" s="32"/>
      <c r="W184" s="32">
        <v>12.577</v>
      </c>
      <c r="X184" s="32">
        <v>5.928</v>
      </c>
      <c r="Y184" s="32">
        <v>6.649</v>
      </c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</row>
    <row r="185" spans="1:44" s="25" customFormat="1" ht="13.5" customHeight="1">
      <c r="A185" s="30" t="s">
        <v>13</v>
      </c>
      <c r="B185" s="18"/>
      <c r="C185" s="32">
        <v>8</v>
      </c>
      <c r="D185" s="32">
        <v>3.225</v>
      </c>
      <c r="E185" s="32">
        <v>4.775</v>
      </c>
      <c r="F185" s="32"/>
      <c r="G185" s="32">
        <v>9.103</v>
      </c>
      <c r="H185" s="32">
        <v>3.824</v>
      </c>
      <c r="I185" s="32">
        <v>5.279</v>
      </c>
      <c r="J185"/>
      <c r="K185" s="32">
        <v>10.751</v>
      </c>
      <c r="L185" s="32">
        <v>4.569</v>
      </c>
      <c r="M185" s="32">
        <v>6.182</v>
      </c>
      <c r="N185" s="32"/>
      <c r="O185" s="32">
        <v>12.312</v>
      </c>
      <c r="P185" s="32">
        <v>5.306</v>
      </c>
      <c r="Q185" s="32">
        <v>7.006</v>
      </c>
      <c r="R185" s="32"/>
      <c r="S185" s="32">
        <v>13.563</v>
      </c>
      <c r="T185" s="32">
        <v>5.9</v>
      </c>
      <c r="U185" s="32">
        <v>7.663</v>
      </c>
      <c r="V185" s="32"/>
      <c r="W185" s="32">
        <v>14.827</v>
      </c>
      <c r="X185" s="32">
        <v>6.506</v>
      </c>
      <c r="Y185" s="32">
        <v>8.321</v>
      </c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</row>
    <row r="186" spans="1:44" s="25" customFormat="1" ht="3" customHeight="1">
      <c r="A186" s="41"/>
      <c r="B186" s="42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</row>
    <row r="187" spans="1:44" s="25" customFormat="1" ht="3" customHeight="1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</row>
    <row r="188" spans="1:25" s="25" customFormat="1" ht="13.5" customHeight="1">
      <c r="A188" s="71"/>
      <c r="B188" s="71"/>
      <c r="C188" s="71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</row>
    <row r="189" spans="1:44" s="48" customFormat="1" ht="18" customHeight="1">
      <c r="A189" s="45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7"/>
      <c r="R189" s="46"/>
      <c r="S189" s="46"/>
      <c r="T189" s="46"/>
      <c r="U189" s="47"/>
      <c r="V189" s="46"/>
      <c r="W189" s="46"/>
      <c r="X189" s="46"/>
      <c r="Y189" s="47" t="s">
        <v>0</v>
      </c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</row>
    <row r="190" spans="1:47" s="13" customFormat="1" ht="12.75" customHeight="1">
      <c r="A190" s="8" t="s">
        <v>1</v>
      </c>
      <c r="B190" s="9"/>
      <c r="C190" s="10"/>
      <c r="D190" s="10">
        <v>2012</v>
      </c>
      <c r="E190" s="11"/>
      <c r="F190" s="8"/>
      <c r="G190" s="11"/>
      <c r="H190" s="11">
        <v>2017</v>
      </c>
      <c r="I190" s="11"/>
      <c r="J190" s="8"/>
      <c r="K190" s="11"/>
      <c r="L190" s="11">
        <v>2022</v>
      </c>
      <c r="M190" s="11"/>
      <c r="N190" s="8"/>
      <c r="O190" s="11"/>
      <c r="P190" s="11">
        <v>2027</v>
      </c>
      <c r="Q190" s="10"/>
      <c r="R190" s="8"/>
      <c r="S190" s="11"/>
      <c r="T190" s="11">
        <v>2032</v>
      </c>
      <c r="U190" s="10"/>
      <c r="V190" s="8"/>
      <c r="W190" s="11"/>
      <c r="X190" s="11">
        <v>2037</v>
      </c>
      <c r="Y190" s="10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</row>
    <row r="191" spans="1:47" s="17" customFormat="1" ht="12.75" customHeight="1">
      <c r="A191" s="14" t="s">
        <v>2</v>
      </c>
      <c r="B191" s="15"/>
      <c r="C191" s="16" t="s">
        <v>3</v>
      </c>
      <c r="D191" s="14" t="s">
        <v>4</v>
      </c>
      <c r="E191" s="14" t="s">
        <v>5</v>
      </c>
      <c r="F191" s="14"/>
      <c r="G191" s="16" t="s">
        <v>3</v>
      </c>
      <c r="H191" s="14" t="s">
        <v>4</v>
      </c>
      <c r="I191" s="14" t="s">
        <v>5</v>
      </c>
      <c r="J191" s="14"/>
      <c r="K191" s="16" t="s">
        <v>3</v>
      </c>
      <c r="L191" s="14" t="s">
        <v>4</v>
      </c>
      <c r="M191" s="14" t="s">
        <v>5</v>
      </c>
      <c r="N191" s="14"/>
      <c r="O191" s="16" t="s">
        <v>3</v>
      </c>
      <c r="P191" s="14" t="s">
        <v>4</v>
      </c>
      <c r="Q191" s="14" t="s">
        <v>5</v>
      </c>
      <c r="R191" s="14"/>
      <c r="S191" s="16" t="s">
        <v>3</v>
      </c>
      <c r="T191" s="14" t="s">
        <v>4</v>
      </c>
      <c r="U191" s="14" t="s">
        <v>5</v>
      </c>
      <c r="V191" s="14"/>
      <c r="W191" s="16" t="s">
        <v>3</v>
      </c>
      <c r="X191" s="14" t="s">
        <v>4</v>
      </c>
      <c r="Y191" s="14" t="s">
        <v>5</v>
      </c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</row>
    <row r="192" spans="1:44" s="25" customFormat="1" ht="18" customHeight="1">
      <c r="A192" s="26"/>
      <c r="B192" s="18"/>
      <c r="C192" s="74" t="s">
        <v>35</v>
      </c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</row>
    <row r="193" spans="1:65" s="25" customFormat="1" ht="15" customHeight="1">
      <c r="A193" s="26" t="s">
        <v>7</v>
      </c>
      <c r="B193" s="27"/>
      <c r="C193" s="28">
        <f>SUM(C194:C199)</f>
        <v>137.56</v>
      </c>
      <c r="D193" s="28">
        <f aca="true" t="shared" si="15" ref="D193:Y193">SUM(D194:D199)</f>
        <v>65.417</v>
      </c>
      <c r="E193" s="28">
        <f t="shared" si="15"/>
        <v>72.143</v>
      </c>
      <c r="F193" s="28">
        <f t="shared" si="15"/>
        <v>0</v>
      </c>
      <c r="G193" s="28">
        <f t="shared" si="15"/>
        <v>135.95000000000002</v>
      </c>
      <c r="H193" s="28">
        <f t="shared" si="15"/>
        <v>64.813</v>
      </c>
      <c r="I193" s="28">
        <f t="shared" si="15"/>
        <v>71.137</v>
      </c>
      <c r="J193">
        <f t="shared" si="15"/>
        <v>0</v>
      </c>
      <c r="K193" s="28">
        <f t="shared" si="15"/>
        <v>134.275</v>
      </c>
      <c r="L193" s="28">
        <f t="shared" si="15"/>
        <v>64.138</v>
      </c>
      <c r="M193" s="28">
        <f t="shared" si="15"/>
        <v>70.137</v>
      </c>
      <c r="N193" s="28">
        <f t="shared" si="15"/>
        <v>0</v>
      </c>
      <c r="O193" s="28">
        <f t="shared" si="15"/>
        <v>132.091</v>
      </c>
      <c r="P193" s="28">
        <f t="shared" si="15"/>
        <v>63.218</v>
      </c>
      <c r="Q193" s="28">
        <f t="shared" si="15"/>
        <v>68.873</v>
      </c>
      <c r="R193" s="28">
        <f t="shared" si="15"/>
        <v>0</v>
      </c>
      <c r="S193" s="28">
        <f t="shared" si="15"/>
        <v>129.163</v>
      </c>
      <c r="T193" s="28">
        <f t="shared" si="15"/>
        <v>61.946000000000005</v>
      </c>
      <c r="U193" s="28">
        <f t="shared" si="15"/>
        <v>67.217</v>
      </c>
      <c r="V193" s="28">
        <f t="shared" si="15"/>
        <v>0</v>
      </c>
      <c r="W193" s="28">
        <f t="shared" si="15"/>
        <v>125.46499999999999</v>
      </c>
      <c r="X193" s="28">
        <f t="shared" si="15"/>
        <v>60.321</v>
      </c>
      <c r="Y193" s="28">
        <f t="shared" si="15"/>
        <v>65.144</v>
      </c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</row>
    <row r="194" spans="1:65" s="25" customFormat="1" ht="13.5" customHeight="1">
      <c r="A194" s="30" t="s">
        <v>8</v>
      </c>
      <c r="B194" s="31"/>
      <c r="C194" s="32">
        <v>24.17</v>
      </c>
      <c r="D194" s="32">
        <v>12.305</v>
      </c>
      <c r="E194" s="32">
        <v>11.865</v>
      </c>
      <c r="F194" s="32"/>
      <c r="G194" s="32">
        <v>23.341</v>
      </c>
      <c r="H194" s="32">
        <v>11.867</v>
      </c>
      <c r="I194" s="32">
        <v>11.474</v>
      </c>
      <c r="J194"/>
      <c r="K194" s="32">
        <v>23.025</v>
      </c>
      <c r="L194" s="32">
        <v>11.711</v>
      </c>
      <c r="M194" s="32">
        <v>11.314</v>
      </c>
      <c r="N194" s="32"/>
      <c r="O194" s="32">
        <v>22.158</v>
      </c>
      <c r="P194" s="32">
        <v>11.297</v>
      </c>
      <c r="Q194" s="32">
        <v>10.861</v>
      </c>
      <c r="R194" s="32"/>
      <c r="S194" s="32">
        <v>21.287</v>
      </c>
      <c r="T194" s="32">
        <v>10.851</v>
      </c>
      <c r="U194" s="32">
        <v>10.436</v>
      </c>
      <c r="V194" s="32"/>
      <c r="W194" s="32">
        <v>20.172</v>
      </c>
      <c r="X194" s="32">
        <v>10.286</v>
      </c>
      <c r="Y194" s="32">
        <v>9.886</v>
      </c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</row>
    <row r="195" spans="1:65" s="25" customFormat="1" ht="13.5" customHeight="1">
      <c r="A195" s="34" t="s">
        <v>9</v>
      </c>
      <c r="B195" s="31"/>
      <c r="C195" s="32">
        <v>21.991</v>
      </c>
      <c r="D195" s="32">
        <v>10.91</v>
      </c>
      <c r="E195" s="32">
        <v>11.081</v>
      </c>
      <c r="F195" s="32"/>
      <c r="G195" s="32">
        <v>21.362</v>
      </c>
      <c r="H195" s="32">
        <v>10.956</v>
      </c>
      <c r="I195" s="32">
        <v>10.406</v>
      </c>
      <c r="J195"/>
      <c r="K195" s="32">
        <v>19.885</v>
      </c>
      <c r="L195" s="32">
        <v>10.408</v>
      </c>
      <c r="M195" s="32">
        <v>9.477</v>
      </c>
      <c r="N195" s="32"/>
      <c r="O195" s="32">
        <v>18.5</v>
      </c>
      <c r="P195" s="32">
        <v>9.687</v>
      </c>
      <c r="Q195" s="32">
        <v>8.813</v>
      </c>
      <c r="R195" s="32"/>
      <c r="S195" s="32">
        <v>18.085</v>
      </c>
      <c r="T195" s="32">
        <v>9.493</v>
      </c>
      <c r="U195" s="32">
        <v>8.592</v>
      </c>
      <c r="V195" s="32"/>
      <c r="W195" s="32">
        <v>17.729</v>
      </c>
      <c r="X195" s="32">
        <v>9.308</v>
      </c>
      <c r="Y195" s="32">
        <v>8.421</v>
      </c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</row>
    <row r="196" spans="1:65" s="25" customFormat="1" ht="13.5" customHeight="1">
      <c r="A196" s="30" t="s">
        <v>10</v>
      </c>
      <c r="B196" s="31"/>
      <c r="C196" s="32">
        <v>35.339</v>
      </c>
      <c r="D196" s="32">
        <v>16.492</v>
      </c>
      <c r="E196" s="32">
        <v>18.847</v>
      </c>
      <c r="F196" s="32"/>
      <c r="G196" s="32">
        <v>31.073</v>
      </c>
      <c r="H196" s="32">
        <v>14.441</v>
      </c>
      <c r="I196" s="32">
        <v>16.632</v>
      </c>
      <c r="J196"/>
      <c r="K196" s="32">
        <v>28.309</v>
      </c>
      <c r="L196" s="32">
        <v>13.278</v>
      </c>
      <c r="M196" s="32">
        <v>15.031</v>
      </c>
      <c r="N196" s="32"/>
      <c r="O196" s="32">
        <v>28.018</v>
      </c>
      <c r="P196" s="32">
        <v>13.573</v>
      </c>
      <c r="Q196" s="32">
        <v>14.445</v>
      </c>
      <c r="R196" s="32"/>
      <c r="S196" s="32">
        <v>26.809</v>
      </c>
      <c r="T196" s="32">
        <v>13.319</v>
      </c>
      <c r="U196" s="32">
        <v>13.49</v>
      </c>
      <c r="V196" s="32"/>
      <c r="W196" s="32">
        <v>25.778</v>
      </c>
      <c r="X196" s="32">
        <v>13.125</v>
      </c>
      <c r="Y196" s="32">
        <v>12.653</v>
      </c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</row>
    <row r="197" spans="1:65" s="25" customFormat="1" ht="13.5" customHeight="1">
      <c r="A197" s="30" t="s">
        <v>11</v>
      </c>
      <c r="B197" s="31"/>
      <c r="C197" s="32">
        <v>28.978</v>
      </c>
      <c r="D197" s="32">
        <v>13.89</v>
      </c>
      <c r="E197" s="32">
        <v>15.088</v>
      </c>
      <c r="F197" s="32"/>
      <c r="G197" s="32">
        <v>29.874</v>
      </c>
      <c r="H197" s="32">
        <v>14.087</v>
      </c>
      <c r="I197" s="32">
        <v>15.787</v>
      </c>
      <c r="J197"/>
      <c r="K197" s="32">
        <v>29.918</v>
      </c>
      <c r="L197" s="32">
        <v>13.959</v>
      </c>
      <c r="M197" s="32">
        <v>15.959</v>
      </c>
      <c r="N197" s="32"/>
      <c r="O197" s="32">
        <v>27.139</v>
      </c>
      <c r="P197" s="32">
        <v>12.387</v>
      </c>
      <c r="Q197" s="32">
        <v>14.752</v>
      </c>
      <c r="R197" s="32"/>
      <c r="S197" s="32">
        <v>23.594</v>
      </c>
      <c r="T197" s="32">
        <v>10.689</v>
      </c>
      <c r="U197" s="32">
        <v>12.905</v>
      </c>
      <c r="V197" s="32"/>
      <c r="W197" s="32">
        <v>20.771</v>
      </c>
      <c r="X197" s="32">
        <v>9.398</v>
      </c>
      <c r="Y197" s="32">
        <v>11.373</v>
      </c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</row>
    <row r="198" spans="1:65" s="25" customFormat="1" ht="13.5" customHeight="1">
      <c r="A198" s="30" t="s">
        <v>12</v>
      </c>
      <c r="B198" s="31"/>
      <c r="C198" s="32">
        <v>15.442</v>
      </c>
      <c r="D198" s="32">
        <v>7.244</v>
      </c>
      <c r="E198" s="32">
        <v>8.198</v>
      </c>
      <c r="F198" s="32"/>
      <c r="G198" s="32">
        <v>16.968</v>
      </c>
      <c r="H198" s="32">
        <v>8.043</v>
      </c>
      <c r="I198" s="32">
        <v>8.925</v>
      </c>
      <c r="J198"/>
      <c r="K198" s="32">
        <v>17.262</v>
      </c>
      <c r="L198" s="32">
        <v>8.111</v>
      </c>
      <c r="M198" s="32">
        <v>9.151</v>
      </c>
      <c r="N198" s="32"/>
      <c r="O198" s="32">
        <v>17.913</v>
      </c>
      <c r="P198" s="32">
        <v>8.421</v>
      </c>
      <c r="Q198" s="32">
        <v>9.492</v>
      </c>
      <c r="R198" s="32"/>
      <c r="S198" s="32">
        <v>19.106</v>
      </c>
      <c r="T198" s="32">
        <v>8.902</v>
      </c>
      <c r="U198" s="32">
        <v>10.204</v>
      </c>
      <c r="V198" s="32"/>
      <c r="W198" s="32">
        <v>18.675</v>
      </c>
      <c r="X198" s="32">
        <v>8.541</v>
      </c>
      <c r="Y198" s="32">
        <v>10.134</v>
      </c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</row>
    <row r="199" spans="1:65" s="25" customFormat="1" ht="13.5" customHeight="1">
      <c r="A199" s="30" t="s">
        <v>13</v>
      </c>
      <c r="B199" s="31"/>
      <c r="C199" s="32">
        <v>11.64</v>
      </c>
      <c r="D199" s="32">
        <v>4.576</v>
      </c>
      <c r="E199" s="32">
        <v>7.064</v>
      </c>
      <c r="F199" s="32"/>
      <c r="G199" s="32">
        <v>13.332</v>
      </c>
      <c r="H199" s="32">
        <v>5.419</v>
      </c>
      <c r="I199" s="32">
        <v>7.913</v>
      </c>
      <c r="J199"/>
      <c r="K199" s="32">
        <v>15.876</v>
      </c>
      <c r="L199" s="32">
        <v>6.671</v>
      </c>
      <c r="M199" s="32">
        <v>9.205</v>
      </c>
      <c r="N199" s="32"/>
      <c r="O199" s="32">
        <v>18.363</v>
      </c>
      <c r="P199" s="32">
        <v>7.853</v>
      </c>
      <c r="Q199" s="32">
        <v>10.51</v>
      </c>
      <c r="R199" s="32"/>
      <c r="S199" s="32">
        <v>20.282</v>
      </c>
      <c r="T199" s="32">
        <v>8.692</v>
      </c>
      <c r="U199" s="32">
        <v>11.59</v>
      </c>
      <c r="V199" s="32"/>
      <c r="W199" s="32">
        <v>22.34</v>
      </c>
      <c r="X199" s="32">
        <v>9.663</v>
      </c>
      <c r="Y199" s="32">
        <v>12.677</v>
      </c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</row>
    <row r="200" spans="1:44" s="25" customFormat="1" ht="18" customHeight="1">
      <c r="A200" s="26"/>
      <c r="B200" s="18"/>
      <c r="C200" s="76" t="s">
        <v>36</v>
      </c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</row>
    <row r="201" spans="1:44" s="25" customFormat="1" ht="15" customHeight="1">
      <c r="A201" s="26" t="s">
        <v>7</v>
      </c>
      <c r="B201" s="27"/>
      <c r="C201" s="28">
        <f>SUM(C202:C207)</f>
        <v>337.86999999999995</v>
      </c>
      <c r="D201" s="28">
        <f aca="true" t="shared" si="16" ref="D201:Y201">SUM(D202:D207)</f>
        <v>163.399</v>
      </c>
      <c r="E201" s="28">
        <f t="shared" si="16"/>
        <v>174.47099999999998</v>
      </c>
      <c r="F201" s="28">
        <f t="shared" si="16"/>
        <v>0</v>
      </c>
      <c r="G201" s="28">
        <f t="shared" si="16"/>
        <v>339.27900000000005</v>
      </c>
      <c r="H201" s="28">
        <f t="shared" si="16"/>
        <v>164.579</v>
      </c>
      <c r="I201" s="28">
        <f t="shared" si="16"/>
        <v>174.70000000000002</v>
      </c>
      <c r="J201">
        <f t="shared" si="16"/>
        <v>0</v>
      </c>
      <c r="K201" s="28">
        <f t="shared" si="16"/>
        <v>340.68000000000006</v>
      </c>
      <c r="L201" s="28">
        <f t="shared" si="16"/>
        <v>165.691</v>
      </c>
      <c r="M201" s="28">
        <f t="shared" si="16"/>
        <v>174.989</v>
      </c>
      <c r="N201" s="28">
        <f t="shared" si="16"/>
        <v>0</v>
      </c>
      <c r="O201" s="28">
        <f t="shared" si="16"/>
        <v>341.08099999999996</v>
      </c>
      <c r="P201" s="28">
        <f t="shared" si="16"/>
        <v>166.273</v>
      </c>
      <c r="Q201" s="28">
        <f t="shared" si="16"/>
        <v>174.808</v>
      </c>
      <c r="R201" s="28">
        <f t="shared" si="16"/>
        <v>0</v>
      </c>
      <c r="S201" s="28">
        <f t="shared" si="16"/>
        <v>340.274</v>
      </c>
      <c r="T201" s="28">
        <f t="shared" si="16"/>
        <v>166.25799999999998</v>
      </c>
      <c r="U201" s="28">
        <f t="shared" si="16"/>
        <v>174.01600000000002</v>
      </c>
      <c r="V201" s="28">
        <f t="shared" si="16"/>
        <v>0</v>
      </c>
      <c r="W201" s="28">
        <f t="shared" si="16"/>
        <v>338.195</v>
      </c>
      <c r="X201" s="28">
        <f t="shared" si="16"/>
        <v>165.597</v>
      </c>
      <c r="Y201" s="28">
        <f t="shared" si="16"/>
        <v>172.598</v>
      </c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</row>
    <row r="202" spans="1:44" s="25" customFormat="1" ht="13.5" customHeight="1">
      <c r="A202" s="30" t="s">
        <v>8</v>
      </c>
      <c r="B202" s="31"/>
      <c r="C202" s="32">
        <v>64.441</v>
      </c>
      <c r="D202" s="32">
        <v>32.909</v>
      </c>
      <c r="E202" s="32">
        <v>31.532</v>
      </c>
      <c r="F202" s="32"/>
      <c r="G202" s="32">
        <v>63.307</v>
      </c>
      <c r="H202" s="32">
        <v>32.278</v>
      </c>
      <c r="I202" s="32">
        <v>31.029</v>
      </c>
      <c r="J202"/>
      <c r="K202" s="32">
        <v>62.724</v>
      </c>
      <c r="L202" s="32">
        <v>31.956</v>
      </c>
      <c r="M202" s="32">
        <v>30.768</v>
      </c>
      <c r="N202" s="32"/>
      <c r="O202" s="32">
        <v>60.771</v>
      </c>
      <c r="P202" s="32">
        <v>31.041</v>
      </c>
      <c r="Q202" s="32">
        <v>29.73</v>
      </c>
      <c r="R202" s="32"/>
      <c r="S202" s="32">
        <v>59.616</v>
      </c>
      <c r="T202" s="32">
        <v>30.425</v>
      </c>
      <c r="U202" s="32">
        <v>29.191</v>
      </c>
      <c r="V202" s="32"/>
      <c r="W202" s="32">
        <v>58.352</v>
      </c>
      <c r="X202" s="32">
        <v>29.778</v>
      </c>
      <c r="Y202" s="32">
        <v>28.574</v>
      </c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</row>
    <row r="203" spans="1:66" s="25" customFormat="1" ht="13.5" customHeight="1">
      <c r="A203" s="34" t="s">
        <v>9</v>
      </c>
      <c r="B203" s="31"/>
      <c r="C203" s="32">
        <v>59.327</v>
      </c>
      <c r="D203" s="32">
        <v>29.6</v>
      </c>
      <c r="E203" s="32">
        <v>29.727</v>
      </c>
      <c r="F203" s="32"/>
      <c r="G203" s="32">
        <v>57.374</v>
      </c>
      <c r="H203" s="32">
        <v>29.186</v>
      </c>
      <c r="I203" s="32">
        <v>28.188</v>
      </c>
      <c r="J203"/>
      <c r="K203" s="32">
        <v>55.039</v>
      </c>
      <c r="L203" s="32">
        <v>28.145</v>
      </c>
      <c r="M203" s="32">
        <v>26.894</v>
      </c>
      <c r="N203" s="32"/>
      <c r="O203" s="32">
        <v>54.255</v>
      </c>
      <c r="P203" s="32">
        <v>27.489</v>
      </c>
      <c r="Q203" s="32">
        <v>26.766</v>
      </c>
      <c r="R203" s="32"/>
      <c r="S203" s="32">
        <v>53.865</v>
      </c>
      <c r="T203" s="32">
        <v>27.337</v>
      </c>
      <c r="U203" s="32">
        <v>26.528</v>
      </c>
      <c r="V203" s="32"/>
      <c r="W203" s="32">
        <v>53.029</v>
      </c>
      <c r="X203" s="32">
        <v>26.836</v>
      </c>
      <c r="Y203" s="32">
        <v>26.193</v>
      </c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</row>
    <row r="204" spans="1:66" s="25" customFormat="1" ht="13.5" customHeight="1">
      <c r="A204" s="30" t="s">
        <v>10</v>
      </c>
      <c r="B204" s="31"/>
      <c r="C204" s="32">
        <v>96.755</v>
      </c>
      <c r="D204" s="32">
        <v>46.95</v>
      </c>
      <c r="E204" s="32">
        <v>49.805</v>
      </c>
      <c r="F204" s="32"/>
      <c r="G204" s="32">
        <v>90.107</v>
      </c>
      <c r="H204" s="32">
        <v>43.603</v>
      </c>
      <c r="I204" s="32">
        <v>46.504</v>
      </c>
      <c r="J204"/>
      <c r="K204" s="32">
        <v>84.486</v>
      </c>
      <c r="L204" s="32">
        <v>41.446</v>
      </c>
      <c r="M204" s="32">
        <v>43.04</v>
      </c>
      <c r="N204" s="32"/>
      <c r="O204" s="32">
        <v>83.048</v>
      </c>
      <c r="P204" s="32">
        <v>41.266</v>
      </c>
      <c r="Q204" s="32">
        <v>41.782</v>
      </c>
      <c r="R204" s="32"/>
      <c r="S204" s="32">
        <v>79.989</v>
      </c>
      <c r="T204" s="32">
        <v>40.059</v>
      </c>
      <c r="U204" s="32">
        <v>39.93</v>
      </c>
      <c r="V204" s="32"/>
      <c r="W204" s="32">
        <v>77.936</v>
      </c>
      <c r="X204" s="32">
        <v>39.627</v>
      </c>
      <c r="Y204" s="32">
        <v>38.309</v>
      </c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</row>
    <row r="205" spans="1:66" s="25" customFormat="1" ht="13.5" customHeight="1">
      <c r="A205" s="30" t="s">
        <v>11</v>
      </c>
      <c r="B205" s="31"/>
      <c r="C205" s="32">
        <v>65.023</v>
      </c>
      <c r="D205" s="32">
        <v>31.452</v>
      </c>
      <c r="E205" s="32">
        <v>33.571</v>
      </c>
      <c r="F205" s="32"/>
      <c r="G205" s="32">
        <v>70.436</v>
      </c>
      <c r="H205" s="32">
        <v>34.02</v>
      </c>
      <c r="I205" s="32">
        <v>36.416</v>
      </c>
      <c r="J205"/>
      <c r="K205" s="32">
        <v>74.158</v>
      </c>
      <c r="L205" s="32">
        <v>35.592</v>
      </c>
      <c r="M205" s="32">
        <v>38.566</v>
      </c>
      <c r="N205" s="32"/>
      <c r="O205" s="32">
        <v>70.768</v>
      </c>
      <c r="P205" s="32">
        <v>34.042</v>
      </c>
      <c r="Q205" s="32">
        <v>36.726</v>
      </c>
      <c r="R205" s="32"/>
      <c r="S205" s="32">
        <v>65.612</v>
      </c>
      <c r="T205" s="32">
        <v>31.676</v>
      </c>
      <c r="U205" s="32">
        <v>33.936</v>
      </c>
      <c r="V205" s="32"/>
      <c r="W205" s="32">
        <v>60.79</v>
      </c>
      <c r="X205" s="32">
        <v>29.52</v>
      </c>
      <c r="Y205" s="32">
        <v>31.27</v>
      </c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</row>
    <row r="206" spans="1:66" s="25" customFormat="1" ht="13.5" customHeight="1">
      <c r="A206" s="30" t="s">
        <v>12</v>
      </c>
      <c r="B206" s="31"/>
      <c r="C206" s="32">
        <v>30.251</v>
      </c>
      <c r="D206" s="32">
        <v>13.979</v>
      </c>
      <c r="E206" s="32">
        <v>16.272</v>
      </c>
      <c r="F206" s="32"/>
      <c r="G206" s="32">
        <v>33.127</v>
      </c>
      <c r="H206" s="32">
        <v>15.505</v>
      </c>
      <c r="I206" s="32">
        <v>17.622</v>
      </c>
      <c r="J206"/>
      <c r="K206" s="32">
        <v>35.124</v>
      </c>
      <c r="L206" s="32">
        <v>16.494</v>
      </c>
      <c r="M206" s="32">
        <v>18.63</v>
      </c>
      <c r="N206" s="32"/>
      <c r="O206" s="32">
        <v>38.577</v>
      </c>
      <c r="P206" s="32">
        <v>18.177</v>
      </c>
      <c r="Q206" s="32">
        <v>20.4</v>
      </c>
      <c r="R206" s="32"/>
      <c r="S206" s="32">
        <v>43.202</v>
      </c>
      <c r="T206" s="32">
        <v>20.444</v>
      </c>
      <c r="U206" s="32">
        <v>22.758</v>
      </c>
      <c r="V206" s="32"/>
      <c r="W206" s="32">
        <v>44.571</v>
      </c>
      <c r="X206" s="32">
        <v>20.893</v>
      </c>
      <c r="Y206" s="32">
        <v>23.678</v>
      </c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</row>
    <row r="207" spans="1:66" s="25" customFormat="1" ht="13.5" customHeight="1">
      <c r="A207" s="30" t="s">
        <v>13</v>
      </c>
      <c r="B207" s="31"/>
      <c r="C207" s="32">
        <v>22.073</v>
      </c>
      <c r="D207" s="32">
        <v>8.509</v>
      </c>
      <c r="E207" s="32">
        <v>13.564</v>
      </c>
      <c r="F207" s="32"/>
      <c r="G207" s="32">
        <v>24.928</v>
      </c>
      <c r="H207" s="32">
        <v>9.987</v>
      </c>
      <c r="I207" s="32">
        <v>14.941</v>
      </c>
      <c r="J207"/>
      <c r="K207" s="32">
        <v>29.149</v>
      </c>
      <c r="L207" s="32">
        <v>12.058</v>
      </c>
      <c r="M207" s="32">
        <v>17.091</v>
      </c>
      <c r="N207" s="32"/>
      <c r="O207" s="32">
        <v>33.662</v>
      </c>
      <c r="P207" s="32">
        <v>14.258</v>
      </c>
      <c r="Q207" s="32">
        <v>19.404</v>
      </c>
      <c r="R207" s="32"/>
      <c r="S207" s="32">
        <v>37.99</v>
      </c>
      <c r="T207" s="32">
        <v>16.317</v>
      </c>
      <c r="U207" s="32">
        <v>21.673</v>
      </c>
      <c r="V207" s="32"/>
      <c r="W207" s="32">
        <v>43.517</v>
      </c>
      <c r="X207" s="32">
        <v>18.943</v>
      </c>
      <c r="Y207" s="32">
        <v>24.574</v>
      </c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</row>
    <row r="208" spans="1:66" s="25" customFormat="1" ht="18" customHeight="1">
      <c r="A208" s="26"/>
      <c r="B208" s="18"/>
      <c r="C208" s="76" t="s">
        <v>37</v>
      </c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</row>
    <row r="209" spans="1:66" s="25" customFormat="1" ht="15" customHeight="1">
      <c r="A209" s="26" t="s">
        <v>7</v>
      </c>
      <c r="B209" s="27"/>
      <c r="C209" s="28">
        <f>SUM(C210:C215)</f>
        <v>21.529999999999998</v>
      </c>
      <c r="D209" s="28">
        <f aca="true" t="shared" si="17" ref="D209:Y209">SUM(D210:D215)</f>
        <v>10.692999999999998</v>
      </c>
      <c r="E209" s="28">
        <f t="shared" si="17"/>
        <v>10.837000000000002</v>
      </c>
      <c r="F209" s="28">
        <f t="shared" si="17"/>
        <v>0</v>
      </c>
      <c r="G209" s="28">
        <f t="shared" si="17"/>
        <v>21.704000000000004</v>
      </c>
      <c r="H209" s="28">
        <f t="shared" si="17"/>
        <v>10.823</v>
      </c>
      <c r="I209" s="28">
        <f t="shared" si="17"/>
        <v>10.880999999999998</v>
      </c>
      <c r="J209">
        <f t="shared" si="17"/>
        <v>0</v>
      </c>
      <c r="K209" s="28">
        <f t="shared" si="17"/>
        <v>22.136</v>
      </c>
      <c r="L209" s="28">
        <f t="shared" si="17"/>
        <v>11.072</v>
      </c>
      <c r="M209" s="28">
        <f t="shared" si="17"/>
        <v>11.064000000000002</v>
      </c>
      <c r="N209" s="28">
        <f t="shared" si="17"/>
        <v>0</v>
      </c>
      <c r="O209" s="28">
        <f t="shared" si="17"/>
        <v>22.496</v>
      </c>
      <c r="P209" s="28">
        <f t="shared" si="17"/>
        <v>11.283</v>
      </c>
      <c r="Q209" s="28">
        <f t="shared" si="17"/>
        <v>11.213000000000001</v>
      </c>
      <c r="R209" s="28">
        <f t="shared" si="17"/>
        <v>0</v>
      </c>
      <c r="S209" s="28">
        <f t="shared" si="17"/>
        <v>22.671000000000003</v>
      </c>
      <c r="T209" s="28">
        <f t="shared" si="17"/>
        <v>11.382</v>
      </c>
      <c r="U209" s="28">
        <f t="shared" si="17"/>
        <v>11.289000000000001</v>
      </c>
      <c r="V209" s="28">
        <f t="shared" si="17"/>
        <v>0</v>
      </c>
      <c r="W209" s="28">
        <f t="shared" si="17"/>
        <v>22.724000000000004</v>
      </c>
      <c r="X209" s="28">
        <f t="shared" si="17"/>
        <v>11.433</v>
      </c>
      <c r="Y209" s="28">
        <f t="shared" si="17"/>
        <v>11.291</v>
      </c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</row>
    <row r="210" spans="1:44" s="25" customFormat="1" ht="13.5" customHeight="1">
      <c r="A210" s="30" t="s">
        <v>8</v>
      </c>
      <c r="B210" s="31"/>
      <c r="C210" s="32">
        <v>3.572</v>
      </c>
      <c r="D210" s="32">
        <v>1.836</v>
      </c>
      <c r="E210" s="32">
        <v>1.736</v>
      </c>
      <c r="F210" s="32"/>
      <c r="G210" s="32">
        <v>3.477</v>
      </c>
      <c r="H210" s="32">
        <v>1.733</v>
      </c>
      <c r="I210" s="32">
        <v>1.744</v>
      </c>
      <c r="J210"/>
      <c r="K210" s="32">
        <v>3.621</v>
      </c>
      <c r="L210" s="32">
        <v>1.795</v>
      </c>
      <c r="M210" s="32">
        <v>1.826</v>
      </c>
      <c r="N210" s="32"/>
      <c r="O210" s="32">
        <v>3.652</v>
      </c>
      <c r="P210" s="32">
        <v>1.81</v>
      </c>
      <c r="Q210" s="32">
        <v>1.842</v>
      </c>
      <c r="R210" s="32"/>
      <c r="S210" s="32">
        <v>3.611</v>
      </c>
      <c r="T210" s="32">
        <v>1.775</v>
      </c>
      <c r="U210" s="32">
        <v>1.836</v>
      </c>
      <c r="V210" s="32"/>
      <c r="W210" s="32">
        <v>3.463</v>
      </c>
      <c r="X210" s="32">
        <v>1.7</v>
      </c>
      <c r="Y210" s="32">
        <v>1.763</v>
      </c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</row>
    <row r="211" spans="1:44" s="25" customFormat="1" ht="13.5" customHeight="1">
      <c r="A211" s="34" t="s">
        <v>9</v>
      </c>
      <c r="B211" s="31"/>
      <c r="C211" s="32">
        <v>3.306</v>
      </c>
      <c r="D211" s="32">
        <v>1.685</v>
      </c>
      <c r="E211" s="32">
        <v>1.621</v>
      </c>
      <c r="F211" s="32"/>
      <c r="G211" s="32">
        <v>3.096</v>
      </c>
      <c r="H211" s="32">
        <v>1.636</v>
      </c>
      <c r="I211" s="32">
        <v>1.46</v>
      </c>
      <c r="J211"/>
      <c r="K211" s="32">
        <v>2.736</v>
      </c>
      <c r="L211" s="32">
        <v>1.469</v>
      </c>
      <c r="M211" s="32">
        <v>1.267</v>
      </c>
      <c r="N211" s="32"/>
      <c r="O211" s="32">
        <v>2.505</v>
      </c>
      <c r="P211" s="32">
        <v>1.339</v>
      </c>
      <c r="Q211" s="32">
        <v>1.166</v>
      </c>
      <c r="R211" s="32"/>
      <c r="S211" s="32">
        <v>2.583</v>
      </c>
      <c r="T211" s="32">
        <v>1.354</v>
      </c>
      <c r="U211" s="32">
        <v>1.229</v>
      </c>
      <c r="V211" s="32"/>
      <c r="W211" s="32">
        <v>2.687</v>
      </c>
      <c r="X211" s="32">
        <v>1.388</v>
      </c>
      <c r="Y211" s="32">
        <v>1.299</v>
      </c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</row>
    <row r="212" spans="1:44" s="25" customFormat="1" ht="13.5" customHeight="1">
      <c r="A212" s="30" t="s">
        <v>10</v>
      </c>
      <c r="B212" s="31"/>
      <c r="C212" s="32">
        <v>5.504</v>
      </c>
      <c r="D212" s="32">
        <v>2.695</v>
      </c>
      <c r="E212" s="32">
        <v>2.809</v>
      </c>
      <c r="F212" s="32"/>
      <c r="G212" s="32">
        <v>5.152</v>
      </c>
      <c r="H212" s="32">
        <v>2.483</v>
      </c>
      <c r="I212" s="32">
        <v>2.669</v>
      </c>
      <c r="J212"/>
      <c r="K212" s="32">
        <v>5.244</v>
      </c>
      <c r="L212" s="32">
        <v>2.553</v>
      </c>
      <c r="M212" s="32">
        <v>2.691</v>
      </c>
      <c r="N212" s="32"/>
      <c r="O212" s="32">
        <v>5.563</v>
      </c>
      <c r="P212" s="32">
        <v>2.758</v>
      </c>
      <c r="Q212" s="32">
        <v>2.805</v>
      </c>
      <c r="R212" s="32"/>
      <c r="S212" s="32">
        <v>5.505</v>
      </c>
      <c r="T212" s="32">
        <v>2.777</v>
      </c>
      <c r="U212" s="32">
        <v>2.728</v>
      </c>
      <c r="V212" s="32"/>
      <c r="W212" s="32">
        <v>5.328</v>
      </c>
      <c r="X212" s="32">
        <v>2.737</v>
      </c>
      <c r="Y212" s="32">
        <v>2.591</v>
      </c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</row>
    <row r="213" spans="1:44" s="25" customFormat="1" ht="13.5" customHeight="1">
      <c r="A213" s="30" t="s">
        <v>11</v>
      </c>
      <c r="B213" s="31"/>
      <c r="C213" s="32">
        <v>4.698</v>
      </c>
      <c r="D213" s="32">
        <v>2.392</v>
      </c>
      <c r="E213" s="32">
        <v>2.306</v>
      </c>
      <c r="F213" s="32"/>
      <c r="G213" s="32">
        <v>4.916</v>
      </c>
      <c r="H213" s="32">
        <v>2.548</v>
      </c>
      <c r="I213" s="32">
        <v>2.368</v>
      </c>
      <c r="J213"/>
      <c r="K213" s="32">
        <v>4.875</v>
      </c>
      <c r="L213" s="32">
        <v>2.51</v>
      </c>
      <c r="M213" s="32">
        <v>2.365</v>
      </c>
      <c r="N213" s="32"/>
      <c r="O213" s="32">
        <v>4.594</v>
      </c>
      <c r="P213" s="32">
        <v>2.308</v>
      </c>
      <c r="Q213" s="32">
        <v>2.286</v>
      </c>
      <c r="R213" s="32"/>
      <c r="S213" s="32">
        <v>4.154</v>
      </c>
      <c r="T213" s="32">
        <v>2.064</v>
      </c>
      <c r="U213" s="32">
        <v>2.09</v>
      </c>
      <c r="V213" s="32"/>
      <c r="W213" s="32">
        <v>4.137</v>
      </c>
      <c r="X213" s="32">
        <v>2.051</v>
      </c>
      <c r="Y213" s="32">
        <v>2.086</v>
      </c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</row>
    <row r="214" spans="1:44" s="25" customFormat="1" ht="13.5" customHeight="1">
      <c r="A214" s="30" t="s">
        <v>12</v>
      </c>
      <c r="B214" s="31"/>
      <c r="C214" s="32">
        <v>2.601</v>
      </c>
      <c r="D214" s="32">
        <v>1.293</v>
      </c>
      <c r="E214" s="32">
        <v>1.308</v>
      </c>
      <c r="F214" s="32"/>
      <c r="G214" s="32">
        <v>2.769</v>
      </c>
      <c r="H214" s="32">
        <v>1.393</v>
      </c>
      <c r="I214" s="32">
        <v>1.376</v>
      </c>
      <c r="J214"/>
      <c r="K214" s="32">
        <v>2.841</v>
      </c>
      <c r="L214" s="32">
        <v>1.442</v>
      </c>
      <c r="M214" s="32">
        <v>1.399</v>
      </c>
      <c r="N214" s="32"/>
      <c r="O214" s="32">
        <v>2.903</v>
      </c>
      <c r="P214" s="32">
        <v>1.542</v>
      </c>
      <c r="Q214" s="32">
        <v>1.361</v>
      </c>
      <c r="R214" s="32"/>
      <c r="S214" s="32">
        <v>3.143</v>
      </c>
      <c r="T214" s="32">
        <v>1.681</v>
      </c>
      <c r="U214" s="32">
        <v>1.462</v>
      </c>
      <c r="V214" s="32"/>
      <c r="W214" s="32">
        <v>3.119</v>
      </c>
      <c r="X214" s="32">
        <v>1.62</v>
      </c>
      <c r="Y214" s="32">
        <v>1.499</v>
      </c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</row>
    <row r="215" spans="1:44" s="25" customFormat="1" ht="13.5" customHeight="1">
      <c r="A215" s="30" t="s">
        <v>13</v>
      </c>
      <c r="B215" s="31"/>
      <c r="C215" s="32">
        <v>1.849</v>
      </c>
      <c r="D215" s="32">
        <v>0.792</v>
      </c>
      <c r="E215" s="32">
        <v>1.057</v>
      </c>
      <c r="F215" s="32"/>
      <c r="G215" s="32">
        <v>2.294</v>
      </c>
      <c r="H215" s="32">
        <v>1.03</v>
      </c>
      <c r="I215" s="32">
        <v>1.264</v>
      </c>
      <c r="J215"/>
      <c r="K215" s="32">
        <v>2.819</v>
      </c>
      <c r="L215" s="32">
        <v>1.303</v>
      </c>
      <c r="M215" s="32">
        <v>1.516</v>
      </c>
      <c r="N215" s="32"/>
      <c r="O215" s="32">
        <v>3.279</v>
      </c>
      <c r="P215" s="32">
        <v>1.526</v>
      </c>
      <c r="Q215" s="32">
        <v>1.753</v>
      </c>
      <c r="R215" s="32"/>
      <c r="S215" s="32">
        <v>3.675</v>
      </c>
      <c r="T215" s="32">
        <v>1.731</v>
      </c>
      <c r="U215" s="32">
        <v>1.944</v>
      </c>
      <c r="V215" s="32"/>
      <c r="W215" s="32">
        <v>3.99</v>
      </c>
      <c r="X215" s="32">
        <v>1.937</v>
      </c>
      <c r="Y215" s="32">
        <v>2.053</v>
      </c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</row>
    <row r="216" spans="1:44" s="25" customFormat="1" ht="18" customHeight="1">
      <c r="A216" s="26"/>
      <c r="B216" s="18"/>
      <c r="C216" s="76" t="s">
        <v>38</v>
      </c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</row>
    <row r="217" spans="1:44" s="25" customFormat="1" ht="15" customHeight="1">
      <c r="A217" s="26" t="s">
        <v>7</v>
      </c>
      <c r="B217" s="18"/>
      <c r="C217" s="28">
        <f>SUM(C218:C223)</f>
        <v>147.74</v>
      </c>
      <c r="D217" s="28">
        <f aca="true" t="shared" si="18" ref="D217:Y217">SUM(D218:D223)</f>
        <v>72.037</v>
      </c>
      <c r="E217" s="28">
        <f t="shared" si="18"/>
        <v>75.703</v>
      </c>
      <c r="F217" s="28">
        <f t="shared" si="18"/>
        <v>0</v>
      </c>
      <c r="G217" s="28">
        <f t="shared" si="18"/>
        <v>154.101</v>
      </c>
      <c r="H217" s="28">
        <f t="shared" si="18"/>
        <v>75.39200000000001</v>
      </c>
      <c r="I217" s="28">
        <f t="shared" si="18"/>
        <v>78.709</v>
      </c>
      <c r="J217">
        <f t="shared" si="18"/>
        <v>0</v>
      </c>
      <c r="K217" s="28">
        <f t="shared" si="18"/>
        <v>161.31399999999996</v>
      </c>
      <c r="L217" s="28">
        <f t="shared" si="18"/>
        <v>79.154</v>
      </c>
      <c r="M217" s="28">
        <f t="shared" si="18"/>
        <v>82.15999999999998</v>
      </c>
      <c r="N217" s="28">
        <f t="shared" si="18"/>
        <v>0</v>
      </c>
      <c r="O217" s="28">
        <f t="shared" si="18"/>
        <v>168.90399999999997</v>
      </c>
      <c r="P217" s="28">
        <f t="shared" si="18"/>
        <v>83.075</v>
      </c>
      <c r="Q217" s="28">
        <f t="shared" si="18"/>
        <v>85.829</v>
      </c>
      <c r="R217" s="28">
        <f t="shared" si="18"/>
        <v>0</v>
      </c>
      <c r="S217" s="28">
        <f t="shared" si="18"/>
        <v>176.43200000000002</v>
      </c>
      <c r="T217" s="28">
        <f t="shared" si="18"/>
        <v>86.974</v>
      </c>
      <c r="U217" s="28">
        <f t="shared" si="18"/>
        <v>89.458</v>
      </c>
      <c r="V217" s="28">
        <f t="shared" si="18"/>
        <v>0</v>
      </c>
      <c r="W217" s="28">
        <f t="shared" si="18"/>
        <v>183.468</v>
      </c>
      <c r="X217" s="28">
        <f t="shared" si="18"/>
        <v>90.641</v>
      </c>
      <c r="Y217" s="28">
        <f t="shared" si="18"/>
        <v>92.827</v>
      </c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</row>
    <row r="218" spans="1:44" s="25" customFormat="1" ht="13.5" customHeight="1">
      <c r="A218" s="30" t="s">
        <v>8</v>
      </c>
      <c r="B218" s="18"/>
      <c r="C218" s="32">
        <v>24.972</v>
      </c>
      <c r="D218" s="32">
        <v>12.728</v>
      </c>
      <c r="E218" s="32">
        <v>12.244</v>
      </c>
      <c r="F218" s="32"/>
      <c r="G218" s="32">
        <v>24.535</v>
      </c>
      <c r="H218" s="32">
        <v>12.476</v>
      </c>
      <c r="I218" s="32">
        <v>12.059</v>
      </c>
      <c r="J218"/>
      <c r="K218" s="32">
        <v>26.049</v>
      </c>
      <c r="L218" s="32">
        <v>13.257</v>
      </c>
      <c r="M218" s="32">
        <v>12.792</v>
      </c>
      <c r="N218" s="32"/>
      <c r="O218" s="32">
        <v>27.846</v>
      </c>
      <c r="P218" s="32">
        <v>14.156</v>
      </c>
      <c r="Q218" s="32">
        <v>13.69</v>
      </c>
      <c r="R218" s="32"/>
      <c r="S218" s="32">
        <v>30.049</v>
      </c>
      <c r="T218" s="32">
        <v>15.304</v>
      </c>
      <c r="U218" s="32">
        <v>14.745</v>
      </c>
      <c r="V218" s="32"/>
      <c r="W218" s="32">
        <v>31.475</v>
      </c>
      <c r="X218" s="32">
        <v>16.033</v>
      </c>
      <c r="Y218" s="32">
        <v>15.442</v>
      </c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</row>
    <row r="219" spans="1:44" s="25" customFormat="1" ht="13.5" customHeight="1">
      <c r="A219" s="34" t="s">
        <v>9</v>
      </c>
      <c r="B219" s="18"/>
      <c r="C219" s="32">
        <v>22.772</v>
      </c>
      <c r="D219" s="32">
        <v>11.743</v>
      </c>
      <c r="E219" s="32">
        <v>11.029</v>
      </c>
      <c r="F219" s="32"/>
      <c r="G219" s="32">
        <v>25.762</v>
      </c>
      <c r="H219" s="32">
        <v>13.629</v>
      </c>
      <c r="I219" s="32">
        <v>12.133</v>
      </c>
      <c r="J219"/>
      <c r="K219" s="32">
        <v>26.936</v>
      </c>
      <c r="L219" s="32">
        <v>14.3</v>
      </c>
      <c r="M219" s="32">
        <v>12.636</v>
      </c>
      <c r="N219" s="32"/>
      <c r="O219" s="32">
        <v>26.368</v>
      </c>
      <c r="P219" s="32">
        <v>14.005</v>
      </c>
      <c r="Q219" s="32">
        <v>12.363</v>
      </c>
      <c r="R219" s="32"/>
      <c r="S219" s="32">
        <v>26.121</v>
      </c>
      <c r="T219" s="32">
        <v>13.831</v>
      </c>
      <c r="U219" s="32">
        <v>12.29</v>
      </c>
      <c r="V219" s="32"/>
      <c r="W219" s="32">
        <v>27.412</v>
      </c>
      <c r="X219" s="32">
        <v>14.532</v>
      </c>
      <c r="Y219" s="32">
        <v>12.88</v>
      </c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</row>
    <row r="220" spans="1:44" s="25" customFormat="1" ht="13.5" customHeight="1">
      <c r="A220" s="30" t="s">
        <v>10</v>
      </c>
      <c r="B220" s="18"/>
      <c r="C220" s="32">
        <v>37.996</v>
      </c>
      <c r="D220" s="32">
        <v>18.561</v>
      </c>
      <c r="E220" s="32">
        <v>19.435</v>
      </c>
      <c r="F220" s="32"/>
      <c r="G220" s="32">
        <v>36.227</v>
      </c>
      <c r="H220" s="32">
        <v>17.517</v>
      </c>
      <c r="I220" s="32">
        <v>18.71</v>
      </c>
      <c r="J220"/>
      <c r="K220" s="32">
        <v>36.401</v>
      </c>
      <c r="L220" s="32">
        <v>17.97</v>
      </c>
      <c r="M220" s="32">
        <v>18.431</v>
      </c>
      <c r="N220" s="32"/>
      <c r="O220" s="32">
        <v>40.809</v>
      </c>
      <c r="P220" s="32">
        <v>20.593</v>
      </c>
      <c r="Q220" s="32">
        <v>20.216</v>
      </c>
      <c r="R220" s="32"/>
      <c r="S220" s="32">
        <v>44.397</v>
      </c>
      <c r="T220" s="32">
        <v>22.668</v>
      </c>
      <c r="U220" s="32">
        <v>21.729</v>
      </c>
      <c r="V220" s="32"/>
      <c r="W220" s="32">
        <v>46.44</v>
      </c>
      <c r="X220" s="32">
        <v>24.01</v>
      </c>
      <c r="Y220" s="32">
        <v>22.43</v>
      </c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</row>
    <row r="221" spans="1:44" s="25" customFormat="1" ht="13.5" customHeight="1">
      <c r="A221" s="30" t="s">
        <v>11</v>
      </c>
      <c r="B221" s="18"/>
      <c r="C221" s="32">
        <v>31.027</v>
      </c>
      <c r="D221" s="32">
        <v>15.247</v>
      </c>
      <c r="E221" s="32">
        <v>15.78</v>
      </c>
      <c r="F221" s="32"/>
      <c r="G221" s="32">
        <v>32.891</v>
      </c>
      <c r="H221" s="32">
        <v>16.105</v>
      </c>
      <c r="I221" s="32">
        <v>16.786</v>
      </c>
      <c r="J221"/>
      <c r="K221" s="32">
        <v>33.731</v>
      </c>
      <c r="L221" s="32">
        <v>16.291</v>
      </c>
      <c r="M221" s="32">
        <v>17.44</v>
      </c>
      <c r="N221" s="32"/>
      <c r="O221" s="32">
        <v>31.877</v>
      </c>
      <c r="P221" s="32">
        <v>15.16</v>
      </c>
      <c r="Q221" s="32">
        <v>16.717</v>
      </c>
      <c r="R221" s="32"/>
      <c r="S221" s="32">
        <v>29.471</v>
      </c>
      <c r="T221" s="32">
        <v>13.938</v>
      </c>
      <c r="U221" s="32">
        <v>15.533</v>
      </c>
      <c r="V221" s="32"/>
      <c r="W221" s="32">
        <v>28.929</v>
      </c>
      <c r="X221" s="32">
        <v>13.76</v>
      </c>
      <c r="Y221" s="32">
        <v>15.169</v>
      </c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</row>
    <row r="222" spans="1:44" s="25" customFormat="1" ht="13.5" customHeight="1">
      <c r="A222" s="30" t="s">
        <v>12</v>
      </c>
      <c r="B222" s="18"/>
      <c r="C222" s="32">
        <v>16.567</v>
      </c>
      <c r="D222" s="32">
        <v>7.864</v>
      </c>
      <c r="E222" s="32">
        <v>8.703</v>
      </c>
      <c r="F222" s="32"/>
      <c r="G222" s="32">
        <v>18.463</v>
      </c>
      <c r="H222" s="32">
        <v>8.855</v>
      </c>
      <c r="I222" s="32">
        <v>9.608</v>
      </c>
      <c r="J222"/>
      <c r="K222" s="32">
        <v>18.985</v>
      </c>
      <c r="L222" s="32">
        <v>9.067</v>
      </c>
      <c r="M222" s="32">
        <v>9.918</v>
      </c>
      <c r="N222" s="32"/>
      <c r="O222" s="32">
        <v>19.828</v>
      </c>
      <c r="P222" s="32">
        <v>9.471</v>
      </c>
      <c r="Q222" s="32">
        <v>10.357</v>
      </c>
      <c r="R222" s="32"/>
      <c r="S222" s="32">
        <v>21.713</v>
      </c>
      <c r="T222" s="32">
        <v>10.429</v>
      </c>
      <c r="U222" s="32">
        <v>11.284</v>
      </c>
      <c r="V222" s="32"/>
      <c r="W222" s="32">
        <v>21.962</v>
      </c>
      <c r="X222" s="32">
        <v>10.294</v>
      </c>
      <c r="Y222" s="32">
        <v>11.668</v>
      </c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</row>
    <row r="223" spans="1:44" s="25" customFormat="1" ht="13.5" customHeight="1">
      <c r="A223" s="30" t="s">
        <v>13</v>
      </c>
      <c r="B223" s="18"/>
      <c r="C223" s="32">
        <v>14.406</v>
      </c>
      <c r="D223" s="32">
        <v>5.894</v>
      </c>
      <c r="E223" s="32">
        <v>8.512</v>
      </c>
      <c r="F223" s="32"/>
      <c r="G223" s="32">
        <v>16.223</v>
      </c>
      <c r="H223" s="32">
        <v>6.81</v>
      </c>
      <c r="I223" s="32">
        <v>9.413</v>
      </c>
      <c r="J223"/>
      <c r="K223" s="32">
        <v>19.212</v>
      </c>
      <c r="L223" s="32">
        <v>8.269</v>
      </c>
      <c r="M223" s="32">
        <v>10.943</v>
      </c>
      <c r="N223" s="32"/>
      <c r="O223" s="32">
        <v>22.176</v>
      </c>
      <c r="P223" s="32">
        <v>9.69</v>
      </c>
      <c r="Q223" s="32">
        <v>12.486</v>
      </c>
      <c r="R223" s="32"/>
      <c r="S223" s="32">
        <v>24.681</v>
      </c>
      <c r="T223" s="32">
        <v>10.804</v>
      </c>
      <c r="U223" s="32">
        <v>13.877</v>
      </c>
      <c r="V223" s="32"/>
      <c r="W223" s="32">
        <v>27.25</v>
      </c>
      <c r="X223" s="32">
        <v>12.012</v>
      </c>
      <c r="Y223" s="32">
        <v>15.238</v>
      </c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</row>
    <row r="224" spans="1:44" s="25" customFormat="1" ht="18" customHeight="1">
      <c r="A224" s="26"/>
      <c r="B224" s="18"/>
      <c r="C224" s="76" t="s">
        <v>39</v>
      </c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</row>
    <row r="225" spans="1:44" s="25" customFormat="1" ht="15" customHeight="1">
      <c r="A225" s="26" t="s">
        <v>7</v>
      </c>
      <c r="B225" s="18"/>
      <c r="C225" s="28">
        <f>SUM(C226:C231)</f>
        <v>174.30999999999997</v>
      </c>
      <c r="D225" s="28">
        <f aca="true" t="shared" si="19" ref="D225:Y225">SUM(D226:D231)</f>
        <v>83.79300000000002</v>
      </c>
      <c r="E225" s="28">
        <f t="shared" si="19"/>
        <v>90.517</v>
      </c>
      <c r="F225" s="28">
        <f t="shared" si="19"/>
        <v>0</v>
      </c>
      <c r="G225" s="28">
        <f t="shared" si="19"/>
        <v>174.709</v>
      </c>
      <c r="H225" s="28">
        <f t="shared" si="19"/>
        <v>84.153</v>
      </c>
      <c r="I225" s="28">
        <f t="shared" si="19"/>
        <v>90.55600000000001</v>
      </c>
      <c r="J225">
        <f t="shared" si="19"/>
        <v>0</v>
      </c>
      <c r="K225" s="28">
        <f t="shared" si="19"/>
        <v>175.527</v>
      </c>
      <c r="L225" s="28">
        <f t="shared" si="19"/>
        <v>84.685</v>
      </c>
      <c r="M225" s="28">
        <f t="shared" si="19"/>
        <v>90.84199999999998</v>
      </c>
      <c r="N225" s="28">
        <f t="shared" si="19"/>
        <v>0</v>
      </c>
      <c r="O225" s="28">
        <f t="shared" si="19"/>
        <v>176.109</v>
      </c>
      <c r="P225" s="28">
        <f t="shared" si="19"/>
        <v>85.097</v>
      </c>
      <c r="Q225" s="28">
        <f t="shared" si="19"/>
        <v>91.012</v>
      </c>
      <c r="R225" s="28">
        <f t="shared" si="19"/>
        <v>0</v>
      </c>
      <c r="S225" s="28">
        <f t="shared" si="19"/>
        <v>176.079</v>
      </c>
      <c r="T225" s="28">
        <f t="shared" si="19"/>
        <v>85.206</v>
      </c>
      <c r="U225" s="28">
        <f t="shared" si="19"/>
        <v>90.87299999999999</v>
      </c>
      <c r="V225" s="28">
        <f t="shared" si="19"/>
        <v>0</v>
      </c>
      <c r="W225" s="28">
        <f t="shared" si="19"/>
        <v>175.382</v>
      </c>
      <c r="X225" s="28">
        <f t="shared" si="19"/>
        <v>85.00400000000002</v>
      </c>
      <c r="Y225" s="28">
        <f t="shared" si="19"/>
        <v>90.37800000000001</v>
      </c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</row>
    <row r="226" spans="1:44" s="25" customFormat="1" ht="13.5" customHeight="1">
      <c r="A226" s="30" t="s">
        <v>8</v>
      </c>
      <c r="B226" s="18"/>
      <c r="C226" s="32">
        <v>30.4</v>
      </c>
      <c r="D226" s="32">
        <v>15.446</v>
      </c>
      <c r="E226" s="32">
        <v>14.954</v>
      </c>
      <c r="F226" s="32"/>
      <c r="G226" s="32">
        <v>29.8</v>
      </c>
      <c r="H226" s="32">
        <v>15.063</v>
      </c>
      <c r="I226" s="32">
        <v>14.737</v>
      </c>
      <c r="J226"/>
      <c r="K226" s="32">
        <v>30.312</v>
      </c>
      <c r="L226" s="32">
        <v>15.337</v>
      </c>
      <c r="M226" s="32">
        <v>14.975</v>
      </c>
      <c r="N226" s="32"/>
      <c r="O226" s="32">
        <v>30.374</v>
      </c>
      <c r="P226" s="32">
        <v>15.383</v>
      </c>
      <c r="Q226" s="32">
        <v>14.991</v>
      </c>
      <c r="R226" s="32"/>
      <c r="S226" s="32">
        <v>30.355</v>
      </c>
      <c r="T226" s="32">
        <v>15.365</v>
      </c>
      <c r="U226" s="32">
        <v>14.99</v>
      </c>
      <c r="V226" s="32"/>
      <c r="W226" s="32">
        <v>29.864</v>
      </c>
      <c r="X226" s="32">
        <v>15.112</v>
      </c>
      <c r="Y226" s="32">
        <v>14.752</v>
      </c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</row>
    <row r="227" spans="1:44" s="25" customFormat="1" ht="13.5" customHeight="1">
      <c r="A227" s="34" t="s">
        <v>9</v>
      </c>
      <c r="B227" s="18"/>
      <c r="C227" s="32">
        <v>30.043</v>
      </c>
      <c r="D227" s="32">
        <v>15.254</v>
      </c>
      <c r="E227" s="32">
        <v>14.789</v>
      </c>
      <c r="F227" s="32"/>
      <c r="G227" s="32">
        <v>29.544</v>
      </c>
      <c r="H227" s="32">
        <v>15.008</v>
      </c>
      <c r="I227" s="32">
        <v>14.536</v>
      </c>
      <c r="J227"/>
      <c r="K227" s="32">
        <v>27.509</v>
      </c>
      <c r="L227" s="32">
        <v>13.906</v>
      </c>
      <c r="M227" s="32">
        <v>13.603</v>
      </c>
      <c r="N227" s="32"/>
      <c r="O227" s="32">
        <v>26.311</v>
      </c>
      <c r="P227" s="32">
        <v>13.185</v>
      </c>
      <c r="Q227" s="32">
        <v>13.126</v>
      </c>
      <c r="R227" s="32"/>
      <c r="S227" s="32">
        <v>26.146</v>
      </c>
      <c r="T227" s="32">
        <v>13.106</v>
      </c>
      <c r="U227" s="32">
        <v>13.04</v>
      </c>
      <c r="V227" s="32"/>
      <c r="W227" s="32">
        <v>26.555</v>
      </c>
      <c r="X227" s="32">
        <v>13.32</v>
      </c>
      <c r="Y227" s="32">
        <v>13.235</v>
      </c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</row>
    <row r="228" spans="1:44" s="25" customFormat="1" ht="13.5" customHeight="1">
      <c r="A228" s="30" t="s">
        <v>10</v>
      </c>
      <c r="B228" s="18"/>
      <c r="C228" s="32">
        <v>47.814</v>
      </c>
      <c r="D228" s="32">
        <v>22.732</v>
      </c>
      <c r="E228" s="32">
        <v>25.082</v>
      </c>
      <c r="F228" s="32"/>
      <c r="G228" s="32">
        <v>44.1</v>
      </c>
      <c r="H228" s="32">
        <v>21.271</v>
      </c>
      <c r="I228" s="32">
        <v>22.829</v>
      </c>
      <c r="J228"/>
      <c r="K228" s="32">
        <v>42.548</v>
      </c>
      <c r="L228" s="32">
        <v>21.119</v>
      </c>
      <c r="M228" s="32">
        <v>21.429</v>
      </c>
      <c r="N228" s="32"/>
      <c r="O228" s="32">
        <v>43.482</v>
      </c>
      <c r="P228" s="32">
        <v>21.971</v>
      </c>
      <c r="Q228" s="32">
        <v>21.511</v>
      </c>
      <c r="R228" s="32"/>
      <c r="S228" s="32">
        <v>43.092</v>
      </c>
      <c r="T228" s="32">
        <v>21.985</v>
      </c>
      <c r="U228" s="32">
        <v>21.107</v>
      </c>
      <c r="V228" s="32"/>
      <c r="W228" s="32">
        <v>41.925</v>
      </c>
      <c r="X228" s="32">
        <v>21.34</v>
      </c>
      <c r="Y228" s="32">
        <v>20.585</v>
      </c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</row>
    <row r="229" spans="1:44" s="25" customFormat="1" ht="13.5" customHeight="1">
      <c r="A229" s="30" t="s">
        <v>11</v>
      </c>
      <c r="B229" s="18"/>
      <c r="C229" s="32">
        <v>35.486</v>
      </c>
      <c r="D229" s="32">
        <v>17.183</v>
      </c>
      <c r="E229" s="32">
        <v>18.303</v>
      </c>
      <c r="F229" s="32"/>
      <c r="G229" s="32">
        <v>37.9</v>
      </c>
      <c r="H229" s="32">
        <v>18.171</v>
      </c>
      <c r="I229" s="32">
        <v>19.729</v>
      </c>
      <c r="J229"/>
      <c r="K229" s="32">
        <v>38.742</v>
      </c>
      <c r="L229" s="32">
        <v>18.156</v>
      </c>
      <c r="M229" s="32">
        <v>20.586</v>
      </c>
      <c r="N229" s="32"/>
      <c r="O229" s="32">
        <v>34.986</v>
      </c>
      <c r="P229" s="32">
        <v>16.254</v>
      </c>
      <c r="Q229" s="32">
        <v>18.732</v>
      </c>
      <c r="R229" s="32"/>
      <c r="S229" s="32">
        <v>31.232</v>
      </c>
      <c r="T229" s="32">
        <v>14.548</v>
      </c>
      <c r="U229" s="32">
        <v>16.684</v>
      </c>
      <c r="V229" s="32"/>
      <c r="W229" s="32">
        <v>29.203</v>
      </c>
      <c r="X229" s="32">
        <v>14.161</v>
      </c>
      <c r="Y229" s="32">
        <v>15.042</v>
      </c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</row>
    <row r="230" spans="1:44" s="25" customFormat="1" ht="13.5" customHeight="1">
      <c r="A230" s="30" t="s">
        <v>12</v>
      </c>
      <c r="B230" s="18"/>
      <c r="C230" s="32">
        <v>16.879</v>
      </c>
      <c r="D230" s="32">
        <v>7.885</v>
      </c>
      <c r="E230" s="32">
        <v>8.994</v>
      </c>
      <c r="F230" s="32"/>
      <c r="G230" s="32">
        <v>18.317</v>
      </c>
      <c r="H230" s="32">
        <v>8.626</v>
      </c>
      <c r="I230" s="32">
        <v>9.691</v>
      </c>
      <c r="J230"/>
      <c r="K230" s="32">
        <v>19.101</v>
      </c>
      <c r="L230" s="32">
        <v>9.02</v>
      </c>
      <c r="M230" s="32">
        <v>10.081</v>
      </c>
      <c r="N230" s="32"/>
      <c r="O230" s="32">
        <v>21.323</v>
      </c>
      <c r="P230" s="32">
        <v>10.046</v>
      </c>
      <c r="Q230" s="32">
        <v>11.277</v>
      </c>
      <c r="R230" s="32"/>
      <c r="S230" s="32">
        <v>23.419</v>
      </c>
      <c r="T230" s="32">
        <v>10.887</v>
      </c>
      <c r="U230" s="32">
        <v>12.532</v>
      </c>
      <c r="V230" s="32"/>
      <c r="W230" s="32">
        <v>22.72</v>
      </c>
      <c r="X230" s="32">
        <v>10.284</v>
      </c>
      <c r="Y230" s="32">
        <v>12.436</v>
      </c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</row>
    <row r="231" spans="1:44" s="25" customFormat="1" ht="13.5" customHeight="1">
      <c r="A231" s="30" t="s">
        <v>13</v>
      </c>
      <c r="B231" s="18"/>
      <c r="C231" s="32">
        <v>13.688</v>
      </c>
      <c r="D231" s="32">
        <v>5.293</v>
      </c>
      <c r="E231" s="32">
        <v>8.395</v>
      </c>
      <c r="F231" s="32"/>
      <c r="G231" s="32">
        <v>15.048</v>
      </c>
      <c r="H231" s="32">
        <v>6.014</v>
      </c>
      <c r="I231" s="32">
        <v>9.034</v>
      </c>
      <c r="J231"/>
      <c r="K231" s="32">
        <v>17.315</v>
      </c>
      <c r="L231" s="32">
        <v>7.147</v>
      </c>
      <c r="M231" s="32">
        <v>10.168</v>
      </c>
      <c r="N231" s="32"/>
      <c r="O231" s="32">
        <v>19.633</v>
      </c>
      <c r="P231" s="32">
        <v>8.258</v>
      </c>
      <c r="Q231" s="32">
        <v>11.375</v>
      </c>
      <c r="R231" s="32"/>
      <c r="S231" s="32">
        <v>21.835</v>
      </c>
      <c r="T231" s="32">
        <v>9.315</v>
      </c>
      <c r="U231" s="32">
        <v>12.52</v>
      </c>
      <c r="V231" s="32"/>
      <c r="W231" s="32">
        <v>25.115</v>
      </c>
      <c r="X231" s="32">
        <v>10.787</v>
      </c>
      <c r="Y231" s="32">
        <v>14.328</v>
      </c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</row>
    <row r="232" spans="1:44" s="25" customFormat="1" ht="18" customHeight="1">
      <c r="A232" s="26"/>
      <c r="B232" s="18"/>
      <c r="C232" s="76" t="s">
        <v>40</v>
      </c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</row>
    <row r="233" spans="1:44" s="25" customFormat="1" ht="15" customHeight="1">
      <c r="A233" s="26" t="s">
        <v>7</v>
      </c>
      <c r="B233" s="18"/>
      <c r="C233" s="28">
        <f>SUM(C234:C239)</f>
        <v>113.71000000000001</v>
      </c>
      <c r="D233" s="28">
        <f aca="true" t="shared" si="20" ref="D233:Y233">SUM(D234:D239)</f>
        <v>55.178999999999995</v>
      </c>
      <c r="E233" s="28">
        <f t="shared" si="20"/>
        <v>58.531000000000006</v>
      </c>
      <c r="F233" s="28">
        <f t="shared" si="20"/>
        <v>0</v>
      </c>
      <c r="G233" s="28">
        <f t="shared" si="20"/>
        <v>114.33399999999999</v>
      </c>
      <c r="H233" s="28">
        <f t="shared" si="20"/>
        <v>55.659</v>
      </c>
      <c r="I233" s="28">
        <f t="shared" si="20"/>
        <v>58.675</v>
      </c>
      <c r="J233">
        <f t="shared" si="20"/>
        <v>0</v>
      </c>
      <c r="K233" s="28">
        <f t="shared" si="20"/>
        <v>115.062</v>
      </c>
      <c r="L233" s="28">
        <f t="shared" si="20"/>
        <v>56.14</v>
      </c>
      <c r="M233" s="28">
        <f t="shared" si="20"/>
        <v>58.922</v>
      </c>
      <c r="N233" s="28">
        <f t="shared" si="20"/>
        <v>0</v>
      </c>
      <c r="O233" s="28">
        <f t="shared" si="20"/>
        <v>115.337</v>
      </c>
      <c r="P233" s="28">
        <f t="shared" si="20"/>
        <v>56.367</v>
      </c>
      <c r="Q233" s="28">
        <f t="shared" si="20"/>
        <v>58.96999999999999</v>
      </c>
      <c r="R233" s="28">
        <f t="shared" si="20"/>
        <v>0</v>
      </c>
      <c r="S233" s="28">
        <f t="shared" si="20"/>
        <v>114.881</v>
      </c>
      <c r="T233" s="28">
        <f t="shared" si="20"/>
        <v>56.213</v>
      </c>
      <c r="U233" s="28">
        <f t="shared" si="20"/>
        <v>58.668</v>
      </c>
      <c r="V233" s="28">
        <f t="shared" si="20"/>
        <v>0</v>
      </c>
      <c r="W233" s="28">
        <f t="shared" si="20"/>
        <v>113.72500000000001</v>
      </c>
      <c r="X233" s="28">
        <f t="shared" si="20"/>
        <v>55.715</v>
      </c>
      <c r="Y233" s="28">
        <f t="shared" si="20"/>
        <v>58.010000000000005</v>
      </c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</row>
    <row r="234" spans="1:44" s="25" customFormat="1" ht="13.5" customHeight="1">
      <c r="A234" s="30" t="s">
        <v>8</v>
      </c>
      <c r="B234" s="18"/>
      <c r="C234" s="32">
        <v>19.132</v>
      </c>
      <c r="D234" s="32">
        <v>9.718</v>
      </c>
      <c r="E234" s="32">
        <v>9.414</v>
      </c>
      <c r="F234" s="32"/>
      <c r="G234" s="32">
        <v>18.852</v>
      </c>
      <c r="H234" s="32">
        <v>9.625</v>
      </c>
      <c r="I234" s="32">
        <v>9.227</v>
      </c>
      <c r="J234"/>
      <c r="K234" s="32">
        <v>19.024</v>
      </c>
      <c r="L234" s="32">
        <v>9.727</v>
      </c>
      <c r="M234" s="32">
        <v>9.297</v>
      </c>
      <c r="N234" s="32"/>
      <c r="O234" s="32">
        <v>18.885</v>
      </c>
      <c r="P234" s="32">
        <v>9.725</v>
      </c>
      <c r="Q234" s="32">
        <v>9.16</v>
      </c>
      <c r="R234" s="32"/>
      <c r="S234" s="32">
        <v>18.41</v>
      </c>
      <c r="T234" s="32">
        <v>9.482</v>
      </c>
      <c r="U234" s="32">
        <v>8.928</v>
      </c>
      <c r="V234" s="32"/>
      <c r="W234" s="32">
        <v>17.706</v>
      </c>
      <c r="X234" s="32">
        <v>9.121</v>
      </c>
      <c r="Y234" s="32">
        <v>8.585</v>
      </c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</row>
    <row r="235" spans="1:44" s="25" customFormat="1" ht="13.5" customHeight="1">
      <c r="A235" s="34" t="s">
        <v>9</v>
      </c>
      <c r="B235" s="18"/>
      <c r="C235" s="32">
        <v>15.37</v>
      </c>
      <c r="D235" s="32">
        <v>7.671</v>
      </c>
      <c r="E235" s="32">
        <v>7.699</v>
      </c>
      <c r="F235" s="32"/>
      <c r="G235" s="32">
        <v>15.085</v>
      </c>
      <c r="H235" s="32">
        <v>7.841</v>
      </c>
      <c r="I235" s="32">
        <v>7.244</v>
      </c>
      <c r="J235"/>
      <c r="K235" s="32">
        <v>14.258</v>
      </c>
      <c r="L235" s="32">
        <v>7.601</v>
      </c>
      <c r="M235" s="32">
        <v>6.657</v>
      </c>
      <c r="N235" s="32"/>
      <c r="O235" s="32">
        <v>13.327</v>
      </c>
      <c r="P235" s="32">
        <v>7.073</v>
      </c>
      <c r="Q235" s="32">
        <v>6.254</v>
      </c>
      <c r="R235" s="32"/>
      <c r="S235" s="32">
        <v>13.248</v>
      </c>
      <c r="T235" s="32">
        <v>7.107</v>
      </c>
      <c r="U235" s="32">
        <v>6.141</v>
      </c>
      <c r="V235" s="32"/>
      <c r="W235" s="32">
        <v>13.43</v>
      </c>
      <c r="X235" s="32">
        <v>7.21</v>
      </c>
      <c r="Y235" s="32">
        <v>6.22</v>
      </c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</row>
    <row r="236" spans="1:44" s="25" customFormat="1" ht="13.5" customHeight="1">
      <c r="A236" s="30" t="s">
        <v>10</v>
      </c>
      <c r="B236" s="18"/>
      <c r="C236" s="32">
        <v>28.886</v>
      </c>
      <c r="D236" s="32">
        <v>13.944</v>
      </c>
      <c r="E236" s="32">
        <v>14.942</v>
      </c>
      <c r="F236" s="32"/>
      <c r="G236" s="32">
        <v>25.675</v>
      </c>
      <c r="H236" s="32">
        <v>12.167</v>
      </c>
      <c r="I236" s="32">
        <v>13.508</v>
      </c>
      <c r="J236"/>
      <c r="K236" s="32">
        <v>23.366</v>
      </c>
      <c r="L236" s="32">
        <v>11.082</v>
      </c>
      <c r="M236" s="32">
        <v>12.284</v>
      </c>
      <c r="N236" s="32"/>
      <c r="O236" s="32">
        <v>23.26</v>
      </c>
      <c r="P236" s="32">
        <v>11.326</v>
      </c>
      <c r="Q236" s="32">
        <v>11.934</v>
      </c>
      <c r="R236" s="32"/>
      <c r="S236" s="32">
        <v>22.984</v>
      </c>
      <c r="T236" s="32">
        <v>11.405</v>
      </c>
      <c r="U236" s="32">
        <v>11.579</v>
      </c>
      <c r="V236" s="32"/>
      <c r="W236" s="32">
        <v>22.349</v>
      </c>
      <c r="X236" s="32">
        <v>11.433</v>
      </c>
      <c r="Y236" s="32">
        <v>10.916</v>
      </c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</row>
    <row r="237" spans="1:44" s="25" customFormat="1" ht="13.5" customHeight="1">
      <c r="A237" s="30" t="s">
        <v>11</v>
      </c>
      <c r="B237" s="18"/>
      <c r="C237" s="32">
        <v>25.386</v>
      </c>
      <c r="D237" s="32">
        <v>12.567</v>
      </c>
      <c r="E237" s="32">
        <v>12.819</v>
      </c>
      <c r="F237" s="32"/>
      <c r="G237" s="32">
        <v>26.749</v>
      </c>
      <c r="H237" s="32">
        <v>13.061</v>
      </c>
      <c r="I237" s="32">
        <v>13.688</v>
      </c>
      <c r="J237"/>
      <c r="K237" s="32">
        <v>27.517</v>
      </c>
      <c r="L237" s="32">
        <v>13.227</v>
      </c>
      <c r="M237" s="32">
        <v>14.29</v>
      </c>
      <c r="N237" s="32"/>
      <c r="O237" s="32">
        <v>25.646</v>
      </c>
      <c r="P237" s="32">
        <v>12.081</v>
      </c>
      <c r="Q237" s="32">
        <v>13.565</v>
      </c>
      <c r="R237" s="32"/>
      <c r="S237" s="32">
        <v>22.541</v>
      </c>
      <c r="T237" s="32">
        <v>10.455</v>
      </c>
      <c r="U237" s="32">
        <v>12.086</v>
      </c>
      <c r="V237" s="32"/>
      <c r="W237" s="32">
        <v>20.227</v>
      </c>
      <c r="X237" s="32">
        <v>9.21</v>
      </c>
      <c r="Y237" s="32">
        <v>11.017</v>
      </c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</row>
    <row r="238" spans="1:44" s="25" customFormat="1" ht="13.5" customHeight="1">
      <c r="A238" s="30" t="s">
        <v>12</v>
      </c>
      <c r="B238" s="18"/>
      <c r="C238" s="32">
        <v>13.864</v>
      </c>
      <c r="D238" s="32">
        <v>6.669</v>
      </c>
      <c r="E238" s="32">
        <v>7.195</v>
      </c>
      <c r="F238" s="32"/>
      <c r="G238" s="32">
        <v>15.626</v>
      </c>
      <c r="H238" s="32">
        <v>7.662</v>
      </c>
      <c r="I238" s="32">
        <v>7.964</v>
      </c>
      <c r="J238"/>
      <c r="K238" s="32">
        <v>16.021</v>
      </c>
      <c r="L238" s="32">
        <v>7.897</v>
      </c>
      <c r="M238" s="32">
        <v>8.124</v>
      </c>
      <c r="N238" s="32"/>
      <c r="O238" s="32">
        <v>16.8</v>
      </c>
      <c r="P238" s="32">
        <v>8.238</v>
      </c>
      <c r="Q238" s="32">
        <v>8.562</v>
      </c>
      <c r="R238" s="32"/>
      <c r="S238" s="32">
        <v>18.275</v>
      </c>
      <c r="T238" s="32">
        <v>8.828</v>
      </c>
      <c r="U238" s="32">
        <v>9.447</v>
      </c>
      <c r="V238" s="32"/>
      <c r="W238" s="32">
        <v>18.403</v>
      </c>
      <c r="X238" s="32">
        <v>8.748</v>
      </c>
      <c r="Y238" s="32">
        <v>9.655</v>
      </c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</row>
    <row r="239" spans="1:44" s="25" customFormat="1" ht="13.5" customHeight="1">
      <c r="A239" s="30" t="s">
        <v>13</v>
      </c>
      <c r="B239" s="18"/>
      <c r="C239" s="32">
        <v>11.072</v>
      </c>
      <c r="D239" s="32">
        <v>4.61</v>
      </c>
      <c r="E239" s="32">
        <v>6.462</v>
      </c>
      <c r="F239" s="32"/>
      <c r="G239" s="32">
        <v>12.347</v>
      </c>
      <c r="H239" s="32">
        <v>5.303</v>
      </c>
      <c r="I239" s="32">
        <v>7.044</v>
      </c>
      <c r="J239"/>
      <c r="K239" s="32">
        <v>14.876</v>
      </c>
      <c r="L239" s="32">
        <v>6.606</v>
      </c>
      <c r="M239" s="32">
        <v>8.27</v>
      </c>
      <c r="N239" s="32"/>
      <c r="O239" s="32">
        <v>17.419</v>
      </c>
      <c r="P239" s="32">
        <v>7.924</v>
      </c>
      <c r="Q239" s="32">
        <v>9.495</v>
      </c>
      <c r="R239" s="32"/>
      <c r="S239" s="32">
        <v>19.423</v>
      </c>
      <c r="T239" s="32">
        <v>8.936</v>
      </c>
      <c r="U239" s="32">
        <v>10.487</v>
      </c>
      <c r="V239" s="32"/>
      <c r="W239" s="32">
        <v>21.61</v>
      </c>
      <c r="X239" s="32">
        <v>9.993</v>
      </c>
      <c r="Y239" s="32">
        <v>11.617</v>
      </c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</row>
    <row r="240" spans="1:44" s="25" customFormat="1" ht="18" customHeight="1">
      <c r="A240" s="19"/>
      <c r="B240" s="18"/>
      <c r="C240" s="76" t="s">
        <v>41</v>
      </c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</row>
    <row r="241" spans="1:44" s="25" customFormat="1" ht="15" customHeight="1">
      <c r="A241" s="26" t="s">
        <v>7</v>
      </c>
      <c r="B241" s="18"/>
      <c r="C241" s="28">
        <f>SUM(C242:C247)</f>
        <v>23.209999999999997</v>
      </c>
      <c r="D241" s="28">
        <f aca="true" t="shared" si="21" ref="D241:Y241">SUM(D242:D247)</f>
        <v>11.770999999999999</v>
      </c>
      <c r="E241" s="28">
        <f t="shared" si="21"/>
        <v>11.439000000000002</v>
      </c>
      <c r="F241" s="28">
        <f t="shared" si="21"/>
        <v>0</v>
      </c>
      <c r="G241" s="28">
        <f t="shared" si="21"/>
        <v>23.694</v>
      </c>
      <c r="H241" s="28">
        <f t="shared" si="21"/>
        <v>12.038</v>
      </c>
      <c r="I241" s="28">
        <f t="shared" si="21"/>
        <v>11.656000000000002</v>
      </c>
      <c r="J241">
        <f t="shared" si="21"/>
        <v>0</v>
      </c>
      <c r="K241" s="28">
        <f t="shared" si="21"/>
        <v>24.206999999999997</v>
      </c>
      <c r="L241" s="28">
        <f t="shared" si="21"/>
        <v>12.298</v>
      </c>
      <c r="M241" s="28">
        <f t="shared" si="21"/>
        <v>11.909</v>
      </c>
      <c r="N241" s="28">
        <f t="shared" si="21"/>
        <v>0</v>
      </c>
      <c r="O241" s="28">
        <f t="shared" si="21"/>
        <v>24.670999999999996</v>
      </c>
      <c r="P241" s="28">
        <f t="shared" si="21"/>
        <v>12.531000000000002</v>
      </c>
      <c r="Q241" s="28">
        <f t="shared" si="21"/>
        <v>12.14</v>
      </c>
      <c r="R241" s="28">
        <f t="shared" si="21"/>
        <v>0</v>
      </c>
      <c r="S241" s="28">
        <f t="shared" si="21"/>
        <v>25</v>
      </c>
      <c r="T241" s="28">
        <f t="shared" si="21"/>
        <v>12.691</v>
      </c>
      <c r="U241" s="28">
        <f t="shared" si="21"/>
        <v>12.309000000000001</v>
      </c>
      <c r="V241" s="28">
        <f t="shared" si="21"/>
        <v>0</v>
      </c>
      <c r="W241" s="28">
        <f t="shared" si="21"/>
        <v>25.147</v>
      </c>
      <c r="X241" s="28">
        <f t="shared" si="21"/>
        <v>12.75</v>
      </c>
      <c r="Y241" s="28">
        <f t="shared" si="21"/>
        <v>12.397000000000002</v>
      </c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</row>
    <row r="242" spans="1:44" s="25" customFormat="1" ht="13.5" customHeight="1">
      <c r="A242" s="30" t="s">
        <v>8</v>
      </c>
      <c r="B242" s="18"/>
      <c r="C242" s="32">
        <v>4.404</v>
      </c>
      <c r="D242" s="32">
        <v>2.29</v>
      </c>
      <c r="E242" s="32">
        <v>2.114</v>
      </c>
      <c r="F242" s="32"/>
      <c r="G242" s="32">
        <v>4.268</v>
      </c>
      <c r="H242" s="32">
        <v>2.238</v>
      </c>
      <c r="I242" s="32">
        <v>2.03</v>
      </c>
      <c r="J242"/>
      <c r="K242" s="32">
        <v>4.314</v>
      </c>
      <c r="L242" s="32">
        <v>2.248</v>
      </c>
      <c r="M242" s="32">
        <v>2.066</v>
      </c>
      <c r="N242" s="32"/>
      <c r="O242" s="32">
        <v>4.329</v>
      </c>
      <c r="P242" s="32">
        <v>2.23</v>
      </c>
      <c r="Q242" s="32">
        <v>2.099</v>
      </c>
      <c r="R242" s="32"/>
      <c r="S242" s="32">
        <v>4.372</v>
      </c>
      <c r="T242" s="32">
        <v>2.241</v>
      </c>
      <c r="U242" s="32">
        <v>2.131</v>
      </c>
      <c r="V242" s="32"/>
      <c r="W242" s="32">
        <v>4.281</v>
      </c>
      <c r="X242" s="32">
        <v>2.196</v>
      </c>
      <c r="Y242" s="32">
        <v>2.085</v>
      </c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</row>
    <row r="243" spans="1:44" s="25" customFormat="1" ht="13.5" customHeight="1">
      <c r="A243" s="34" t="s">
        <v>9</v>
      </c>
      <c r="B243" s="18"/>
      <c r="C243" s="32">
        <v>3.691</v>
      </c>
      <c r="D243" s="32">
        <v>1.932</v>
      </c>
      <c r="E243" s="32">
        <v>1.759</v>
      </c>
      <c r="F243" s="32"/>
      <c r="G243" s="32">
        <v>3.67</v>
      </c>
      <c r="H243" s="32">
        <v>1.869</v>
      </c>
      <c r="I243" s="32">
        <v>1.801</v>
      </c>
      <c r="J243"/>
      <c r="K243" s="32">
        <v>3.4</v>
      </c>
      <c r="L243" s="32">
        <v>1.746</v>
      </c>
      <c r="M243" s="32">
        <v>1.654</v>
      </c>
      <c r="N243" s="32"/>
      <c r="O243" s="32">
        <v>3.141</v>
      </c>
      <c r="P243" s="32">
        <v>1.612</v>
      </c>
      <c r="Q243" s="32">
        <v>1.529</v>
      </c>
      <c r="R243" s="32"/>
      <c r="S243" s="32">
        <v>3.034</v>
      </c>
      <c r="T243" s="32">
        <v>1.579</v>
      </c>
      <c r="U243" s="32">
        <v>1.455</v>
      </c>
      <c r="V243" s="32"/>
      <c r="W243" s="32">
        <v>3.053</v>
      </c>
      <c r="X243" s="32">
        <v>1.576</v>
      </c>
      <c r="Y243" s="32">
        <v>1.477</v>
      </c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</row>
    <row r="244" spans="1:44" s="25" customFormat="1" ht="13.5" customHeight="1">
      <c r="A244" s="30" t="s">
        <v>10</v>
      </c>
      <c r="B244" s="18"/>
      <c r="C244" s="32">
        <v>6.333</v>
      </c>
      <c r="D244" s="32">
        <v>3.219</v>
      </c>
      <c r="E244" s="32">
        <v>3.114</v>
      </c>
      <c r="F244" s="32"/>
      <c r="G244" s="32">
        <v>5.985</v>
      </c>
      <c r="H244" s="32">
        <v>3.047</v>
      </c>
      <c r="I244" s="32">
        <v>2.938</v>
      </c>
      <c r="J244"/>
      <c r="K244" s="32">
        <v>5.933</v>
      </c>
      <c r="L244" s="32">
        <v>3.034</v>
      </c>
      <c r="M244" s="32">
        <v>2.899</v>
      </c>
      <c r="N244" s="32"/>
      <c r="O244" s="32">
        <v>6.008</v>
      </c>
      <c r="P244" s="32">
        <v>3.063</v>
      </c>
      <c r="Q244" s="32">
        <v>2.945</v>
      </c>
      <c r="R244" s="32"/>
      <c r="S244" s="32">
        <v>5.956</v>
      </c>
      <c r="T244" s="32">
        <v>2.985</v>
      </c>
      <c r="U244" s="32">
        <v>2.971</v>
      </c>
      <c r="V244" s="32"/>
      <c r="W244" s="32">
        <v>5.832</v>
      </c>
      <c r="X244" s="32">
        <v>2.905</v>
      </c>
      <c r="Y244" s="32">
        <v>2.927</v>
      </c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</row>
    <row r="245" spans="1:44" s="25" customFormat="1" ht="13.5" customHeight="1">
      <c r="A245" s="30" t="s">
        <v>11</v>
      </c>
      <c r="B245" s="18"/>
      <c r="C245" s="32">
        <v>4.8</v>
      </c>
      <c r="D245" s="32">
        <v>2.471</v>
      </c>
      <c r="E245" s="32">
        <v>2.329</v>
      </c>
      <c r="F245" s="32"/>
      <c r="G245" s="32">
        <v>5.103</v>
      </c>
      <c r="H245" s="32">
        <v>2.601</v>
      </c>
      <c r="I245" s="32">
        <v>2.502</v>
      </c>
      <c r="J245"/>
      <c r="K245" s="32">
        <v>5.271</v>
      </c>
      <c r="L245" s="32">
        <v>2.687</v>
      </c>
      <c r="M245" s="32">
        <v>2.584</v>
      </c>
      <c r="N245" s="32"/>
      <c r="O245" s="32">
        <v>5.212</v>
      </c>
      <c r="P245" s="32">
        <v>2.686</v>
      </c>
      <c r="Q245" s="32">
        <v>2.526</v>
      </c>
      <c r="R245" s="32"/>
      <c r="S245" s="32">
        <v>4.909</v>
      </c>
      <c r="T245" s="32">
        <v>2.558</v>
      </c>
      <c r="U245" s="32">
        <v>2.351</v>
      </c>
      <c r="V245" s="32"/>
      <c r="W245" s="32">
        <v>4.758</v>
      </c>
      <c r="X245" s="32">
        <v>2.518</v>
      </c>
      <c r="Y245" s="32">
        <v>2.24</v>
      </c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</row>
    <row r="246" spans="1:44" s="25" customFormat="1" ht="13.5" customHeight="1">
      <c r="A246" s="30" t="s">
        <v>12</v>
      </c>
      <c r="B246" s="18"/>
      <c r="C246" s="32">
        <v>2.302</v>
      </c>
      <c r="D246" s="32">
        <v>1.159</v>
      </c>
      <c r="E246" s="32">
        <v>1.143</v>
      </c>
      <c r="F246" s="32"/>
      <c r="G246" s="32">
        <v>2.671</v>
      </c>
      <c r="H246" s="32">
        <v>1.4</v>
      </c>
      <c r="I246" s="32">
        <v>1.271</v>
      </c>
      <c r="J246"/>
      <c r="K246" s="32">
        <v>2.83</v>
      </c>
      <c r="L246" s="32">
        <v>1.44</v>
      </c>
      <c r="M246" s="32">
        <v>1.39</v>
      </c>
      <c r="N246" s="32"/>
      <c r="O246" s="32">
        <v>2.999</v>
      </c>
      <c r="P246" s="32">
        <v>1.496</v>
      </c>
      <c r="Q246" s="32">
        <v>1.503</v>
      </c>
      <c r="R246" s="32"/>
      <c r="S246" s="32">
        <v>3.307</v>
      </c>
      <c r="T246" s="32">
        <v>1.688</v>
      </c>
      <c r="U246" s="32">
        <v>1.619</v>
      </c>
      <c r="V246" s="32"/>
      <c r="W246" s="32">
        <v>3.346</v>
      </c>
      <c r="X246" s="32">
        <v>1.687</v>
      </c>
      <c r="Y246" s="32">
        <v>1.659</v>
      </c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</row>
    <row r="247" spans="1:44" s="25" customFormat="1" ht="13.5" customHeight="1">
      <c r="A247" s="30" t="s">
        <v>13</v>
      </c>
      <c r="B247" s="18"/>
      <c r="C247" s="32">
        <v>1.68</v>
      </c>
      <c r="D247" s="32">
        <v>0.7</v>
      </c>
      <c r="E247" s="32">
        <v>0.98</v>
      </c>
      <c r="F247" s="32"/>
      <c r="G247" s="32">
        <v>1.997</v>
      </c>
      <c r="H247" s="32">
        <v>0.883</v>
      </c>
      <c r="I247" s="32">
        <v>1.114</v>
      </c>
      <c r="J247"/>
      <c r="K247" s="32">
        <v>2.459</v>
      </c>
      <c r="L247" s="32">
        <v>1.143</v>
      </c>
      <c r="M247" s="32">
        <v>1.316</v>
      </c>
      <c r="N247" s="32"/>
      <c r="O247" s="32">
        <v>2.982</v>
      </c>
      <c r="P247" s="32">
        <v>1.444</v>
      </c>
      <c r="Q247" s="32">
        <v>1.538</v>
      </c>
      <c r="R247" s="32"/>
      <c r="S247" s="32">
        <v>3.422</v>
      </c>
      <c r="T247" s="32">
        <v>1.64</v>
      </c>
      <c r="U247" s="32">
        <v>1.782</v>
      </c>
      <c r="V247" s="32"/>
      <c r="W247" s="32">
        <v>3.877</v>
      </c>
      <c r="X247" s="32">
        <v>1.868</v>
      </c>
      <c r="Y247" s="32">
        <v>2.009</v>
      </c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</row>
    <row r="248" spans="1:44" s="25" customFormat="1" ht="3" customHeight="1">
      <c r="A248" s="41"/>
      <c r="B248" s="42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</row>
    <row r="249" spans="1:44" s="25" customFormat="1" ht="3" customHeight="1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</row>
    <row r="250" spans="1:25" s="25" customFormat="1" ht="13.5" customHeight="1">
      <c r="A250" s="71"/>
      <c r="B250" s="71"/>
      <c r="C250" s="71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</row>
    <row r="251" spans="1:44" s="48" customFormat="1" ht="18" customHeight="1">
      <c r="A251" s="45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7"/>
      <c r="R251" s="46"/>
      <c r="S251" s="46"/>
      <c r="T251" s="46"/>
      <c r="U251" s="47"/>
      <c r="V251" s="46"/>
      <c r="W251" s="46"/>
      <c r="X251" s="46"/>
      <c r="Y251" s="47" t="s">
        <v>0</v>
      </c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</row>
    <row r="252" spans="1:47" s="13" customFormat="1" ht="12.75" customHeight="1">
      <c r="A252" s="8" t="s">
        <v>1</v>
      </c>
      <c r="B252" s="9"/>
      <c r="C252" s="10"/>
      <c r="D252" s="10">
        <v>2012</v>
      </c>
      <c r="E252" s="11"/>
      <c r="F252" s="8"/>
      <c r="G252" s="11"/>
      <c r="H252" s="11">
        <v>2017</v>
      </c>
      <c r="I252" s="11"/>
      <c r="J252" s="8"/>
      <c r="K252" s="11"/>
      <c r="L252" s="11">
        <v>2022</v>
      </c>
      <c r="M252" s="11"/>
      <c r="N252" s="8"/>
      <c r="O252" s="11"/>
      <c r="P252" s="11">
        <v>2027</v>
      </c>
      <c r="Q252" s="10"/>
      <c r="R252" s="8"/>
      <c r="S252" s="11"/>
      <c r="T252" s="11">
        <v>2032</v>
      </c>
      <c r="U252" s="10"/>
      <c r="V252" s="8"/>
      <c r="W252" s="11"/>
      <c r="X252" s="11">
        <v>2037</v>
      </c>
      <c r="Y252" s="10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</row>
    <row r="253" spans="1:47" s="17" customFormat="1" ht="12.75" customHeight="1">
      <c r="A253" s="14" t="s">
        <v>2</v>
      </c>
      <c r="B253" s="15"/>
      <c r="C253" s="16" t="s">
        <v>3</v>
      </c>
      <c r="D253" s="14" t="s">
        <v>4</v>
      </c>
      <c r="E253" s="14" t="s">
        <v>5</v>
      </c>
      <c r="F253" s="14"/>
      <c r="G253" s="16" t="s">
        <v>3</v>
      </c>
      <c r="H253" s="14" t="s">
        <v>4</v>
      </c>
      <c r="I253" s="14" t="s">
        <v>5</v>
      </c>
      <c r="J253" s="14"/>
      <c r="K253" s="16" t="s">
        <v>3</v>
      </c>
      <c r="L253" s="14" t="s">
        <v>4</v>
      </c>
      <c r="M253" s="14" t="s">
        <v>5</v>
      </c>
      <c r="N253" s="14"/>
      <c r="O253" s="16" t="s">
        <v>3</v>
      </c>
      <c r="P253" s="14" t="s">
        <v>4</v>
      </c>
      <c r="Q253" s="14" t="s">
        <v>5</v>
      </c>
      <c r="R253" s="14"/>
      <c r="S253" s="16" t="s">
        <v>3</v>
      </c>
      <c r="T253" s="14" t="s">
        <v>4</v>
      </c>
      <c r="U253" s="14" t="s">
        <v>5</v>
      </c>
      <c r="V253" s="14"/>
      <c r="W253" s="16" t="s">
        <v>3</v>
      </c>
      <c r="X253" s="14" t="s">
        <v>4</v>
      </c>
      <c r="Y253" s="14" t="s">
        <v>5</v>
      </c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</row>
    <row r="254" spans="1:44" s="25" customFormat="1" ht="18" customHeight="1">
      <c r="A254" s="26"/>
      <c r="B254" s="49"/>
      <c r="C254" s="74" t="s">
        <v>42</v>
      </c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</row>
    <row r="255" spans="1:65" s="25" customFormat="1" ht="15" customHeight="1">
      <c r="A255" s="26" t="s">
        <v>7</v>
      </c>
      <c r="B255" s="27"/>
      <c r="C255" s="28">
        <f>SUM(C256:C261)</f>
        <v>112.91</v>
      </c>
      <c r="D255" s="28">
        <f aca="true" t="shared" si="22" ref="D255:Y255">SUM(D256:D261)</f>
        <v>53.818000000000005</v>
      </c>
      <c r="E255" s="28">
        <f t="shared" si="22"/>
        <v>59.092</v>
      </c>
      <c r="F255" s="28">
        <f t="shared" si="22"/>
        <v>0</v>
      </c>
      <c r="G255" s="28">
        <f t="shared" si="22"/>
        <v>112.479</v>
      </c>
      <c r="H255" s="28">
        <f t="shared" si="22"/>
        <v>53.800999999999995</v>
      </c>
      <c r="I255" s="28">
        <f t="shared" si="22"/>
        <v>58.678</v>
      </c>
      <c r="J255">
        <f t="shared" si="22"/>
        <v>0</v>
      </c>
      <c r="K255" s="28">
        <f t="shared" si="22"/>
        <v>112.427</v>
      </c>
      <c r="L255" s="28">
        <f t="shared" si="22"/>
        <v>53.916000000000004</v>
      </c>
      <c r="M255" s="28">
        <f t="shared" si="22"/>
        <v>58.510999999999996</v>
      </c>
      <c r="N255" s="28">
        <f t="shared" si="22"/>
        <v>0</v>
      </c>
      <c r="O255" s="28">
        <f t="shared" si="22"/>
        <v>112.20299999999999</v>
      </c>
      <c r="P255" s="28">
        <f t="shared" si="22"/>
        <v>53.922999999999995</v>
      </c>
      <c r="Q255" s="28">
        <f t="shared" si="22"/>
        <v>58.28</v>
      </c>
      <c r="R255" s="28">
        <f t="shared" si="22"/>
        <v>0</v>
      </c>
      <c r="S255" s="28">
        <f t="shared" si="22"/>
        <v>111.471</v>
      </c>
      <c r="T255" s="28">
        <f t="shared" si="22"/>
        <v>53.656000000000006</v>
      </c>
      <c r="U255" s="28">
        <f t="shared" si="22"/>
        <v>57.815000000000005</v>
      </c>
      <c r="V255" s="28">
        <f t="shared" si="22"/>
        <v>0</v>
      </c>
      <c r="W255" s="28">
        <f t="shared" si="22"/>
        <v>110.15799999999999</v>
      </c>
      <c r="X255" s="28">
        <f t="shared" si="22"/>
        <v>53.104</v>
      </c>
      <c r="Y255" s="28">
        <f t="shared" si="22"/>
        <v>57.054</v>
      </c>
      <c r="Z255" s="50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</row>
    <row r="256" spans="1:65" s="25" customFormat="1" ht="13.5" customHeight="1">
      <c r="A256" s="30" t="s">
        <v>8</v>
      </c>
      <c r="B256" s="31"/>
      <c r="C256" s="32">
        <v>18.255</v>
      </c>
      <c r="D256" s="32">
        <v>9.304</v>
      </c>
      <c r="E256" s="32">
        <v>8.951</v>
      </c>
      <c r="F256" s="32"/>
      <c r="G256" s="32">
        <v>17.595</v>
      </c>
      <c r="H256" s="32">
        <v>8.962</v>
      </c>
      <c r="I256" s="32">
        <v>8.633</v>
      </c>
      <c r="J256"/>
      <c r="K256" s="32">
        <v>17.765</v>
      </c>
      <c r="L256" s="32">
        <v>9.071</v>
      </c>
      <c r="M256" s="32">
        <v>8.694</v>
      </c>
      <c r="N256" s="32"/>
      <c r="O256" s="32">
        <v>17.65</v>
      </c>
      <c r="P256" s="32">
        <v>8.998</v>
      </c>
      <c r="Q256" s="32">
        <v>8.652</v>
      </c>
      <c r="R256" s="32"/>
      <c r="S256" s="32">
        <v>17.542</v>
      </c>
      <c r="T256" s="32">
        <v>8.96</v>
      </c>
      <c r="U256" s="32">
        <v>8.582</v>
      </c>
      <c r="V256" s="32"/>
      <c r="W256" s="32">
        <v>17.035</v>
      </c>
      <c r="X256" s="32">
        <v>8.706</v>
      </c>
      <c r="Y256" s="32">
        <v>8.329</v>
      </c>
      <c r="Z256" s="50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</row>
    <row r="257" spans="1:65" s="25" customFormat="1" ht="13.5" customHeight="1">
      <c r="A257" s="34" t="s">
        <v>9</v>
      </c>
      <c r="B257" s="31"/>
      <c r="C257" s="32">
        <v>16.845</v>
      </c>
      <c r="D257" s="32">
        <v>8.342</v>
      </c>
      <c r="E257" s="32">
        <v>8.503</v>
      </c>
      <c r="F257" s="32"/>
      <c r="G257" s="32">
        <v>16.769</v>
      </c>
      <c r="H257" s="32">
        <v>8.514</v>
      </c>
      <c r="I257" s="32">
        <v>8.255</v>
      </c>
      <c r="J257"/>
      <c r="K257" s="32">
        <v>15.703</v>
      </c>
      <c r="L257" s="32">
        <v>8.063</v>
      </c>
      <c r="M257" s="32">
        <v>7.64</v>
      </c>
      <c r="N257" s="32"/>
      <c r="O257" s="32">
        <v>14.848</v>
      </c>
      <c r="P257" s="32">
        <v>7.735</v>
      </c>
      <c r="Q257" s="32">
        <v>7.113</v>
      </c>
      <c r="R257" s="32"/>
      <c r="S257" s="32">
        <v>14.445</v>
      </c>
      <c r="T257" s="32">
        <v>7.455</v>
      </c>
      <c r="U257" s="32">
        <v>6.99</v>
      </c>
      <c r="V257" s="32"/>
      <c r="W257" s="32">
        <v>14.56</v>
      </c>
      <c r="X257" s="32">
        <v>7.543</v>
      </c>
      <c r="Y257" s="32">
        <v>7.017</v>
      </c>
      <c r="Z257" s="50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</row>
    <row r="258" spans="1:65" s="25" customFormat="1" ht="13.5" customHeight="1">
      <c r="A258" s="30" t="s">
        <v>10</v>
      </c>
      <c r="B258" s="31"/>
      <c r="C258" s="32">
        <v>27.8</v>
      </c>
      <c r="D258" s="32">
        <v>13.152</v>
      </c>
      <c r="E258" s="32">
        <v>14.648</v>
      </c>
      <c r="F258" s="32"/>
      <c r="G258" s="32">
        <v>25.207</v>
      </c>
      <c r="H258" s="32">
        <v>11.894</v>
      </c>
      <c r="I258" s="32">
        <v>13.313</v>
      </c>
      <c r="J258"/>
      <c r="K258" s="32">
        <v>23.848</v>
      </c>
      <c r="L258" s="32">
        <v>11.407</v>
      </c>
      <c r="M258" s="32">
        <v>12.441</v>
      </c>
      <c r="N258" s="32"/>
      <c r="O258" s="32">
        <v>24.211</v>
      </c>
      <c r="P258" s="32">
        <v>11.665</v>
      </c>
      <c r="Q258" s="32">
        <v>12.546</v>
      </c>
      <c r="R258" s="32"/>
      <c r="S258" s="32">
        <v>24.034</v>
      </c>
      <c r="T258" s="32">
        <v>11.791</v>
      </c>
      <c r="U258" s="32">
        <v>12.243</v>
      </c>
      <c r="V258" s="32"/>
      <c r="W258" s="32">
        <v>23.455</v>
      </c>
      <c r="X258" s="32">
        <v>11.639</v>
      </c>
      <c r="Y258" s="32">
        <v>11.816</v>
      </c>
      <c r="Z258" s="50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</row>
    <row r="259" spans="1:65" s="25" customFormat="1" ht="13.5" customHeight="1">
      <c r="A259" s="30" t="s">
        <v>11</v>
      </c>
      <c r="B259" s="31"/>
      <c r="C259" s="32">
        <v>24.751</v>
      </c>
      <c r="D259" s="32">
        <v>11.939</v>
      </c>
      <c r="E259" s="32">
        <v>12.812</v>
      </c>
      <c r="F259" s="32"/>
      <c r="G259" s="32">
        <v>25.134</v>
      </c>
      <c r="H259" s="32">
        <v>11.964</v>
      </c>
      <c r="I259" s="32">
        <v>13.17</v>
      </c>
      <c r="J259"/>
      <c r="K259" s="32">
        <v>24.944</v>
      </c>
      <c r="L259" s="32">
        <v>11.717</v>
      </c>
      <c r="M259" s="32">
        <v>13.227</v>
      </c>
      <c r="N259" s="32"/>
      <c r="O259" s="32">
        <v>22.573</v>
      </c>
      <c r="P259" s="32">
        <v>10.514</v>
      </c>
      <c r="Q259" s="32">
        <v>12.059</v>
      </c>
      <c r="R259" s="32"/>
      <c r="S259" s="32">
        <v>20.226</v>
      </c>
      <c r="T259" s="32">
        <v>9.425</v>
      </c>
      <c r="U259" s="32">
        <v>10.801</v>
      </c>
      <c r="V259" s="32"/>
      <c r="W259" s="32">
        <v>18.663</v>
      </c>
      <c r="X259" s="32">
        <v>8.778</v>
      </c>
      <c r="Y259" s="32">
        <v>9.885</v>
      </c>
      <c r="Z259" s="50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</row>
    <row r="260" spans="1:65" s="25" customFormat="1" ht="13.5" customHeight="1">
      <c r="A260" s="30" t="s">
        <v>12</v>
      </c>
      <c r="B260" s="31"/>
      <c r="C260" s="32">
        <v>13.728</v>
      </c>
      <c r="D260" s="32">
        <v>6.487</v>
      </c>
      <c r="E260" s="32">
        <v>7.241</v>
      </c>
      <c r="F260" s="32"/>
      <c r="G260" s="32">
        <v>15.108</v>
      </c>
      <c r="H260" s="32">
        <v>7.244</v>
      </c>
      <c r="I260" s="32">
        <v>7.864</v>
      </c>
      <c r="J260"/>
      <c r="K260" s="32">
        <v>15.191</v>
      </c>
      <c r="L260" s="32">
        <v>7.241</v>
      </c>
      <c r="M260" s="32">
        <v>7.95</v>
      </c>
      <c r="N260" s="32"/>
      <c r="O260" s="32">
        <v>15.835</v>
      </c>
      <c r="P260" s="32">
        <v>7.519</v>
      </c>
      <c r="Q260" s="32">
        <v>8.316</v>
      </c>
      <c r="R260" s="32"/>
      <c r="S260" s="32">
        <v>16.461</v>
      </c>
      <c r="T260" s="32">
        <v>7.761</v>
      </c>
      <c r="U260" s="32">
        <v>8.7</v>
      </c>
      <c r="V260" s="32"/>
      <c r="W260" s="32">
        <v>15.844</v>
      </c>
      <c r="X260" s="32">
        <v>7.323</v>
      </c>
      <c r="Y260" s="32">
        <v>8.521</v>
      </c>
      <c r="Z260" s="50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</row>
    <row r="261" spans="1:65" s="25" customFormat="1" ht="13.5" customHeight="1">
      <c r="A261" s="30" t="s">
        <v>13</v>
      </c>
      <c r="B261" s="31"/>
      <c r="C261" s="32">
        <v>11.531</v>
      </c>
      <c r="D261" s="32">
        <v>4.594</v>
      </c>
      <c r="E261" s="32">
        <v>6.937</v>
      </c>
      <c r="F261" s="32"/>
      <c r="G261" s="32">
        <v>12.666</v>
      </c>
      <c r="H261" s="32">
        <v>5.223</v>
      </c>
      <c r="I261" s="32">
        <v>7.443</v>
      </c>
      <c r="J261"/>
      <c r="K261" s="32">
        <v>14.976</v>
      </c>
      <c r="L261" s="32">
        <v>6.417</v>
      </c>
      <c r="M261" s="32">
        <v>8.559</v>
      </c>
      <c r="N261" s="32"/>
      <c r="O261" s="32">
        <v>17.086</v>
      </c>
      <c r="P261" s="32">
        <v>7.492</v>
      </c>
      <c r="Q261" s="32">
        <v>9.594</v>
      </c>
      <c r="R261" s="32"/>
      <c r="S261" s="32">
        <v>18.763</v>
      </c>
      <c r="T261" s="32">
        <v>8.264</v>
      </c>
      <c r="U261" s="32">
        <v>10.499</v>
      </c>
      <c r="V261" s="32"/>
      <c r="W261" s="32">
        <v>20.601</v>
      </c>
      <c r="X261" s="32">
        <v>9.115</v>
      </c>
      <c r="Y261" s="32">
        <v>11.486</v>
      </c>
      <c r="Z261" s="50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</row>
    <row r="262" spans="1:44" s="25" customFormat="1" ht="18" customHeight="1">
      <c r="A262" s="30"/>
      <c r="B262" s="18"/>
      <c r="C262" s="76" t="s">
        <v>43</v>
      </c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</row>
    <row r="263" spans="1:44" s="25" customFormat="1" ht="15" customHeight="1">
      <c r="A263" s="26" t="s">
        <v>7</v>
      </c>
      <c r="B263" s="27"/>
      <c r="C263" s="28">
        <f>SUM(C264:C269)</f>
        <v>314.36</v>
      </c>
      <c r="D263" s="28">
        <f aca="true" t="shared" si="23" ref="D263:Y263">SUM(D264:D269)</f>
        <v>151.136</v>
      </c>
      <c r="E263" s="28">
        <f t="shared" si="23"/>
        <v>163.224</v>
      </c>
      <c r="F263" s="28">
        <f t="shared" si="23"/>
        <v>0</v>
      </c>
      <c r="G263" s="28">
        <f t="shared" si="23"/>
        <v>316.96900000000005</v>
      </c>
      <c r="H263" s="28">
        <f t="shared" si="23"/>
        <v>153.00300000000001</v>
      </c>
      <c r="I263" s="28">
        <f t="shared" si="23"/>
        <v>163.966</v>
      </c>
      <c r="J263">
        <f t="shared" si="23"/>
        <v>0</v>
      </c>
      <c r="K263" s="28">
        <f t="shared" si="23"/>
        <v>319.625</v>
      </c>
      <c r="L263" s="28">
        <f t="shared" si="23"/>
        <v>154.865</v>
      </c>
      <c r="M263" s="28">
        <f t="shared" si="23"/>
        <v>164.76000000000002</v>
      </c>
      <c r="N263" s="28">
        <f t="shared" si="23"/>
        <v>0</v>
      </c>
      <c r="O263" s="28">
        <f t="shared" si="23"/>
        <v>321.47299999999996</v>
      </c>
      <c r="P263" s="28">
        <f t="shared" si="23"/>
        <v>156.28699999999998</v>
      </c>
      <c r="Q263" s="28">
        <f t="shared" si="23"/>
        <v>165.186</v>
      </c>
      <c r="R263" s="28">
        <f t="shared" si="23"/>
        <v>0</v>
      </c>
      <c r="S263" s="28">
        <f t="shared" si="23"/>
        <v>322.223</v>
      </c>
      <c r="T263" s="28">
        <f t="shared" si="23"/>
        <v>157.14000000000001</v>
      </c>
      <c r="U263" s="28">
        <f t="shared" si="23"/>
        <v>165.08299999999997</v>
      </c>
      <c r="V263" s="28">
        <f t="shared" si="23"/>
        <v>0</v>
      </c>
      <c r="W263" s="28">
        <f t="shared" si="23"/>
        <v>321.653</v>
      </c>
      <c r="X263" s="28">
        <f t="shared" si="23"/>
        <v>157.33</v>
      </c>
      <c r="Y263" s="28">
        <f t="shared" si="23"/>
        <v>164.323</v>
      </c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</row>
    <row r="264" spans="1:44" s="25" customFormat="1" ht="13.5" customHeight="1">
      <c r="A264" s="30" t="s">
        <v>8</v>
      </c>
      <c r="B264" s="31"/>
      <c r="C264" s="32">
        <v>55.432</v>
      </c>
      <c r="D264" s="32">
        <v>28.168</v>
      </c>
      <c r="E264" s="32">
        <v>27.264</v>
      </c>
      <c r="F264" s="32"/>
      <c r="G264" s="32">
        <v>54.817</v>
      </c>
      <c r="H264" s="32">
        <v>27.925</v>
      </c>
      <c r="I264" s="32">
        <v>26.892</v>
      </c>
      <c r="J264"/>
      <c r="K264" s="32">
        <v>55.491</v>
      </c>
      <c r="L264" s="32">
        <v>28.418</v>
      </c>
      <c r="M264" s="32">
        <v>27.073</v>
      </c>
      <c r="N264" s="32"/>
      <c r="O264" s="32">
        <v>54.931</v>
      </c>
      <c r="P264" s="32">
        <v>28.276</v>
      </c>
      <c r="Q264" s="32">
        <v>26.655</v>
      </c>
      <c r="R264" s="32"/>
      <c r="S264" s="32">
        <v>54.489</v>
      </c>
      <c r="T264" s="32">
        <v>27.977</v>
      </c>
      <c r="U264" s="32">
        <v>26.512</v>
      </c>
      <c r="V264" s="32"/>
      <c r="W264" s="32">
        <v>53.685</v>
      </c>
      <c r="X264" s="32">
        <v>27.561</v>
      </c>
      <c r="Y264" s="32">
        <v>26.124</v>
      </c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</row>
    <row r="265" spans="1:66" s="25" customFormat="1" ht="13.5" customHeight="1">
      <c r="A265" s="34" t="s">
        <v>9</v>
      </c>
      <c r="B265" s="31"/>
      <c r="C265" s="32">
        <v>50.778</v>
      </c>
      <c r="D265" s="32">
        <v>25.29</v>
      </c>
      <c r="E265" s="32">
        <v>25.488</v>
      </c>
      <c r="F265" s="32"/>
      <c r="G265" s="32">
        <v>50.328</v>
      </c>
      <c r="H265" s="32">
        <v>25.635</v>
      </c>
      <c r="I265" s="32">
        <v>24.693</v>
      </c>
      <c r="J265"/>
      <c r="K265" s="32">
        <v>48.381</v>
      </c>
      <c r="L265" s="32">
        <v>24.731</v>
      </c>
      <c r="M265" s="32">
        <v>23.65</v>
      </c>
      <c r="N265" s="32"/>
      <c r="O265" s="32">
        <v>47.062</v>
      </c>
      <c r="P265" s="32">
        <v>23.958</v>
      </c>
      <c r="Q265" s="32">
        <v>23.104</v>
      </c>
      <c r="R265" s="32"/>
      <c r="S265" s="32">
        <v>47.092</v>
      </c>
      <c r="T265" s="32">
        <v>24.125</v>
      </c>
      <c r="U265" s="32">
        <v>22.967</v>
      </c>
      <c r="V265" s="32"/>
      <c r="W265" s="32">
        <v>47.533</v>
      </c>
      <c r="X265" s="32">
        <v>24.458</v>
      </c>
      <c r="Y265" s="32">
        <v>23.075</v>
      </c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</row>
    <row r="266" spans="1:66" s="25" customFormat="1" ht="13.5" customHeight="1">
      <c r="A266" s="30" t="s">
        <v>10</v>
      </c>
      <c r="B266" s="31"/>
      <c r="C266" s="32">
        <v>87.925</v>
      </c>
      <c r="D266" s="32">
        <v>42.595</v>
      </c>
      <c r="E266" s="32">
        <v>45.33</v>
      </c>
      <c r="F266" s="32"/>
      <c r="G266" s="32">
        <v>81.039</v>
      </c>
      <c r="H266" s="32">
        <v>39.353</v>
      </c>
      <c r="I266" s="32">
        <v>41.686</v>
      </c>
      <c r="J266"/>
      <c r="K266" s="32">
        <v>76.042</v>
      </c>
      <c r="L266" s="32">
        <v>37.222</v>
      </c>
      <c r="M266" s="32">
        <v>38.82</v>
      </c>
      <c r="N266" s="32"/>
      <c r="O266" s="32">
        <v>76.092</v>
      </c>
      <c r="P266" s="32">
        <v>37.64</v>
      </c>
      <c r="Q266" s="32">
        <v>38.452</v>
      </c>
      <c r="R266" s="32"/>
      <c r="S266" s="32">
        <v>74.441</v>
      </c>
      <c r="T266" s="32">
        <v>37.303</v>
      </c>
      <c r="U266" s="32">
        <v>37.138</v>
      </c>
      <c r="V266" s="32"/>
      <c r="W266" s="32">
        <v>73.173</v>
      </c>
      <c r="X266" s="32">
        <v>37.167</v>
      </c>
      <c r="Y266" s="32">
        <v>36.006</v>
      </c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</row>
    <row r="267" spans="1:66" s="25" customFormat="1" ht="13.5" customHeight="1">
      <c r="A267" s="30" t="s">
        <v>11</v>
      </c>
      <c r="B267" s="31"/>
      <c r="C267" s="32">
        <v>65.206</v>
      </c>
      <c r="D267" s="32">
        <v>31.594</v>
      </c>
      <c r="E267" s="32">
        <v>33.612</v>
      </c>
      <c r="F267" s="32"/>
      <c r="G267" s="32">
        <v>69.589</v>
      </c>
      <c r="H267" s="32">
        <v>33.49</v>
      </c>
      <c r="I267" s="32">
        <v>36.099</v>
      </c>
      <c r="J267"/>
      <c r="K267" s="32">
        <v>71.374</v>
      </c>
      <c r="L267" s="32">
        <v>34.471</v>
      </c>
      <c r="M267" s="32">
        <v>36.903</v>
      </c>
      <c r="N267" s="32"/>
      <c r="O267" s="32">
        <v>66.623</v>
      </c>
      <c r="P267" s="32">
        <v>32.342</v>
      </c>
      <c r="Q267" s="32">
        <v>34.281</v>
      </c>
      <c r="R267" s="32"/>
      <c r="S267" s="32">
        <v>61.141</v>
      </c>
      <c r="T267" s="32">
        <v>29.902</v>
      </c>
      <c r="U267" s="32">
        <v>31.239</v>
      </c>
      <c r="V267" s="32"/>
      <c r="W267" s="32">
        <v>56.282</v>
      </c>
      <c r="X267" s="32">
        <v>27.478</v>
      </c>
      <c r="Y267" s="32">
        <v>28.804</v>
      </c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</row>
    <row r="268" spans="1:66" s="25" customFormat="1" ht="13.5" customHeight="1">
      <c r="A268" s="30" t="s">
        <v>12</v>
      </c>
      <c r="B268" s="31"/>
      <c r="C268" s="32">
        <v>30.449</v>
      </c>
      <c r="D268" s="32">
        <v>14.145</v>
      </c>
      <c r="E268" s="32">
        <v>16.304</v>
      </c>
      <c r="F268" s="32"/>
      <c r="G268" s="32">
        <v>33.663</v>
      </c>
      <c r="H268" s="32">
        <v>15.846</v>
      </c>
      <c r="I268" s="32">
        <v>17.817</v>
      </c>
      <c r="J268"/>
      <c r="K268" s="32">
        <v>36.226</v>
      </c>
      <c r="L268" s="32">
        <v>16.98</v>
      </c>
      <c r="M268" s="32">
        <v>19.246</v>
      </c>
      <c r="N268" s="32"/>
      <c r="O268" s="32">
        <v>39.82</v>
      </c>
      <c r="P268" s="32">
        <v>18.74</v>
      </c>
      <c r="Q268" s="32">
        <v>21.08</v>
      </c>
      <c r="R268" s="32"/>
      <c r="S268" s="32">
        <v>42.962</v>
      </c>
      <c r="T268" s="32">
        <v>20.161</v>
      </c>
      <c r="U268" s="32">
        <v>22.801</v>
      </c>
      <c r="V268" s="32"/>
      <c r="W268" s="32">
        <v>42.968</v>
      </c>
      <c r="X268" s="32">
        <v>20.274</v>
      </c>
      <c r="Y268" s="32">
        <v>22.694</v>
      </c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</row>
    <row r="269" spans="1:66" s="25" customFormat="1" ht="13.5" customHeight="1">
      <c r="A269" s="30" t="s">
        <v>13</v>
      </c>
      <c r="B269" s="31"/>
      <c r="C269" s="32">
        <v>24.57</v>
      </c>
      <c r="D269" s="32">
        <v>9.344</v>
      </c>
      <c r="E269" s="32">
        <v>15.226</v>
      </c>
      <c r="F269" s="32"/>
      <c r="G269" s="32">
        <v>27.533</v>
      </c>
      <c r="H269" s="32">
        <v>10.754</v>
      </c>
      <c r="I269" s="32">
        <v>16.779</v>
      </c>
      <c r="J269"/>
      <c r="K269" s="32">
        <v>32.111</v>
      </c>
      <c r="L269" s="32">
        <v>13.043</v>
      </c>
      <c r="M269" s="32">
        <v>19.068</v>
      </c>
      <c r="N269" s="32"/>
      <c r="O269" s="32">
        <v>36.945</v>
      </c>
      <c r="P269" s="32">
        <v>15.331</v>
      </c>
      <c r="Q269" s="32">
        <v>21.614</v>
      </c>
      <c r="R269" s="32"/>
      <c r="S269" s="32">
        <v>42.098</v>
      </c>
      <c r="T269" s="32">
        <v>17.672</v>
      </c>
      <c r="U269" s="32">
        <v>24.426</v>
      </c>
      <c r="V269" s="32"/>
      <c r="W269" s="32">
        <v>48.012</v>
      </c>
      <c r="X269" s="32">
        <v>20.392</v>
      </c>
      <c r="Y269" s="32">
        <v>27.62</v>
      </c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</row>
    <row r="270" spans="1:66" s="25" customFormat="1" ht="18" customHeight="1">
      <c r="A270" s="30"/>
      <c r="B270" s="18"/>
      <c r="C270" s="76" t="s">
        <v>44</v>
      </c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</row>
    <row r="271" spans="1:66" s="25" customFormat="1" ht="15" customHeight="1">
      <c r="A271" s="26" t="s">
        <v>7</v>
      </c>
      <c r="B271" s="27"/>
      <c r="C271" s="28">
        <f>SUM(C272:C277)</f>
        <v>91.02</v>
      </c>
      <c r="D271" s="28">
        <f aca="true" t="shared" si="24" ref="D271:Y271">SUM(D272:D277)</f>
        <v>43.713</v>
      </c>
      <c r="E271" s="28">
        <f t="shared" si="24"/>
        <v>47.307</v>
      </c>
      <c r="F271" s="28">
        <f t="shared" si="24"/>
        <v>0</v>
      </c>
      <c r="G271" s="28">
        <f t="shared" si="24"/>
        <v>93.529</v>
      </c>
      <c r="H271" s="28">
        <f t="shared" si="24"/>
        <v>45.094</v>
      </c>
      <c r="I271" s="28">
        <f t="shared" si="24"/>
        <v>48.434999999999995</v>
      </c>
      <c r="J271">
        <f t="shared" si="24"/>
        <v>0</v>
      </c>
      <c r="K271" s="28">
        <f t="shared" si="24"/>
        <v>96.679</v>
      </c>
      <c r="L271" s="28">
        <f t="shared" si="24"/>
        <v>46.756</v>
      </c>
      <c r="M271" s="28">
        <f t="shared" si="24"/>
        <v>49.923</v>
      </c>
      <c r="N271" s="28">
        <f t="shared" si="24"/>
        <v>0</v>
      </c>
      <c r="O271" s="28">
        <f t="shared" si="24"/>
        <v>100.05</v>
      </c>
      <c r="P271" s="28">
        <f t="shared" si="24"/>
        <v>48.527</v>
      </c>
      <c r="Q271" s="28">
        <f t="shared" si="24"/>
        <v>51.522999999999996</v>
      </c>
      <c r="R271" s="28">
        <f t="shared" si="24"/>
        <v>0</v>
      </c>
      <c r="S271" s="28">
        <f t="shared" si="24"/>
        <v>103.17399999999999</v>
      </c>
      <c r="T271" s="28">
        <f t="shared" si="24"/>
        <v>50.166000000000004</v>
      </c>
      <c r="U271" s="28">
        <f t="shared" si="24"/>
        <v>53.008</v>
      </c>
      <c r="V271" s="28">
        <f t="shared" si="24"/>
        <v>0</v>
      </c>
      <c r="W271" s="28">
        <f t="shared" si="24"/>
        <v>105.86</v>
      </c>
      <c r="X271" s="28">
        <f t="shared" si="24"/>
        <v>51.591</v>
      </c>
      <c r="Y271" s="28">
        <f t="shared" si="24"/>
        <v>54.269</v>
      </c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</row>
    <row r="272" spans="1:44" s="25" customFormat="1" ht="13.5" customHeight="1">
      <c r="A272" s="30" t="s">
        <v>8</v>
      </c>
      <c r="B272" s="31"/>
      <c r="C272" s="32">
        <v>15.923</v>
      </c>
      <c r="D272" s="32">
        <v>8.173</v>
      </c>
      <c r="E272" s="32">
        <v>7.75</v>
      </c>
      <c r="F272" s="32"/>
      <c r="G272" s="32">
        <v>15.226</v>
      </c>
      <c r="H272" s="32">
        <v>7.911</v>
      </c>
      <c r="I272" s="32">
        <v>7.315</v>
      </c>
      <c r="J272"/>
      <c r="K272" s="32">
        <v>15.612</v>
      </c>
      <c r="L272" s="32">
        <v>8.092</v>
      </c>
      <c r="M272" s="32">
        <v>7.52</v>
      </c>
      <c r="N272" s="32"/>
      <c r="O272" s="32">
        <v>16.534</v>
      </c>
      <c r="P272" s="32">
        <v>8.597</v>
      </c>
      <c r="Q272" s="32">
        <v>7.937</v>
      </c>
      <c r="R272" s="32"/>
      <c r="S272" s="32">
        <v>17.559</v>
      </c>
      <c r="T272" s="32">
        <v>9.149</v>
      </c>
      <c r="U272" s="32">
        <v>8.41</v>
      </c>
      <c r="V272" s="32"/>
      <c r="W272" s="32">
        <v>17.952</v>
      </c>
      <c r="X272" s="32">
        <v>9.354</v>
      </c>
      <c r="Y272" s="32">
        <v>8.598</v>
      </c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</row>
    <row r="273" spans="1:44" s="25" customFormat="1" ht="13.5" customHeight="1">
      <c r="A273" s="34" t="s">
        <v>9</v>
      </c>
      <c r="B273" s="31"/>
      <c r="C273" s="32">
        <v>17.905</v>
      </c>
      <c r="D273" s="32">
        <v>8.722</v>
      </c>
      <c r="E273" s="32">
        <v>9.183</v>
      </c>
      <c r="F273" s="32"/>
      <c r="G273" s="32">
        <v>19.825</v>
      </c>
      <c r="H273" s="32">
        <v>9.707</v>
      </c>
      <c r="I273" s="32">
        <v>10.118</v>
      </c>
      <c r="J273"/>
      <c r="K273" s="32">
        <v>19.117</v>
      </c>
      <c r="L273" s="32">
        <v>9.57</v>
      </c>
      <c r="M273" s="32">
        <v>9.547</v>
      </c>
      <c r="N273" s="32"/>
      <c r="O273" s="32">
        <v>18.71</v>
      </c>
      <c r="P273" s="32">
        <v>9.39</v>
      </c>
      <c r="Q273" s="32">
        <v>9.32</v>
      </c>
      <c r="R273" s="32"/>
      <c r="S273" s="32">
        <v>18.238</v>
      </c>
      <c r="T273" s="32">
        <v>9.175</v>
      </c>
      <c r="U273" s="32">
        <v>9.063</v>
      </c>
      <c r="V273" s="32"/>
      <c r="W273" s="32">
        <v>18.49</v>
      </c>
      <c r="X273" s="32">
        <v>9.322</v>
      </c>
      <c r="Y273" s="32">
        <v>9.168</v>
      </c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</row>
    <row r="274" spans="1:44" s="25" customFormat="1" ht="13.5" customHeight="1">
      <c r="A274" s="30" t="s">
        <v>10</v>
      </c>
      <c r="B274" s="31"/>
      <c r="C274" s="32">
        <v>23.404</v>
      </c>
      <c r="D274" s="32">
        <v>11.072</v>
      </c>
      <c r="E274" s="32">
        <v>12.332</v>
      </c>
      <c r="F274" s="32"/>
      <c r="G274" s="32">
        <v>21.44</v>
      </c>
      <c r="H274" s="32">
        <v>10.11</v>
      </c>
      <c r="I274" s="32">
        <v>11.33</v>
      </c>
      <c r="J274"/>
      <c r="K274" s="32">
        <v>22.226</v>
      </c>
      <c r="L274" s="32">
        <v>10.501</v>
      </c>
      <c r="M274" s="32">
        <v>11.725</v>
      </c>
      <c r="N274" s="32"/>
      <c r="O274" s="32">
        <v>24.065</v>
      </c>
      <c r="P274" s="32">
        <v>11.568</v>
      </c>
      <c r="Q274" s="32">
        <v>12.497</v>
      </c>
      <c r="R274" s="32"/>
      <c r="S274" s="32">
        <v>26.157</v>
      </c>
      <c r="T274" s="32">
        <v>12.731</v>
      </c>
      <c r="U274" s="32">
        <v>13.426</v>
      </c>
      <c r="V274" s="32"/>
      <c r="W274" s="32">
        <v>27.694</v>
      </c>
      <c r="X274" s="32">
        <v>13.594</v>
      </c>
      <c r="Y274" s="32">
        <v>14.1</v>
      </c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</row>
    <row r="275" spans="1:44" s="25" customFormat="1" ht="13.5" customHeight="1">
      <c r="A275" s="30" t="s">
        <v>11</v>
      </c>
      <c r="B275" s="31"/>
      <c r="C275" s="32">
        <v>17.517</v>
      </c>
      <c r="D275" s="32">
        <v>8.615</v>
      </c>
      <c r="E275" s="32">
        <v>8.902</v>
      </c>
      <c r="F275" s="32"/>
      <c r="G275" s="32">
        <v>18.901</v>
      </c>
      <c r="H275" s="32">
        <v>9.196</v>
      </c>
      <c r="I275" s="32">
        <v>9.705</v>
      </c>
      <c r="J275"/>
      <c r="K275" s="32">
        <v>19.792</v>
      </c>
      <c r="L275" s="32">
        <v>9.483</v>
      </c>
      <c r="M275" s="32">
        <v>10.309</v>
      </c>
      <c r="N275" s="32"/>
      <c r="O275" s="32">
        <v>18.512</v>
      </c>
      <c r="P275" s="32">
        <v>8.716</v>
      </c>
      <c r="Q275" s="32">
        <v>9.796</v>
      </c>
      <c r="R275" s="32"/>
      <c r="S275" s="32">
        <v>16.432</v>
      </c>
      <c r="T275" s="32">
        <v>7.642</v>
      </c>
      <c r="U275" s="32">
        <v>8.79</v>
      </c>
      <c r="V275" s="32"/>
      <c r="W275" s="32">
        <v>15.141</v>
      </c>
      <c r="X275" s="32">
        <v>7.098</v>
      </c>
      <c r="Y275" s="32">
        <v>8.043</v>
      </c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</row>
    <row r="276" spans="1:44" s="25" customFormat="1" ht="13.5" customHeight="1">
      <c r="A276" s="30" t="s">
        <v>12</v>
      </c>
      <c r="B276" s="31"/>
      <c r="C276" s="32">
        <v>9.022</v>
      </c>
      <c r="D276" s="32">
        <v>4.226</v>
      </c>
      <c r="E276" s="32">
        <v>4.796</v>
      </c>
      <c r="F276" s="32"/>
      <c r="G276" s="32">
        <v>9.848</v>
      </c>
      <c r="H276" s="32">
        <v>4.714</v>
      </c>
      <c r="I276" s="32">
        <v>5.134</v>
      </c>
      <c r="J276"/>
      <c r="K276" s="32">
        <v>10.044</v>
      </c>
      <c r="L276" s="32">
        <v>4.874</v>
      </c>
      <c r="M276" s="32">
        <v>5.17</v>
      </c>
      <c r="N276" s="32"/>
      <c r="O276" s="32">
        <v>10.887</v>
      </c>
      <c r="P276" s="32">
        <v>5.263</v>
      </c>
      <c r="Q276" s="32">
        <v>5.624</v>
      </c>
      <c r="R276" s="32"/>
      <c r="S276" s="32">
        <v>12.223</v>
      </c>
      <c r="T276" s="32">
        <v>5.851</v>
      </c>
      <c r="U276" s="32">
        <v>6.372</v>
      </c>
      <c r="V276" s="32"/>
      <c r="W276" s="32">
        <v>12.426</v>
      </c>
      <c r="X276" s="32">
        <v>5.831</v>
      </c>
      <c r="Y276" s="32">
        <v>6.595</v>
      </c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</row>
    <row r="277" spans="1:44" s="25" customFormat="1" ht="13.5" customHeight="1">
      <c r="A277" s="30" t="s">
        <v>13</v>
      </c>
      <c r="B277" s="31"/>
      <c r="C277" s="32">
        <v>7.249</v>
      </c>
      <c r="D277" s="32">
        <v>2.905</v>
      </c>
      <c r="E277" s="32">
        <v>4.344</v>
      </c>
      <c r="F277" s="32"/>
      <c r="G277" s="32">
        <v>8.289</v>
      </c>
      <c r="H277" s="32">
        <v>3.456</v>
      </c>
      <c r="I277" s="32">
        <v>4.833</v>
      </c>
      <c r="J277"/>
      <c r="K277" s="32">
        <v>9.888</v>
      </c>
      <c r="L277" s="32">
        <v>4.236</v>
      </c>
      <c r="M277" s="32">
        <v>5.652</v>
      </c>
      <c r="N277" s="32"/>
      <c r="O277" s="32">
        <v>11.342</v>
      </c>
      <c r="P277" s="32">
        <v>4.993</v>
      </c>
      <c r="Q277" s="32">
        <v>6.349</v>
      </c>
      <c r="R277" s="32"/>
      <c r="S277" s="32">
        <v>12.565</v>
      </c>
      <c r="T277" s="32">
        <v>5.618</v>
      </c>
      <c r="U277" s="32">
        <v>6.947</v>
      </c>
      <c r="V277" s="32"/>
      <c r="W277" s="32">
        <v>14.157</v>
      </c>
      <c r="X277" s="32">
        <v>6.392</v>
      </c>
      <c r="Y277" s="32">
        <v>7.765</v>
      </c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</row>
    <row r="278" spans="1:44" s="25" customFormat="1" ht="18" customHeight="1">
      <c r="A278" s="30"/>
      <c r="B278" s="18"/>
      <c r="C278" s="76" t="s">
        <v>45</v>
      </c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</row>
    <row r="279" spans="1:44" s="25" customFormat="1" ht="15" customHeight="1">
      <c r="A279" s="26" t="s">
        <v>7</v>
      </c>
      <c r="B279" s="18"/>
      <c r="C279" s="28">
        <f>SUM(C280:C285)</f>
        <v>90.34</v>
      </c>
      <c r="D279" s="28">
        <f aca="true" t="shared" si="25" ref="D279:Y279">SUM(D280:D285)</f>
        <v>43.051</v>
      </c>
      <c r="E279" s="28">
        <f t="shared" si="25"/>
        <v>47.289</v>
      </c>
      <c r="F279" s="28">
        <f t="shared" si="25"/>
        <v>0</v>
      </c>
      <c r="G279" s="28">
        <f t="shared" si="25"/>
        <v>89.32499999999999</v>
      </c>
      <c r="H279" s="28">
        <f t="shared" si="25"/>
        <v>42.760999999999996</v>
      </c>
      <c r="I279" s="28">
        <f t="shared" si="25"/>
        <v>46.564</v>
      </c>
      <c r="J279">
        <f t="shared" si="25"/>
        <v>0</v>
      </c>
      <c r="K279" s="28">
        <f t="shared" si="25"/>
        <v>88.36</v>
      </c>
      <c r="L279" s="28">
        <f t="shared" si="25"/>
        <v>42.43899999999999</v>
      </c>
      <c r="M279" s="28">
        <f t="shared" si="25"/>
        <v>45.921</v>
      </c>
      <c r="N279" s="28">
        <f t="shared" si="25"/>
        <v>0</v>
      </c>
      <c r="O279" s="28">
        <f t="shared" si="25"/>
        <v>87.06099999999999</v>
      </c>
      <c r="P279" s="28">
        <f t="shared" si="25"/>
        <v>41.91799999999999</v>
      </c>
      <c r="Q279" s="28">
        <f t="shared" si="25"/>
        <v>45.143</v>
      </c>
      <c r="R279" s="28">
        <f t="shared" si="25"/>
        <v>0</v>
      </c>
      <c r="S279" s="28">
        <f t="shared" si="25"/>
        <v>85.265</v>
      </c>
      <c r="T279" s="28">
        <f t="shared" si="25"/>
        <v>41.163</v>
      </c>
      <c r="U279" s="28">
        <f t="shared" si="25"/>
        <v>44.102000000000004</v>
      </c>
      <c r="V279" s="28">
        <f t="shared" si="25"/>
        <v>0</v>
      </c>
      <c r="W279" s="28">
        <f t="shared" si="25"/>
        <v>83.06099999999999</v>
      </c>
      <c r="X279" s="28">
        <f t="shared" si="25"/>
        <v>40.211</v>
      </c>
      <c r="Y279" s="28">
        <f t="shared" si="25"/>
        <v>42.85</v>
      </c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</row>
    <row r="280" spans="1:44" s="25" customFormat="1" ht="13.5" customHeight="1">
      <c r="A280" s="30" t="s">
        <v>8</v>
      </c>
      <c r="B280" s="18"/>
      <c r="C280" s="32">
        <v>15.913</v>
      </c>
      <c r="D280" s="32">
        <v>8.153</v>
      </c>
      <c r="E280" s="32">
        <v>7.76</v>
      </c>
      <c r="F280" s="32"/>
      <c r="G280" s="32">
        <v>15.796</v>
      </c>
      <c r="H280" s="32">
        <v>8.146</v>
      </c>
      <c r="I280" s="32">
        <v>7.65</v>
      </c>
      <c r="J280"/>
      <c r="K280" s="32">
        <v>15.915</v>
      </c>
      <c r="L280" s="32">
        <v>8.239</v>
      </c>
      <c r="M280" s="32">
        <v>7.676</v>
      </c>
      <c r="N280" s="32"/>
      <c r="O280" s="32">
        <v>15.318</v>
      </c>
      <c r="P280" s="32">
        <v>7.931</v>
      </c>
      <c r="Q280" s="32">
        <v>7.387</v>
      </c>
      <c r="R280" s="32"/>
      <c r="S280" s="32">
        <v>14.481</v>
      </c>
      <c r="T280" s="32">
        <v>7.487</v>
      </c>
      <c r="U280" s="32">
        <v>6.994</v>
      </c>
      <c r="V280" s="32"/>
      <c r="W280" s="32">
        <v>13.53</v>
      </c>
      <c r="X280" s="32">
        <v>6.991</v>
      </c>
      <c r="Y280" s="32">
        <v>6.539</v>
      </c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</row>
    <row r="281" spans="1:44" s="25" customFormat="1" ht="13.5" customHeight="1">
      <c r="A281" s="34" t="s">
        <v>9</v>
      </c>
      <c r="B281" s="18"/>
      <c r="C281" s="32">
        <v>16.034</v>
      </c>
      <c r="D281" s="32">
        <v>8.029</v>
      </c>
      <c r="E281" s="32">
        <v>8.005</v>
      </c>
      <c r="F281" s="32"/>
      <c r="G281" s="32">
        <v>15.163</v>
      </c>
      <c r="H281" s="32">
        <v>7.789</v>
      </c>
      <c r="I281" s="32">
        <v>7.374</v>
      </c>
      <c r="J281"/>
      <c r="K281" s="32">
        <v>13.765</v>
      </c>
      <c r="L281" s="32">
        <v>7.249</v>
      </c>
      <c r="M281" s="32">
        <v>6.516</v>
      </c>
      <c r="N281" s="32"/>
      <c r="O281" s="32">
        <v>13.047</v>
      </c>
      <c r="P281" s="32">
        <v>6.891</v>
      </c>
      <c r="Q281" s="32">
        <v>6.156</v>
      </c>
      <c r="R281" s="32"/>
      <c r="S281" s="32">
        <v>13.151</v>
      </c>
      <c r="T281" s="32">
        <v>7.018</v>
      </c>
      <c r="U281" s="32">
        <v>6.133</v>
      </c>
      <c r="V281" s="32"/>
      <c r="W281" s="32">
        <v>13.215</v>
      </c>
      <c r="X281" s="32">
        <v>7.073</v>
      </c>
      <c r="Y281" s="32">
        <v>6.142</v>
      </c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</row>
    <row r="282" spans="1:44" s="25" customFormat="1" ht="13.5" customHeight="1">
      <c r="A282" s="30" t="s">
        <v>10</v>
      </c>
      <c r="B282" s="18"/>
      <c r="C282" s="32">
        <v>24.489</v>
      </c>
      <c r="D282" s="32">
        <v>11.53</v>
      </c>
      <c r="E282" s="32">
        <v>12.959</v>
      </c>
      <c r="F282" s="32"/>
      <c r="G282" s="32">
        <v>21.954</v>
      </c>
      <c r="H282" s="32">
        <v>10.334</v>
      </c>
      <c r="I282" s="32">
        <v>11.62</v>
      </c>
      <c r="J282"/>
      <c r="K282" s="32">
        <v>20.619</v>
      </c>
      <c r="L282" s="32">
        <v>9.842</v>
      </c>
      <c r="M282" s="32">
        <v>10.777</v>
      </c>
      <c r="N282" s="32"/>
      <c r="O282" s="32">
        <v>20.485</v>
      </c>
      <c r="P282" s="32">
        <v>10.094</v>
      </c>
      <c r="Q282" s="32">
        <v>10.391</v>
      </c>
      <c r="R282" s="32"/>
      <c r="S282" s="32">
        <v>19.477</v>
      </c>
      <c r="T282" s="32">
        <v>9.901</v>
      </c>
      <c r="U282" s="32">
        <v>9.576</v>
      </c>
      <c r="V282" s="32"/>
      <c r="W282" s="32">
        <v>18.355</v>
      </c>
      <c r="X282" s="32">
        <v>9.568</v>
      </c>
      <c r="Y282" s="32">
        <v>8.787</v>
      </c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</row>
    <row r="283" spans="1:44" s="25" customFormat="1" ht="13.5" customHeight="1">
      <c r="A283" s="30" t="s">
        <v>11</v>
      </c>
      <c r="B283" s="18"/>
      <c r="C283" s="32">
        <v>18.633</v>
      </c>
      <c r="D283" s="32">
        <v>8.931</v>
      </c>
      <c r="E283" s="32">
        <v>9.702</v>
      </c>
      <c r="F283" s="32"/>
      <c r="G283" s="32">
        <v>19.976</v>
      </c>
      <c r="H283" s="32">
        <v>9.45</v>
      </c>
      <c r="I283" s="32">
        <v>10.526</v>
      </c>
      <c r="J283"/>
      <c r="K283" s="32">
        <v>19.992</v>
      </c>
      <c r="L283" s="32">
        <v>9.261</v>
      </c>
      <c r="M283" s="32">
        <v>10.731</v>
      </c>
      <c r="N283" s="32"/>
      <c r="O283" s="32">
        <v>17.95</v>
      </c>
      <c r="P283" s="32">
        <v>8.137</v>
      </c>
      <c r="Q283" s="32">
        <v>9.813</v>
      </c>
      <c r="R283" s="32"/>
      <c r="S283" s="32">
        <v>15.584</v>
      </c>
      <c r="T283" s="32">
        <v>6.898</v>
      </c>
      <c r="U283" s="32">
        <v>8.686</v>
      </c>
      <c r="V283" s="32"/>
      <c r="W283" s="32">
        <v>14.258</v>
      </c>
      <c r="X283" s="32">
        <v>6.355</v>
      </c>
      <c r="Y283" s="32">
        <v>7.903</v>
      </c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</row>
    <row r="284" spans="1:44" s="25" customFormat="1" ht="13.5" customHeight="1">
      <c r="A284" s="30" t="s">
        <v>12</v>
      </c>
      <c r="B284" s="18"/>
      <c r="C284" s="32">
        <v>8.388</v>
      </c>
      <c r="D284" s="32">
        <v>3.86</v>
      </c>
      <c r="E284" s="32">
        <v>4.528</v>
      </c>
      <c r="F284" s="32"/>
      <c r="G284" s="32">
        <v>9.276</v>
      </c>
      <c r="H284" s="32">
        <v>4.307</v>
      </c>
      <c r="I284" s="32">
        <v>4.969</v>
      </c>
      <c r="J284"/>
      <c r="K284" s="32">
        <v>10.038</v>
      </c>
      <c r="L284" s="32">
        <v>4.632</v>
      </c>
      <c r="M284" s="32">
        <v>5.406</v>
      </c>
      <c r="N284" s="32"/>
      <c r="O284" s="32">
        <v>11.074</v>
      </c>
      <c r="P284" s="32">
        <v>5.114</v>
      </c>
      <c r="Q284" s="32">
        <v>5.96</v>
      </c>
      <c r="R284" s="32"/>
      <c r="S284" s="32">
        <v>12.113</v>
      </c>
      <c r="T284" s="32">
        <v>5.524</v>
      </c>
      <c r="U284" s="32">
        <v>6.589</v>
      </c>
      <c r="V284" s="32"/>
      <c r="W284" s="32">
        <v>11.64</v>
      </c>
      <c r="X284" s="32">
        <v>5.177</v>
      </c>
      <c r="Y284" s="32">
        <v>6.463</v>
      </c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</row>
    <row r="285" spans="1:44" s="25" customFormat="1" ht="13.5" customHeight="1">
      <c r="A285" s="30" t="s">
        <v>13</v>
      </c>
      <c r="B285" s="18"/>
      <c r="C285" s="32">
        <v>6.883</v>
      </c>
      <c r="D285" s="32">
        <v>2.548</v>
      </c>
      <c r="E285" s="32">
        <v>4.335</v>
      </c>
      <c r="F285" s="32"/>
      <c r="G285" s="32">
        <v>7.16</v>
      </c>
      <c r="H285" s="32">
        <v>2.735</v>
      </c>
      <c r="I285" s="32">
        <v>4.425</v>
      </c>
      <c r="J285"/>
      <c r="K285" s="32">
        <v>8.031</v>
      </c>
      <c r="L285" s="32">
        <v>3.216</v>
      </c>
      <c r="M285" s="32">
        <v>4.815</v>
      </c>
      <c r="N285" s="32"/>
      <c r="O285" s="32">
        <v>9.187</v>
      </c>
      <c r="P285" s="32">
        <v>3.751</v>
      </c>
      <c r="Q285" s="32">
        <v>5.436</v>
      </c>
      <c r="R285" s="32"/>
      <c r="S285" s="32">
        <v>10.459</v>
      </c>
      <c r="T285" s="32">
        <v>4.335</v>
      </c>
      <c r="U285" s="32">
        <v>6.124</v>
      </c>
      <c r="V285" s="32"/>
      <c r="W285" s="32">
        <v>12.063</v>
      </c>
      <c r="X285" s="32">
        <v>5.047</v>
      </c>
      <c r="Y285" s="32">
        <v>7.016</v>
      </c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</row>
    <row r="286" spans="1:44" s="25" customFormat="1" ht="18" customHeight="1">
      <c r="A286" s="26"/>
      <c r="B286" s="18"/>
      <c r="C286" s="76" t="s">
        <v>46</v>
      </c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</row>
    <row r="287" spans="1:44" s="25" customFormat="1" ht="15" customHeight="1">
      <c r="A287" s="26" t="s">
        <v>7</v>
      </c>
      <c r="B287" s="18"/>
      <c r="C287" s="28">
        <f>SUM(C288:C293)</f>
        <v>175.99</v>
      </c>
      <c r="D287" s="28">
        <f aca="true" t="shared" si="26" ref="D287:Y287">SUM(D288:D293)</f>
        <v>86.207</v>
      </c>
      <c r="E287" s="28">
        <f t="shared" si="26"/>
        <v>89.783</v>
      </c>
      <c r="F287" s="28">
        <f t="shared" si="26"/>
        <v>0</v>
      </c>
      <c r="G287" s="28">
        <f t="shared" si="26"/>
        <v>180.252</v>
      </c>
      <c r="H287" s="28">
        <f t="shared" si="26"/>
        <v>88.61699999999999</v>
      </c>
      <c r="I287" s="28">
        <f t="shared" si="26"/>
        <v>91.635</v>
      </c>
      <c r="J287">
        <f t="shared" si="26"/>
        <v>0</v>
      </c>
      <c r="K287" s="28">
        <f t="shared" si="26"/>
        <v>184.774</v>
      </c>
      <c r="L287" s="28">
        <f t="shared" si="26"/>
        <v>91.161</v>
      </c>
      <c r="M287" s="28">
        <f t="shared" si="26"/>
        <v>93.613</v>
      </c>
      <c r="N287" s="28">
        <f t="shared" si="26"/>
        <v>0</v>
      </c>
      <c r="O287" s="28">
        <f t="shared" si="26"/>
        <v>189.20800000000003</v>
      </c>
      <c r="P287" s="28">
        <f t="shared" si="26"/>
        <v>93.693</v>
      </c>
      <c r="Q287" s="28">
        <f t="shared" si="26"/>
        <v>95.51499999999999</v>
      </c>
      <c r="R287" s="28">
        <f t="shared" si="26"/>
        <v>0</v>
      </c>
      <c r="S287" s="28">
        <f t="shared" si="26"/>
        <v>193.254</v>
      </c>
      <c r="T287" s="28">
        <f t="shared" si="26"/>
        <v>96.043</v>
      </c>
      <c r="U287" s="28">
        <f t="shared" si="26"/>
        <v>97.21100000000001</v>
      </c>
      <c r="V287" s="28">
        <f t="shared" si="26"/>
        <v>0</v>
      </c>
      <c r="W287" s="28">
        <f t="shared" si="26"/>
        <v>196.66400000000002</v>
      </c>
      <c r="X287" s="28">
        <f t="shared" si="26"/>
        <v>98.10799999999999</v>
      </c>
      <c r="Y287" s="28">
        <f t="shared" si="26"/>
        <v>98.556</v>
      </c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</row>
    <row r="288" spans="1:44" s="25" customFormat="1" ht="13.5" customHeight="1">
      <c r="A288" s="30" t="s">
        <v>8</v>
      </c>
      <c r="B288" s="18"/>
      <c r="C288" s="32">
        <v>35.23</v>
      </c>
      <c r="D288" s="32">
        <v>17.965</v>
      </c>
      <c r="E288" s="32">
        <v>17.265</v>
      </c>
      <c r="F288" s="32"/>
      <c r="G288" s="32">
        <v>35.267</v>
      </c>
      <c r="H288" s="32">
        <v>18.151</v>
      </c>
      <c r="I288" s="32">
        <v>17.116</v>
      </c>
      <c r="J288"/>
      <c r="K288" s="32">
        <v>35.749</v>
      </c>
      <c r="L288" s="32">
        <v>18.531</v>
      </c>
      <c r="M288" s="32">
        <v>17.218</v>
      </c>
      <c r="N288" s="32"/>
      <c r="O288" s="32">
        <v>35.835</v>
      </c>
      <c r="P288" s="32">
        <v>18.541</v>
      </c>
      <c r="Q288" s="32">
        <v>17.294</v>
      </c>
      <c r="R288" s="32"/>
      <c r="S288" s="32">
        <v>37.092</v>
      </c>
      <c r="T288" s="32">
        <v>19.152</v>
      </c>
      <c r="U288" s="32">
        <v>17.94</v>
      </c>
      <c r="V288" s="32"/>
      <c r="W288" s="32">
        <v>37.957</v>
      </c>
      <c r="X288" s="32">
        <v>19.593</v>
      </c>
      <c r="Y288" s="32">
        <v>18.364</v>
      </c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</row>
    <row r="289" spans="1:44" s="25" customFormat="1" ht="13.5" customHeight="1">
      <c r="A289" s="34" t="s">
        <v>9</v>
      </c>
      <c r="B289" s="18"/>
      <c r="C289" s="32">
        <v>29.944</v>
      </c>
      <c r="D289" s="32">
        <v>15.085</v>
      </c>
      <c r="E289" s="32">
        <v>14.859</v>
      </c>
      <c r="F289" s="32"/>
      <c r="G289" s="32">
        <v>30.759</v>
      </c>
      <c r="H289" s="32">
        <v>15.581</v>
      </c>
      <c r="I289" s="32">
        <v>15.178</v>
      </c>
      <c r="J289"/>
      <c r="K289" s="32">
        <v>31.132</v>
      </c>
      <c r="L289" s="32">
        <v>15.714</v>
      </c>
      <c r="M289" s="32">
        <v>15.418</v>
      </c>
      <c r="N289" s="32"/>
      <c r="O289" s="32">
        <v>31.509</v>
      </c>
      <c r="P289" s="32">
        <v>16.052</v>
      </c>
      <c r="Q289" s="32">
        <v>15.457</v>
      </c>
      <c r="R289" s="32"/>
      <c r="S289" s="32">
        <v>31.662</v>
      </c>
      <c r="T289" s="32">
        <v>16.352</v>
      </c>
      <c r="U289" s="32">
        <v>15.31</v>
      </c>
      <c r="V289" s="32"/>
      <c r="W289" s="32">
        <v>31.838</v>
      </c>
      <c r="X289" s="32">
        <v>16.494</v>
      </c>
      <c r="Y289" s="32">
        <v>15.344</v>
      </c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</row>
    <row r="290" spans="1:44" s="25" customFormat="1" ht="13.5" customHeight="1">
      <c r="A290" s="30" t="s">
        <v>10</v>
      </c>
      <c r="B290" s="18"/>
      <c r="C290" s="32">
        <v>52.255</v>
      </c>
      <c r="D290" s="32">
        <v>25.531</v>
      </c>
      <c r="E290" s="32">
        <v>26.724</v>
      </c>
      <c r="F290" s="32"/>
      <c r="G290" s="32">
        <v>48.298</v>
      </c>
      <c r="H290" s="32">
        <v>23.69</v>
      </c>
      <c r="I290" s="32">
        <v>24.608</v>
      </c>
      <c r="J290"/>
      <c r="K290" s="32">
        <v>45.348</v>
      </c>
      <c r="L290" s="32">
        <v>22.603</v>
      </c>
      <c r="M290" s="32">
        <v>22.745</v>
      </c>
      <c r="N290" s="32"/>
      <c r="O290" s="32">
        <v>46.182</v>
      </c>
      <c r="P290" s="32">
        <v>23.293</v>
      </c>
      <c r="Q290" s="32">
        <v>22.889</v>
      </c>
      <c r="R290" s="32"/>
      <c r="S290" s="32">
        <v>47.171</v>
      </c>
      <c r="T290" s="32">
        <v>23.965</v>
      </c>
      <c r="U290" s="32">
        <v>23.206</v>
      </c>
      <c r="V290" s="32"/>
      <c r="W290" s="32">
        <v>48.415</v>
      </c>
      <c r="X290" s="32">
        <v>24.821</v>
      </c>
      <c r="Y290" s="32">
        <v>23.594</v>
      </c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</row>
    <row r="291" spans="1:44" s="25" customFormat="1" ht="13.5" customHeight="1">
      <c r="A291" s="30" t="s">
        <v>11</v>
      </c>
      <c r="B291" s="18"/>
      <c r="C291" s="32">
        <v>33.348</v>
      </c>
      <c r="D291" s="32">
        <v>16.31</v>
      </c>
      <c r="E291" s="32">
        <v>17.038</v>
      </c>
      <c r="F291" s="32"/>
      <c r="G291" s="32">
        <v>36.529</v>
      </c>
      <c r="H291" s="32">
        <v>17.872</v>
      </c>
      <c r="I291" s="32">
        <v>18.657</v>
      </c>
      <c r="J291"/>
      <c r="K291" s="32">
        <v>39.433</v>
      </c>
      <c r="L291" s="32">
        <v>19.294</v>
      </c>
      <c r="M291" s="32">
        <v>20.139</v>
      </c>
      <c r="N291" s="32"/>
      <c r="O291" s="32">
        <v>37.572</v>
      </c>
      <c r="P291" s="32">
        <v>18.37</v>
      </c>
      <c r="Q291" s="32">
        <v>19.202</v>
      </c>
      <c r="R291" s="32"/>
      <c r="S291" s="32">
        <v>33.789</v>
      </c>
      <c r="T291" s="32">
        <v>16.554</v>
      </c>
      <c r="U291" s="32">
        <v>17.235</v>
      </c>
      <c r="V291" s="32"/>
      <c r="W291" s="32">
        <v>30.567</v>
      </c>
      <c r="X291" s="32">
        <v>15.148</v>
      </c>
      <c r="Y291" s="32">
        <v>15.419</v>
      </c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</row>
    <row r="292" spans="1:44" s="25" customFormat="1" ht="13.5" customHeight="1">
      <c r="A292" s="30" t="s">
        <v>12</v>
      </c>
      <c r="B292" s="18"/>
      <c r="C292" s="32">
        <v>15.247</v>
      </c>
      <c r="D292" s="32">
        <v>7.223</v>
      </c>
      <c r="E292" s="32">
        <v>8.024</v>
      </c>
      <c r="F292" s="32"/>
      <c r="G292" s="32">
        <v>17.2</v>
      </c>
      <c r="H292" s="32">
        <v>8.166</v>
      </c>
      <c r="I292" s="32">
        <v>9.034</v>
      </c>
      <c r="J292"/>
      <c r="K292" s="32">
        <v>17.857</v>
      </c>
      <c r="L292" s="32">
        <v>8.462</v>
      </c>
      <c r="M292" s="32">
        <v>9.395</v>
      </c>
      <c r="N292" s="32"/>
      <c r="O292" s="32">
        <v>19.877</v>
      </c>
      <c r="P292" s="32">
        <v>9.518</v>
      </c>
      <c r="Q292" s="32">
        <v>10.359</v>
      </c>
      <c r="R292" s="32"/>
      <c r="S292" s="32">
        <v>22.95</v>
      </c>
      <c r="T292" s="32">
        <v>11.062</v>
      </c>
      <c r="U292" s="32">
        <v>11.888</v>
      </c>
      <c r="V292" s="32"/>
      <c r="W292" s="32">
        <v>23.947</v>
      </c>
      <c r="X292" s="32">
        <v>11.478</v>
      </c>
      <c r="Y292" s="32">
        <v>12.469</v>
      </c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</row>
    <row r="293" spans="1:44" s="25" customFormat="1" ht="13.5" customHeight="1">
      <c r="A293" s="30" t="s">
        <v>13</v>
      </c>
      <c r="B293" s="18"/>
      <c r="C293" s="32">
        <v>9.966</v>
      </c>
      <c r="D293" s="32">
        <v>4.093</v>
      </c>
      <c r="E293" s="32">
        <v>5.873</v>
      </c>
      <c r="F293" s="32"/>
      <c r="G293" s="32">
        <v>12.199</v>
      </c>
      <c r="H293" s="32">
        <v>5.157</v>
      </c>
      <c r="I293" s="32">
        <v>7.042</v>
      </c>
      <c r="J293"/>
      <c r="K293" s="32">
        <v>15.255</v>
      </c>
      <c r="L293" s="32">
        <v>6.557</v>
      </c>
      <c r="M293" s="32">
        <v>8.698</v>
      </c>
      <c r="N293" s="32"/>
      <c r="O293" s="32">
        <v>18.233</v>
      </c>
      <c r="P293" s="32">
        <v>7.919</v>
      </c>
      <c r="Q293" s="32">
        <v>10.314</v>
      </c>
      <c r="R293" s="32"/>
      <c r="S293" s="32">
        <v>20.59</v>
      </c>
      <c r="T293" s="32">
        <v>8.958</v>
      </c>
      <c r="U293" s="32">
        <v>11.632</v>
      </c>
      <c r="V293" s="32"/>
      <c r="W293" s="32">
        <v>23.94</v>
      </c>
      <c r="X293" s="32">
        <v>10.574</v>
      </c>
      <c r="Y293" s="32">
        <v>13.366</v>
      </c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</row>
    <row r="294" spans="1:44" s="25" customFormat="1" ht="30" customHeight="1">
      <c r="A294" s="19"/>
      <c r="B294" s="18"/>
      <c r="C294" s="84" t="s">
        <v>47</v>
      </c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</row>
    <row r="295" spans="1:44" s="25" customFormat="1" ht="18" customHeight="1">
      <c r="A295" s="26"/>
      <c r="B295" s="18"/>
      <c r="C295" s="76" t="s">
        <v>48</v>
      </c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</row>
    <row r="296" spans="1:44" s="25" customFormat="1" ht="15" customHeight="1">
      <c r="A296" s="26" t="s">
        <v>7</v>
      </c>
      <c r="B296" s="18"/>
      <c r="C296" s="28">
        <f>SUM(C297:C302)</f>
        <v>373.19</v>
      </c>
      <c r="D296" s="28">
        <f aca="true" t="shared" si="27" ref="D296:Y296">SUM(D297:D302)</f>
        <v>178.654</v>
      </c>
      <c r="E296" s="28">
        <f t="shared" si="27"/>
        <v>194.53600000000003</v>
      </c>
      <c r="F296" s="28">
        <f t="shared" si="27"/>
        <v>0</v>
      </c>
      <c r="G296" s="28">
        <f t="shared" si="27"/>
        <v>371.54400000000004</v>
      </c>
      <c r="H296" s="28">
        <f t="shared" si="27"/>
        <v>178.37599999999998</v>
      </c>
      <c r="I296" s="28">
        <f t="shared" si="27"/>
        <v>193.168</v>
      </c>
      <c r="J296">
        <f t="shared" si="27"/>
        <v>0</v>
      </c>
      <c r="K296" s="28">
        <f t="shared" si="27"/>
        <v>370.28000000000003</v>
      </c>
      <c r="L296" s="28">
        <f t="shared" si="27"/>
        <v>178.191</v>
      </c>
      <c r="M296" s="28">
        <f t="shared" si="27"/>
        <v>192.08900000000003</v>
      </c>
      <c r="N296" s="28">
        <f t="shared" si="27"/>
        <v>0</v>
      </c>
      <c r="O296" s="28">
        <f t="shared" si="27"/>
        <v>367.91200000000003</v>
      </c>
      <c r="P296" s="28">
        <f t="shared" si="27"/>
        <v>177.42700000000002</v>
      </c>
      <c r="Q296" s="28">
        <f t="shared" si="27"/>
        <v>190.485</v>
      </c>
      <c r="R296" s="28">
        <f t="shared" si="27"/>
        <v>0</v>
      </c>
      <c r="S296" s="28">
        <f t="shared" si="27"/>
        <v>363.69899999999996</v>
      </c>
      <c r="T296" s="28">
        <f t="shared" si="27"/>
        <v>175.73000000000002</v>
      </c>
      <c r="U296" s="28">
        <f t="shared" si="27"/>
        <v>187.969</v>
      </c>
      <c r="V296" s="28">
        <f t="shared" si="27"/>
        <v>0</v>
      </c>
      <c r="W296" s="28">
        <f t="shared" si="27"/>
        <v>357.551</v>
      </c>
      <c r="X296" s="28">
        <f t="shared" si="27"/>
        <v>173.10199999999998</v>
      </c>
      <c r="Y296" s="28">
        <f t="shared" si="27"/>
        <v>184.44899999999998</v>
      </c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</row>
    <row r="297" spans="1:44" s="25" customFormat="1" ht="13.5" customHeight="1">
      <c r="A297" s="30" t="s">
        <v>8</v>
      </c>
      <c r="B297" s="18"/>
      <c r="C297" s="32">
        <f>C78+C194+C256</f>
        <v>63.986999999999995</v>
      </c>
      <c r="D297" s="32">
        <f aca="true" t="shared" si="28" ref="D297:Y302">D78+D194+D256</f>
        <v>32.645</v>
      </c>
      <c r="E297" s="32">
        <f t="shared" si="28"/>
        <v>31.342</v>
      </c>
      <c r="F297" s="32">
        <f t="shared" si="28"/>
        <v>0</v>
      </c>
      <c r="G297" s="32">
        <f t="shared" si="28"/>
        <v>62.338</v>
      </c>
      <c r="H297" s="32">
        <f t="shared" si="28"/>
        <v>31.744</v>
      </c>
      <c r="I297" s="32">
        <f t="shared" si="28"/>
        <v>30.593999999999998</v>
      </c>
      <c r="J297">
        <f t="shared" si="28"/>
        <v>0</v>
      </c>
      <c r="K297" s="32">
        <f t="shared" si="28"/>
        <v>62.518</v>
      </c>
      <c r="L297" s="32">
        <f t="shared" si="28"/>
        <v>31.911</v>
      </c>
      <c r="M297" s="32">
        <f t="shared" si="28"/>
        <v>30.607</v>
      </c>
      <c r="N297" s="32">
        <f t="shared" si="28"/>
        <v>0</v>
      </c>
      <c r="O297" s="32">
        <f t="shared" si="28"/>
        <v>61.190999999999995</v>
      </c>
      <c r="P297" s="32">
        <f t="shared" si="28"/>
        <v>31.229999999999997</v>
      </c>
      <c r="Q297" s="32">
        <f t="shared" si="28"/>
        <v>29.961</v>
      </c>
      <c r="R297" s="32">
        <f t="shared" si="28"/>
        <v>0</v>
      </c>
      <c r="S297" s="32">
        <f t="shared" si="28"/>
        <v>59.6</v>
      </c>
      <c r="T297" s="32">
        <f t="shared" si="28"/>
        <v>30.412000000000003</v>
      </c>
      <c r="U297" s="32">
        <f t="shared" si="28"/>
        <v>29.188000000000002</v>
      </c>
      <c r="V297" s="32">
        <f t="shared" si="28"/>
        <v>0</v>
      </c>
      <c r="W297" s="32">
        <f t="shared" si="28"/>
        <v>57.233999999999995</v>
      </c>
      <c r="X297" s="32">
        <f t="shared" si="28"/>
        <v>29.206</v>
      </c>
      <c r="Y297" s="32">
        <f t="shared" si="28"/>
        <v>28.028</v>
      </c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</row>
    <row r="298" spans="1:44" s="25" customFormat="1" ht="13.5" customHeight="1">
      <c r="A298" s="34" t="s">
        <v>9</v>
      </c>
      <c r="B298" s="18"/>
      <c r="C298" s="32">
        <f aca="true" t="shared" si="29" ref="C298:H302">C79+C195+C257</f>
        <v>59.394</v>
      </c>
      <c r="D298" s="32">
        <f t="shared" si="29"/>
        <v>29.579</v>
      </c>
      <c r="E298" s="32">
        <f t="shared" si="29"/>
        <v>29.814999999999998</v>
      </c>
      <c r="F298" s="32">
        <f t="shared" si="29"/>
        <v>0</v>
      </c>
      <c r="G298" s="32">
        <f t="shared" si="29"/>
        <v>57.96999999999999</v>
      </c>
      <c r="H298" s="32">
        <f t="shared" si="29"/>
        <v>29.634999999999998</v>
      </c>
      <c r="I298" s="32">
        <f t="shared" si="28"/>
        <v>28.335</v>
      </c>
      <c r="J298">
        <f t="shared" si="28"/>
        <v>0</v>
      </c>
      <c r="K298" s="32">
        <f t="shared" si="28"/>
        <v>54.035</v>
      </c>
      <c r="L298" s="32">
        <f t="shared" si="28"/>
        <v>28.003999999999998</v>
      </c>
      <c r="M298" s="32">
        <f t="shared" si="28"/>
        <v>26.031</v>
      </c>
      <c r="N298" s="32">
        <f t="shared" si="28"/>
        <v>0</v>
      </c>
      <c r="O298" s="32">
        <f t="shared" si="28"/>
        <v>51.073</v>
      </c>
      <c r="P298" s="32">
        <f t="shared" si="28"/>
        <v>26.612</v>
      </c>
      <c r="Q298" s="32">
        <f t="shared" si="28"/>
        <v>24.461</v>
      </c>
      <c r="R298" s="32">
        <f t="shared" si="28"/>
        <v>0</v>
      </c>
      <c r="S298" s="32">
        <f t="shared" si="28"/>
        <v>50.431000000000004</v>
      </c>
      <c r="T298" s="32">
        <f t="shared" si="28"/>
        <v>26.283</v>
      </c>
      <c r="U298" s="32">
        <f t="shared" si="28"/>
        <v>24.148000000000003</v>
      </c>
      <c r="V298" s="32">
        <f t="shared" si="28"/>
        <v>0</v>
      </c>
      <c r="W298" s="32">
        <f t="shared" si="28"/>
        <v>50.444</v>
      </c>
      <c r="X298" s="32">
        <f t="shared" si="28"/>
        <v>26.314999999999998</v>
      </c>
      <c r="Y298" s="32">
        <f t="shared" si="28"/>
        <v>24.129</v>
      </c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</row>
    <row r="299" spans="1:44" s="25" customFormat="1" ht="13.5" customHeight="1">
      <c r="A299" s="30" t="s">
        <v>10</v>
      </c>
      <c r="B299" s="18"/>
      <c r="C299" s="32">
        <f t="shared" si="29"/>
        <v>96.517</v>
      </c>
      <c r="D299" s="32">
        <f t="shared" si="29"/>
        <v>45.644000000000005</v>
      </c>
      <c r="E299" s="32">
        <f t="shared" si="29"/>
        <v>50.873000000000005</v>
      </c>
      <c r="F299" s="32">
        <f t="shared" si="29"/>
        <v>0</v>
      </c>
      <c r="G299" s="32">
        <f t="shared" si="29"/>
        <v>86.81700000000001</v>
      </c>
      <c r="H299" s="32">
        <f t="shared" si="29"/>
        <v>41.04</v>
      </c>
      <c r="I299" s="32">
        <f t="shared" si="28"/>
        <v>45.777</v>
      </c>
      <c r="J299">
        <f t="shared" si="28"/>
        <v>0</v>
      </c>
      <c r="K299" s="32">
        <f t="shared" si="28"/>
        <v>80.81700000000001</v>
      </c>
      <c r="L299" s="32">
        <f t="shared" si="28"/>
        <v>38.667</v>
      </c>
      <c r="M299" s="32">
        <f t="shared" si="28"/>
        <v>42.150000000000006</v>
      </c>
      <c r="N299" s="32">
        <f t="shared" si="28"/>
        <v>0</v>
      </c>
      <c r="O299" s="32">
        <f t="shared" si="28"/>
        <v>80.837</v>
      </c>
      <c r="P299" s="32">
        <f t="shared" si="28"/>
        <v>39.431</v>
      </c>
      <c r="Q299" s="32">
        <f t="shared" si="28"/>
        <v>41.406</v>
      </c>
      <c r="R299" s="32">
        <f t="shared" si="28"/>
        <v>0</v>
      </c>
      <c r="S299" s="32">
        <f t="shared" si="28"/>
        <v>78.66</v>
      </c>
      <c r="T299" s="32">
        <f t="shared" si="28"/>
        <v>39.156000000000006</v>
      </c>
      <c r="U299" s="32">
        <f t="shared" si="28"/>
        <v>39.504000000000005</v>
      </c>
      <c r="V299" s="32">
        <f t="shared" si="28"/>
        <v>0</v>
      </c>
      <c r="W299" s="32">
        <f t="shared" si="28"/>
        <v>76.02199999999999</v>
      </c>
      <c r="X299" s="32">
        <f t="shared" si="28"/>
        <v>38.494</v>
      </c>
      <c r="Y299" s="32">
        <f t="shared" si="28"/>
        <v>37.528</v>
      </c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</row>
    <row r="300" spans="1:44" s="25" customFormat="1" ht="13.5" customHeight="1">
      <c r="A300" s="30" t="s">
        <v>11</v>
      </c>
      <c r="B300" s="18"/>
      <c r="C300" s="32">
        <f t="shared" si="29"/>
        <v>78.709</v>
      </c>
      <c r="D300" s="32">
        <f t="shared" si="29"/>
        <v>38.041</v>
      </c>
      <c r="E300" s="32">
        <f t="shared" si="29"/>
        <v>40.668</v>
      </c>
      <c r="F300" s="32">
        <f t="shared" si="29"/>
        <v>0</v>
      </c>
      <c r="G300" s="32">
        <f t="shared" si="29"/>
        <v>81.648</v>
      </c>
      <c r="H300" s="32">
        <f t="shared" si="29"/>
        <v>38.921</v>
      </c>
      <c r="I300" s="32">
        <f t="shared" si="28"/>
        <v>42.727000000000004</v>
      </c>
      <c r="J300">
        <f t="shared" si="28"/>
        <v>0</v>
      </c>
      <c r="K300" s="32">
        <f t="shared" si="28"/>
        <v>82.576</v>
      </c>
      <c r="L300" s="32">
        <f t="shared" si="28"/>
        <v>38.918</v>
      </c>
      <c r="M300" s="32">
        <f t="shared" si="28"/>
        <v>43.658</v>
      </c>
      <c r="N300" s="32">
        <f t="shared" si="28"/>
        <v>0</v>
      </c>
      <c r="O300" s="32">
        <f t="shared" si="28"/>
        <v>75.79599999999999</v>
      </c>
      <c r="P300" s="32">
        <f t="shared" si="28"/>
        <v>35.269000000000005</v>
      </c>
      <c r="Q300" s="32">
        <f t="shared" si="28"/>
        <v>40.527</v>
      </c>
      <c r="R300" s="32">
        <f t="shared" si="28"/>
        <v>0</v>
      </c>
      <c r="S300" s="32">
        <f t="shared" si="28"/>
        <v>67.259</v>
      </c>
      <c r="T300" s="32">
        <f t="shared" si="28"/>
        <v>31.206</v>
      </c>
      <c r="U300" s="32">
        <f t="shared" si="28"/>
        <v>36.053</v>
      </c>
      <c r="V300" s="32">
        <f t="shared" si="28"/>
        <v>0</v>
      </c>
      <c r="W300" s="32">
        <f t="shared" si="28"/>
        <v>60.953</v>
      </c>
      <c r="X300" s="32">
        <f t="shared" si="28"/>
        <v>28.448</v>
      </c>
      <c r="Y300" s="32">
        <f t="shared" si="28"/>
        <v>32.504999999999995</v>
      </c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</row>
    <row r="301" spans="1:44" s="25" customFormat="1" ht="13.5" customHeight="1">
      <c r="A301" s="30" t="s">
        <v>12</v>
      </c>
      <c r="B301" s="18"/>
      <c r="C301" s="32">
        <f t="shared" si="29"/>
        <v>41.735</v>
      </c>
      <c r="D301" s="32">
        <f t="shared" si="29"/>
        <v>19.732999999999997</v>
      </c>
      <c r="E301" s="32">
        <f t="shared" si="29"/>
        <v>22.002</v>
      </c>
      <c r="F301" s="32">
        <f t="shared" si="29"/>
        <v>0</v>
      </c>
      <c r="G301" s="32">
        <f t="shared" si="29"/>
        <v>46.016000000000005</v>
      </c>
      <c r="H301" s="32">
        <f t="shared" si="29"/>
        <v>21.997</v>
      </c>
      <c r="I301" s="32">
        <f t="shared" si="28"/>
        <v>24.019000000000002</v>
      </c>
      <c r="J301">
        <f t="shared" si="28"/>
        <v>0</v>
      </c>
      <c r="K301" s="32">
        <f t="shared" si="28"/>
        <v>46.743</v>
      </c>
      <c r="L301" s="32">
        <f t="shared" si="28"/>
        <v>22.215</v>
      </c>
      <c r="M301" s="32">
        <f t="shared" si="28"/>
        <v>24.528</v>
      </c>
      <c r="N301" s="32">
        <f t="shared" si="28"/>
        <v>0</v>
      </c>
      <c r="O301" s="32">
        <f t="shared" si="28"/>
        <v>48.903</v>
      </c>
      <c r="P301" s="32">
        <f t="shared" si="28"/>
        <v>23.217</v>
      </c>
      <c r="Q301" s="32">
        <f t="shared" si="28"/>
        <v>25.686</v>
      </c>
      <c r="R301" s="32">
        <f t="shared" si="28"/>
        <v>0</v>
      </c>
      <c r="S301" s="32">
        <f t="shared" si="28"/>
        <v>52.417</v>
      </c>
      <c r="T301" s="32">
        <f t="shared" si="28"/>
        <v>24.648999999999997</v>
      </c>
      <c r="U301" s="32">
        <f t="shared" si="28"/>
        <v>27.768</v>
      </c>
      <c r="V301" s="32">
        <f t="shared" si="28"/>
        <v>0</v>
      </c>
      <c r="W301" s="32">
        <f t="shared" si="28"/>
        <v>51.77</v>
      </c>
      <c r="X301" s="32">
        <f t="shared" si="28"/>
        <v>23.921</v>
      </c>
      <c r="Y301" s="32">
        <f t="shared" si="28"/>
        <v>27.849000000000004</v>
      </c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</row>
    <row r="302" spans="1:44" s="25" customFormat="1" ht="13.5" customHeight="1">
      <c r="A302" s="30" t="s">
        <v>13</v>
      </c>
      <c r="B302" s="18"/>
      <c r="C302" s="32">
        <f t="shared" si="29"/>
        <v>32.848</v>
      </c>
      <c r="D302" s="32">
        <f t="shared" si="29"/>
        <v>13.012</v>
      </c>
      <c r="E302" s="32">
        <f t="shared" si="29"/>
        <v>19.836000000000002</v>
      </c>
      <c r="F302" s="32">
        <f t="shared" si="29"/>
        <v>0</v>
      </c>
      <c r="G302" s="32">
        <f t="shared" si="29"/>
        <v>36.754999999999995</v>
      </c>
      <c r="H302" s="32">
        <f t="shared" si="29"/>
        <v>15.038999999999998</v>
      </c>
      <c r="I302" s="32">
        <f t="shared" si="28"/>
        <v>21.716</v>
      </c>
      <c r="J302">
        <f t="shared" si="28"/>
        <v>0</v>
      </c>
      <c r="K302" s="32">
        <f t="shared" si="28"/>
        <v>43.591</v>
      </c>
      <c r="L302" s="32">
        <f t="shared" si="28"/>
        <v>18.476</v>
      </c>
      <c r="M302" s="32">
        <f t="shared" si="28"/>
        <v>25.115000000000002</v>
      </c>
      <c r="N302" s="32">
        <f t="shared" si="28"/>
        <v>0</v>
      </c>
      <c r="O302" s="32">
        <f t="shared" si="28"/>
        <v>50.111999999999995</v>
      </c>
      <c r="P302" s="32">
        <f t="shared" si="28"/>
        <v>21.668</v>
      </c>
      <c r="Q302" s="32">
        <f t="shared" si="28"/>
        <v>28.444000000000003</v>
      </c>
      <c r="R302" s="32">
        <f t="shared" si="28"/>
        <v>0</v>
      </c>
      <c r="S302" s="32">
        <f t="shared" si="28"/>
        <v>55.33200000000001</v>
      </c>
      <c r="T302" s="32">
        <f t="shared" si="28"/>
        <v>24.024</v>
      </c>
      <c r="U302" s="32">
        <f t="shared" si="28"/>
        <v>31.308</v>
      </c>
      <c r="V302" s="32">
        <f t="shared" si="28"/>
        <v>0</v>
      </c>
      <c r="W302" s="32">
        <f t="shared" si="28"/>
        <v>61.128</v>
      </c>
      <c r="X302" s="32">
        <f t="shared" si="28"/>
        <v>26.718000000000004</v>
      </c>
      <c r="Y302" s="32">
        <f t="shared" si="28"/>
        <v>34.41</v>
      </c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</row>
    <row r="303" spans="1:44" s="25" customFormat="1" ht="3" customHeight="1">
      <c r="A303" s="51"/>
      <c r="B303" s="52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</row>
    <row r="304" spans="1:44" s="25" customFormat="1" ht="3" customHeight="1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</row>
    <row r="305" spans="1:44" s="25" customFormat="1" ht="13.5" customHeight="1">
      <c r="A305" s="71"/>
      <c r="B305" s="71"/>
      <c r="C305" s="71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</row>
    <row r="306" spans="1:25" s="25" customFormat="1" ht="18" customHeight="1">
      <c r="A306" s="54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6"/>
      <c r="R306" s="55"/>
      <c r="S306" s="55"/>
      <c r="T306" s="55"/>
      <c r="U306" s="56"/>
      <c r="V306" s="55"/>
      <c r="W306" s="55"/>
      <c r="X306" s="55"/>
      <c r="Y306" s="56" t="s">
        <v>0</v>
      </c>
    </row>
    <row r="307" spans="1:47" s="58" customFormat="1" ht="12.75" customHeight="1">
      <c r="A307" s="8" t="s">
        <v>1</v>
      </c>
      <c r="B307" s="9"/>
      <c r="C307" s="10"/>
      <c r="D307" s="10">
        <v>2012</v>
      </c>
      <c r="E307" s="11"/>
      <c r="F307" s="8"/>
      <c r="G307" s="11"/>
      <c r="H307" s="11">
        <v>2017</v>
      </c>
      <c r="I307" s="11"/>
      <c r="J307" s="8"/>
      <c r="K307" s="11"/>
      <c r="L307" s="11">
        <v>2022</v>
      </c>
      <c r="M307" s="11"/>
      <c r="N307" s="8"/>
      <c r="O307" s="11"/>
      <c r="P307" s="11">
        <v>2027</v>
      </c>
      <c r="Q307" s="10"/>
      <c r="R307" s="8"/>
      <c r="S307" s="11"/>
      <c r="T307" s="11">
        <v>2032</v>
      </c>
      <c r="U307" s="10"/>
      <c r="V307" s="8"/>
      <c r="W307" s="11"/>
      <c r="X307" s="11">
        <v>2037</v>
      </c>
      <c r="Y307" s="10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R307" s="57"/>
      <c r="AS307" s="57"/>
      <c r="AT307" s="57"/>
      <c r="AU307" s="57"/>
    </row>
    <row r="308" spans="1:47" s="30" customFormat="1" ht="12.75" customHeight="1">
      <c r="A308" s="14" t="s">
        <v>2</v>
      </c>
      <c r="B308" s="15"/>
      <c r="C308" s="16" t="s">
        <v>3</v>
      </c>
      <c r="D308" s="14" t="s">
        <v>4</v>
      </c>
      <c r="E308" s="14" t="s">
        <v>5</v>
      </c>
      <c r="F308" s="14"/>
      <c r="G308" s="16" t="s">
        <v>3</v>
      </c>
      <c r="H308" s="14" t="s">
        <v>4</v>
      </c>
      <c r="I308" s="14" t="s">
        <v>5</v>
      </c>
      <c r="J308" s="14"/>
      <c r="K308" s="16" t="s">
        <v>3</v>
      </c>
      <c r="L308" s="14" t="s">
        <v>4</v>
      </c>
      <c r="M308" s="14" t="s">
        <v>5</v>
      </c>
      <c r="N308" s="14"/>
      <c r="O308" s="16" t="s">
        <v>3</v>
      </c>
      <c r="P308" s="14" t="s">
        <v>4</v>
      </c>
      <c r="Q308" s="14" t="s">
        <v>5</v>
      </c>
      <c r="R308" s="14"/>
      <c r="S308" s="16" t="s">
        <v>3</v>
      </c>
      <c r="T308" s="14" t="s">
        <v>4</v>
      </c>
      <c r="U308" s="14" t="s">
        <v>5</v>
      </c>
      <c r="V308" s="14"/>
      <c r="W308" s="16" t="s">
        <v>3</v>
      </c>
      <c r="X308" s="14" t="s">
        <v>4</v>
      </c>
      <c r="Y308" s="14" t="s">
        <v>5</v>
      </c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7"/>
      <c r="AS308" s="57"/>
      <c r="AT308" s="57"/>
      <c r="AU308" s="57"/>
    </row>
    <row r="309" spans="1:44" ht="18" customHeight="1">
      <c r="A309" s="26"/>
      <c r="B309" s="49"/>
      <c r="C309" s="81" t="s">
        <v>60</v>
      </c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  <c r="AQ309" s="57"/>
      <c r="AR309" s="57"/>
    </row>
    <row r="310" spans="1:44" ht="18" customHeight="1">
      <c r="A310" s="26"/>
      <c r="B310" s="18"/>
      <c r="C310" s="80" t="s">
        <v>59</v>
      </c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</row>
    <row r="311" spans="1:44" ht="18" customHeight="1">
      <c r="A311" s="36"/>
      <c r="B311" s="18"/>
      <c r="C311" s="80" t="s">
        <v>58</v>
      </c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</row>
    <row r="312" spans="1:44" s="25" customFormat="1" ht="15" customHeight="1">
      <c r="A312" s="36"/>
      <c r="B312" s="18"/>
      <c r="C312" s="36"/>
      <c r="K312" s="23"/>
      <c r="N312" s="24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</row>
    <row r="313" spans="1:44" ht="18" customHeight="1">
      <c r="A313" s="26"/>
      <c r="B313" s="18"/>
      <c r="C313" s="76" t="s">
        <v>49</v>
      </c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</row>
    <row r="314" spans="1:65" ht="15" customHeight="1">
      <c r="A314" s="26" t="s">
        <v>7</v>
      </c>
      <c r="B314" s="27"/>
      <c r="C314" s="28">
        <f>SUM(C315:C320)</f>
        <v>299.1</v>
      </c>
      <c r="D314" s="28">
        <f aca="true" t="shared" si="30" ref="D314:Y314">SUM(D315:D320)</f>
        <v>145.35299999999998</v>
      </c>
      <c r="E314" s="28">
        <f t="shared" si="30"/>
        <v>153.74700000000004</v>
      </c>
      <c r="F314" s="28">
        <f t="shared" si="30"/>
        <v>0</v>
      </c>
      <c r="G314" s="28">
        <f t="shared" si="30"/>
        <v>305.59999999999997</v>
      </c>
      <c r="H314" s="28">
        <f t="shared" si="30"/>
        <v>148.95499999999998</v>
      </c>
      <c r="I314" s="28">
        <f t="shared" si="30"/>
        <v>156.645</v>
      </c>
      <c r="J314">
        <f t="shared" si="30"/>
        <v>0</v>
      </c>
      <c r="K314" s="28">
        <f t="shared" si="30"/>
        <v>312.529</v>
      </c>
      <c r="L314" s="28">
        <f t="shared" si="30"/>
        <v>152.70800000000003</v>
      </c>
      <c r="M314" s="28">
        <f t="shared" si="30"/>
        <v>159.82099999999997</v>
      </c>
      <c r="N314" s="28">
        <f t="shared" si="30"/>
        <v>0</v>
      </c>
      <c r="O314" s="28">
        <f t="shared" si="30"/>
        <v>319.09999999999997</v>
      </c>
      <c r="P314" s="28">
        <f t="shared" si="30"/>
        <v>156.27</v>
      </c>
      <c r="Q314" s="28">
        <f t="shared" si="30"/>
        <v>162.83</v>
      </c>
      <c r="R314" s="28">
        <f t="shared" si="30"/>
        <v>0</v>
      </c>
      <c r="S314" s="28">
        <f t="shared" si="30"/>
        <v>324.687</v>
      </c>
      <c r="T314" s="28">
        <f t="shared" si="30"/>
        <v>159.334</v>
      </c>
      <c r="U314" s="28">
        <f t="shared" si="30"/>
        <v>165.35299999999998</v>
      </c>
      <c r="V314" s="28">
        <f t="shared" si="30"/>
        <v>0</v>
      </c>
      <c r="W314" s="28">
        <f t="shared" si="30"/>
        <v>329.033</v>
      </c>
      <c r="X314" s="28">
        <f t="shared" si="30"/>
        <v>161.798</v>
      </c>
      <c r="Y314" s="28">
        <f t="shared" si="30"/>
        <v>167.235</v>
      </c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59"/>
    </row>
    <row r="315" spans="1:65" ht="13.5" customHeight="1">
      <c r="A315" s="30" t="s">
        <v>8</v>
      </c>
      <c r="B315" s="31"/>
      <c r="C315" s="32">
        <f aca="true" t="shared" si="31" ref="C315:Y320">C48+C132+C272</f>
        <v>53.512</v>
      </c>
      <c r="D315" s="32">
        <f t="shared" si="31"/>
        <v>27.337000000000003</v>
      </c>
      <c r="E315" s="32">
        <f t="shared" si="31"/>
        <v>26.175</v>
      </c>
      <c r="F315" s="32">
        <f t="shared" si="31"/>
        <v>0</v>
      </c>
      <c r="G315" s="32">
        <f t="shared" si="31"/>
        <v>53.358</v>
      </c>
      <c r="H315" s="32">
        <f t="shared" si="31"/>
        <v>27.360999999999997</v>
      </c>
      <c r="I315" s="32">
        <f t="shared" si="31"/>
        <v>25.997</v>
      </c>
      <c r="J315">
        <f t="shared" si="31"/>
        <v>0</v>
      </c>
      <c r="K315" s="32">
        <f t="shared" si="31"/>
        <v>54.589</v>
      </c>
      <c r="L315" s="32">
        <f t="shared" si="31"/>
        <v>28.006</v>
      </c>
      <c r="M315" s="32">
        <f t="shared" si="31"/>
        <v>26.583000000000002</v>
      </c>
      <c r="N315" s="32">
        <f t="shared" si="31"/>
        <v>0</v>
      </c>
      <c r="O315" s="32">
        <f t="shared" si="31"/>
        <v>55.064</v>
      </c>
      <c r="P315" s="32">
        <f t="shared" si="31"/>
        <v>28.441000000000003</v>
      </c>
      <c r="Q315" s="32">
        <f t="shared" si="31"/>
        <v>26.623</v>
      </c>
      <c r="R315" s="32">
        <f t="shared" si="31"/>
        <v>0</v>
      </c>
      <c r="S315" s="32">
        <f t="shared" si="31"/>
        <v>55.786</v>
      </c>
      <c r="T315" s="32">
        <f t="shared" si="31"/>
        <v>28.83</v>
      </c>
      <c r="U315" s="32">
        <f t="shared" si="31"/>
        <v>26.956</v>
      </c>
      <c r="V315" s="32">
        <f t="shared" si="31"/>
        <v>0</v>
      </c>
      <c r="W315" s="32">
        <f t="shared" si="31"/>
        <v>56.043000000000006</v>
      </c>
      <c r="X315" s="32">
        <f t="shared" si="31"/>
        <v>28.967</v>
      </c>
      <c r="Y315" s="32">
        <f t="shared" si="31"/>
        <v>27.076</v>
      </c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</row>
    <row r="316" spans="1:65" ht="13.5" customHeight="1">
      <c r="A316" s="34" t="s">
        <v>9</v>
      </c>
      <c r="B316" s="31"/>
      <c r="C316" s="32">
        <f t="shared" si="31"/>
        <v>51.591</v>
      </c>
      <c r="D316" s="32">
        <f t="shared" si="31"/>
        <v>25.775999999999996</v>
      </c>
      <c r="E316" s="32">
        <f t="shared" si="31"/>
        <v>25.815</v>
      </c>
      <c r="F316" s="32">
        <f t="shared" si="31"/>
        <v>0</v>
      </c>
      <c r="G316" s="32">
        <f t="shared" si="31"/>
        <v>52.965999999999994</v>
      </c>
      <c r="H316" s="32">
        <f t="shared" si="31"/>
        <v>26.73</v>
      </c>
      <c r="I316" s="32">
        <f t="shared" si="31"/>
        <v>26.235999999999997</v>
      </c>
      <c r="J316">
        <f t="shared" si="31"/>
        <v>0</v>
      </c>
      <c r="K316" s="32">
        <f t="shared" si="31"/>
        <v>51.474000000000004</v>
      </c>
      <c r="L316" s="32">
        <f t="shared" si="31"/>
        <v>26.277</v>
      </c>
      <c r="M316" s="32">
        <f t="shared" si="31"/>
        <v>25.197</v>
      </c>
      <c r="N316" s="32">
        <f t="shared" si="31"/>
        <v>0</v>
      </c>
      <c r="O316" s="32">
        <f t="shared" si="31"/>
        <v>50.944</v>
      </c>
      <c r="P316" s="32">
        <f t="shared" si="31"/>
        <v>25.830000000000002</v>
      </c>
      <c r="Q316" s="32">
        <f t="shared" si="31"/>
        <v>25.114</v>
      </c>
      <c r="R316" s="32">
        <f t="shared" si="31"/>
        <v>0</v>
      </c>
      <c r="S316" s="32">
        <f t="shared" si="31"/>
        <v>51.39</v>
      </c>
      <c r="T316" s="32">
        <f t="shared" si="31"/>
        <v>26.101000000000003</v>
      </c>
      <c r="U316" s="32">
        <f t="shared" si="31"/>
        <v>25.289</v>
      </c>
      <c r="V316" s="32">
        <f t="shared" si="31"/>
        <v>0</v>
      </c>
      <c r="W316" s="32">
        <f t="shared" si="31"/>
        <v>52.25399999999999</v>
      </c>
      <c r="X316" s="32">
        <f t="shared" si="31"/>
        <v>26.608</v>
      </c>
      <c r="Y316" s="32">
        <f t="shared" si="31"/>
        <v>25.646</v>
      </c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7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  <c r="BL316" s="36"/>
      <c r="BM316" s="36"/>
    </row>
    <row r="317" spans="1:65" ht="13.5" customHeight="1">
      <c r="A317" s="30" t="s">
        <v>10</v>
      </c>
      <c r="B317" s="31"/>
      <c r="C317" s="32">
        <f t="shared" si="31"/>
        <v>83.562</v>
      </c>
      <c r="D317" s="32">
        <f t="shared" si="31"/>
        <v>40.638999999999996</v>
      </c>
      <c r="E317" s="32">
        <f t="shared" si="31"/>
        <v>42.923</v>
      </c>
      <c r="F317" s="32">
        <f t="shared" si="31"/>
        <v>0</v>
      </c>
      <c r="G317" s="32">
        <f t="shared" si="31"/>
        <v>77.562</v>
      </c>
      <c r="H317" s="32">
        <f t="shared" si="31"/>
        <v>37.637</v>
      </c>
      <c r="I317" s="32">
        <f t="shared" si="31"/>
        <v>39.925000000000004</v>
      </c>
      <c r="J317">
        <f t="shared" si="31"/>
        <v>0</v>
      </c>
      <c r="K317" s="32">
        <f t="shared" si="31"/>
        <v>74.608</v>
      </c>
      <c r="L317" s="32">
        <f t="shared" si="31"/>
        <v>36.348</v>
      </c>
      <c r="M317" s="32">
        <f t="shared" si="31"/>
        <v>38.26</v>
      </c>
      <c r="N317" s="32">
        <f t="shared" si="31"/>
        <v>0</v>
      </c>
      <c r="O317" s="32">
        <f t="shared" si="31"/>
        <v>75.95</v>
      </c>
      <c r="P317" s="32">
        <f t="shared" si="31"/>
        <v>37.603</v>
      </c>
      <c r="Q317" s="32">
        <f t="shared" si="31"/>
        <v>38.346999999999994</v>
      </c>
      <c r="R317" s="32">
        <f t="shared" si="31"/>
        <v>0</v>
      </c>
      <c r="S317" s="32">
        <f t="shared" si="31"/>
        <v>76.53999999999999</v>
      </c>
      <c r="T317" s="32">
        <f t="shared" si="31"/>
        <v>38.315</v>
      </c>
      <c r="U317" s="32">
        <f t="shared" si="31"/>
        <v>38.225</v>
      </c>
      <c r="V317" s="32">
        <f t="shared" si="31"/>
        <v>0</v>
      </c>
      <c r="W317" s="32">
        <f t="shared" si="31"/>
        <v>77.43900000000001</v>
      </c>
      <c r="X317" s="32">
        <f t="shared" si="31"/>
        <v>39.079</v>
      </c>
      <c r="Y317" s="32">
        <f t="shared" si="31"/>
        <v>38.36</v>
      </c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  <c r="BL317" s="36"/>
      <c r="BM317" s="36"/>
    </row>
    <row r="318" spans="1:65" ht="13.5" customHeight="1">
      <c r="A318" s="30" t="s">
        <v>11</v>
      </c>
      <c r="B318" s="31"/>
      <c r="C318" s="32">
        <f t="shared" si="31"/>
        <v>58.973</v>
      </c>
      <c r="D318" s="32">
        <f t="shared" si="31"/>
        <v>28.941000000000003</v>
      </c>
      <c r="E318" s="32">
        <f t="shared" si="31"/>
        <v>30.032000000000004</v>
      </c>
      <c r="F318" s="32">
        <f t="shared" si="31"/>
        <v>0</v>
      </c>
      <c r="G318" s="32">
        <f t="shared" si="31"/>
        <v>63.510999999999996</v>
      </c>
      <c r="H318" s="32">
        <f t="shared" si="31"/>
        <v>31.141999999999996</v>
      </c>
      <c r="I318" s="32">
        <f t="shared" si="31"/>
        <v>32.369</v>
      </c>
      <c r="J318">
        <f t="shared" si="31"/>
        <v>0</v>
      </c>
      <c r="K318" s="32">
        <f t="shared" si="31"/>
        <v>67.694</v>
      </c>
      <c r="L318" s="32">
        <f t="shared" si="31"/>
        <v>33.05500000000001</v>
      </c>
      <c r="M318" s="32">
        <f t="shared" si="31"/>
        <v>34.638999999999996</v>
      </c>
      <c r="N318" s="32">
        <f t="shared" si="31"/>
        <v>0</v>
      </c>
      <c r="O318" s="32">
        <f t="shared" si="31"/>
        <v>65.14</v>
      </c>
      <c r="P318" s="32">
        <f t="shared" si="31"/>
        <v>31.484</v>
      </c>
      <c r="Q318" s="32">
        <f t="shared" si="31"/>
        <v>33.656</v>
      </c>
      <c r="R318" s="32">
        <f t="shared" si="31"/>
        <v>0</v>
      </c>
      <c r="S318" s="32">
        <f t="shared" si="31"/>
        <v>60.123999999999995</v>
      </c>
      <c r="T318" s="32">
        <f t="shared" si="31"/>
        <v>28.903</v>
      </c>
      <c r="U318" s="32">
        <f t="shared" si="31"/>
        <v>31.221</v>
      </c>
      <c r="V318" s="32">
        <f t="shared" si="31"/>
        <v>0</v>
      </c>
      <c r="W318" s="32">
        <f t="shared" si="31"/>
        <v>55.568</v>
      </c>
      <c r="X318" s="32">
        <f t="shared" si="31"/>
        <v>26.785999999999998</v>
      </c>
      <c r="Y318" s="32">
        <f t="shared" si="31"/>
        <v>28.781999999999996</v>
      </c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  <c r="BL318" s="36"/>
      <c r="BM318" s="36"/>
    </row>
    <row r="319" spans="1:65" ht="13.5" customHeight="1">
      <c r="A319" s="30" t="s">
        <v>12</v>
      </c>
      <c r="B319" s="31"/>
      <c r="C319" s="32">
        <f t="shared" si="31"/>
        <v>29.055999999999997</v>
      </c>
      <c r="D319" s="32">
        <f t="shared" si="31"/>
        <v>13.684999999999999</v>
      </c>
      <c r="E319" s="32">
        <f t="shared" si="31"/>
        <v>15.370999999999999</v>
      </c>
      <c r="F319" s="32">
        <f t="shared" si="31"/>
        <v>0</v>
      </c>
      <c r="G319" s="32">
        <f t="shared" si="31"/>
        <v>32.72</v>
      </c>
      <c r="H319" s="32">
        <f t="shared" si="31"/>
        <v>15.628000000000002</v>
      </c>
      <c r="I319" s="32">
        <f t="shared" si="31"/>
        <v>17.092</v>
      </c>
      <c r="J319">
        <f t="shared" si="31"/>
        <v>0</v>
      </c>
      <c r="K319" s="32">
        <f t="shared" si="31"/>
        <v>33.604</v>
      </c>
      <c r="L319" s="32">
        <f t="shared" si="31"/>
        <v>16.080000000000002</v>
      </c>
      <c r="M319" s="32">
        <f t="shared" si="31"/>
        <v>17.524</v>
      </c>
      <c r="N319" s="32">
        <f t="shared" si="31"/>
        <v>0</v>
      </c>
      <c r="O319" s="32">
        <f t="shared" si="31"/>
        <v>36.167</v>
      </c>
      <c r="P319" s="32">
        <f t="shared" si="31"/>
        <v>17.442</v>
      </c>
      <c r="Q319" s="32">
        <f t="shared" si="31"/>
        <v>18.725</v>
      </c>
      <c r="R319" s="32">
        <f t="shared" si="31"/>
        <v>0</v>
      </c>
      <c r="S319" s="32">
        <f t="shared" si="31"/>
        <v>41.016</v>
      </c>
      <c r="T319" s="32">
        <f t="shared" si="31"/>
        <v>19.817</v>
      </c>
      <c r="U319" s="32">
        <f t="shared" si="31"/>
        <v>21.198999999999998</v>
      </c>
      <c r="V319" s="32">
        <f t="shared" si="31"/>
        <v>0</v>
      </c>
      <c r="W319" s="32">
        <f t="shared" si="31"/>
        <v>42.576</v>
      </c>
      <c r="X319" s="32">
        <f t="shared" si="31"/>
        <v>20.398</v>
      </c>
      <c r="Y319" s="32">
        <f t="shared" si="31"/>
        <v>22.178</v>
      </c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57"/>
      <c r="AM319" s="57"/>
      <c r="AN319" s="57"/>
      <c r="AO319" s="57"/>
      <c r="AP319" s="57"/>
      <c r="AQ319" s="57"/>
      <c r="AR319" s="57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  <c r="BL319" s="36"/>
      <c r="BM319" s="36"/>
    </row>
    <row r="320" spans="1:65" ht="13.5" customHeight="1">
      <c r="A320" s="30" t="s">
        <v>13</v>
      </c>
      <c r="B320" s="31"/>
      <c r="C320" s="32">
        <f t="shared" si="31"/>
        <v>22.406</v>
      </c>
      <c r="D320" s="32">
        <f t="shared" si="31"/>
        <v>8.975</v>
      </c>
      <c r="E320" s="32">
        <f t="shared" si="31"/>
        <v>13.431000000000001</v>
      </c>
      <c r="F320" s="32">
        <f t="shared" si="31"/>
        <v>0</v>
      </c>
      <c r="G320" s="32">
        <f t="shared" si="31"/>
        <v>25.482999999999997</v>
      </c>
      <c r="H320" s="32">
        <f t="shared" si="31"/>
        <v>10.456999999999999</v>
      </c>
      <c r="I320" s="32">
        <f t="shared" si="31"/>
        <v>15.026</v>
      </c>
      <c r="J320">
        <f t="shared" si="31"/>
        <v>0</v>
      </c>
      <c r="K320" s="32">
        <f t="shared" si="31"/>
        <v>30.560000000000002</v>
      </c>
      <c r="L320" s="32">
        <f t="shared" si="31"/>
        <v>12.942</v>
      </c>
      <c r="M320" s="32">
        <f t="shared" si="31"/>
        <v>17.618</v>
      </c>
      <c r="N320" s="32">
        <f t="shared" si="31"/>
        <v>0</v>
      </c>
      <c r="O320" s="32">
        <f t="shared" si="31"/>
        <v>35.835</v>
      </c>
      <c r="P320" s="32">
        <f t="shared" si="31"/>
        <v>15.47</v>
      </c>
      <c r="Q320" s="32">
        <f t="shared" si="31"/>
        <v>20.365000000000002</v>
      </c>
      <c r="R320" s="32">
        <f t="shared" si="31"/>
        <v>0</v>
      </c>
      <c r="S320" s="32">
        <f t="shared" si="31"/>
        <v>39.831</v>
      </c>
      <c r="T320" s="32">
        <f t="shared" si="31"/>
        <v>17.368000000000002</v>
      </c>
      <c r="U320" s="32">
        <f t="shared" si="31"/>
        <v>22.463</v>
      </c>
      <c r="V320" s="32">
        <f t="shared" si="31"/>
        <v>0</v>
      </c>
      <c r="W320" s="32">
        <f t="shared" si="31"/>
        <v>45.153</v>
      </c>
      <c r="X320" s="32">
        <f t="shared" si="31"/>
        <v>19.96</v>
      </c>
      <c r="Y320" s="32">
        <f t="shared" si="31"/>
        <v>25.192999999999998</v>
      </c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/>
      <c r="AM320" s="57"/>
      <c r="AN320" s="57"/>
      <c r="AO320" s="57"/>
      <c r="AP320" s="57"/>
      <c r="AQ320" s="57"/>
      <c r="AR320" s="57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36"/>
      <c r="BH320" s="36"/>
      <c r="BI320" s="36"/>
      <c r="BJ320" s="36"/>
      <c r="BK320" s="36"/>
      <c r="BL320" s="36"/>
      <c r="BM320" s="36"/>
    </row>
    <row r="321" spans="1:44" ht="18" customHeight="1">
      <c r="A321" s="30"/>
      <c r="B321" s="18"/>
      <c r="C321" s="76" t="s">
        <v>50</v>
      </c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57"/>
      <c r="AQ321" s="57"/>
      <c r="AR321" s="57"/>
    </row>
    <row r="322" spans="1:44" ht="15" customHeight="1">
      <c r="A322" s="26" t="s">
        <v>7</v>
      </c>
      <c r="B322" s="27"/>
      <c r="C322" s="28">
        <f>SUM(C323:C328)</f>
        <v>573.42</v>
      </c>
      <c r="D322" s="28">
        <f aca="true" t="shared" si="32" ref="D322:Y322">SUM(D323:D328)</f>
        <v>283.622</v>
      </c>
      <c r="E322" s="28">
        <f t="shared" si="32"/>
        <v>289.798</v>
      </c>
      <c r="F322" s="28">
        <f t="shared" si="32"/>
        <v>0</v>
      </c>
      <c r="G322" s="28">
        <f t="shared" si="32"/>
        <v>593.516</v>
      </c>
      <c r="H322" s="28">
        <f t="shared" si="32"/>
        <v>294.198</v>
      </c>
      <c r="I322" s="28">
        <f t="shared" si="32"/>
        <v>299.318</v>
      </c>
      <c r="J322">
        <f t="shared" si="32"/>
        <v>0</v>
      </c>
      <c r="K322" s="28">
        <f t="shared" si="32"/>
        <v>616.4399999999999</v>
      </c>
      <c r="L322" s="28">
        <f t="shared" si="32"/>
        <v>306.06800000000004</v>
      </c>
      <c r="M322" s="28">
        <f t="shared" si="32"/>
        <v>310.372</v>
      </c>
      <c r="N322" s="28">
        <f t="shared" si="32"/>
        <v>0</v>
      </c>
      <c r="O322" s="28">
        <f t="shared" si="32"/>
        <v>639.183</v>
      </c>
      <c r="P322" s="28">
        <f t="shared" si="32"/>
        <v>317.707</v>
      </c>
      <c r="Q322" s="28">
        <f t="shared" si="32"/>
        <v>321.476</v>
      </c>
      <c r="R322" s="28">
        <f t="shared" si="32"/>
        <v>0</v>
      </c>
      <c r="S322" s="28">
        <f t="shared" si="32"/>
        <v>660.2950000000001</v>
      </c>
      <c r="T322" s="28">
        <f t="shared" si="32"/>
        <v>328.453</v>
      </c>
      <c r="U322" s="28">
        <f t="shared" si="32"/>
        <v>331.842</v>
      </c>
      <c r="V322" s="28">
        <f t="shared" si="32"/>
        <v>0</v>
      </c>
      <c r="W322" s="28">
        <f t="shared" si="32"/>
        <v>679.4899999999999</v>
      </c>
      <c r="X322" s="28">
        <f t="shared" si="32"/>
        <v>338.21000000000004</v>
      </c>
      <c r="Y322" s="28">
        <f t="shared" si="32"/>
        <v>341.28</v>
      </c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7"/>
      <c r="AP322" s="57"/>
      <c r="AQ322" s="57"/>
      <c r="AR322" s="57"/>
    </row>
    <row r="323" spans="1:44" ht="13.5" customHeight="1">
      <c r="A323" s="30" t="s">
        <v>8</v>
      </c>
      <c r="B323" s="31"/>
      <c r="C323" s="32">
        <f aca="true" t="shared" si="33" ref="C323:Y328">C16+C24+C180</f>
        <v>97.323</v>
      </c>
      <c r="D323" s="32">
        <f t="shared" si="33"/>
        <v>50.068</v>
      </c>
      <c r="E323" s="32">
        <f t="shared" si="33"/>
        <v>47.254999999999995</v>
      </c>
      <c r="F323" s="32">
        <f t="shared" si="33"/>
        <v>0</v>
      </c>
      <c r="G323" s="32">
        <f t="shared" si="33"/>
        <v>101.187</v>
      </c>
      <c r="H323" s="32">
        <f t="shared" si="33"/>
        <v>51.858</v>
      </c>
      <c r="I323" s="32">
        <f t="shared" si="33"/>
        <v>49.32899999999999</v>
      </c>
      <c r="J323">
        <f t="shared" si="33"/>
        <v>0</v>
      </c>
      <c r="K323" s="32">
        <f t="shared" si="33"/>
        <v>108.691</v>
      </c>
      <c r="L323" s="32">
        <f t="shared" si="33"/>
        <v>55.690000000000005</v>
      </c>
      <c r="M323" s="32">
        <f t="shared" si="33"/>
        <v>53.001000000000005</v>
      </c>
      <c r="N323" s="32">
        <f t="shared" si="33"/>
        <v>0</v>
      </c>
      <c r="O323" s="32">
        <f t="shared" si="33"/>
        <v>112.21100000000001</v>
      </c>
      <c r="P323" s="32">
        <f t="shared" si="33"/>
        <v>57.475</v>
      </c>
      <c r="Q323" s="32">
        <f t="shared" si="33"/>
        <v>54.736000000000004</v>
      </c>
      <c r="R323" s="32">
        <f t="shared" si="33"/>
        <v>0</v>
      </c>
      <c r="S323" s="32">
        <f t="shared" si="33"/>
        <v>115.34800000000001</v>
      </c>
      <c r="T323" s="32">
        <f t="shared" si="33"/>
        <v>59.09799999999999</v>
      </c>
      <c r="U323" s="32">
        <f t="shared" si="33"/>
        <v>56.25</v>
      </c>
      <c r="V323" s="32">
        <f t="shared" si="33"/>
        <v>0</v>
      </c>
      <c r="W323" s="32">
        <f t="shared" si="33"/>
        <v>116.42500000000001</v>
      </c>
      <c r="X323" s="32">
        <f t="shared" si="33"/>
        <v>59.649</v>
      </c>
      <c r="Y323" s="32">
        <f t="shared" si="33"/>
        <v>56.775999999999996</v>
      </c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57"/>
      <c r="AQ323" s="57"/>
      <c r="AR323" s="57"/>
    </row>
    <row r="324" spans="1:66" ht="13.5" customHeight="1">
      <c r="A324" s="34" t="s">
        <v>9</v>
      </c>
      <c r="B324" s="31"/>
      <c r="C324" s="32">
        <f t="shared" si="33"/>
        <v>110.565</v>
      </c>
      <c r="D324" s="32">
        <f t="shared" si="33"/>
        <v>55.833</v>
      </c>
      <c r="E324" s="32">
        <f t="shared" si="33"/>
        <v>54.732</v>
      </c>
      <c r="F324" s="32">
        <f t="shared" si="33"/>
        <v>0</v>
      </c>
      <c r="G324" s="32">
        <f t="shared" si="33"/>
        <v>109.668</v>
      </c>
      <c r="H324" s="32">
        <f t="shared" si="33"/>
        <v>55.708</v>
      </c>
      <c r="I324" s="32">
        <f t="shared" si="33"/>
        <v>53.96</v>
      </c>
      <c r="J324">
        <f t="shared" si="33"/>
        <v>0</v>
      </c>
      <c r="K324" s="32">
        <f t="shared" si="33"/>
        <v>103.02799999999999</v>
      </c>
      <c r="L324" s="32">
        <f t="shared" si="33"/>
        <v>52.056</v>
      </c>
      <c r="M324" s="32">
        <f t="shared" si="33"/>
        <v>50.972</v>
      </c>
      <c r="N324" s="32">
        <f t="shared" si="33"/>
        <v>0</v>
      </c>
      <c r="O324" s="32">
        <f t="shared" si="33"/>
        <v>103.48799999999999</v>
      </c>
      <c r="P324" s="32">
        <f t="shared" si="33"/>
        <v>52.3</v>
      </c>
      <c r="Q324" s="32">
        <f t="shared" si="33"/>
        <v>51.188</v>
      </c>
      <c r="R324" s="32">
        <f t="shared" si="33"/>
        <v>0</v>
      </c>
      <c r="S324" s="32">
        <f t="shared" si="33"/>
        <v>108.053</v>
      </c>
      <c r="T324" s="32">
        <f t="shared" si="33"/>
        <v>54.462</v>
      </c>
      <c r="U324" s="32">
        <f t="shared" si="33"/>
        <v>53.591</v>
      </c>
      <c r="V324" s="32">
        <f t="shared" si="33"/>
        <v>0</v>
      </c>
      <c r="W324" s="32">
        <f t="shared" si="33"/>
        <v>114.50899999999999</v>
      </c>
      <c r="X324" s="32">
        <f t="shared" si="33"/>
        <v>57.786</v>
      </c>
      <c r="Y324" s="32">
        <f t="shared" si="33"/>
        <v>56.723</v>
      </c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</row>
    <row r="325" spans="1:66" ht="13.5" customHeight="1">
      <c r="A325" s="30" t="s">
        <v>10</v>
      </c>
      <c r="B325" s="31"/>
      <c r="C325" s="32">
        <f t="shared" si="33"/>
        <v>159.448</v>
      </c>
      <c r="D325" s="32">
        <f t="shared" si="33"/>
        <v>79.72200000000001</v>
      </c>
      <c r="E325" s="32">
        <f t="shared" si="33"/>
        <v>79.726</v>
      </c>
      <c r="F325" s="32">
        <f t="shared" si="33"/>
        <v>0</v>
      </c>
      <c r="G325" s="32">
        <f t="shared" si="33"/>
        <v>159.64</v>
      </c>
      <c r="H325" s="32">
        <f t="shared" si="33"/>
        <v>80.221</v>
      </c>
      <c r="I325" s="32">
        <f t="shared" si="33"/>
        <v>79.41900000000001</v>
      </c>
      <c r="J325">
        <f t="shared" si="33"/>
        <v>0</v>
      </c>
      <c r="K325" s="32">
        <f t="shared" si="33"/>
        <v>167.07000000000002</v>
      </c>
      <c r="L325" s="32">
        <f t="shared" si="33"/>
        <v>84.789</v>
      </c>
      <c r="M325" s="32">
        <f t="shared" si="33"/>
        <v>82.28099999999999</v>
      </c>
      <c r="N325" s="32">
        <f t="shared" si="33"/>
        <v>0</v>
      </c>
      <c r="O325" s="32">
        <f t="shared" si="33"/>
        <v>176.472</v>
      </c>
      <c r="P325" s="32">
        <f t="shared" si="33"/>
        <v>89.56899999999999</v>
      </c>
      <c r="Q325" s="32">
        <f t="shared" si="33"/>
        <v>86.903</v>
      </c>
      <c r="R325" s="32">
        <f t="shared" si="33"/>
        <v>0</v>
      </c>
      <c r="S325" s="32">
        <f t="shared" si="33"/>
        <v>179.73600000000002</v>
      </c>
      <c r="T325" s="32">
        <f t="shared" si="33"/>
        <v>91.423</v>
      </c>
      <c r="U325" s="32">
        <f t="shared" si="33"/>
        <v>88.313</v>
      </c>
      <c r="V325" s="32">
        <f t="shared" si="33"/>
        <v>0</v>
      </c>
      <c r="W325" s="32">
        <f t="shared" si="33"/>
        <v>178.861</v>
      </c>
      <c r="X325" s="32">
        <f t="shared" si="33"/>
        <v>91.14800000000001</v>
      </c>
      <c r="Y325" s="32">
        <f t="shared" si="33"/>
        <v>87.71300000000001</v>
      </c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</row>
    <row r="326" spans="1:66" ht="13.5" customHeight="1">
      <c r="A326" s="30" t="s">
        <v>11</v>
      </c>
      <c r="B326" s="31"/>
      <c r="C326" s="32">
        <f t="shared" si="33"/>
        <v>112.043</v>
      </c>
      <c r="D326" s="32">
        <f t="shared" si="33"/>
        <v>56.254</v>
      </c>
      <c r="E326" s="32">
        <f t="shared" si="33"/>
        <v>55.789</v>
      </c>
      <c r="F326" s="32">
        <f t="shared" si="33"/>
        <v>0</v>
      </c>
      <c r="G326" s="32">
        <f t="shared" si="33"/>
        <v>117.262</v>
      </c>
      <c r="H326" s="32">
        <f t="shared" si="33"/>
        <v>58.102000000000004</v>
      </c>
      <c r="I326" s="32">
        <f t="shared" si="33"/>
        <v>59.16</v>
      </c>
      <c r="J326">
        <f t="shared" si="33"/>
        <v>0</v>
      </c>
      <c r="K326" s="32">
        <f t="shared" si="33"/>
        <v>120.12599999999999</v>
      </c>
      <c r="L326" s="32">
        <f t="shared" si="33"/>
        <v>59.039</v>
      </c>
      <c r="M326" s="32">
        <f t="shared" si="33"/>
        <v>61.087</v>
      </c>
      <c r="N326" s="32">
        <f t="shared" si="33"/>
        <v>0</v>
      </c>
      <c r="O326" s="32">
        <f t="shared" si="33"/>
        <v>116.62599999999999</v>
      </c>
      <c r="P326" s="32">
        <f t="shared" si="33"/>
        <v>57.49300000000001</v>
      </c>
      <c r="Q326" s="32">
        <f t="shared" si="33"/>
        <v>59.132999999999996</v>
      </c>
      <c r="R326" s="32">
        <f t="shared" si="33"/>
        <v>0</v>
      </c>
      <c r="S326" s="32">
        <f t="shared" si="33"/>
        <v>113.12300000000002</v>
      </c>
      <c r="T326" s="32">
        <f t="shared" si="33"/>
        <v>56.294999999999995</v>
      </c>
      <c r="U326" s="32">
        <f t="shared" si="33"/>
        <v>56.828</v>
      </c>
      <c r="V326" s="32">
        <f t="shared" si="33"/>
        <v>0</v>
      </c>
      <c r="W326" s="32">
        <f t="shared" si="33"/>
        <v>115.92</v>
      </c>
      <c r="X326" s="32">
        <f t="shared" si="33"/>
        <v>58.052</v>
      </c>
      <c r="Y326" s="32">
        <f t="shared" si="33"/>
        <v>57.868</v>
      </c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  <c r="AQ326" s="57"/>
      <c r="AR326" s="57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  <c r="BG326" s="36"/>
      <c r="BH326" s="36"/>
      <c r="BI326" s="36"/>
      <c r="BJ326" s="36"/>
      <c r="BK326" s="36"/>
      <c r="BL326" s="36"/>
      <c r="BM326" s="36"/>
      <c r="BN326" s="36"/>
    </row>
    <row r="327" spans="1:66" ht="13.5" customHeight="1">
      <c r="A327" s="30" t="s">
        <v>12</v>
      </c>
      <c r="B327" s="31"/>
      <c r="C327" s="32">
        <f t="shared" si="33"/>
        <v>51.467</v>
      </c>
      <c r="D327" s="32">
        <f t="shared" si="33"/>
        <v>24.633</v>
      </c>
      <c r="E327" s="32">
        <f t="shared" si="33"/>
        <v>26.834000000000003</v>
      </c>
      <c r="F327" s="32">
        <f t="shared" si="33"/>
        <v>0</v>
      </c>
      <c r="G327" s="32">
        <f t="shared" si="33"/>
        <v>58.846</v>
      </c>
      <c r="H327" s="32">
        <f t="shared" si="33"/>
        <v>28.714</v>
      </c>
      <c r="I327" s="32">
        <f t="shared" si="33"/>
        <v>30.131999999999998</v>
      </c>
      <c r="J327">
        <f t="shared" si="33"/>
        <v>0</v>
      </c>
      <c r="K327" s="32">
        <f t="shared" si="33"/>
        <v>62.596999999999994</v>
      </c>
      <c r="L327" s="32">
        <f t="shared" si="33"/>
        <v>30.78</v>
      </c>
      <c r="M327" s="32">
        <f t="shared" si="33"/>
        <v>31.817</v>
      </c>
      <c r="N327" s="32">
        <f t="shared" si="33"/>
        <v>0</v>
      </c>
      <c r="O327" s="32">
        <f t="shared" si="33"/>
        <v>65.731</v>
      </c>
      <c r="P327" s="32">
        <f t="shared" si="33"/>
        <v>32.096000000000004</v>
      </c>
      <c r="Q327" s="32">
        <f t="shared" si="33"/>
        <v>33.635</v>
      </c>
      <c r="R327" s="32">
        <f t="shared" si="33"/>
        <v>0</v>
      </c>
      <c r="S327" s="32">
        <f t="shared" si="33"/>
        <v>70.784</v>
      </c>
      <c r="T327" s="32">
        <f t="shared" si="33"/>
        <v>34.138</v>
      </c>
      <c r="U327" s="32">
        <f t="shared" si="33"/>
        <v>36.646</v>
      </c>
      <c r="V327" s="32">
        <f t="shared" si="33"/>
        <v>0</v>
      </c>
      <c r="W327" s="32">
        <f t="shared" si="33"/>
        <v>71.765</v>
      </c>
      <c r="X327" s="32">
        <f t="shared" si="33"/>
        <v>34.382</v>
      </c>
      <c r="Y327" s="32">
        <f t="shared" si="33"/>
        <v>37.383</v>
      </c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  <c r="AN327" s="57"/>
      <c r="AO327" s="57"/>
      <c r="AP327" s="57"/>
      <c r="AQ327" s="57"/>
      <c r="AR327" s="57"/>
      <c r="AV327" s="36"/>
      <c r="AW327" s="36"/>
      <c r="AX327" s="36"/>
      <c r="AY327" s="36"/>
      <c r="AZ327" s="36"/>
      <c r="BA327" s="36"/>
      <c r="BB327" s="36"/>
      <c r="BC327" s="36"/>
      <c r="BD327" s="36"/>
      <c r="BE327" s="36"/>
      <c r="BF327" s="36"/>
      <c r="BG327" s="36"/>
      <c r="BH327" s="36"/>
      <c r="BI327" s="36"/>
      <c r="BJ327" s="36"/>
      <c r="BK327" s="36"/>
      <c r="BL327" s="36"/>
      <c r="BM327" s="36"/>
      <c r="BN327" s="36"/>
    </row>
    <row r="328" spans="1:66" ht="13.5" customHeight="1">
      <c r="A328" s="30" t="s">
        <v>13</v>
      </c>
      <c r="B328" s="31"/>
      <c r="C328" s="32">
        <f t="shared" si="33"/>
        <v>42.574</v>
      </c>
      <c r="D328" s="32">
        <f t="shared" si="33"/>
        <v>17.112000000000002</v>
      </c>
      <c r="E328" s="32">
        <f t="shared" si="33"/>
        <v>25.462000000000003</v>
      </c>
      <c r="F328" s="32">
        <f t="shared" si="33"/>
        <v>0</v>
      </c>
      <c r="G328" s="32">
        <f t="shared" si="33"/>
        <v>46.913000000000004</v>
      </c>
      <c r="H328" s="32">
        <f t="shared" si="33"/>
        <v>19.595</v>
      </c>
      <c r="I328" s="32">
        <f t="shared" si="33"/>
        <v>27.318</v>
      </c>
      <c r="J328">
        <f t="shared" si="33"/>
        <v>0</v>
      </c>
      <c r="K328" s="32">
        <f t="shared" si="33"/>
        <v>54.928000000000004</v>
      </c>
      <c r="L328" s="32">
        <f t="shared" si="33"/>
        <v>23.714</v>
      </c>
      <c r="M328" s="32">
        <f t="shared" si="33"/>
        <v>31.214</v>
      </c>
      <c r="N328" s="32">
        <f t="shared" si="33"/>
        <v>0</v>
      </c>
      <c r="O328" s="32">
        <f t="shared" si="33"/>
        <v>64.655</v>
      </c>
      <c r="P328" s="32">
        <f t="shared" si="33"/>
        <v>28.774</v>
      </c>
      <c r="Q328" s="32">
        <f t="shared" si="33"/>
        <v>35.881</v>
      </c>
      <c r="R328" s="32">
        <f t="shared" si="33"/>
        <v>0</v>
      </c>
      <c r="S328" s="32">
        <f t="shared" si="33"/>
        <v>73.251</v>
      </c>
      <c r="T328" s="32">
        <f t="shared" si="33"/>
        <v>33.037</v>
      </c>
      <c r="U328" s="32">
        <f t="shared" si="33"/>
        <v>40.214</v>
      </c>
      <c r="V328" s="32">
        <f t="shared" si="33"/>
        <v>0</v>
      </c>
      <c r="W328" s="32">
        <f t="shared" si="33"/>
        <v>82.01</v>
      </c>
      <c r="X328" s="32">
        <f t="shared" si="33"/>
        <v>37.193</v>
      </c>
      <c r="Y328" s="32">
        <f t="shared" si="33"/>
        <v>44.81699999999999</v>
      </c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  <c r="AL328" s="57"/>
      <c r="AM328" s="57"/>
      <c r="AN328" s="57"/>
      <c r="AO328" s="57"/>
      <c r="AP328" s="57"/>
      <c r="AQ328" s="57"/>
      <c r="AR328" s="57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  <c r="BG328" s="36"/>
      <c r="BH328" s="36"/>
      <c r="BI328" s="36"/>
      <c r="BJ328" s="36"/>
      <c r="BK328" s="36"/>
      <c r="BL328" s="36"/>
      <c r="BM328" s="36"/>
      <c r="BN328" s="36"/>
    </row>
    <row r="329" spans="1:66" ht="18" customHeight="1">
      <c r="A329" s="26"/>
      <c r="B329" s="18"/>
      <c r="C329" s="76" t="s">
        <v>51</v>
      </c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R329" s="57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  <c r="BG329" s="36"/>
      <c r="BH329" s="36"/>
      <c r="BI329" s="36"/>
      <c r="BJ329" s="36"/>
      <c r="BK329" s="36"/>
      <c r="BL329" s="36"/>
      <c r="BM329" s="36"/>
      <c r="BN329" s="36"/>
    </row>
    <row r="330" spans="1:66" ht="15" customHeight="1">
      <c r="A330" s="26" t="s">
        <v>7</v>
      </c>
      <c r="B330" s="27"/>
      <c r="C330" s="28">
        <f>SUM(C331:C336)</f>
        <v>1137.3200000000002</v>
      </c>
      <c r="D330" s="28">
        <f aca="true" t="shared" si="34" ref="D330:Y330">SUM(D331:D336)</f>
        <v>546.961</v>
      </c>
      <c r="E330" s="28">
        <f t="shared" si="34"/>
        <v>590.3589999999999</v>
      </c>
      <c r="F330" s="28">
        <f t="shared" si="34"/>
        <v>0</v>
      </c>
      <c r="G330" s="28">
        <f t="shared" si="34"/>
        <v>1148.319</v>
      </c>
      <c r="H330" s="28">
        <f t="shared" si="34"/>
        <v>553.771</v>
      </c>
      <c r="I330" s="28">
        <f t="shared" si="34"/>
        <v>594.548</v>
      </c>
      <c r="J330">
        <f t="shared" si="34"/>
        <v>0</v>
      </c>
      <c r="K330" s="28">
        <f t="shared" si="34"/>
        <v>1165.324</v>
      </c>
      <c r="L330" s="28">
        <f t="shared" si="34"/>
        <v>563.337</v>
      </c>
      <c r="M330" s="28">
        <f t="shared" si="34"/>
        <v>601.9869999999999</v>
      </c>
      <c r="N330" s="28">
        <f t="shared" si="34"/>
        <v>0</v>
      </c>
      <c r="O330" s="28">
        <f t="shared" si="34"/>
        <v>1181.427</v>
      </c>
      <c r="P330" s="28">
        <f t="shared" si="34"/>
        <v>572.307</v>
      </c>
      <c r="Q330" s="28">
        <f t="shared" si="34"/>
        <v>609.1200000000001</v>
      </c>
      <c r="R330" s="28">
        <f t="shared" si="34"/>
        <v>0</v>
      </c>
      <c r="S330" s="28">
        <f t="shared" si="34"/>
        <v>1193.4490000000003</v>
      </c>
      <c r="T330" s="28">
        <f t="shared" si="34"/>
        <v>579.122</v>
      </c>
      <c r="U330" s="28">
        <f t="shared" si="34"/>
        <v>614.327</v>
      </c>
      <c r="V330" s="28">
        <f t="shared" si="34"/>
        <v>0</v>
      </c>
      <c r="W330" s="28">
        <f t="shared" si="34"/>
        <v>1201.284</v>
      </c>
      <c r="X330" s="28">
        <f t="shared" si="34"/>
        <v>583.734</v>
      </c>
      <c r="Y330" s="28">
        <f t="shared" si="34"/>
        <v>617.55</v>
      </c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R330" s="57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  <c r="BG330" s="36"/>
      <c r="BH330" s="36"/>
      <c r="BI330" s="36"/>
      <c r="BJ330" s="36"/>
      <c r="BK330" s="36"/>
      <c r="BL330" s="36"/>
      <c r="BM330" s="36"/>
      <c r="BN330" s="36"/>
    </row>
    <row r="331" spans="1:44" ht="13.5" customHeight="1">
      <c r="A331" s="30" t="s">
        <v>8</v>
      </c>
      <c r="B331" s="31"/>
      <c r="C331" s="32">
        <f aca="true" t="shared" si="35" ref="C331:Y336">C280+C86+C102+C148+C164+C226</f>
        <v>192.322</v>
      </c>
      <c r="D331" s="32">
        <f t="shared" si="35"/>
        <v>98.227</v>
      </c>
      <c r="E331" s="32">
        <f t="shared" si="35"/>
        <v>94.095</v>
      </c>
      <c r="F331" s="32">
        <f t="shared" si="35"/>
        <v>0</v>
      </c>
      <c r="G331" s="32">
        <f t="shared" si="35"/>
        <v>192.95600000000002</v>
      </c>
      <c r="H331" s="32">
        <f t="shared" si="35"/>
        <v>98.327</v>
      </c>
      <c r="I331" s="32">
        <f t="shared" si="35"/>
        <v>94.629</v>
      </c>
      <c r="J331">
        <f t="shared" si="35"/>
        <v>0</v>
      </c>
      <c r="K331" s="32">
        <f t="shared" si="35"/>
        <v>201.964</v>
      </c>
      <c r="L331" s="32">
        <f t="shared" si="35"/>
        <v>102.828</v>
      </c>
      <c r="M331" s="32">
        <f t="shared" si="35"/>
        <v>99.136</v>
      </c>
      <c r="N331" s="32">
        <f t="shared" si="35"/>
        <v>0</v>
      </c>
      <c r="O331" s="32">
        <f t="shared" si="35"/>
        <v>205.338</v>
      </c>
      <c r="P331" s="32">
        <f t="shared" si="35"/>
        <v>104.571</v>
      </c>
      <c r="Q331" s="32">
        <f t="shared" si="35"/>
        <v>100.76700000000001</v>
      </c>
      <c r="R331" s="32">
        <f t="shared" si="35"/>
        <v>0</v>
      </c>
      <c r="S331" s="32">
        <f t="shared" si="35"/>
        <v>204.542</v>
      </c>
      <c r="T331" s="32">
        <f t="shared" si="35"/>
        <v>104.131</v>
      </c>
      <c r="U331" s="32">
        <f t="shared" si="35"/>
        <v>100.411</v>
      </c>
      <c r="V331" s="32">
        <f t="shared" si="35"/>
        <v>0</v>
      </c>
      <c r="W331" s="32">
        <f t="shared" si="35"/>
        <v>199.285</v>
      </c>
      <c r="X331" s="32">
        <f t="shared" si="35"/>
        <v>101.43299999999999</v>
      </c>
      <c r="Y331" s="32">
        <f t="shared" si="35"/>
        <v>97.85199999999999</v>
      </c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  <c r="AN331" s="57"/>
      <c r="AO331" s="57"/>
      <c r="AP331" s="57"/>
      <c r="AQ331" s="57"/>
      <c r="AR331" s="57"/>
    </row>
    <row r="332" spans="1:44" ht="13.5" customHeight="1">
      <c r="A332" s="34" t="s">
        <v>9</v>
      </c>
      <c r="B332" s="31"/>
      <c r="C332" s="32">
        <f t="shared" si="35"/>
        <v>233.54100000000003</v>
      </c>
      <c r="D332" s="32">
        <f t="shared" si="35"/>
        <v>116.43200000000002</v>
      </c>
      <c r="E332" s="32">
        <f t="shared" si="35"/>
        <v>117.109</v>
      </c>
      <c r="F332" s="32">
        <f t="shared" si="35"/>
        <v>0</v>
      </c>
      <c r="G332" s="32">
        <f t="shared" si="35"/>
        <v>226.84400000000002</v>
      </c>
      <c r="H332" s="32">
        <f t="shared" si="35"/>
        <v>113.592</v>
      </c>
      <c r="I332" s="32">
        <f t="shared" si="35"/>
        <v>113.25200000000001</v>
      </c>
      <c r="J332">
        <f t="shared" si="35"/>
        <v>0</v>
      </c>
      <c r="K332" s="32">
        <f t="shared" si="35"/>
        <v>204.683</v>
      </c>
      <c r="L332" s="32">
        <f t="shared" si="35"/>
        <v>102.88100000000001</v>
      </c>
      <c r="M332" s="32">
        <f t="shared" si="35"/>
        <v>101.80199999999999</v>
      </c>
      <c r="N332" s="32">
        <f t="shared" si="35"/>
        <v>0</v>
      </c>
      <c r="O332" s="32">
        <f t="shared" si="35"/>
        <v>198.063</v>
      </c>
      <c r="P332" s="32">
        <f t="shared" si="35"/>
        <v>99.187</v>
      </c>
      <c r="Q332" s="32">
        <f t="shared" si="35"/>
        <v>98.876</v>
      </c>
      <c r="R332" s="32">
        <f t="shared" si="35"/>
        <v>0</v>
      </c>
      <c r="S332" s="32">
        <f t="shared" si="35"/>
        <v>201.14600000000002</v>
      </c>
      <c r="T332" s="32">
        <f t="shared" si="35"/>
        <v>100.65899999999999</v>
      </c>
      <c r="U332" s="32">
        <f t="shared" si="35"/>
        <v>100.487</v>
      </c>
      <c r="V332" s="32">
        <f t="shared" si="35"/>
        <v>0</v>
      </c>
      <c r="W332" s="32">
        <f t="shared" si="35"/>
        <v>209.12800000000001</v>
      </c>
      <c r="X332" s="32">
        <f t="shared" si="35"/>
        <v>104.626</v>
      </c>
      <c r="Y332" s="32">
        <f t="shared" si="35"/>
        <v>104.502</v>
      </c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7"/>
      <c r="AP332" s="57"/>
      <c r="AQ332" s="57"/>
      <c r="AR332" s="57"/>
    </row>
    <row r="333" spans="1:44" ht="13.5" customHeight="1">
      <c r="A333" s="30" t="s">
        <v>10</v>
      </c>
      <c r="B333" s="31"/>
      <c r="C333" s="32">
        <f t="shared" si="35"/>
        <v>315.74600000000004</v>
      </c>
      <c r="D333" s="32">
        <f t="shared" si="35"/>
        <v>152.806</v>
      </c>
      <c r="E333" s="32">
        <f t="shared" si="35"/>
        <v>162.94</v>
      </c>
      <c r="F333" s="32">
        <f t="shared" si="35"/>
        <v>0</v>
      </c>
      <c r="G333" s="32">
        <f t="shared" si="35"/>
        <v>304.93</v>
      </c>
      <c r="H333" s="32">
        <f t="shared" si="35"/>
        <v>149.34299999999996</v>
      </c>
      <c r="I333" s="32">
        <f t="shared" si="35"/>
        <v>155.58700000000002</v>
      </c>
      <c r="J333">
        <f t="shared" si="35"/>
        <v>0</v>
      </c>
      <c r="K333" s="32">
        <f t="shared" si="35"/>
        <v>313.36</v>
      </c>
      <c r="L333" s="32">
        <f t="shared" si="35"/>
        <v>155.82</v>
      </c>
      <c r="M333" s="32">
        <f t="shared" si="35"/>
        <v>157.54</v>
      </c>
      <c r="N333" s="32">
        <f t="shared" si="35"/>
        <v>0</v>
      </c>
      <c r="O333" s="32">
        <f t="shared" si="35"/>
        <v>325.73400000000004</v>
      </c>
      <c r="P333" s="32">
        <f t="shared" si="35"/>
        <v>163.823</v>
      </c>
      <c r="Q333" s="32">
        <f t="shared" si="35"/>
        <v>161.911</v>
      </c>
      <c r="R333" s="32">
        <f t="shared" si="35"/>
        <v>0</v>
      </c>
      <c r="S333" s="32">
        <f t="shared" si="35"/>
        <v>323.859</v>
      </c>
      <c r="T333" s="32">
        <f t="shared" si="35"/>
        <v>164.36200000000002</v>
      </c>
      <c r="U333" s="32">
        <f t="shared" si="35"/>
        <v>159.497</v>
      </c>
      <c r="V333" s="32">
        <f t="shared" si="35"/>
        <v>0</v>
      </c>
      <c r="W333" s="32">
        <f t="shared" si="35"/>
        <v>313.65500000000003</v>
      </c>
      <c r="X333" s="32">
        <f t="shared" si="35"/>
        <v>159.685</v>
      </c>
      <c r="Y333" s="32">
        <f t="shared" si="35"/>
        <v>153.97000000000003</v>
      </c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57"/>
      <c r="AP333" s="57"/>
      <c r="AQ333" s="57"/>
      <c r="AR333" s="57"/>
    </row>
    <row r="334" spans="1:44" ht="13.5" customHeight="1">
      <c r="A334" s="30" t="s">
        <v>11</v>
      </c>
      <c r="B334" s="31"/>
      <c r="C334" s="32">
        <f t="shared" si="35"/>
        <v>213.348</v>
      </c>
      <c r="D334" s="32">
        <f t="shared" si="35"/>
        <v>103.29199999999997</v>
      </c>
      <c r="E334" s="32">
        <f t="shared" si="35"/>
        <v>110.056</v>
      </c>
      <c r="F334" s="32">
        <f t="shared" si="35"/>
        <v>0</v>
      </c>
      <c r="G334" s="32">
        <f t="shared" si="35"/>
        <v>230.39700000000002</v>
      </c>
      <c r="H334" s="32">
        <f t="shared" si="35"/>
        <v>109.863</v>
      </c>
      <c r="I334" s="32">
        <f t="shared" si="35"/>
        <v>120.53399999999999</v>
      </c>
      <c r="J334">
        <f t="shared" si="35"/>
        <v>0</v>
      </c>
      <c r="K334" s="32">
        <f t="shared" si="35"/>
        <v>235.65</v>
      </c>
      <c r="L334" s="32">
        <f t="shared" si="35"/>
        <v>110.75099999999998</v>
      </c>
      <c r="M334" s="32">
        <f t="shared" si="35"/>
        <v>124.89899999999999</v>
      </c>
      <c r="N334" s="32">
        <f t="shared" si="35"/>
        <v>0</v>
      </c>
      <c r="O334" s="32">
        <f t="shared" si="35"/>
        <v>217.331</v>
      </c>
      <c r="P334" s="32">
        <f t="shared" si="35"/>
        <v>102.09600000000002</v>
      </c>
      <c r="Q334" s="32">
        <f t="shared" si="35"/>
        <v>115.235</v>
      </c>
      <c r="R334" s="32">
        <f t="shared" si="35"/>
        <v>0</v>
      </c>
      <c r="S334" s="32">
        <f t="shared" si="35"/>
        <v>202.81400000000002</v>
      </c>
      <c r="T334" s="32">
        <f t="shared" si="35"/>
        <v>95.918</v>
      </c>
      <c r="U334" s="32">
        <f t="shared" si="35"/>
        <v>106.896</v>
      </c>
      <c r="V334" s="32">
        <f t="shared" si="35"/>
        <v>0</v>
      </c>
      <c r="W334" s="32">
        <f t="shared" si="35"/>
        <v>201.705</v>
      </c>
      <c r="X334" s="32">
        <f t="shared" si="35"/>
        <v>97.649</v>
      </c>
      <c r="Y334" s="32">
        <f t="shared" si="35"/>
        <v>104.056</v>
      </c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</row>
    <row r="335" spans="1:44" ht="13.5" customHeight="1">
      <c r="A335" s="30" t="s">
        <v>12</v>
      </c>
      <c r="B335" s="31"/>
      <c r="C335" s="32">
        <f t="shared" si="35"/>
        <v>96.81000000000002</v>
      </c>
      <c r="D335" s="32">
        <f t="shared" si="35"/>
        <v>44.604</v>
      </c>
      <c r="E335" s="32">
        <f t="shared" si="35"/>
        <v>52.205999999999996</v>
      </c>
      <c r="F335" s="32">
        <f t="shared" si="35"/>
        <v>0</v>
      </c>
      <c r="G335" s="32">
        <f t="shared" si="35"/>
        <v>103.852</v>
      </c>
      <c r="H335" s="32">
        <f t="shared" si="35"/>
        <v>48.687999999999995</v>
      </c>
      <c r="I335" s="32">
        <f t="shared" si="35"/>
        <v>55.164</v>
      </c>
      <c r="J335">
        <f t="shared" si="35"/>
        <v>0</v>
      </c>
      <c r="K335" s="32">
        <f t="shared" si="35"/>
        <v>111.43800000000002</v>
      </c>
      <c r="L335" s="32">
        <f t="shared" si="35"/>
        <v>52.181</v>
      </c>
      <c r="M335" s="32">
        <f t="shared" si="35"/>
        <v>59.25699999999999</v>
      </c>
      <c r="N335" s="32">
        <f t="shared" si="35"/>
        <v>0</v>
      </c>
      <c r="O335" s="32">
        <f t="shared" si="35"/>
        <v>125.678</v>
      </c>
      <c r="P335" s="32">
        <f t="shared" si="35"/>
        <v>58.056999999999995</v>
      </c>
      <c r="Q335" s="32">
        <f t="shared" si="35"/>
        <v>67.621</v>
      </c>
      <c r="R335" s="32">
        <f t="shared" si="35"/>
        <v>0</v>
      </c>
      <c r="S335" s="32">
        <f t="shared" si="35"/>
        <v>138.323</v>
      </c>
      <c r="T335" s="32">
        <f t="shared" si="35"/>
        <v>63.12200000000001</v>
      </c>
      <c r="U335" s="32">
        <f t="shared" si="35"/>
        <v>75.20100000000001</v>
      </c>
      <c r="V335" s="32">
        <f t="shared" si="35"/>
        <v>0</v>
      </c>
      <c r="W335" s="32">
        <f t="shared" si="35"/>
        <v>135.407</v>
      </c>
      <c r="X335" s="32">
        <f t="shared" si="35"/>
        <v>61.198</v>
      </c>
      <c r="Y335" s="32">
        <f t="shared" si="35"/>
        <v>74.209</v>
      </c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</row>
    <row r="336" spans="1:44" ht="13.5" customHeight="1">
      <c r="A336" s="30" t="s">
        <v>13</v>
      </c>
      <c r="B336" s="31"/>
      <c r="C336" s="32">
        <f t="shared" si="35"/>
        <v>85.553</v>
      </c>
      <c r="D336" s="32">
        <f t="shared" si="35"/>
        <v>31.599999999999998</v>
      </c>
      <c r="E336" s="32">
        <f t="shared" si="35"/>
        <v>53.953</v>
      </c>
      <c r="F336" s="32">
        <f t="shared" si="35"/>
        <v>0</v>
      </c>
      <c r="G336" s="32">
        <f t="shared" si="35"/>
        <v>89.34</v>
      </c>
      <c r="H336" s="32">
        <f t="shared" si="35"/>
        <v>33.958</v>
      </c>
      <c r="I336" s="32">
        <f t="shared" si="35"/>
        <v>55.382</v>
      </c>
      <c r="J336">
        <f t="shared" si="35"/>
        <v>0</v>
      </c>
      <c r="K336" s="32">
        <f t="shared" si="35"/>
        <v>98.22899999999998</v>
      </c>
      <c r="L336" s="32">
        <f t="shared" si="35"/>
        <v>38.876</v>
      </c>
      <c r="M336" s="32">
        <f t="shared" si="35"/>
        <v>59.353</v>
      </c>
      <c r="N336" s="32">
        <f t="shared" si="35"/>
        <v>0</v>
      </c>
      <c r="O336" s="32">
        <f t="shared" si="35"/>
        <v>109.283</v>
      </c>
      <c r="P336" s="32">
        <f t="shared" si="35"/>
        <v>44.57299999999999</v>
      </c>
      <c r="Q336" s="32">
        <f t="shared" si="35"/>
        <v>64.71000000000001</v>
      </c>
      <c r="R336" s="32">
        <f t="shared" si="35"/>
        <v>0</v>
      </c>
      <c r="S336" s="32">
        <f t="shared" si="35"/>
        <v>122.76500000000001</v>
      </c>
      <c r="T336" s="32">
        <f t="shared" si="35"/>
        <v>50.93</v>
      </c>
      <c r="U336" s="32">
        <f t="shared" si="35"/>
        <v>71.835</v>
      </c>
      <c r="V336" s="32">
        <f t="shared" si="35"/>
        <v>0</v>
      </c>
      <c r="W336" s="32">
        <f t="shared" si="35"/>
        <v>142.104</v>
      </c>
      <c r="X336" s="32">
        <f t="shared" si="35"/>
        <v>59.142999999999994</v>
      </c>
      <c r="Y336" s="32">
        <f t="shared" si="35"/>
        <v>82.96100000000001</v>
      </c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  <c r="AN336" s="57"/>
      <c r="AO336" s="57"/>
      <c r="AP336" s="57"/>
      <c r="AQ336" s="57"/>
      <c r="AR336" s="57"/>
    </row>
    <row r="337" spans="1:44" ht="18" customHeight="1">
      <c r="A337" s="30"/>
      <c r="B337" s="18"/>
      <c r="C337" s="78" t="s">
        <v>31</v>
      </c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</row>
    <row r="338" spans="1:66" ht="15" customHeight="1">
      <c r="A338" s="26" t="s">
        <v>7</v>
      </c>
      <c r="B338" s="27"/>
      <c r="C338" s="28">
        <f>SUM(C339:C344)</f>
        <v>319.81</v>
      </c>
      <c r="D338" s="28">
        <f aca="true" t="shared" si="36" ref="D338:Y338">SUM(D339:D344)</f>
        <v>156.21400000000003</v>
      </c>
      <c r="E338" s="28">
        <f t="shared" si="36"/>
        <v>163.596</v>
      </c>
      <c r="F338" s="28">
        <f t="shared" si="36"/>
        <v>0</v>
      </c>
      <c r="G338" s="28">
        <f t="shared" si="36"/>
        <v>320.79200000000003</v>
      </c>
      <c r="H338" s="28">
        <f t="shared" si="36"/>
        <v>156.948</v>
      </c>
      <c r="I338" s="28">
        <f t="shared" si="36"/>
        <v>163.84400000000002</v>
      </c>
      <c r="J338">
        <f t="shared" si="36"/>
        <v>0</v>
      </c>
      <c r="K338" s="28">
        <f t="shared" si="36"/>
        <v>322.25100000000003</v>
      </c>
      <c r="L338" s="28">
        <f t="shared" si="36"/>
        <v>157.815</v>
      </c>
      <c r="M338" s="28">
        <f t="shared" si="36"/>
        <v>164.436</v>
      </c>
      <c r="N338" s="28">
        <f t="shared" si="36"/>
        <v>0</v>
      </c>
      <c r="O338" s="28">
        <f t="shared" si="36"/>
        <v>322.761</v>
      </c>
      <c r="P338" s="28">
        <f t="shared" si="36"/>
        <v>158.178</v>
      </c>
      <c r="Q338" s="28">
        <f t="shared" si="36"/>
        <v>164.583</v>
      </c>
      <c r="R338" s="28">
        <f t="shared" si="36"/>
        <v>0</v>
      </c>
      <c r="S338" s="28">
        <f t="shared" si="36"/>
        <v>321.62</v>
      </c>
      <c r="T338" s="28">
        <f t="shared" si="36"/>
        <v>157.69699999999997</v>
      </c>
      <c r="U338" s="28">
        <f t="shared" si="36"/>
        <v>163.923</v>
      </c>
      <c r="V338" s="28">
        <f t="shared" si="36"/>
        <v>0</v>
      </c>
      <c r="W338" s="28">
        <f t="shared" si="36"/>
        <v>318.676</v>
      </c>
      <c r="X338" s="28">
        <f t="shared" si="36"/>
        <v>156.38100000000003</v>
      </c>
      <c r="Y338" s="28">
        <f t="shared" si="36"/>
        <v>162.295</v>
      </c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  <c r="AM338" s="57"/>
      <c r="AN338" s="57"/>
      <c r="AO338" s="57"/>
      <c r="AP338" s="57"/>
      <c r="AQ338" s="57"/>
      <c r="AR338" s="57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/>
      <c r="BF338" s="36"/>
      <c r="BG338" s="36"/>
      <c r="BH338" s="36"/>
      <c r="BI338" s="36"/>
      <c r="BJ338" s="36"/>
      <c r="BK338" s="36"/>
      <c r="BL338" s="36"/>
      <c r="BM338" s="36"/>
      <c r="BN338" s="36"/>
    </row>
    <row r="339" spans="1:44" ht="13.5" customHeight="1">
      <c r="A339" s="30" t="s">
        <v>8</v>
      </c>
      <c r="B339" s="31"/>
      <c r="C339" s="32">
        <f>C156+C40</f>
        <v>54.95</v>
      </c>
      <c r="D339" s="32">
        <f aca="true" t="shared" si="37" ref="D339:Y344">D156+D40</f>
        <v>28.351000000000003</v>
      </c>
      <c r="E339" s="32">
        <f t="shared" si="37"/>
        <v>26.598999999999997</v>
      </c>
      <c r="F339" s="32">
        <f t="shared" si="37"/>
        <v>0</v>
      </c>
      <c r="G339" s="32">
        <f t="shared" si="37"/>
        <v>52.935</v>
      </c>
      <c r="H339" s="32">
        <f t="shared" si="37"/>
        <v>27.037</v>
      </c>
      <c r="I339" s="32">
        <f t="shared" si="37"/>
        <v>25.898000000000003</v>
      </c>
      <c r="J339" s="32">
        <f t="shared" si="37"/>
        <v>0</v>
      </c>
      <c r="K339" s="32">
        <f t="shared" si="37"/>
        <v>52.561</v>
      </c>
      <c r="L339" s="32">
        <f t="shared" si="37"/>
        <v>26.839</v>
      </c>
      <c r="M339" s="32">
        <f t="shared" si="37"/>
        <v>25.722</v>
      </c>
      <c r="N339" s="32">
        <f t="shared" si="37"/>
        <v>0</v>
      </c>
      <c r="O339" s="32">
        <f t="shared" si="37"/>
        <v>51.636</v>
      </c>
      <c r="P339" s="32">
        <f t="shared" si="37"/>
        <v>26.323</v>
      </c>
      <c r="Q339" s="32">
        <f t="shared" si="37"/>
        <v>25.313</v>
      </c>
      <c r="R339" s="32">
        <f t="shared" si="37"/>
        <v>0</v>
      </c>
      <c r="S339" s="32">
        <f t="shared" si="37"/>
        <v>50.928</v>
      </c>
      <c r="T339" s="32">
        <f t="shared" si="37"/>
        <v>25.976999999999997</v>
      </c>
      <c r="U339" s="32">
        <f t="shared" si="37"/>
        <v>24.951</v>
      </c>
      <c r="V339" s="32">
        <f t="shared" si="37"/>
        <v>0</v>
      </c>
      <c r="W339" s="32">
        <f t="shared" si="37"/>
        <v>49.423</v>
      </c>
      <c r="X339" s="32">
        <f t="shared" si="37"/>
        <v>25.205</v>
      </c>
      <c r="Y339" s="32">
        <f t="shared" si="37"/>
        <v>24.217999999999996</v>
      </c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  <c r="AQ339" s="57"/>
      <c r="AR339" s="57"/>
    </row>
    <row r="340" spans="1:44" ht="13.5" customHeight="1">
      <c r="A340" s="34" t="s">
        <v>9</v>
      </c>
      <c r="B340" s="31"/>
      <c r="C340" s="32">
        <f>C157+C41</f>
        <v>47.138000000000005</v>
      </c>
      <c r="D340" s="32">
        <f>D157+D41</f>
        <v>24.304000000000002</v>
      </c>
      <c r="E340" s="32">
        <f>E157+E41</f>
        <v>22.834</v>
      </c>
      <c r="F340" s="32">
        <f>F157+F41</f>
        <v>0</v>
      </c>
      <c r="G340" s="32">
        <f>G157+G41</f>
        <v>46.226</v>
      </c>
      <c r="H340" s="32">
        <f>H157+H41</f>
        <v>24.548000000000002</v>
      </c>
      <c r="I340" s="32">
        <f>I157+I41</f>
        <v>21.677999999999997</v>
      </c>
      <c r="J340" s="32">
        <f>J157+J41</f>
        <v>0</v>
      </c>
      <c r="K340" s="32">
        <f>K157+K41</f>
        <v>44.138000000000005</v>
      </c>
      <c r="L340" s="32">
        <f>L157+L41</f>
        <v>23.721</v>
      </c>
      <c r="M340" s="32">
        <f>M157+M41</f>
        <v>20.417</v>
      </c>
      <c r="N340" s="32">
        <f>N157+N41</f>
        <v>0</v>
      </c>
      <c r="O340" s="32">
        <f>O157+O41</f>
        <v>41.415</v>
      </c>
      <c r="P340" s="32">
        <f>P157+P41</f>
        <v>22.413999999999998</v>
      </c>
      <c r="Q340" s="32">
        <f>Q157+Q41</f>
        <v>19.000999999999998</v>
      </c>
      <c r="R340" s="32">
        <f>R157+R41</f>
        <v>0</v>
      </c>
      <c r="S340" s="32">
        <f t="shared" si="37"/>
        <v>40.054</v>
      </c>
      <c r="T340" s="32">
        <f t="shared" si="37"/>
        <v>21.539</v>
      </c>
      <c r="U340" s="32">
        <f t="shared" si="37"/>
        <v>18.515</v>
      </c>
      <c r="V340" s="32">
        <f t="shared" si="37"/>
        <v>0</v>
      </c>
      <c r="W340" s="32">
        <f t="shared" si="37"/>
        <v>39.668</v>
      </c>
      <c r="X340" s="32">
        <f t="shared" si="37"/>
        <v>21.328000000000003</v>
      </c>
      <c r="Y340" s="32">
        <f t="shared" si="37"/>
        <v>18.34</v>
      </c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</row>
    <row r="341" spans="1:44" ht="13.5" customHeight="1">
      <c r="A341" s="30" t="s">
        <v>10</v>
      </c>
      <c r="B341" s="31"/>
      <c r="C341" s="32">
        <f>C158+C42</f>
        <v>81.798</v>
      </c>
      <c r="D341" s="32">
        <f t="shared" si="37"/>
        <v>39.402</v>
      </c>
      <c r="E341" s="32">
        <f t="shared" si="37"/>
        <v>42.396</v>
      </c>
      <c r="F341" s="32">
        <f t="shared" si="37"/>
        <v>0</v>
      </c>
      <c r="G341" s="32">
        <f t="shared" si="37"/>
        <v>75.279</v>
      </c>
      <c r="H341" s="32">
        <f t="shared" si="37"/>
        <v>36.279</v>
      </c>
      <c r="I341" s="32">
        <f t="shared" si="37"/>
        <v>39</v>
      </c>
      <c r="J341" s="32">
        <f t="shared" si="37"/>
        <v>0</v>
      </c>
      <c r="K341" s="32">
        <f t="shared" si="37"/>
        <v>71.684</v>
      </c>
      <c r="L341" s="32">
        <f t="shared" si="37"/>
        <v>35.118</v>
      </c>
      <c r="M341" s="32">
        <f t="shared" si="37"/>
        <v>36.566</v>
      </c>
      <c r="N341" s="32">
        <f t="shared" si="37"/>
        <v>0</v>
      </c>
      <c r="O341" s="32">
        <f t="shared" si="37"/>
        <v>73.246</v>
      </c>
      <c r="P341" s="32">
        <f t="shared" si="37"/>
        <v>36.552</v>
      </c>
      <c r="Q341" s="32">
        <f t="shared" si="37"/>
        <v>36.694</v>
      </c>
      <c r="R341" s="32">
        <f t="shared" si="37"/>
        <v>0</v>
      </c>
      <c r="S341" s="32">
        <f t="shared" si="37"/>
        <v>72.435</v>
      </c>
      <c r="T341" s="32">
        <f t="shared" si="37"/>
        <v>36.656</v>
      </c>
      <c r="U341" s="32">
        <f t="shared" si="37"/>
        <v>35.778999999999996</v>
      </c>
      <c r="V341" s="32">
        <f t="shared" si="37"/>
        <v>0</v>
      </c>
      <c r="W341" s="32">
        <f t="shared" si="37"/>
        <v>70.473</v>
      </c>
      <c r="X341" s="32">
        <f t="shared" si="37"/>
        <v>36.123</v>
      </c>
      <c r="Y341" s="32">
        <f t="shared" si="37"/>
        <v>34.35</v>
      </c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  <c r="AM341" s="57"/>
      <c r="AN341" s="57"/>
      <c r="AO341" s="57"/>
      <c r="AP341" s="57"/>
      <c r="AQ341" s="57"/>
      <c r="AR341" s="57"/>
    </row>
    <row r="342" spans="1:44" ht="13.5" customHeight="1">
      <c r="A342" s="30" t="s">
        <v>11</v>
      </c>
      <c r="B342" s="31"/>
      <c r="C342" s="32">
        <f>C159+C43</f>
        <v>70.721</v>
      </c>
      <c r="D342" s="32">
        <f t="shared" si="37"/>
        <v>34.848</v>
      </c>
      <c r="E342" s="32">
        <f t="shared" si="37"/>
        <v>35.873</v>
      </c>
      <c r="F342" s="32">
        <f t="shared" si="37"/>
        <v>0</v>
      </c>
      <c r="G342" s="32">
        <f t="shared" si="37"/>
        <v>72.38</v>
      </c>
      <c r="H342" s="32">
        <f t="shared" si="37"/>
        <v>35.265</v>
      </c>
      <c r="I342" s="32">
        <f t="shared" si="37"/>
        <v>37.115</v>
      </c>
      <c r="J342" s="32">
        <f t="shared" si="37"/>
        <v>0</v>
      </c>
      <c r="K342" s="32">
        <f t="shared" si="37"/>
        <v>72.251</v>
      </c>
      <c r="L342" s="32">
        <f t="shared" si="37"/>
        <v>34.567</v>
      </c>
      <c r="M342" s="32">
        <f t="shared" si="37"/>
        <v>37.684</v>
      </c>
      <c r="N342" s="32">
        <f t="shared" si="37"/>
        <v>0</v>
      </c>
      <c r="O342" s="32">
        <f t="shared" si="37"/>
        <v>66.773</v>
      </c>
      <c r="P342" s="32">
        <f t="shared" si="37"/>
        <v>31.527</v>
      </c>
      <c r="Q342" s="32">
        <f t="shared" si="37"/>
        <v>35.246</v>
      </c>
      <c r="R342" s="32">
        <f t="shared" si="37"/>
        <v>0</v>
      </c>
      <c r="S342" s="32">
        <f t="shared" si="37"/>
        <v>60.666</v>
      </c>
      <c r="T342" s="32">
        <f t="shared" si="37"/>
        <v>28.735999999999997</v>
      </c>
      <c r="U342" s="32">
        <f t="shared" si="37"/>
        <v>31.93</v>
      </c>
      <c r="V342" s="32">
        <f t="shared" si="37"/>
        <v>0</v>
      </c>
      <c r="W342" s="32">
        <f t="shared" si="37"/>
        <v>57.425000000000004</v>
      </c>
      <c r="X342" s="32">
        <f t="shared" si="37"/>
        <v>27.566</v>
      </c>
      <c r="Y342" s="32">
        <f t="shared" si="37"/>
        <v>29.859</v>
      </c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/>
      <c r="AO342" s="57"/>
      <c r="AP342" s="57"/>
      <c r="AQ342" s="57"/>
      <c r="AR342" s="57"/>
    </row>
    <row r="343" spans="1:44" ht="13.5" customHeight="1">
      <c r="A343" s="30" t="s">
        <v>12</v>
      </c>
      <c r="B343" s="31"/>
      <c r="C343" s="32">
        <f>C160+C44</f>
        <v>36.64</v>
      </c>
      <c r="D343" s="32">
        <f t="shared" si="37"/>
        <v>17.753</v>
      </c>
      <c r="E343" s="32">
        <f t="shared" si="37"/>
        <v>18.887</v>
      </c>
      <c r="F343" s="32">
        <f t="shared" si="37"/>
        <v>0</v>
      </c>
      <c r="G343" s="32">
        <f t="shared" si="37"/>
        <v>41.459</v>
      </c>
      <c r="H343" s="32">
        <f t="shared" si="37"/>
        <v>20.201</v>
      </c>
      <c r="I343" s="32">
        <f t="shared" si="37"/>
        <v>21.258</v>
      </c>
      <c r="J343" s="32">
        <f t="shared" si="37"/>
        <v>0</v>
      </c>
      <c r="K343" s="32">
        <f t="shared" si="37"/>
        <v>42.452</v>
      </c>
      <c r="L343" s="32">
        <f t="shared" si="37"/>
        <v>20.552999999999997</v>
      </c>
      <c r="M343" s="32">
        <f t="shared" si="37"/>
        <v>21.899</v>
      </c>
      <c r="N343" s="32">
        <f t="shared" si="37"/>
        <v>0</v>
      </c>
      <c r="O343" s="32">
        <f t="shared" si="37"/>
        <v>43.562</v>
      </c>
      <c r="P343" s="32">
        <f t="shared" si="37"/>
        <v>20.991</v>
      </c>
      <c r="Q343" s="32">
        <f t="shared" si="37"/>
        <v>22.570999999999998</v>
      </c>
      <c r="R343" s="32">
        <f t="shared" si="37"/>
        <v>0</v>
      </c>
      <c r="S343" s="32">
        <f t="shared" si="37"/>
        <v>46.166000000000004</v>
      </c>
      <c r="T343" s="32">
        <f t="shared" si="37"/>
        <v>21.993000000000002</v>
      </c>
      <c r="U343" s="32">
        <f t="shared" si="37"/>
        <v>24.173000000000002</v>
      </c>
      <c r="V343" s="32">
        <f t="shared" si="37"/>
        <v>0</v>
      </c>
      <c r="W343" s="32">
        <f t="shared" si="37"/>
        <v>45.102000000000004</v>
      </c>
      <c r="X343" s="32">
        <f t="shared" si="37"/>
        <v>21.026</v>
      </c>
      <c r="Y343" s="32">
        <f t="shared" si="37"/>
        <v>24.076</v>
      </c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</row>
    <row r="344" spans="1:44" ht="13.5" customHeight="1">
      <c r="A344" s="30" t="s">
        <v>13</v>
      </c>
      <c r="B344" s="31"/>
      <c r="C344" s="32">
        <f>C161+C45</f>
        <v>28.563000000000002</v>
      </c>
      <c r="D344" s="32">
        <f t="shared" si="37"/>
        <v>11.556</v>
      </c>
      <c r="E344" s="32">
        <f t="shared" si="37"/>
        <v>17.006999999999998</v>
      </c>
      <c r="F344" s="32">
        <f t="shared" si="37"/>
        <v>0</v>
      </c>
      <c r="G344" s="32">
        <f t="shared" si="37"/>
        <v>32.513000000000005</v>
      </c>
      <c r="H344" s="32">
        <f t="shared" si="37"/>
        <v>13.618</v>
      </c>
      <c r="I344" s="32">
        <f t="shared" si="37"/>
        <v>18.895</v>
      </c>
      <c r="J344" s="32">
        <f t="shared" si="37"/>
        <v>0</v>
      </c>
      <c r="K344" s="32">
        <f t="shared" si="37"/>
        <v>39.165</v>
      </c>
      <c r="L344" s="32">
        <f t="shared" si="37"/>
        <v>17.017</v>
      </c>
      <c r="M344" s="32">
        <f t="shared" si="37"/>
        <v>22.148</v>
      </c>
      <c r="N344" s="32">
        <f t="shared" si="37"/>
        <v>0</v>
      </c>
      <c r="O344" s="32">
        <f t="shared" si="37"/>
        <v>46.129</v>
      </c>
      <c r="P344" s="32">
        <f t="shared" si="37"/>
        <v>20.371000000000002</v>
      </c>
      <c r="Q344" s="32">
        <f t="shared" si="37"/>
        <v>25.758</v>
      </c>
      <c r="R344" s="32">
        <f t="shared" si="37"/>
        <v>0</v>
      </c>
      <c r="S344" s="32">
        <f t="shared" si="37"/>
        <v>51.371</v>
      </c>
      <c r="T344" s="32">
        <f t="shared" si="37"/>
        <v>22.796</v>
      </c>
      <c r="U344" s="32">
        <f t="shared" si="37"/>
        <v>28.574999999999996</v>
      </c>
      <c r="V344" s="32">
        <f t="shared" si="37"/>
        <v>0</v>
      </c>
      <c r="W344" s="32">
        <f t="shared" si="37"/>
        <v>56.585</v>
      </c>
      <c r="X344" s="32">
        <f t="shared" si="37"/>
        <v>25.133000000000003</v>
      </c>
      <c r="Y344" s="32">
        <f t="shared" si="37"/>
        <v>31.451999999999998</v>
      </c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  <c r="AQ344" s="57"/>
      <c r="AR344" s="57"/>
    </row>
    <row r="345" spans="1:66" ht="15" customHeight="1">
      <c r="A345" s="26"/>
      <c r="B345" s="27"/>
      <c r="C345" s="59"/>
      <c r="D345" s="59"/>
      <c r="E345" s="59"/>
      <c r="F345" s="59"/>
      <c r="G345" s="59"/>
      <c r="H345" s="59"/>
      <c r="I345" s="59"/>
      <c r="J345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57"/>
      <c r="AM345" s="57"/>
      <c r="AN345" s="57"/>
      <c r="AO345" s="57"/>
      <c r="AP345" s="57"/>
      <c r="AQ345" s="57"/>
      <c r="AR345" s="57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F345" s="36"/>
      <c r="BG345" s="36"/>
      <c r="BH345" s="36"/>
      <c r="BI345" s="36"/>
      <c r="BJ345" s="36"/>
      <c r="BK345" s="36"/>
      <c r="BL345" s="36"/>
      <c r="BM345" s="36"/>
      <c r="BN345" s="36"/>
    </row>
    <row r="346" spans="1:44" ht="18" customHeight="1">
      <c r="A346" s="26"/>
      <c r="B346" s="18"/>
      <c r="C346" s="76" t="s">
        <v>52</v>
      </c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57"/>
      <c r="AM346" s="57"/>
      <c r="AN346" s="57"/>
      <c r="AO346" s="57"/>
      <c r="AP346" s="57"/>
      <c r="AQ346" s="57"/>
      <c r="AR346" s="57"/>
    </row>
    <row r="347" spans="1:44" ht="15" customHeight="1">
      <c r="A347" s="26" t="s">
        <v>7</v>
      </c>
      <c r="B347" s="18"/>
      <c r="C347" s="28">
        <f>SUM(C348:C353)</f>
        <v>652.23</v>
      </c>
      <c r="D347" s="28">
        <f aca="true" t="shared" si="38" ref="D347:Y347">SUM(D348:D353)</f>
        <v>314.535</v>
      </c>
      <c r="E347" s="28">
        <f t="shared" si="38"/>
        <v>337.695</v>
      </c>
      <c r="F347" s="28">
        <f t="shared" si="38"/>
        <v>0</v>
      </c>
      <c r="G347" s="28">
        <f t="shared" si="38"/>
        <v>656.2479999999999</v>
      </c>
      <c r="H347" s="28">
        <f t="shared" si="38"/>
        <v>317.582</v>
      </c>
      <c r="I347" s="28">
        <f t="shared" si="38"/>
        <v>338.66599999999994</v>
      </c>
      <c r="J347">
        <f t="shared" si="38"/>
        <v>0</v>
      </c>
      <c r="K347" s="28">
        <f t="shared" si="38"/>
        <v>660.305</v>
      </c>
      <c r="L347" s="28">
        <f t="shared" si="38"/>
        <v>320.556</v>
      </c>
      <c r="M347" s="28">
        <f t="shared" si="38"/>
        <v>339.74899999999997</v>
      </c>
      <c r="N347" s="28">
        <f t="shared" si="38"/>
        <v>0</v>
      </c>
      <c r="O347" s="28">
        <f t="shared" si="38"/>
        <v>662.5539999999999</v>
      </c>
      <c r="P347" s="28">
        <f t="shared" si="38"/>
        <v>322.56</v>
      </c>
      <c r="Q347" s="28">
        <f t="shared" si="38"/>
        <v>339.994</v>
      </c>
      <c r="R347" s="28">
        <f t="shared" si="38"/>
        <v>0</v>
      </c>
      <c r="S347" s="28">
        <f t="shared" si="38"/>
        <v>662.497</v>
      </c>
      <c r="T347" s="28">
        <f t="shared" si="38"/>
        <v>323.398</v>
      </c>
      <c r="U347" s="28">
        <f t="shared" si="38"/>
        <v>339.099</v>
      </c>
      <c r="V347" s="28">
        <f t="shared" si="38"/>
        <v>0</v>
      </c>
      <c r="W347" s="28">
        <f t="shared" si="38"/>
        <v>659.8480000000001</v>
      </c>
      <c r="X347" s="28">
        <f t="shared" si="38"/>
        <v>322.92699999999996</v>
      </c>
      <c r="Y347" s="28">
        <f t="shared" si="38"/>
        <v>336.92100000000005</v>
      </c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  <c r="AN347" s="57"/>
      <c r="AO347" s="57"/>
      <c r="AP347" s="57"/>
      <c r="AQ347" s="57"/>
      <c r="AR347" s="57"/>
    </row>
    <row r="348" spans="1:44" ht="13.5" customHeight="1">
      <c r="A348" s="30" t="s">
        <v>8</v>
      </c>
      <c r="B348" s="18"/>
      <c r="C348" s="32">
        <f aca="true" t="shared" si="39" ref="C348:Y353">C202+C264</f>
        <v>119.873</v>
      </c>
      <c r="D348" s="32">
        <f t="shared" si="39"/>
        <v>61.077</v>
      </c>
      <c r="E348" s="32">
        <f t="shared" si="39"/>
        <v>58.796</v>
      </c>
      <c r="F348" s="32">
        <f t="shared" si="39"/>
        <v>0</v>
      </c>
      <c r="G348" s="32">
        <f t="shared" si="39"/>
        <v>118.124</v>
      </c>
      <c r="H348" s="32">
        <f t="shared" si="39"/>
        <v>60.203</v>
      </c>
      <c r="I348" s="32">
        <f t="shared" si="39"/>
        <v>57.921</v>
      </c>
      <c r="J348">
        <f t="shared" si="39"/>
        <v>0</v>
      </c>
      <c r="K348" s="32">
        <f t="shared" si="39"/>
        <v>118.215</v>
      </c>
      <c r="L348" s="32">
        <f t="shared" si="39"/>
        <v>60.373999999999995</v>
      </c>
      <c r="M348" s="32">
        <f t="shared" si="39"/>
        <v>57.841</v>
      </c>
      <c r="N348" s="32">
        <f t="shared" si="39"/>
        <v>0</v>
      </c>
      <c r="O348" s="32">
        <f t="shared" si="39"/>
        <v>115.702</v>
      </c>
      <c r="P348" s="32">
        <f t="shared" si="39"/>
        <v>59.317</v>
      </c>
      <c r="Q348" s="32">
        <f t="shared" si="39"/>
        <v>56.385000000000005</v>
      </c>
      <c r="R348" s="32">
        <f t="shared" si="39"/>
        <v>0</v>
      </c>
      <c r="S348" s="32">
        <f t="shared" si="39"/>
        <v>114.10499999999999</v>
      </c>
      <c r="T348" s="32">
        <f t="shared" si="39"/>
        <v>58.402</v>
      </c>
      <c r="U348" s="32">
        <f t="shared" si="39"/>
        <v>55.703</v>
      </c>
      <c r="V348" s="32">
        <f t="shared" si="39"/>
        <v>0</v>
      </c>
      <c r="W348" s="32">
        <f t="shared" si="39"/>
        <v>112.037</v>
      </c>
      <c r="X348" s="32">
        <f t="shared" si="39"/>
        <v>57.339</v>
      </c>
      <c r="Y348" s="32">
        <f t="shared" si="39"/>
        <v>54.698</v>
      </c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57"/>
      <c r="AM348" s="57"/>
      <c r="AN348" s="57"/>
      <c r="AO348" s="57"/>
      <c r="AP348" s="57"/>
      <c r="AQ348" s="57"/>
      <c r="AR348" s="57"/>
    </row>
    <row r="349" spans="1:44" ht="13.5" customHeight="1">
      <c r="A349" s="34" t="s">
        <v>9</v>
      </c>
      <c r="B349" s="18"/>
      <c r="C349" s="32">
        <f t="shared" si="39"/>
        <v>110.10499999999999</v>
      </c>
      <c r="D349" s="32">
        <f t="shared" si="39"/>
        <v>54.89</v>
      </c>
      <c r="E349" s="32">
        <f t="shared" si="39"/>
        <v>55.215</v>
      </c>
      <c r="F349" s="32">
        <f t="shared" si="39"/>
        <v>0</v>
      </c>
      <c r="G349" s="32">
        <f t="shared" si="39"/>
        <v>107.702</v>
      </c>
      <c r="H349" s="32">
        <f t="shared" si="39"/>
        <v>54.821</v>
      </c>
      <c r="I349" s="32">
        <f t="shared" si="39"/>
        <v>52.881</v>
      </c>
      <c r="J349">
        <f t="shared" si="39"/>
        <v>0</v>
      </c>
      <c r="K349" s="32">
        <f t="shared" si="39"/>
        <v>103.42</v>
      </c>
      <c r="L349" s="32">
        <f t="shared" si="39"/>
        <v>52.876000000000005</v>
      </c>
      <c r="M349" s="32">
        <f t="shared" si="39"/>
        <v>50.544</v>
      </c>
      <c r="N349" s="32">
        <f t="shared" si="39"/>
        <v>0</v>
      </c>
      <c r="O349" s="32">
        <f t="shared" si="39"/>
        <v>101.31700000000001</v>
      </c>
      <c r="P349" s="32">
        <f t="shared" si="39"/>
        <v>51.447</v>
      </c>
      <c r="Q349" s="32">
        <f t="shared" si="39"/>
        <v>49.87</v>
      </c>
      <c r="R349" s="32">
        <f t="shared" si="39"/>
        <v>0</v>
      </c>
      <c r="S349" s="32">
        <f t="shared" si="39"/>
        <v>100.957</v>
      </c>
      <c r="T349" s="32">
        <f t="shared" si="39"/>
        <v>51.462</v>
      </c>
      <c r="U349" s="32">
        <f t="shared" si="39"/>
        <v>49.495</v>
      </c>
      <c r="V349" s="32">
        <f t="shared" si="39"/>
        <v>0</v>
      </c>
      <c r="W349" s="32">
        <f t="shared" si="39"/>
        <v>100.56200000000001</v>
      </c>
      <c r="X349" s="32">
        <f t="shared" si="39"/>
        <v>51.294</v>
      </c>
      <c r="Y349" s="32">
        <f t="shared" si="39"/>
        <v>49.268</v>
      </c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  <c r="AL349" s="57"/>
      <c r="AM349" s="57"/>
      <c r="AN349" s="57"/>
      <c r="AO349" s="57"/>
      <c r="AP349" s="57"/>
      <c r="AQ349" s="57"/>
      <c r="AR349" s="57"/>
    </row>
    <row r="350" spans="1:44" ht="13.5" customHeight="1">
      <c r="A350" s="30" t="s">
        <v>10</v>
      </c>
      <c r="B350" s="18"/>
      <c r="C350" s="32">
        <f t="shared" si="39"/>
        <v>184.68</v>
      </c>
      <c r="D350" s="32">
        <f t="shared" si="39"/>
        <v>89.545</v>
      </c>
      <c r="E350" s="32">
        <f t="shared" si="39"/>
        <v>95.13499999999999</v>
      </c>
      <c r="F350" s="32">
        <f t="shared" si="39"/>
        <v>0</v>
      </c>
      <c r="G350" s="32">
        <f t="shared" si="39"/>
        <v>171.14600000000002</v>
      </c>
      <c r="H350" s="32">
        <f t="shared" si="39"/>
        <v>82.956</v>
      </c>
      <c r="I350" s="32">
        <f t="shared" si="39"/>
        <v>88.19</v>
      </c>
      <c r="J350">
        <f t="shared" si="39"/>
        <v>0</v>
      </c>
      <c r="K350" s="32">
        <f t="shared" si="39"/>
        <v>160.52800000000002</v>
      </c>
      <c r="L350" s="32">
        <f t="shared" si="39"/>
        <v>78.668</v>
      </c>
      <c r="M350" s="32">
        <f t="shared" si="39"/>
        <v>81.86</v>
      </c>
      <c r="N350" s="32">
        <f t="shared" si="39"/>
        <v>0</v>
      </c>
      <c r="O350" s="32">
        <f t="shared" si="39"/>
        <v>159.14</v>
      </c>
      <c r="P350" s="32">
        <f t="shared" si="39"/>
        <v>78.906</v>
      </c>
      <c r="Q350" s="32">
        <f t="shared" si="39"/>
        <v>80.234</v>
      </c>
      <c r="R350" s="32">
        <f t="shared" si="39"/>
        <v>0</v>
      </c>
      <c r="S350" s="32">
        <f t="shared" si="39"/>
        <v>154.43</v>
      </c>
      <c r="T350" s="32">
        <f t="shared" si="39"/>
        <v>77.362</v>
      </c>
      <c r="U350" s="32">
        <f t="shared" si="39"/>
        <v>77.068</v>
      </c>
      <c r="V350" s="32">
        <f t="shared" si="39"/>
        <v>0</v>
      </c>
      <c r="W350" s="32">
        <f t="shared" si="39"/>
        <v>151.109</v>
      </c>
      <c r="X350" s="32">
        <f t="shared" si="39"/>
        <v>76.79400000000001</v>
      </c>
      <c r="Y350" s="32">
        <f t="shared" si="39"/>
        <v>74.315</v>
      </c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  <c r="AO350" s="57"/>
      <c r="AP350" s="57"/>
      <c r="AQ350" s="57"/>
      <c r="AR350" s="57"/>
    </row>
    <row r="351" spans="1:44" ht="13.5" customHeight="1">
      <c r="A351" s="30" t="s">
        <v>11</v>
      </c>
      <c r="B351" s="18"/>
      <c r="C351" s="32">
        <f t="shared" si="39"/>
        <v>130.22899999999998</v>
      </c>
      <c r="D351" s="32">
        <f t="shared" si="39"/>
        <v>63.04600000000001</v>
      </c>
      <c r="E351" s="32">
        <f t="shared" si="39"/>
        <v>67.18299999999999</v>
      </c>
      <c r="F351" s="32">
        <f t="shared" si="39"/>
        <v>0</v>
      </c>
      <c r="G351" s="32">
        <f t="shared" si="39"/>
        <v>140.025</v>
      </c>
      <c r="H351" s="32">
        <f t="shared" si="39"/>
        <v>67.51</v>
      </c>
      <c r="I351" s="32">
        <f t="shared" si="39"/>
        <v>72.51499999999999</v>
      </c>
      <c r="J351">
        <f t="shared" si="39"/>
        <v>0</v>
      </c>
      <c r="K351" s="32">
        <f t="shared" si="39"/>
        <v>145.53199999999998</v>
      </c>
      <c r="L351" s="32">
        <f t="shared" si="39"/>
        <v>70.06299999999999</v>
      </c>
      <c r="M351" s="32">
        <f t="shared" si="39"/>
        <v>75.469</v>
      </c>
      <c r="N351" s="32">
        <f t="shared" si="39"/>
        <v>0</v>
      </c>
      <c r="O351" s="32">
        <f t="shared" si="39"/>
        <v>137.39100000000002</v>
      </c>
      <c r="P351" s="32">
        <f t="shared" si="39"/>
        <v>66.384</v>
      </c>
      <c r="Q351" s="32">
        <f t="shared" si="39"/>
        <v>71.007</v>
      </c>
      <c r="R351" s="32">
        <f t="shared" si="39"/>
        <v>0</v>
      </c>
      <c r="S351" s="32">
        <f t="shared" si="39"/>
        <v>126.75299999999999</v>
      </c>
      <c r="T351" s="32">
        <f t="shared" si="39"/>
        <v>61.578</v>
      </c>
      <c r="U351" s="32">
        <f t="shared" si="39"/>
        <v>65.175</v>
      </c>
      <c r="V351" s="32">
        <f t="shared" si="39"/>
        <v>0</v>
      </c>
      <c r="W351" s="32">
        <f t="shared" si="39"/>
        <v>117.072</v>
      </c>
      <c r="X351" s="32">
        <f t="shared" si="39"/>
        <v>56.998000000000005</v>
      </c>
      <c r="Y351" s="32">
        <f t="shared" si="39"/>
        <v>60.074</v>
      </c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  <c r="AL351" s="57"/>
      <c r="AM351" s="57"/>
      <c r="AN351" s="57"/>
      <c r="AO351" s="57"/>
      <c r="AP351" s="57"/>
      <c r="AQ351" s="57"/>
      <c r="AR351" s="57"/>
    </row>
    <row r="352" spans="1:44" ht="13.5" customHeight="1">
      <c r="A352" s="30" t="s">
        <v>12</v>
      </c>
      <c r="B352" s="18"/>
      <c r="C352" s="32">
        <f t="shared" si="39"/>
        <v>60.7</v>
      </c>
      <c r="D352" s="32">
        <f t="shared" si="39"/>
        <v>28.124</v>
      </c>
      <c r="E352" s="32">
        <f t="shared" si="39"/>
        <v>32.57599999999999</v>
      </c>
      <c r="F352" s="32">
        <f t="shared" si="39"/>
        <v>0</v>
      </c>
      <c r="G352" s="32">
        <f t="shared" si="39"/>
        <v>66.78999999999999</v>
      </c>
      <c r="H352" s="32">
        <f t="shared" si="39"/>
        <v>31.351</v>
      </c>
      <c r="I352" s="32">
        <f t="shared" si="39"/>
        <v>35.439</v>
      </c>
      <c r="J352">
        <f t="shared" si="39"/>
        <v>0</v>
      </c>
      <c r="K352" s="32">
        <f t="shared" si="39"/>
        <v>71.35</v>
      </c>
      <c r="L352" s="32">
        <f t="shared" si="39"/>
        <v>33.474000000000004</v>
      </c>
      <c r="M352" s="32">
        <f t="shared" si="39"/>
        <v>37.876</v>
      </c>
      <c r="N352" s="32">
        <f t="shared" si="39"/>
        <v>0</v>
      </c>
      <c r="O352" s="32">
        <f t="shared" si="39"/>
        <v>78.39699999999999</v>
      </c>
      <c r="P352" s="32">
        <f t="shared" si="39"/>
        <v>36.917</v>
      </c>
      <c r="Q352" s="32">
        <f t="shared" si="39"/>
        <v>41.48</v>
      </c>
      <c r="R352" s="32">
        <f t="shared" si="39"/>
        <v>0</v>
      </c>
      <c r="S352" s="32">
        <f t="shared" si="39"/>
        <v>86.164</v>
      </c>
      <c r="T352" s="32">
        <f t="shared" si="39"/>
        <v>40.605000000000004</v>
      </c>
      <c r="U352" s="32">
        <f t="shared" si="39"/>
        <v>45.559</v>
      </c>
      <c r="V352" s="32">
        <f t="shared" si="39"/>
        <v>0</v>
      </c>
      <c r="W352" s="32">
        <f t="shared" si="39"/>
        <v>87.539</v>
      </c>
      <c r="X352" s="32">
        <f t="shared" si="39"/>
        <v>41.167</v>
      </c>
      <c r="Y352" s="32">
        <f t="shared" si="39"/>
        <v>46.372</v>
      </c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  <c r="AL352" s="57"/>
      <c r="AM352" s="57"/>
      <c r="AN352" s="57"/>
      <c r="AO352" s="57"/>
      <c r="AP352" s="57"/>
      <c r="AQ352" s="57"/>
      <c r="AR352" s="57"/>
    </row>
    <row r="353" spans="1:44" ht="13.5" customHeight="1">
      <c r="A353" s="61" t="s">
        <v>13</v>
      </c>
      <c r="B353" s="62"/>
      <c r="C353" s="63">
        <f t="shared" si="39"/>
        <v>46.643</v>
      </c>
      <c r="D353" s="63">
        <f t="shared" si="39"/>
        <v>17.853</v>
      </c>
      <c r="E353" s="63">
        <f t="shared" si="39"/>
        <v>28.79</v>
      </c>
      <c r="F353" s="63">
        <f t="shared" si="39"/>
        <v>0</v>
      </c>
      <c r="G353" s="63">
        <f t="shared" si="39"/>
        <v>52.461</v>
      </c>
      <c r="H353" s="63">
        <f t="shared" si="39"/>
        <v>20.741</v>
      </c>
      <c r="I353" s="63">
        <f t="shared" si="39"/>
        <v>31.72</v>
      </c>
      <c r="J353" s="64">
        <f t="shared" si="39"/>
        <v>0</v>
      </c>
      <c r="K353" s="63">
        <f t="shared" si="39"/>
        <v>61.26</v>
      </c>
      <c r="L353" s="63">
        <f t="shared" si="39"/>
        <v>25.101</v>
      </c>
      <c r="M353" s="63">
        <f t="shared" si="39"/>
        <v>36.159000000000006</v>
      </c>
      <c r="N353" s="63">
        <f t="shared" si="39"/>
        <v>0</v>
      </c>
      <c r="O353" s="63">
        <f t="shared" si="39"/>
        <v>70.607</v>
      </c>
      <c r="P353" s="63">
        <f t="shared" si="39"/>
        <v>29.589</v>
      </c>
      <c r="Q353" s="63">
        <f t="shared" si="39"/>
        <v>41.018</v>
      </c>
      <c r="R353" s="63">
        <f t="shared" si="39"/>
        <v>0</v>
      </c>
      <c r="S353" s="63">
        <f t="shared" si="39"/>
        <v>80.088</v>
      </c>
      <c r="T353" s="63">
        <f t="shared" si="39"/>
        <v>33.989000000000004</v>
      </c>
      <c r="U353" s="63">
        <f t="shared" si="39"/>
        <v>46.099</v>
      </c>
      <c r="V353" s="63">
        <f t="shared" si="39"/>
        <v>0</v>
      </c>
      <c r="W353" s="63">
        <f t="shared" si="39"/>
        <v>91.529</v>
      </c>
      <c r="X353" s="63">
        <f t="shared" si="39"/>
        <v>39.335</v>
      </c>
      <c r="Y353" s="63">
        <f t="shared" si="39"/>
        <v>52.194</v>
      </c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  <c r="AK353" s="57"/>
      <c r="AL353" s="57"/>
      <c r="AM353" s="57"/>
      <c r="AN353" s="57"/>
      <c r="AO353" s="57"/>
      <c r="AP353" s="57"/>
      <c r="AQ353" s="57"/>
      <c r="AR353" s="57"/>
    </row>
    <row r="354" spans="1:44" ht="3.75" customHeight="1">
      <c r="A354" s="65"/>
      <c r="B354" s="18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R354" s="57"/>
    </row>
    <row r="355" spans="1:44" s="68" customFormat="1" ht="13.5" customHeight="1">
      <c r="A355" s="71"/>
      <c r="B355" s="71"/>
      <c r="C355" s="71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</row>
    <row r="356" spans="1:25" ht="18" customHeight="1">
      <c r="A356" s="45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69"/>
      <c r="R356" s="46"/>
      <c r="S356" s="46"/>
      <c r="T356" s="46"/>
      <c r="U356" s="69"/>
      <c r="V356" s="46"/>
      <c r="W356" s="46"/>
      <c r="X356" s="46"/>
      <c r="Y356" s="69" t="s">
        <v>0</v>
      </c>
    </row>
    <row r="357" spans="1:47" s="58" customFormat="1" ht="12.75" customHeight="1">
      <c r="A357" s="8" t="s">
        <v>1</v>
      </c>
      <c r="B357" s="9"/>
      <c r="C357" s="10"/>
      <c r="D357" s="10">
        <v>2012</v>
      </c>
      <c r="E357" s="11"/>
      <c r="F357" s="8"/>
      <c r="G357" s="11"/>
      <c r="H357" s="11">
        <v>2017</v>
      </c>
      <c r="I357" s="11"/>
      <c r="J357" s="8"/>
      <c r="K357" s="11"/>
      <c r="L357" s="11">
        <v>2022</v>
      </c>
      <c r="M357" s="11"/>
      <c r="N357" s="8"/>
      <c r="O357" s="11"/>
      <c r="P357" s="11">
        <v>2027</v>
      </c>
      <c r="Q357" s="10"/>
      <c r="R357" s="8"/>
      <c r="S357" s="11"/>
      <c r="T357" s="11">
        <v>2032</v>
      </c>
      <c r="U357" s="10"/>
      <c r="V357" s="8"/>
      <c r="W357" s="11"/>
      <c r="X357" s="11">
        <v>2037</v>
      </c>
      <c r="Y357" s="10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</row>
    <row r="358" spans="1:47" s="30" customFormat="1" ht="12.75" customHeight="1">
      <c r="A358" s="14" t="s">
        <v>2</v>
      </c>
      <c r="B358" s="15"/>
      <c r="C358" s="16" t="s">
        <v>3</v>
      </c>
      <c r="D358" s="14" t="s">
        <v>4</v>
      </c>
      <c r="E358" s="14" t="s">
        <v>5</v>
      </c>
      <c r="F358" s="14"/>
      <c r="G358" s="16" t="s">
        <v>3</v>
      </c>
      <c r="H358" s="14" t="s">
        <v>4</v>
      </c>
      <c r="I358" s="14" t="s">
        <v>5</v>
      </c>
      <c r="J358" s="14"/>
      <c r="K358" s="16" t="s">
        <v>3</v>
      </c>
      <c r="L358" s="14" t="s">
        <v>4</v>
      </c>
      <c r="M358" s="14" t="s">
        <v>5</v>
      </c>
      <c r="N358" s="14"/>
      <c r="O358" s="16" t="s">
        <v>3</v>
      </c>
      <c r="P358" s="14" t="s">
        <v>4</v>
      </c>
      <c r="Q358" s="14" t="s">
        <v>5</v>
      </c>
      <c r="R358" s="14"/>
      <c r="S358" s="16" t="s">
        <v>3</v>
      </c>
      <c r="T358" s="14" t="s">
        <v>4</v>
      </c>
      <c r="U358" s="14" t="s">
        <v>5</v>
      </c>
      <c r="V358" s="14"/>
      <c r="W358" s="16" t="s">
        <v>3</v>
      </c>
      <c r="X358" s="14" t="s">
        <v>4</v>
      </c>
      <c r="Y358" s="14" t="s">
        <v>5</v>
      </c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  <c r="AL358" s="57"/>
      <c r="AM358" s="57"/>
      <c r="AN358" s="57"/>
      <c r="AO358" s="57"/>
      <c r="AP358" s="57"/>
      <c r="AQ358" s="57"/>
      <c r="AR358" s="57"/>
      <c r="AS358" s="57"/>
      <c r="AT358" s="57"/>
      <c r="AU358" s="57"/>
    </row>
    <row r="359" spans="1:44" ht="18" customHeight="1">
      <c r="A359" s="26"/>
      <c r="B359" s="18"/>
      <c r="C359" s="74" t="s">
        <v>53</v>
      </c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  <c r="AL359" s="57"/>
      <c r="AM359" s="57"/>
      <c r="AN359" s="57"/>
      <c r="AO359" s="57"/>
      <c r="AP359" s="57"/>
      <c r="AQ359" s="57"/>
      <c r="AR359" s="57"/>
    </row>
    <row r="360" spans="1:44" ht="15" customHeight="1">
      <c r="A360" s="26" t="s">
        <v>7</v>
      </c>
      <c r="B360" s="18"/>
      <c r="C360" s="28">
        <f>SUM(C361:C366)</f>
        <v>843.7199999999999</v>
      </c>
      <c r="D360" s="28">
        <f aca="true" t="shared" si="40" ref="D360:Y360">SUM(D361:D366)</f>
        <v>410.312</v>
      </c>
      <c r="E360" s="28">
        <f t="shared" si="40"/>
        <v>433.40799999999996</v>
      </c>
      <c r="F360" s="28">
        <f t="shared" si="40"/>
        <v>0</v>
      </c>
      <c r="G360" s="28">
        <f t="shared" si="40"/>
        <v>880.3619999999999</v>
      </c>
      <c r="H360" s="28">
        <f t="shared" si="40"/>
        <v>429.616</v>
      </c>
      <c r="I360" s="28">
        <f t="shared" si="40"/>
        <v>450.74600000000004</v>
      </c>
      <c r="J360">
        <f t="shared" si="40"/>
        <v>0</v>
      </c>
      <c r="K360" s="28">
        <f t="shared" si="40"/>
        <v>921.6289999999999</v>
      </c>
      <c r="L360" s="28">
        <f t="shared" si="40"/>
        <v>451.09200000000004</v>
      </c>
      <c r="M360" s="28">
        <f t="shared" si="40"/>
        <v>470.53700000000003</v>
      </c>
      <c r="N360" s="28">
        <f t="shared" si="40"/>
        <v>0</v>
      </c>
      <c r="O360" s="28">
        <f t="shared" si="40"/>
        <v>962.8660000000001</v>
      </c>
      <c r="P360" s="28">
        <f t="shared" si="40"/>
        <v>472.4380000000001</v>
      </c>
      <c r="Q360" s="28">
        <f t="shared" si="40"/>
        <v>490.42799999999994</v>
      </c>
      <c r="R360" s="28">
        <f t="shared" si="40"/>
        <v>0</v>
      </c>
      <c r="S360" s="28">
        <f t="shared" si="40"/>
        <v>1002.1000000000001</v>
      </c>
      <c r="T360" s="28">
        <f t="shared" si="40"/>
        <v>492.6809999999999</v>
      </c>
      <c r="U360" s="28">
        <f t="shared" si="40"/>
        <v>509.419</v>
      </c>
      <c r="V360" s="28">
        <f t="shared" si="40"/>
        <v>0</v>
      </c>
      <c r="W360" s="28">
        <f t="shared" si="40"/>
        <v>1039.083</v>
      </c>
      <c r="X360" s="28">
        <f t="shared" si="40"/>
        <v>511.77900000000005</v>
      </c>
      <c r="Y360" s="28">
        <f t="shared" si="40"/>
        <v>527.3040000000001</v>
      </c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  <c r="AL360" s="57"/>
      <c r="AM360" s="57"/>
      <c r="AN360" s="57"/>
      <c r="AO360" s="57"/>
      <c r="AP360" s="57"/>
      <c r="AQ360" s="57"/>
      <c r="AR360" s="57"/>
    </row>
    <row r="361" spans="1:44" ht="13.5" customHeight="1">
      <c r="A361" s="30" t="s">
        <v>8</v>
      </c>
      <c r="B361" s="18"/>
      <c r="C361" s="32">
        <f aca="true" t="shared" si="41" ref="C361:Y366">C94+C110+C172+C288</f>
        <v>143.356</v>
      </c>
      <c r="D361" s="32">
        <f t="shared" si="41"/>
        <v>73.211</v>
      </c>
      <c r="E361" s="32">
        <f t="shared" si="41"/>
        <v>70.145</v>
      </c>
      <c r="F361" s="32">
        <f t="shared" si="41"/>
        <v>0</v>
      </c>
      <c r="G361" s="32">
        <f t="shared" si="41"/>
        <v>150.031</v>
      </c>
      <c r="H361" s="32">
        <f t="shared" si="41"/>
        <v>76.845</v>
      </c>
      <c r="I361" s="32">
        <f t="shared" si="41"/>
        <v>73.186</v>
      </c>
      <c r="J361">
        <f t="shared" si="41"/>
        <v>0</v>
      </c>
      <c r="K361" s="32">
        <f t="shared" si="41"/>
        <v>161.031</v>
      </c>
      <c r="L361" s="32">
        <f t="shared" si="41"/>
        <v>82.34899999999999</v>
      </c>
      <c r="M361" s="32">
        <f t="shared" si="41"/>
        <v>78.682</v>
      </c>
      <c r="N361" s="32">
        <f t="shared" si="41"/>
        <v>0</v>
      </c>
      <c r="O361" s="32">
        <f t="shared" si="41"/>
        <v>165.984</v>
      </c>
      <c r="P361" s="32">
        <f t="shared" si="41"/>
        <v>85.05699999999999</v>
      </c>
      <c r="Q361" s="32">
        <f t="shared" si="41"/>
        <v>80.927</v>
      </c>
      <c r="R361" s="32">
        <f t="shared" si="41"/>
        <v>0</v>
      </c>
      <c r="S361" s="32">
        <f t="shared" si="41"/>
        <v>171.61700000000002</v>
      </c>
      <c r="T361" s="32">
        <f t="shared" si="41"/>
        <v>87.938</v>
      </c>
      <c r="U361" s="32">
        <f t="shared" si="41"/>
        <v>83.67899999999999</v>
      </c>
      <c r="V361" s="32">
        <f t="shared" si="41"/>
        <v>0</v>
      </c>
      <c r="W361" s="32">
        <f t="shared" si="41"/>
        <v>174.527</v>
      </c>
      <c r="X361" s="32">
        <f t="shared" si="41"/>
        <v>89.43400000000001</v>
      </c>
      <c r="Y361" s="32">
        <f t="shared" si="41"/>
        <v>85.093</v>
      </c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57"/>
      <c r="AM361" s="57"/>
      <c r="AN361" s="57"/>
      <c r="AO361" s="57"/>
      <c r="AP361" s="57"/>
      <c r="AQ361" s="57"/>
      <c r="AR361" s="57"/>
    </row>
    <row r="362" spans="1:44" ht="13.5" customHeight="1">
      <c r="A362" s="34" t="s">
        <v>9</v>
      </c>
      <c r="B362" s="18"/>
      <c r="C362" s="32">
        <f t="shared" si="41"/>
        <v>175.487</v>
      </c>
      <c r="D362" s="32">
        <f t="shared" si="41"/>
        <v>86.08800000000002</v>
      </c>
      <c r="E362" s="32">
        <f t="shared" si="41"/>
        <v>89.39899999999999</v>
      </c>
      <c r="F362" s="32">
        <f t="shared" si="41"/>
        <v>0</v>
      </c>
      <c r="G362" s="32">
        <f t="shared" si="41"/>
        <v>175.817</v>
      </c>
      <c r="H362" s="32">
        <f t="shared" si="41"/>
        <v>86.622</v>
      </c>
      <c r="I362" s="32">
        <f t="shared" si="41"/>
        <v>89.195</v>
      </c>
      <c r="J362">
        <f t="shared" si="41"/>
        <v>0</v>
      </c>
      <c r="K362" s="32">
        <f t="shared" si="41"/>
        <v>167.213</v>
      </c>
      <c r="L362" s="32">
        <f t="shared" si="41"/>
        <v>82.901</v>
      </c>
      <c r="M362" s="32">
        <f t="shared" si="41"/>
        <v>84.31200000000001</v>
      </c>
      <c r="N362" s="32">
        <f t="shared" si="41"/>
        <v>0</v>
      </c>
      <c r="O362" s="32">
        <f t="shared" si="41"/>
        <v>172.426</v>
      </c>
      <c r="P362" s="32">
        <f t="shared" si="41"/>
        <v>85.32400000000001</v>
      </c>
      <c r="Q362" s="32">
        <f t="shared" si="41"/>
        <v>87.102</v>
      </c>
      <c r="R362" s="32">
        <f t="shared" si="41"/>
        <v>0</v>
      </c>
      <c r="S362" s="32">
        <f t="shared" si="41"/>
        <v>179.546</v>
      </c>
      <c r="T362" s="32">
        <f t="shared" si="41"/>
        <v>89.238</v>
      </c>
      <c r="U362" s="32">
        <f t="shared" si="41"/>
        <v>90.308</v>
      </c>
      <c r="V362" s="32">
        <f t="shared" si="41"/>
        <v>0</v>
      </c>
      <c r="W362" s="32">
        <f t="shared" si="41"/>
        <v>188.94299999999998</v>
      </c>
      <c r="X362" s="32">
        <f t="shared" si="41"/>
        <v>93.869</v>
      </c>
      <c r="Y362" s="32">
        <f t="shared" si="41"/>
        <v>95.074</v>
      </c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  <c r="AL362" s="57"/>
      <c r="AM362" s="57"/>
      <c r="AN362" s="57"/>
      <c r="AO362" s="57"/>
      <c r="AP362" s="57"/>
      <c r="AQ362" s="57"/>
      <c r="AR362" s="57"/>
    </row>
    <row r="363" spans="1:44" ht="13.5" customHeight="1">
      <c r="A363" s="30" t="s">
        <v>10</v>
      </c>
      <c r="B363" s="18"/>
      <c r="C363" s="32">
        <f t="shared" si="41"/>
        <v>243.23</v>
      </c>
      <c r="D363" s="32">
        <f t="shared" si="41"/>
        <v>120.48400000000001</v>
      </c>
      <c r="E363" s="32">
        <f t="shared" si="41"/>
        <v>122.74600000000001</v>
      </c>
      <c r="F363" s="32">
        <f t="shared" si="41"/>
        <v>0</v>
      </c>
      <c r="G363" s="32">
        <f t="shared" si="41"/>
        <v>245.581</v>
      </c>
      <c r="H363" s="32">
        <f t="shared" si="41"/>
        <v>121.68099999999998</v>
      </c>
      <c r="I363" s="32">
        <f t="shared" si="41"/>
        <v>123.9</v>
      </c>
      <c r="J363">
        <f t="shared" si="41"/>
        <v>0</v>
      </c>
      <c r="K363" s="32">
        <f t="shared" si="41"/>
        <v>259.017</v>
      </c>
      <c r="L363" s="32">
        <f t="shared" si="41"/>
        <v>128.889</v>
      </c>
      <c r="M363" s="32">
        <f t="shared" si="41"/>
        <v>130.128</v>
      </c>
      <c r="N363" s="32">
        <f t="shared" si="41"/>
        <v>0</v>
      </c>
      <c r="O363" s="32">
        <f t="shared" si="41"/>
        <v>271.66700000000003</v>
      </c>
      <c r="P363" s="32">
        <f t="shared" si="41"/>
        <v>135.584</v>
      </c>
      <c r="Q363" s="32">
        <f t="shared" si="41"/>
        <v>136.083</v>
      </c>
      <c r="R363" s="32">
        <f t="shared" si="41"/>
        <v>0</v>
      </c>
      <c r="S363" s="32">
        <f t="shared" si="41"/>
        <v>277.956</v>
      </c>
      <c r="T363" s="32">
        <f t="shared" si="41"/>
        <v>139.265</v>
      </c>
      <c r="U363" s="32">
        <f t="shared" si="41"/>
        <v>138.691</v>
      </c>
      <c r="V363" s="32">
        <f t="shared" si="41"/>
        <v>0</v>
      </c>
      <c r="W363" s="32">
        <f t="shared" si="41"/>
        <v>279.651</v>
      </c>
      <c r="X363" s="32">
        <f t="shared" si="41"/>
        <v>140.975</v>
      </c>
      <c r="Y363" s="32">
        <f t="shared" si="41"/>
        <v>138.67600000000002</v>
      </c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57"/>
      <c r="AM363" s="57"/>
      <c r="AN363" s="57"/>
      <c r="AO363" s="57"/>
      <c r="AP363" s="57"/>
      <c r="AQ363" s="57"/>
      <c r="AR363" s="57"/>
    </row>
    <row r="364" spans="1:44" ht="13.5" customHeight="1">
      <c r="A364" s="30" t="s">
        <v>11</v>
      </c>
      <c r="B364" s="18"/>
      <c r="C364" s="32">
        <f t="shared" si="41"/>
        <v>152.276</v>
      </c>
      <c r="D364" s="32">
        <f t="shared" si="41"/>
        <v>74.692</v>
      </c>
      <c r="E364" s="32">
        <f t="shared" si="41"/>
        <v>77.584</v>
      </c>
      <c r="F364" s="32">
        <f t="shared" si="41"/>
        <v>0</v>
      </c>
      <c r="G364" s="32">
        <f t="shared" si="41"/>
        <v>164.382</v>
      </c>
      <c r="H364" s="32">
        <f t="shared" si="41"/>
        <v>80.656</v>
      </c>
      <c r="I364" s="32">
        <f t="shared" si="41"/>
        <v>83.726</v>
      </c>
      <c r="J364">
        <f t="shared" si="41"/>
        <v>0</v>
      </c>
      <c r="K364" s="32">
        <f t="shared" si="41"/>
        <v>174.06599999999997</v>
      </c>
      <c r="L364" s="32">
        <f t="shared" si="41"/>
        <v>85.141</v>
      </c>
      <c r="M364" s="32">
        <f t="shared" si="41"/>
        <v>88.925</v>
      </c>
      <c r="N364" s="32">
        <f t="shared" si="41"/>
        <v>0</v>
      </c>
      <c r="O364" s="32">
        <f t="shared" si="41"/>
        <v>171.42100000000002</v>
      </c>
      <c r="P364" s="32">
        <f t="shared" si="41"/>
        <v>84.44200000000001</v>
      </c>
      <c r="Q364" s="32">
        <f t="shared" si="41"/>
        <v>86.979</v>
      </c>
      <c r="R364" s="32">
        <f t="shared" si="41"/>
        <v>0</v>
      </c>
      <c r="S364" s="32">
        <f t="shared" si="41"/>
        <v>169.111</v>
      </c>
      <c r="T364" s="32">
        <f t="shared" si="41"/>
        <v>83.31</v>
      </c>
      <c r="U364" s="32">
        <f t="shared" si="41"/>
        <v>85.801</v>
      </c>
      <c r="V364" s="32">
        <f t="shared" si="41"/>
        <v>0</v>
      </c>
      <c r="W364" s="32">
        <f t="shared" si="41"/>
        <v>173.915</v>
      </c>
      <c r="X364" s="32">
        <f t="shared" si="41"/>
        <v>86.05499999999999</v>
      </c>
      <c r="Y364" s="32">
        <f t="shared" si="41"/>
        <v>87.86</v>
      </c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  <c r="AN364" s="57"/>
      <c r="AO364" s="57"/>
      <c r="AP364" s="57"/>
      <c r="AQ364" s="57"/>
      <c r="AR364" s="57"/>
    </row>
    <row r="365" spans="1:44" ht="13.5" customHeight="1">
      <c r="A365" s="30" t="s">
        <v>12</v>
      </c>
      <c r="B365" s="18"/>
      <c r="C365" s="32">
        <f t="shared" si="41"/>
        <v>69.795</v>
      </c>
      <c r="D365" s="32">
        <f t="shared" si="41"/>
        <v>32.585</v>
      </c>
      <c r="E365" s="32">
        <f t="shared" si="41"/>
        <v>37.21</v>
      </c>
      <c r="F365" s="32">
        <f t="shared" si="41"/>
        <v>0</v>
      </c>
      <c r="G365" s="32">
        <f t="shared" si="41"/>
        <v>79.424</v>
      </c>
      <c r="H365" s="32">
        <f t="shared" si="41"/>
        <v>37.547</v>
      </c>
      <c r="I365" s="32">
        <f t="shared" si="41"/>
        <v>41.877</v>
      </c>
      <c r="J365">
        <f t="shared" si="41"/>
        <v>0</v>
      </c>
      <c r="K365" s="32">
        <f t="shared" si="41"/>
        <v>84.348</v>
      </c>
      <c r="L365" s="32">
        <f t="shared" si="41"/>
        <v>40.06699999999999</v>
      </c>
      <c r="M365" s="32">
        <f t="shared" si="41"/>
        <v>44.281000000000006</v>
      </c>
      <c r="N365" s="32">
        <f t="shared" si="41"/>
        <v>0</v>
      </c>
      <c r="O365" s="32">
        <f t="shared" si="41"/>
        <v>92.706</v>
      </c>
      <c r="P365" s="32">
        <f t="shared" si="41"/>
        <v>44.143</v>
      </c>
      <c r="Q365" s="32">
        <f t="shared" si="41"/>
        <v>48.563</v>
      </c>
      <c r="R365" s="32">
        <f t="shared" si="41"/>
        <v>0</v>
      </c>
      <c r="S365" s="32">
        <f t="shared" si="41"/>
        <v>103.584</v>
      </c>
      <c r="T365" s="32">
        <f t="shared" si="41"/>
        <v>49.467</v>
      </c>
      <c r="U365" s="32">
        <f t="shared" si="41"/>
        <v>54.117</v>
      </c>
      <c r="V365" s="32">
        <f t="shared" si="41"/>
        <v>0</v>
      </c>
      <c r="W365" s="32">
        <f t="shared" si="41"/>
        <v>106.685</v>
      </c>
      <c r="X365" s="32">
        <f t="shared" si="41"/>
        <v>50.953</v>
      </c>
      <c r="Y365" s="32">
        <f t="shared" si="41"/>
        <v>55.732</v>
      </c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  <c r="AL365" s="57"/>
      <c r="AM365" s="57"/>
      <c r="AN365" s="57"/>
      <c r="AO365" s="57"/>
      <c r="AP365" s="57"/>
      <c r="AQ365" s="57"/>
      <c r="AR365" s="57"/>
    </row>
    <row r="366" spans="1:44" ht="13.5" customHeight="1">
      <c r="A366" s="30" t="s">
        <v>13</v>
      </c>
      <c r="B366" s="18"/>
      <c r="C366" s="32">
        <f t="shared" si="41"/>
        <v>59.576</v>
      </c>
      <c r="D366" s="32">
        <f t="shared" si="41"/>
        <v>23.252</v>
      </c>
      <c r="E366" s="32">
        <f t="shared" si="41"/>
        <v>36.324</v>
      </c>
      <c r="F366" s="32">
        <f t="shared" si="41"/>
        <v>0</v>
      </c>
      <c r="G366" s="32">
        <f t="shared" si="41"/>
        <v>65.12700000000001</v>
      </c>
      <c r="H366" s="32">
        <f t="shared" si="41"/>
        <v>26.265</v>
      </c>
      <c r="I366" s="32">
        <f t="shared" si="41"/>
        <v>38.862</v>
      </c>
      <c r="J366">
        <f t="shared" si="41"/>
        <v>0</v>
      </c>
      <c r="K366" s="32">
        <f t="shared" si="41"/>
        <v>75.954</v>
      </c>
      <c r="L366" s="32">
        <f t="shared" si="41"/>
        <v>31.745000000000005</v>
      </c>
      <c r="M366" s="32">
        <f t="shared" si="41"/>
        <v>44.209</v>
      </c>
      <c r="N366" s="32">
        <f t="shared" si="41"/>
        <v>0</v>
      </c>
      <c r="O366" s="32">
        <f t="shared" si="41"/>
        <v>88.662</v>
      </c>
      <c r="P366" s="32">
        <f t="shared" si="41"/>
        <v>37.888000000000005</v>
      </c>
      <c r="Q366" s="32">
        <f t="shared" si="41"/>
        <v>50.774</v>
      </c>
      <c r="R366" s="32">
        <f t="shared" si="41"/>
        <v>0</v>
      </c>
      <c r="S366" s="32">
        <f t="shared" si="41"/>
        <v>100.28600000000002</v>
      </c>
      <c r="T366" s="32">
        <f t="shared" si="41"/>
        <v>43.462999999999994</v>
      </c>
      <c r="U366" s="32">
        <f t="shared" si="41"/>
        <v>56.823</v>
      </c>
      <c r="V366" s="32">
        <f t="shared" si="41"/>
        <v>0</v>
      </c>
      <c r="W366" s="32">
        <f t="shared" si="41"/>
        <v>115.36200000000001</v>
      </c>
      <c r="X366" s="32">
        <f t="shared" si="41"/>
        <v>50.492999999999995</v>
      </c>
      <c r="Y366" s="32">
        <f t="shared" si="41"/>
        <v>64.869</v>
      </c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  <c r="AL366" s="57"/>
      <c r="AM366" s="57"/>
      <c r="AN366" s="57"/>
      <c r="AO366" s="57"/>
      <c r="AP366" s="57"/>
      <c r="AQ366" s="57"/>
      <c r="AR366" s="57"/>
    </row>
    <row r="367" spans="1:44" ht="18" customHeight="1">
      <c r="A367" s="26"/>
      <c r="B367" s="18"/>
      <c r="C367" s="78" t="s">
        <v>57</v>
      </c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  <c r="AN367" s="57"/>
      <c r="AO367" s="57"/>
      <c r="AP367" s="57"/>
      <c r="AQ367" s="57"/>
      <c r="AR367" s="57"/>
    </row>
    <row r="368" spans="1:44" ht="18" customHeight="1">
      <c r="A368" s="26"/>
      <c r="B368" s="18"/>
      <c r="C368" s="78" t="s">
        <v>56</v>
      </c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  <c r="AL368" s="57"/>
      <c r="AM368" s="57"/>
      <c r="AN368" s="57"/>
      <c r="AO368" s="57"/>
      <c r="AP368" s="57"/>
      <c r="AQ368" s="57"/>
      <c r="AR368" s="57"/>
    </row>
    <row r="369" spans="1:44" ht="18" customHeight="1">
      <c r="A369" s="26"/>
      <c r="B369" s="18"/>
      <c r="C369" s="78" t="s">
        <v>54</v>
      </c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57"/>
      <c r="AQ369" s="57"/>
      <c r="AR369" s="57"/>
    </row>
    <row r="370" spans="1:44" ht="15" customHeight="1">
      <c r="A370" s="26" t="s">
        <v>7</v>
      </c>
      <c r="B370" s="18"/>
      <c r="C370" s="28">
        <f>SUM(C371:C376)</f>
        <v>411.75</v>
      </c>
      <c r="D370" s="28">
        <f aca="true" t="shared" si="42" ref="D370:Y370">SUM(D371:D376)</f>
        <v>199.58900000000003</v>
      </c>
      <c r="E370" s="28">
        <f t="shared" si="42"/>
        <v>212.161</v>
      </c>
      <c r="F370" s="28">
        <f t="shared" si="42"/>
        <v>0</v>
      </c>
      <c r="G370" s="28">
        <f t="shared" si="42"/>
        <v>421.821</v>
      </c>
      <c r="H370" s="28">
        <f t="shared" si="42"/>
        <v>205.27100000000002</v>
      </c>
      <c r="I370" s="28">
        <f t="shared" si="42"/>
        <v>216.54999999999998</v>
      </c>
      <c r="J370">
        <f t="shared" si="42"/>
        <v>0</v>
      </c>
      <c r="K370" s="28">
        <f t="shared" si="42"/>
        <v>434.282</v>
      </c>
      <c r="L370" s="28">
        <f t="shared" si="42"/>
        <v>212.09099999999998</v>
      </c>
      <c r="M370" s="28">
        <f t="shared" si="42"/>
        <v>222.19100000000003</v>
      </c>
      <c r="N370" s="28">
        <f t="shared" si="42"/>
        <v>0</v>
      </c>
      <c r="O370" s="28">
        <f t="shared" si="42"/>
        <v>447.137</v>
      </c>
      <c r="P370" s="28">
        <f t="shared" si="42"/>
        <v>219.028</v>
      </c>
      <c r="Q370" s="28">
        <f t="shared" si="42"/>
        <v>228.109</v>
      </c>
      <c r="R370" s="28">
        <f t="shared" si="42"/>
        <v>0</v>
      </c>
      <c r="S370" s="28">
        <f t="shared" si="42"/>
        <v>459.08199999999994</v>
      </c>
      <c r="T370" s="28">
        <f t="shared" si="42"/>
        <v>225.463</v>
      </c>
      <c r="U370" s="28">
        <f t="shared" si="42"/>
        <v>233.619</v>
      </c>
      <c r="V370" s="28">
        <f t="shared" si="42"/>
        <v>0</v>
      </c>
      <c r="W370" s="28">
        <f t="shared" si="42"/>
        <v>469.606</v>
      </c>
      <c r="X370" s="28">
        <f t="shared" si="42"/>
        <v>231.19300000000004</v>
      </c>
      <c r="Y370" s="28">
        <f t="shared" si="42"/>
        <v>238.41299999999998</v>
      </c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7"/>
      <c r="AQ370" s="57"/>
      <c r="AR370" s="57"/>
    </row>
    <row r="371" spans="1:44" ht="13.5" customHeight="1">
      <c r="A371" s="30" t="s">
        <v>8</v>
      </c>
      <c r="B371" s="18"/>
      <c r="C371" s="32">
        <f>C32+C70+C218</f>
        <v>68.676</v>
      </c>
      <c r="D371" s="32">
        <f aca="true" t="shared" si="43" ref="D371:Y376">D32+D70+D218</f>
        <v>35.108</v>
      </c>
      <c r="E371" s="32">
        <f t="shared" si="43"/>
        <v>33.568</v>
      </c>
      <c r="F371" s="32">
        <f t="shared" si="43"/>
        <v>0</v>
      </c>
      <c r="G371" s="32">
        <f t="shared" si="43"/>
        <v>68.53699999999999</v>
      </c>
      <c r="H371" s="32">
        <f t="shared" si="43"/>
        <v>34.85</v>
      </c>
      <c r="I371" s="32">
        <f t="shared" si="43"/>
        <v>33.687</v>
      </c>
      <c r="J371">
        <f t="shared" si="43"/>
        <v>0</v>
      </c>
      <c r="K371" s="32">
        <f t="shared" si="43"/>
        <v>72.406</v>
      </c>
      <c r="L371" s="32">
        <f t="shared" si="43"/>
        <v>36.757</v>
      </c>
      <c r="M371" s="32">
        <f t="shared" si="43"/>
        <v>35.649</v>
      </c>
      <c r="N371" s="32">
        <f t="shared" si="43"/>
        <v>0</v>
      </c>
      <c r="O371" s="32">
        <f t="shared" si="43"/>
        <v>75.848</v>
      </c>
      <c r="P371" s="32">
        <f t="shared" si="43"/>
        <v>38.521</v>
      </c>
      <c r="Q371" s="32">
        <f t="shared" si="43"/>
        <v>37.327</v>
      </c>
      <c r="R371" s="32">
        <f t="shared" si="43"/>
        <v>0</v>
      </c>
      <c r="S371" s="32">
        <f t="shared" si="43"/>
        <v>78.66399999999999</v>
      </c>
      <c r="T371" s="32">
        <f t="shared" si="43"/>
        <v>40.014</v>
      </c>
      <c r="U371" s="32">
        <f t="shared" si="43"/>
        <v>38.65</v>
      </c>
      <c r="V371" s="32">
        <f t="shared" si="43"/>
        <v>0</v>
      </c>
      <c r="W371" s="32">
        <f t="shared" si="43"/>
        <v>79.47800000000001</v>
      </c>
      <c r="X371" s="32">
        <f t="shared" si="43"/>
        <v>40.43</v>
      </c>
      <c r="Y371" s="32">
        <f t="shared" si="43"/>
        <v>39.048</v>
      </c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  <c r="AN371" s="57"/>
      <c r="AO371" s="57"/>
      <c r="AP371" s="57"/>
      <c r="AQ371" s="57"/>
      <c r="AR371" s="57"/>
    </row>
    <row r="372" spans="1:44" ht="13.5" customHeight="1">
      <c r="A372" s="34" t="s">
        <v>9</v>
      </c>
      <c r="B372" s="18"/>
      <c r="C372" s="32">
        <f>C33+C71+C219</f>
        <v>76.84199999999998</v>
      </c>
      <c r="D372" s="32">
        <f>D33+D71+D219</f>
        <v>38.686</v>
      </c>
      <c r="E372" s="32">
        <f>E33+E71+E219</f>
        <v>38.156</v>
      </c>
      <c r="F372" s="32">
        <f>F33+F71+F219</f>
        <v>0</v>
      </c>
      <c r="G372" s="32">
        <f>G33+G71+G219</f>
        <v>79.583</v>
      </c>
      <c r="H372" s="32">
        <f>H33+H71+H219</f>
        <v>40.711999999999996</v>
      </c>
      <c r="I372" s="32">
        <f>I33+I71+I219</f>
        <v>38.870999999999995</v>
      </c>
      <c r="J372">
        <f>J33+J71+J219</f>
        <v>0</v>
      </c>
      <c r="K372" s="32">
        <f>K33+K71+K219</f>
        <v>76.422</v>
      </c>
      <c r="L372" s="32">
        <f>L33+L71+L219</f>
        <v>39.165000000000006</v>
      </c>
      <c r="M372" s="32">
        <f>M33+M71+M219</f>
        <v>37.257000000000005</v>
      </c>
      <c r="N372" s="32">
        <f>N33+N71+N219</f>
        <v>0</v>
      </c>
      <c r="O372" s="32">
        <f>O33+O71+O219</f>
        <v>74.181</v>
      </c>
      <c r="P372" s="32">
        <f>P33+P71+P219</f>
        <v>37.892</v>
      </c>
      <c r="Q372" s="32">
        <f>Q33+Q71+Q219</f>
        <v>36.289</v>
      </c>
      <c r="R372" s="32">
        <f>R33+R71+R219</f>
        <v>0</v>
      </c>
      <c r="S372" s="32">
        <f t="shared" si="43"/>
        <v>74.702</v>
      </c>
      <c r="T372" s="32">
        <f t="shared" si="43"/>
        <v>37.94199999999999</v>
      </c>
      <c r="U372" s="32">
        <f t="shared" si="43"/>
        <v>36.76</v>
      </c>
      <c r="V372" s="32">
        <f t="shared" si="43"/>
        <v>0</v>
      </c>
      <c r="W372" s="32">
        <f t="shared" si="43"/>
        <v>78.126</v>
      </c>
      <c r="X372" s="32">
        <f t="shared" si="43"/>
        <v>39.644999999999996</v>
      </c>
      <c r="Y372" s="32">
        <f t="shared" si="43"/>
        <v>38.481</v>
      </c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/>
      <c r="AO372" s="57"/>
      <c r="AP372" s="57"/>
      <c r="AQ372" s="57"/>
      <c r="AR372" s="57"/>
    </row>
    <row r="373" spans="1:44" ht="13.5" customHeight="1">
      <c r="A373" s="30" t="s">
        <v>10</v>
      </c>
      <c r="B373" s="18"/>
      <c r="C373" s="32">
        <f>C34+C72+C220</f>
        <v>103.85</v>
      </c>
      <c r="D373" s="32">
        <f t="shared" si="43"/>
        <v>50.624</v>
      </c>
      <c r="E373" s="32">
        <f t="shared" si="43"/>
        <v>53.226</v>
      </c>
      <c r="F373" s="32">
        <f t="shared" si="43"/>
        <v>0</v>
      </c>
      <c r="G373" s="32">
        <f t="shared" si="43"/>
        <v>100.22</v>
      </c>
      <c r="H373" s="32">
        <f t="shared" si="43"/>
        <v>48.894000000000005</v>
      </c>
      <c r="I373" s="32">
        <f t="shared" si="43"/>
        <v>51.326</v>
      </c>
      <c r="J373">
        <f t="shared" si="43"/>
        <v>0</v>
      </c>
      <c r="K373" s="32">
        <f t="shared" si="43"/>
        <v>103.613</v>
      </c>
      <c r="L373" s="32">
        <f t="shared" si="43"/>
        <v>51.522</v>
      </c>
      <c r="M373" s="32">
        <f t="shared" si="43"/>
        <v>52.09100000000001</v>
      </c>
      <c r="N373" s="32">
        <f t="shared" si="43"/>
        <v>0</v>
      </c>
      <c r="O373" s="32">
        <f t="shared" si="43"/>
        <v>112.381</v>
      </c>
      <c r="P373" s="32">
        <f t="shared" si="43"/>
        <v>56.95399999999999</v>
      </c>
      <c r="Q373" s="32">
        <f t="shared" si="43"/>
        <v>55.427</v>
      </c>
      <c r="R373" s="32">
        <f t="shared" si="43"/>
        <v>0</v>
      </c>
      <c r="S373" s="32">
        <f t="shared" si="43"/>
        <v>117.29999999999998</v>
      </c>
      <c r="T373" s="32">
        <f t="shared" si="43"/>
        <v>60.232</v>
      </c>
      <c r="U373" s="32">
        <f t="shared" si="43"/>
        <v>57.068</v>
      </c>
      <c r="V373" s="32">
        <f t="shared" si="43"/>
        <v>0</v>
      </c>
      <c r="W373" s="32">
        <f t="shared" si="43"/>
        <v>118.27799999999999</v>
      </c>
      <c r="X373" s="32">
        <f t="shared" si="43"/>
        <v>61.26100000000001</v>
      </c>
      <c r="Y373" s="32">
        <f t="shared" si="43"/>
        <v>57.017</v>
      </c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  <c r="AN373" s="57"/>
      <c r="AO373" s="57"/>
      <c r="AP373" s="57"/>
      <c r="AQ373" s="57"/>
      <c r="AR373" s="57"/>
    </row>
    <row r="374" spans="1:44" ht="13.5" customHeight="1">
      <c r="A374" s="30" t="s">
        <v>11</v>
      </c>
      <c r="B374" s="18"/>
      <c r="C374" s="32">
        <f>C35+C73+C221</f>
        <v>82.032</v>
      </c>
      <c r="D374" s="32">
        <f t="shared" si="43"/>
        <v>40.061</v>
      </c>
      <c r="E374" s="32">
        <f t="shared" si="43"/>
        <v>41.971</v>
      </c>
      <c r="F374" s="32">
        <f t="shared" si="43"/>
        <v>0</v>
      </c>
      <c r="G374" s="32">
        <f t="shared" si="43"/>
        <v>85.41</v>
      </c>
      <c r="H374" s="32">
        <f t="shared" si="43"/>
        <v>41.541</v>
      </c>
      <c r="I374" s="32">
        <f t="shared" si="43"/>
        <v>43.869</v>
      </c>
      <c r="J374">
        <f t="shared" si="43"/>
        <v>0</v>
      </c>
      <c r="K374" s="32">
        <f t="shared" si="43"/>
        <v>86.49799999999999</v>
      </c>
      <c r="L374" s="32">
        <f t="shared" si="43"/>
        <v>41.708</v>
      </c>
      <c r="M374" s="32">
        <f t="shared" si="43"/>
        <v>44.790000000000006</v>
      </c>
      <c r="N374" s="32">
        <f t="shared" si="43"/>
        <v>0</v>
      </c>
      <c r="O374" s="32">
        <f t="shared" si="43"/>
        <v>80.142</v>
      </c>
      <c r="P374" s="32">
        <f t="shared" si="43"/>
        <v>38.337</v>
      </c>
      <c r="Q374" s="32">
        <f t="shared" si="43"/>
        <v>41.805</v>
      </c>
      <c r="R374" s="32">
        <f t="shared" si="43"/>
        <v>0</v>
      </c>
      <c r="S374" s="32">
        <f t="shared" si="43"/>
        <v>74.435</v>
      </c>
      <c r="T374" s="32">
        <f t="shared" si="43"/>
        <v>35.477000000000004</v>
      </c>
      <c r="U374" s="32">
        <f t="shared" si="43"/>
        <v>38.958</v>
      </c>
      <c r="V374" s="32">
        <f t="shared" si="43"/>
        <v>0</v>
      </c>
      <c r="W374" s="32">
        <f t="shared" si="43"/>
        <v>74.211</v>
      </c>
      <c r="X374" s="32">
        <f t="shared" si="43"/>
        <v>35.771</v>
      </c>
      <c r="Y374" s="32">
        <f t="shared" si="43"/>
        <v>38.44</v>
      </c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57"/>
      <c r="AL374" s="57"/>
      <c r="AM374" s="57"/>
      <c r="AN374" s="57"/>
      <c r="AO374" s="57"/>
      <c r="AP374" s="57"/>
      <c r="AQ374" s="57"/>
      <c r="AR374" s="57"/>
    </row>
    <row r="375" spans="1:44" ht="13.5" customHeight="1">
      <c r="A375" s="30" t="s">
        <v>12</v>
      </c>
      <c r="B375" s="18"/>
      <c r="C375" s="32">
        <f>C36+C74+C222</f>
        <v>42.57</v>
      </c>
      <c r="D375" s="32">
        <f t="shared" si="43"/>
        <v>20.073</v>
      </c>
      <c r="E375" s="32">
        <f t="shared" si="43"/>
        <v>22.497</v>
      </c>
      <c r="F375" s="32">
        <f t="shared" si="43"/>
        <v>0</v>
      </c>
      <c r="G375" s="32">
        <f t="shared" si="43"/>
        <v>47.007</v>
      </c>
      <c r="H375" s="32">
        <f t="shared" si="43"/>
        <v>22.428</v>
      </c>
      <c r="I375" s="32">
        <f t="shared" si="43"/>
        <v>24.579</v>
      </c>
      <c r="J375">
        <f t="shared" si="43"/>
        <v>0</v>
      </c>
      <c r="K375" s="32">
        <f t="shared" si="43"/>
        <v>47.995</v>
      </c>
      <c r="L375" s="32">
        <f t="shared" si="43"/>
        <v>22.905</v>
      </c>
      <c r="M375" s="32">
        <f t="shared" si="43"/>
        <v>25.09</v>
      </c>
      <c r="N375" s="32">
        <f t="shared" si="43"/>
        <v>0</v>
      </c>
      <c r="O375" s="32">
        <f t="shared" si="43"/>
        <v>50.545</v>
      </c>
      <c r="P375" s="32">
        <f t="shared" si="43"/>
        <v>23.974</v>
      </c>
      <c r="Q375" s="32">
        <f t="shared" si="43"/>
        <v>26.570999999999998</v>
      </c>
      <c r="R375" s="32">
        <f t="shared" si="43"/>
        <v>0</v>
      </c>
      <c r="S375" s="32">
        <f t="shared" si="43"/>
        <v>54.537</v>
      </c>
      <c r="T375" s="32">
        <f t="shared" si="43"/>
        <v>25.919</v>
      </c>
      <c r="U375" s="32">
        <f t="shared" si="43"/>
        <v>28.618000000000002</v>
      </c>
      <c r="V375" s="32">
        <f t="shared" si="43"/>
        <v>0</v>
      </c>
      <c r="W375" s="32">
        <f t="shared" si="43"/>
        <v>53.54600000000001</v>
      </c>
      <c r="X375" s="32">
        <f t="shared" si="43"/>
        <v>25.25</v>
      </c>
      <c r="Y375" s="32">
        <f t="shared" si="43"/>
        <v>28.296</v>
      </c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  <c r="AJ375" s="57"/>
      <c r="AK375" s="57"/>
      <c r="AL375" s="57"/>
      <c r="AM375" s="57"/>
      <c r="AN375" s="57"/>
      <c r="AO375" s="57"/>
      <c r="AP375" s="57"/>
      <c r="AQ375" s="57"/>
      <c r="AR375" s="57"/>
    </row>
    <row r="376" spans="1:44" ht="13.5" customHeight="1">
      <c r="A376" s="30" t="s">
        <v>13</v>
      </c>
      <c r="B376" s="18"/>
      <c r="C376" s="32">
        <f>C37+C75+C223</f>
        <v>37.78</v>
      </c>
      <c r="D376" s="32">
        <f t="shared" si="43"/>
        <v>15.037</v>
      </c>
      <c r="E376" s="32">
        <f t="shared" si="43"/>
        <v>22.743000000000002</v>
      </c>
      <c r="F376" s="32">
        <f t="shared" si="43"/>
        <v>0</v>
      </c>
      <c r="G376" s="32">
        <f t="shared" si="43"/>
        <v>41.064</v>
      </c>
      <c r="H376" s="32">
        <f t="shared" si="43"/>
        <v>16.846</v>
      </c>
      <c r="I376" s="32">
        <f t="shared" si="43"/>
        <v>24.218</v>
      </c>
      <c r="J376">
        <f t="shared" si="43"/>
        <v>0</v>
      </c>
      <c r="K376" s="32">
        <f t="shared" si="43"/>
        <v>47.348</v>
      </c>
      <c r="L376" s="32">
        <f t="shared" si="43"/>
        <v>20.034</v>
      </c>
      <c r="M376" s="32">
        <f t="shared" si="43"/>
        <v>27.314</v>
      </c>
      <c r="N376" s="32">
        <f t="shared" si="43"/>
        <v>0</v>
      </c>
      <c r="O376" s="32">
        <f t="shared" si="43"/>
        <v>54.04</v>
      </c>
      <c r="P376" s="32">
        <f t="shared" si="43"/>
        <v>23.35</v>
      </c>
      <c r="Q376" s="32">
        <f t="shared" si="43"/>
        <v>30.69</v>
      </c>
      <c r="R376" s="32">
        <f t="shared" si="43"/>
        <v>0</v>
      </c>
      <c r="S376" s="32">
        <f t="shared" si="43"/>
        <v>59.444</v>
      </c>
      <c r="T376" s="32">
        <f t="shared" si="43"/>
        <v>25.878999999999998</v>
      </c>
      <c r="U376" s="32">
        <f t="shared" si="43"/>
        <v>33.565000000000005</v>
      </c>
      <c r="V376" s="32">
        <f t="shared" si="43"/>
        <v>0</v>
      </c>
      <c r="W376" s="32">
        <f t="shared" si="43"/>
        <v>65.967</v>
      </c>
      <c r="X376" s="32">
        <f t="shared" si="43"/>
        <v>28.836</v>
      </c>
      <c r="Y376" s="32">
        <f t="shared" si="43"/>
        <v>37.131</v>
      </c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  <c r="AJ376" s="57"/>
      <c r="AK376" s="57"/>
      <c r="AL376" s="57"/>
      <c r="AM376" s="57"/>
      <c r="AN376" s="57"/>
      <c r="AO376" s="57"/>
      <c r="AP376" s="57"/>
      <c r="AQ376" s="57"/>
      <c r="AR376" s="57"/>
    </row>
    <row r="377" spans="1:44" ht="18" customHeight="1">
      <c r="A377" s="30"/>
      <c r="B377" s="18"/>
      <c r="C377" s="78" t="s">
        <v>55</v>
      </c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  <c r="AL377" s="57"/>
      <c r="AM377" s="57"/>
      <c r="AN377" s="57"/>
      <c r="AO377" s="57"/>
      <c r="AP377" s="57"/>
      <c r="AQ377" s="57"/>
      <c r="AR377" s="57"/>
    </row>
    <row r="378" spans="1:44" ht="3" customHeight="1">
      <c r="A378" s="41"/>
      <c r="B378" s="42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  <c r="AJ378" s="57"/>
      <c r="AK378" s="57"/>
      <c r="AL378" s="57"/>
      <c r="AM378" s="57"/>
      <c r="AN378" s="57"/>
      <c r="AO378" s="57"/>
      <c r="AP378" s="57"/>
      <c r="AQ378" s="57"/>
      <c r="AR378" s="57"/>
    </row>
    <row r="379" spans="1:44" ht="3" customHeight="1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/>
      <c r="AK379" s="57"/>
      <c r="AL379" s="57"/>
      <c r="AM379" s="57"/>
      <c r="AN379" s="57"/>
      <c r="AO379" s="57"/>
      <c r="AP379" s="57"/>
      <c r="AQ379" s="57"/>
      <c r="AR379" s="57"/>
    </row>
    <row r="380" spans="1:44" ht="3" customHeight="1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  <c r="AJ380" s="57"/>
      <c r="AK380" s="57"/>
      <c r="AL380" s="57"/>
      <c r="AM380" s="57"/>
      <c r="AN380" s="57"/>
      <c r="AO380" s="57"/>
      <c r="AP380" s="57"/>
      <c r="AQ380" s="57"/>
      <c r="AR380" s="57"/>
    </row>
    <row r="381" spans="1:44" ht="3" customHeight="1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  <c r="AL381" s="57"/>
      <c r="AM381" s="57"/>
      <c r="AN381" s="57"/>
      <c r="AO381" s="57"/>
      <c r="AP381" s="57"/>
      <c r="AQ381" s="57"/>
      <c r="AR381" s="57"/>
    </row>
    <row r="382" spans="1:44" ht="3" customHeight="1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  <c r="AL382" s="57"/>
      <c r="AM382" s="57"/>
      <c r="AN382" s="57"/>
      <c r="AO382" s="57"/>
      <c r="AP382" s="57"/>
      <c r="AQ382" s="57"/>
      <c r="AR382" s="57"/>
    </row>
    <row r="383" spans="1:3" s="68" customFormat="1" ht="20.25" customHeight="1">
      <c r="A383" s="87" t="s">
        <v>62</v>
      </c>
      <c r="B383" s="71"/>
      <c r="C383" s="71"/>
    </row>
    <row r="384" spans="1:44" s="25" customFormat="1" ht="13.5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</row>
    <row r="385" spans="1:44" s="25" customFormat="1" ht="13.5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</row>
    <row r="386" spans="1:44" s="25" customFormat="1" ht="18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20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</row>
    <row r="387" spans="1:44" s="25" customFormat="1" ht="3" customHeight="1">
      <c r="A387" s="26"/>
      <c r="B387" s="19"/>
      <c r="C387" s="19"/>
      <c r="D387" s="19"/>
      <c r="E387" s="19"/>
      <c r="F387" s="19"/>
      <c r="G387" s="19"/>
      <c r="H387" s="19"/>
      <c r="I387" s="19"/>
      <c r="J387" s="19"/>
      <c r="K387" s="21"/>
      <c r="L387" s="20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</row>
    <row r="388" spans="1:44" s="25" customFormat="1" ht="3" customHeight="1">
      <c r="A388" s="26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</row>
    <row r="389" spans="1:44" s="25" customFormat="1" ht="13.5" customHeight="1">
      <c r="A389" s="26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</row>
    <row r="390" spans="1:25" s="25" customFormat="1" ht="10.5" customHeight="1">
      <c r="A390" s="70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</row>
    <row r="391" ht="10.5" customHeight="1">
      <c r="A391" s="26"/>
    </row>
    <row r="392" ht="10.5" customHeight="1">
      <c r="A392" s="26"/>
    </row>
    <row r="393" ht="10.5" customHeight="1">
      <c r="A393" s="26"/>
    </row>
    <row r="394" spans="1:44" ht="10.5" customHeight="1">
      <c r="A394" s="26"/>
      <c r="Z394" s="57"/>
      <c r="AA394" s="57"/>
      <c r="AB394" s="57"/>
      <c r="AC394" s="57"/>
      <c r="AD394" s="57"/>
      <c r="AE394" s="57"/>
      <c r="AF394" s="57"/>
      <c r="AG394" s="57"/>
      <c r="AH394" s="57"/>
      <c r="AI394" s="57"/>
      <c r="AJ394" s="57"/>
      <c r="AK394" s="57"/>
      <c r="AL394" s="57"/>
      <c r="AM394" s="57"/>
      <c r="AN394" s="57"/>
      <c r="AO394" s="57"/>
      <c r="AP394" s="57"/>
      <c r="AQ394" s="57"/>
      <c r="AR394" s="57"/>
    </row>
    <row r="395" spans="1:44" ht="10.5" customHeight="1">
      <c r="A395" s="26"/>
      <c r="Z395" s="57"/>
      <c r="AA395" s="57"/>
      <c r="AB395" s="57"/>
      <c r="AC395" s="57"/>
      <c r="AD395" s="57"/>
      <c r="AE395" s="57"/>
      <c r="AF395" s="57"/>
      <c r="AG395" s="57"/>
      <c r="AH395" s="57"/>
      <c r="AI395" s="57"/>
      <c r="AJ395" s="57"/>
      <c r="AK395" s="57"/>
      <c r="AL395" s="57"/>
      <c r="AM395" s="57"/>
      <c r="AN395" s="57"/>
      <c r="AO395" s="57"/>
      <c r="AP395" s="57"/>
      <c r="AQ395" s="57"/>
      <c r="AR395" s="57"/>
    </row>
    <row r="396" spans="26:44" ht="10.5" customHeight="1">
      <c r="Z396" s="57"/>
      <c r="AA396" s="57"/>
      <c r="AB396" s="57"/>
      <c r="AC396" s="57"/>
      <c r="AD396" s="57"/>
      <c r="AE396" s="57"/>
      <c r="AF396" s="57"/>
      <c r="AG396" s="57"/>
      <c r="AH396" s="57"/>
      <c r="AI396" s="57"/>
      <c r="AJ396" s="57"/>
      <c r="AK396" s="57"/>
      <c r="AL396" s="57"/>
      <c r="AM396" s="57"/>
      <c r="AN396" s="57"/>
      <c r="AO396" s="57"/>
      <c r="AP396" s="57"/>
      <c r="AQ396" s="57"/>
      <c r="AR396" s="57"/>
    </row>
    <row r="397" spans="26:44" ht="10.5" customHeight="1">
      <c r="Z397" s="57"/>
      <c r="AA397" s="57"/>
      <c r="AB397" s="57"/>
      <c r="AC397" s="57"/>
      <c r="AD397" s="57"/>
      <c r="AE397" s="57"/>
      <c r="AF397" s="57"/>
      <c r="AG397" s="57"/>
      <c r="AH397" s="57"/>
      <c r="AI397" s="57"/>
      <c r="AJ397" s="57"/>
      <c r="AK397" s="57"/>
      <c r="AL397" s="57"/>
      <c r="AM397" s="57"/>
      <c r="AN397" s="57"/>
      <c r="AO397" s="57"/>
      <c r="AP397" s="57"/>
      <c r="AQ397" s="57"/>
      <c r="AR397" s="57"/>
    </row>
    <row r="398" spans="26:44" ht="10.5" customHeight="1"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  <c r="AJ398" s="57"/>
      <c r="AK398" s="57"/>
      <c r="AL398" s="57"/>
      <c r="AM398" s="57"/>
      <c r="AN398" s="57"/>
      <c r="AO398" s="57"/>
      <c r="AP398" s="57"/>
      <c r="AQ398" s="57"/>
      <c r="AR398" s="57"/>
    </row>
    <row r="399" spans="26:44" ht="10.5" customHeight="1">
      <c r="Z399" s="57"/>
      <c r="AA399" s="57"/>
      <c r="AB399" s="57"/>
      <c r="AC399" s="57"/>
      <c r="AD399" s="57"/>
      <c r="AE399" s="57"/>
      <c r="AF399" s="57"/>
      <c r="AG399" s="57"/>
      <c r="AH399" s="57"/>
      <c r="AI399" s="57"/>
      <c r="AJ399" s="57"/>
      <c r="AK399" s="57"/>
      <c r="AL399" s="57"/>
      <c r="AM399" s="57"/>
      <c r="AN399" s="57"/>
      <c r="AO399" s="57"/>
      <c r="AP399" s="57"/>
      <c r="AQ399" s="57"/>
      <c r="AR399" s="57"/>
    </row>
    <row r="400" spans="26:44" ht="10.5" customHeight="1">
      <c r="Z400" s="57"/>
      <c r="AA400" s="57"/>
      <c r="AB400" s="57"/>
      <c r="AC400" s="57"/>
      <c r="AD400" s="57"/>
      <c r="AE400" s="57"/>
      <c r="AF400" s="57"/>
      <c r="AG400" s="57"/>
      <c r="AH400" s="57"/>
      <c r="AI400" s="57"/>
      <c r="AJ400" s="57"/>
      <c r="AK400" s="57"/>
      <c r="AL400" s="57"/>
      <c r="AM400" s="57"/>
      <c r="AN400" s="57"/>
      <c r="AO400" s="57"/>
      <c r="AP400" s="57"/>
      <c r="AQ400" s="57"/>
      <c r="AR400" s="57"/>
    </row>
    <row r="401" spans="26:44" ht="10.5" customHeight="1">
      <c r="Z401" s="57"/>
      <c r="AA401" s="57"/>
      <c r="AB401" s="57"/>
      <c r="AC401" s="57"/>
      <c r="AD401" s="57"/>
      <c r="AE401" s="57"/>
      <c r="AF401" s="57"/>
      <c r="AG401" s="57"/>
      <c r="AH401" s="57"/>
      <c r="AI401" s="57"/>
      <c r="AJ401" s="57"/>
      <c r="AK401" s="57"/>
      <c r="AL401" s="57"/>
      <c r="AM401" s="57"/>
      <c r="AN401" s="57"/>
      <c r="AO401" s="57"/>
      <c r="AP401" s="57"/>
      <c r="AQ401" s="57"/>
      <c r="AR401" s="57"/>
    </row>
    <row r="402" spans="26:44" ht="10.5" customHeight="1">
      <c r="Z402" s="57"/>
      <c r="AA402" s="57"/>
      <c r="AB402" s="57"/>
      <c r="AC402" s="57"/>
      <c r="AD402" s="57"/>
      <c r="AE402" s="57"/>
      <c r="AF402" s="57"/>
      <c r="AG402" s="57"/>
      <c r="AH402" s="57"/>
      <c r="AI402" s="57"/>
      <c r="AJ402" s="57"/>
      <c r="AK402" s="57"/>
      <c r="AL402" s="57"/>
      <c r="AM402" s="57"/>
      <c r="AN402" s="57"/>
      <c r="AO402" s="57"/>
      <c r="AP402" s="57"/>
      <c r="AQ402" s="57"/>
      <c r="AR402" s="57"/>
    </row>
  </sheetData>
  <sheetProtection/>
  <mergeCells count="57">
    <mergeCell ref="C311:Y311"/>
    <mergeCell ref="C310:Y310"/>
    <mergeCell ref="C309:Y309"/>
    <mergeCell ref="C294:Y294"/>
    <mergeCell ref="C13:Y13"/>
    <mergeCell ref="C346:Y346"/>
    <mergeCell ref="C337:Y337"/>
    <mergeCell ref="C329:Y329"/>
    <mergeCell ref="C321:Y321"/>
    <mergeCell ref="C313:Y313"/>
    <mergeCell ref="C377:Y377"/>
    <mergeCell ref="C369:Y369"/>
    <mergeCell ref="C368:Y368"/>
    <mergeCell ref="C367:Y367"/>
    <mergeCell ref="C359:Y359"/>
    <mergeCell ref="C200:Y200"/>
    <mergeCell ref="C192:Y192"/>
    <mergeCell ref="C295:Y295"/>
    <mergeCell ref="C286:Y286"/>
    <mergeCell ref="C278:Y278"/>
    <mergeCell ref="C270:Y270"/>
    <mergeCell ref="C262:Y262"/>
    <mergeCell ref="C254:Y254"/>
    <mergeCell ref="C240:Y240"/>
    <mergeCell ref="C232:Y232"/>
    <mergeCell ref="C224:Y224"/>
    <mergeCell ref="C216:Y216"/>
    <mergeCell ref="C208:Y208"/>
    <mergeCell ref="C68:Y68"/>
    <mergeCell ref="C178:Y178"/>
    <mergeCell ref="C170:Y170"/>
    <mergeCell ref="C162:Y162"/>
    <mergeCell ref="C154:Y154"/>
    <mergeCell ref="C146:Y146"/>
    <mergeCell ref="C138:Y138"/>
    <mergeCell ref="C130:Y130"/>
    <mergeCell ref="C108:Y108"/>
    <mergeCell ref="C100:Y100"/>
    <mergeCell ref="C92:Y92"/>
    <mergeCell ref="C84:Y84"/>
    <mergeCell ref="C76:Y76"/>
    <mergeCell ref="A355:C355"/>
    <mergeCell ref="A383:C383"/>
    <mergeCell ref="A1:S1"/>
    <mergeCell ref="A64:C64"/>
    <mergeCell ref="A126:C126"/>
    <mergeCell ref="A188:C188"/>
    <mergeCell ref="A250:C250"/>
    <mergeCell ref="A305:C305"/>
    <mergeCell ref="C5:Y5"/>
    <mergeCell ref="C22:Y22"/>
    <mergeCell ref="C14:Y14"/>
    <mergeCell ref="C54:Y54"/>
    <mergeCell ref="C46:Y46"/>
    <mergeCell ref="C38:Y38"/>
    <mergeCell ref="C30:Y30"/>
    <mergeCell ref="C116:Y116"/>
  </mergeCells>
  <printOptions/>
  <pageMargins left="0.3937007874015748" right="0.3937007874015748" top="0.3937007874015748" bottom="0.3937007874015748" header="0.5118110236220472" footer="0.5118110236220472"/>
  <pageSetup firstPageNumber="12" useFirstPageNumber="1" fitToHeight="6" horizontalDpi="600" verticalDpi="600" orientation="landscape" pageOrder="overThenDown" paperSize="9" scale="66" r:id="rId1"/>
  <headerFooter alignWithMargins="0">
    <oddHeader xml:space="preserve">&amp;C </oddHeader>
  </headerFooter>
  <rowBreaks count="6" manualBreakCount="6">
    <brk id="64" max="255" man="1"/>
    <brk id="126" max="255" man="1"/>
    <brk id="188" max="255" man="1"/>
    <brk id="250" max="255" man="1"/>
    <brk id="305" max="255" man="1"/>
    <brk id="3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z417507</dc:creator>
  <cp:keywords/>
  <dc:description/>
  <cp:lastModifiedBy>n310459</cp:lastModifiedBy>
  <dcterms:created xsi:type="dcterms:W3CDTF">2014-05-09T13:17:13Z</dcterms:created>
  <dcterms:modified xsi:type="dcterms:W3CDTF">2014-05-09T15:17:23Z</dcterms:modified>
  <cp:category/>
  <cp:version/>
  <cp:contentType/>
  <cp:contentStatus/>
</cp:coreProperties>
</file>