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76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T99" i="9" l="1"/>
  <c r="L99" i="9"/>
  <c r="D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U99" i="9" s="1"/>
  <c r="T97" i="9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M99" i="9" s="1"/>
  <c r="L97" i="9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E99" i="9" s="1"/>
  <c r="D97" i="9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Z72" i="9"/>
  <c r="R72" i="9"/>
  <c r="J72" i="9"/>
  <c r="B72" i="9"/>
  <c r="Y71" i="9"/>
  <c r="X71" i="9"/>
  <c r="U71" i="9"/>
  <c r="T71" i="9"/>
  <c r="Q71" i="9"/>
  <c r="P71" i="9"/>
  <c r="M71" i="9"/>
  <c r="L71" i="9"/>
  <c r="I71" i="9"/>
  <c r="H71" i="9"/>
  <c r="E71" i="9"/>
  <c r="D71" i="9"/>
  <c r="V70" i="9"/>
  <c r="N70" i="9"/>
  <c r="F70" i="9"/>
  <c r="Y69" i="9"/>
  <c r="X69" i="9"/>
  <c r="U69" i="9"/>
  <c r="T69" i="9"/>
  <c r="Q69" i="9"/>
  <c r="P69" i="9"/>
  <c r="M69" i="9"/>
  <c r="L69" i="9"/>
  <c r="I69" i="9"/>
  <c r="H69" i="9"/>
  <c r="E69" i="9"/>
  <c r="D69" i="9"/>
  <c r="Z68" i="9"/>
  <c r="R68" i="9"/>
  <c r="J68" i="9"/>
  <c r="B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2" i="9" s="1"/>
  <c r="Z64" i="9"/>
  <c r="Y64" i="9"/>
  <c r="Y72" i="9" s="1"/>
  <c r="X64" i="9"/>
  <c r="X72" i="9" s="1"/>
  <c r="W64" i="9"/>
  <c r="W70" i="9" s="1"/>
  <c r="V64" i="9"/>
  <c r="U64" i="9"/>
  <c r="U72" i="9" s="1"/>
  <c r="T64" i="9"/>
  <c r="T72" i="9" s="1"/>
  <c r="S64" i="9"/>
  <c r="S72" i="9" s="1"/>
  <c r="R64" i="9"/>
  <c r="Q64" i="9"/>
  <c r="Q72" i="9" s="1"/>
  <c r="P64" i="9"/>
  <c r="P72" i="9" s="1"/>
  <c r="O64" i="9"/>
  <c r="O70" i="9" s="1"/>
  <c r="N64" i="9"/>
  <c r="M64" i="9"/>
  <c r="M72" i="9" s="1"/>
  <c r="L64" i="9"/>
  <c r="L72" i="9" s="1"/>
  <c r="K64" i="9"/>
  <c r="K72" i="9" s="1"/>
  <c r="J64" i="9"/>
  <c r="I64" i="9"/>
  <c r="I72" i="9" s="1"/>
  <c r="H64" i="9"/>
  <c r="H72" i="9" s="1"/>
  <c r="G64" i="9"/>
  <c r="G70" i="9" s="1"/>
  <c r="F64" i="9"/>
  <c r="E64" i="9"/>
  <c r="E72" i="9" s="1"/>
  <c r="D64" i="9"/>
  <c r="D72" i="9" s="1"/>
  <c r="C64" i="9"/>
  <c r="C72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N32" i="9"/>
  <c r="F32" i="9"/>
  <c r="W28" i="9"/>
  <c r="W32" i="9" s="1"/>
  <c r="O28" i="9"/>
  <c r="O32" i="9" s="1"/>
  <c r="G28" i="9"/>
  <c r="G32" i="9" s="1"/>
  <c r="AA26" i="9"/>
  <c r="Z26" i="9"/>
  <c r="Y26" i="9"/>
  <c r="X26" i="9"/>
  <c r="X28" i="9" s="1"/>
  <c r="X32" i="9" s="1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AA28" i="9" s="1"/>
  <c r="AA32" i="9" s="1"/>
  <c r="Z24" i="9"/>
  <c r="Z28" i="9" s="1"/>
  <c r="Z32" i="9" s="1"/>
  <c r="Y24" i="9"/>
  <c r="X24" i="9"/>
  <c r="W24" i="9"/>
  <c r="V24" i="9"/>
  <c r="V28" i="9" s="1"/>
  <c r="U24" i="9"/>
  <c r="T24" i="9"/>
  <c r="S24" i="9"/>
  <c r="S28" i="9" s="1"/>
  <c r="S32" i="9" s="1"/>
  <c r="R24" i="9"/>
  <c r="R28" i="9" s="1"/>
  <c r="R32" i="9" s="1"/>
  <c r="Q24" i="9"/>
  <c r="P24" i="9"/>
  <c r="O24" i="9"/>
  <c r="N24" i="9"/>
  <c r="N28" i="9" s="1"/>
  <c r="M24" i="9"/>
  <c r="L24" i="9"/>
  <c r="K24" i="9"/>
  <c r="K28" i="9" s="1"/>
  <c r="K32" i="9" s="1"/>
  <c r="J24" i="9"/>
  <c r="J28" i="9" s="1"/>
  <c r="J32" i="9" s="1"/>
  <c r="I24" i="9"/>
  <c r="H24" i="9"/>
  <c r="G24" i="9"/>
  <c r="F24" i="9"/>
  <c r="F28" i="9" s="1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P99" i="8"/>
  <c r="M99" i="8"/>
  <c r="E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T97" i="8"/>
  <c r="T99" i="8" s="1"/>
  <c r="S97" i="8"/>
  <c r="S99" i="8" s="1"/>
  <c r="R97" i="8"/>
  <c r="Q97" i="8"/>
  <c r="Q99" i="8" s="1"/>
  <c r="P97" i="8"/>
  <c r="O97" i="8"/>
  <c r="O99" i="8" s="1"/>
  <c r="N97" i="8"/>
  <c r="M97" i="8"/>
  <c r="L97" i="8"/>
  <c r="L99" i="8" s="1"/>
  <c r="K97" i="8"/>
  <c r="K99" i="8" s="1"/>
  <c r="J97" i="8"/>
  <c r="I97" i="8"/>
  <c r="I99" i="8" s="1"/>
  <c r="H97" i="8"/>
  <c r="H99" i="8" s="1"/>
  <c r="G97" i="8"/>
  <c r="G99" i="8" s="1"/>
  <c r="F97" i="8"/>
  <c r="E97" i="8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H72" i="8"/>
  <c r="C72" i="8"/>
  <c r="Y71" i="8"/>
  <c r="U71" i="8"/>
  <c r="Q71" i="8"/>
  <c r="M71" i="8"/>
  <c r="I71" i="8"/>
  <c r="E71" i="8"/>
  <c r="W70" i="8"/>
  <c r="G70" i="8"/>
  <c r="Y69" i="8"/>
  <c r="X69" i="8"/>
  <c r="U69" i="8"/>
  <c r="T69" i="8"/>
  <c r="Q69" i="8"/>
  <c r="P69" i="8"/>
  <c r="M69" i="8"/>
  <c r="L69" i="8"/>
  <c r="I69" i="8"/>
  <c r="H69" i="8"/>
  <c r="E69" i="8"/>
  <c r="D69" i="8"/>
  <c r="S68" i="8"/>
  <c r="C68" i="8"/>
  <c r="Y67" i="8"/>
  <c r="X67" i="8"/>
  <c r="U67" i="8"/>
  <c r="T67" i="8"/>
  <c r="Q67" i="8"/>
  <c r="P67" i="8"/>
  <c r="M67" i="8"/>
  <c r="L67" i="8"/>
  <c r="I67" i="8"/>
  <c r="H67" i="8"/>
  <c r="E67" i="8"/>
  <c r="D67" i="8"/>
  <c r="AA64" i="8"/>
  <c r="AA68" i="8" s="1"/>
  <c r="Z64" i="8"/>
  <c r="Z70" i="8" s="1"/>
  <c r="Y64" i="8"/>
  <c r="Y72" i="8" s="1"/>
  <c r="X64" i="8"/>
  <c r="X72" i="8" s="1"/>
  <c r="W64" i="8"/>
  <c r="W68" i="8" s="1"/>
  <c r="V64" i="8"/>
  <c r="V70" i="8" s="1"/>
  <c r="U64" i="8"/>
  <c r="U72" i="8" s="1"/>
  <c r="T64" i="8"/>
  <c r="T72" i="8" s="1"/>
  <c r="S64" i="8"/>
  <c r="R64" i="8"/>
  <c r="R70" i="8" s="1"/>
  <c r="Q64" i="8"/>
  <c r="Q72" i="8" s="1"/>
  <c r="P64" i="8"/>
  <c r="P72" i="8" s="1"/>
  <c r="O64" i="8"/>
  <c r="O70" i="8" s="1"/>
  <c r="N64" i="8"/>
  <c r="N70" i="8" s="1"/>
  <c r="M64" i="8"/>
  <c r="M72" i="8" s="1"/>
  <c r="L64" i="8"/>
  <c r="L72" i="8" s="1"/>
  <c r="K64" i="8"/>
  <c r="K68" i="8" s="1"/>
  <c r="J64" i="8"/>
  <c r="J70" i="8" s="1"/>
  <c r="I64" i="8"/>
  <c r="I72" i="8" s="1"/>
  <c r="H64" i="8"/>
  <c r="H71" i="8" s="1"/>
  <c r="G64" i="8"/>
  <c r="G68" i="8" s="1"/>
  <c r="F64" i="8"/>
  <c r="F70" i="8" s="1"/>
  <c r="E64" i="8"/>
  <c r="E72" i="8" s="1"/>
  <c r="D64" i="8"/>
  <c r="D71" i="8" s="1"/>
  <c r="C64" i="8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V32" i="8"/>
  <c r="W28" i="8"/>
  <c r="O28" i="8"/>
  <c r="O32" i="8" s="1"/>
  <c r="H28" i="8"/>
  <c r="H32" i="8" s="1"/>
  <c r="C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G28" i="8" s="1"/>
  <c r="F26" i="8"/>
  <c r="E26" i="8"/>
  <c r="D26" i="8"/>
  <c r="C26" i="8"/>
  <c r="AA25" i="8"/>
  <c r="Z25" i="8"/>
  <c r="Y25" i="8"/>
  <c r="X25" i="8"/>
  <c r="W25" i="8"/>
  <c r="V25" i="8"/>
  <c r="U25" i="8"/>
  <c r="T25" i="8"/>
  <c r="T28" i="8" s="1"/>
  <c r="T32" i="8" s="1"/>
  <c r="S25" i="8"/>
  <c r="R25" i="8"/>
  <c r="Q25" i="8"/>
  <c r="P25" i="8"/>
  <c r="O25" i="8"/>
  <c r="N25" i="8"/>
  <c r="M25" i="8"/>
  <c r="L25" i="8"/>
  <c r="L28" i="8" s="1"/>
  <c r="L32" i="8" s="1"/>
  <c r="K25" i="8"/>
  <c r="J25" i="8"/>
  <c r="I25" i="8"/>
  <c r="H25" i="8"/>
  <c r="G25" i="8"/>
  <c r="F25" i="8"/>
  <c r="E25" i="8"/>
  <c r="D25" i="8"/>
  <c r="C25" i="8"/>
  <c r="AA24" i="8"/>
  <c r="AA28" i="8" s="1"/>
  <c r="Z24" i="8"/>
  <c r="Z28" i="8" s="1"/>
  <c r="Z32" i="8" s="1"/>
  <c r="Y24" i="8"/>
  <c r="X24" i="8"/>
  <c r="X28" i="8" s="1"/>
  <c r="X32" i="8" s="1"/>
  <c r="W24" i="8"/>
  <c r="V24" i="8"/>
  <c r="V28" i="8" s="1"/>
  <c r="U24" i="8"/>
  <c r="T24" i="8"/>
  <c r="S24" i="8"/>
  <c r="S28" i="8" s="1"/>
  <c r="R24" i="8"/>
  <c r="R28" i="8" s="1"/>
  <c r="R32" i="8" s="1"/>
  <c r="Q24" i="8"/>
  <c r="P24" i="8"/>
  <c r="P28" i="8" s="1"/>
  <c r="P32" i="8" s="1"/>
  <c r="O24" i="8"/>
  <c r="N24" i="8"/>
  <c r="N28" i="8" s="1"/>
  <c r="N32" i="8" s="1"/>
  <c r="M24" i="8"/>
  <c r="L24" i="8"/>
  <c r="K24" i="8"/>
  <c r="K28" i="8" s="1"/>
  <c r="J24" i="8"/>
  <c r="J28" i="8" s="1"/>
  <c r="J32" i="8" s="1"/>
  <c r="I24" i="8"/>
  <c r="H24" i="8"/>
  <c r="G24" i="8"/>
  <c r="F24" i="8"/>
  <c r="F28" i="8" s="1"/>
  <c r="F32" i="8" s="1"/>
  <c r="E24" i="8"/>
  <c r="D24" i="8"/>
  <c r="D28" i="8" s="1"/>
  <c r="D32" i="8" s="1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T99" i="7"/>
  <c r="D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U99" i="7" s="1"/>
  <c r="T97" i="7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M99" i="7" s="1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1" i="7"/>
  <c r="X71" i="7"/>
  <c r="W71" i="7"/>
  <c r="T71" i="7"/>
  <c r="S71" i="7"/>
  <c r="P71" i="7"/>
  <c r="O71" i="7"/>
  <c r="L71" i="7"/>
  <c r="K71" i="7"/>
  <c r="H71" i="7"/>
  <c r="G71" i="7"/>
  <c r="D71" i="7"/>
  <c r="C71" i="7"/>
  <c r="AA69" i="7"/>
  <c r="X69" i="7"/>
  <c r="W69" i="7"/>
  <c r="T69" i="7"/>
  <c r="S69" i="7"/>
  <c r="P69" i="7"/>
  <c r="O69" i="7"/>
  <c r="L69" i="7"/>
  <c r="K69" i="7"/>
  <c r="H69" i="7"/>
  <c r="G69" i="7"/>
  <c r="D69" i="7"/>
  <c r="C69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72" i="7" s="1"/>
  <c r="Z64" i="7"/>
  <c r="Y64" i="7"/>
  <c r="Y72" i="7" s="1"/>
  <c r="X64" i="7"/>
  <c r="X72" i="7" s="1"/>
  <c r="W64" i="7"/>
  <c r="W72" i="7" s="1"/>
  <c r="V64" i="7"/>
  <c r="U64" i="7"/>
  <c r="U72" i="7" s="1"/>
  <c r="T64" i="7"/>
  <c r="T72" i="7" s="1"/>
  <c r="S64" i="7"/>
  <c r="S72" i="7" s="1"/>
  <c r="R64" i="7"/>
  <c r="Q64" i="7"/>
  <c r="Q72" i="7" s="1"/>
  <c r="P64" i="7"/>
  <c r="P72" i="7" s="1"/>
  <c r="O64" i="7"/>
  <c r="O72" i="7" s="1"/>
  <c r="N64" i="7"/>
  <c r="M64" i="7"/>
  <c r="M72" i="7" s="1"/>
  <c r="L64" i="7"/>
  <c r="L72" i="7" s="1"/>
  <c r="K64" i="7"/>
  <c r="K72" i="7" s="1"/>
  <c r="J64" i="7"/>
  <c r="I64" i="7"/>
  <c r="I72" i="7" s="1"/>
  <c r="H64" i="7"/>
  <c r="H72" i="7" s="1"/>
  <c r="G64" i="7"/>
  <c r="G72" i="7" s="1"/>
  <c r="F64" i="7"/>
  <c r="F70" i="7" s="1"/>
  <c r="E64" i="7"/>
  <c r="E72" i="7" s="1"/>
  <c r="D64" i="7"/>
  <c r="D72" i="7" s="1"/>
  <c r="C64" i="7"/>
  <c r="C72" i="7" s="1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W28" i="7"/>
  <c r="S28" i="7"/>
  <c r="O28" i="7"/>
  <c r="O32" i="7" s="1"/>
  <c r="K28" i="7"/>
  <c r="G28" i="7"/>
  <c r="C28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Y28" i="7" s="1"/>
  <c r="Y32" i="7" s="1"/>
  <c r="X24" i="7"/>
  <c r="X28" i="7" s="1"/>
  <c r="X32" i="7" s="1"/>
  <c r="W24" i="7"/>
  <c r="V24" i="7"/>
  <c r="V28" i="7" s="1"/>
  <c r="U24" i="7"/>
  <c r="U28" i="7" s="1"/>
  <c r="U32" i="7" s="1"/>
  <c r="T24" i="7"/>
  <c r="S24" i="7"/>
  <c r="R24" i="7"/>
  <c r="R28" i="7" s="1"/>
  <c r="R32" i="7" s="1"/>
  <c r="Q24" i="7"/>
  <c r="Q28" i="7" s="1"/>
  <c r="Q32" i="7" s="1"/>
  <c r="P24" i="7"/>
  <c r="O24" i="7"/>
  <c r="N24" i="7"/>
  <c r="N28" i="7" s="1"/>
  <c r="N32" i="7" s="1"/>
  <c r="M24" i="7"/>
  <c r="M28" i="7" s="1"/>
  <c r="M32" i="7" s="1"/>
  <c r="L24" i="7"/>
  <c r="K24" i="7"/>
  <c r="J24" i="7"/>
  <c r="J28" i="7" s="1"/>
  <c r="J32" i="7" s="1"/>
  <c r="I24" i="7"/>
  <c r="I28" i="7" s="1"/>
  <c r="I32" i="7" s="1"/>
  <c r="H24" i="7"/>
  <c r="G24" i="7"/>
  <c r="F24" i="7"/>
  <c r="F28" i="7" s="1"/>
  <c r="E24" i="7"/>
  <c r="E28" i="7" s="1"/>
  <c r="E32" i="7" s="1"/>
  <c r="D24" i="7"/>
  <c r="C24" i="7"/>
  <c r="AA14" i="7"/>
  <c r="Z14" i="7"/>
  <c r="Y14" i="7"/>
  <c r="X14" i="7"/>
  <c r="W14" i="7"/>
  <c r="V14" i="7"/>
  <c r="V32" i="7" s="1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F32" i="7" s="1"/>
  <c r="E14" i="7"/>
  <c r="D14" i="7"/>
  <c r="C14" i="7"/>
  <c r="N71" i="7" l="1"/>
  <c r="N69" i="7"/>
  <c r="N67" i="7"/>
  <c r="G32" i="7"/>
  <c r="AA74" i="7"/>
  <c r="N68" i="7"/>
  <c r="N70" i="7"/>
  <c r="N72" i="7"/>
  <c r="B71" i="7"/>
  <c r="B69" i="7"/>
  <c r="B67" i="7"/>
  <c r="R71" i="7"/>
  <c r="R69" i="7"/>
  <c r="R67" i="7"/>
  <c r="W32" i="7"/>
  <c r="D28" i="7"/>
  <c r="D32" i="7" s="1"/>
  <c r="H28" i="7"/>
  <c r="H32" i="7" s="1"/>
  <c r="L28" i="7"/>
  <c r="L32" i="7" s="1"/>
  <c r="P28" i="7"/>
  <c r="P32" i="7" s="1"/>
  <c r="T28" i="7"/>
  <c r="T32" i="7" s="1"/>
  <c r="K32" i="7"/>
  <c r="AA32" i="7"/>
  <c r="B68" i="7"/>
  <c r="R68" i="7"/>
  <c r="B70" i="7"/>
  <c r="R70" i="7"/>
  <c r="B72" i="7"/>
  <c r="R72" i="7"/>
  <c r="G32" i="8"/>
  <c r="W32" i="8"/>
  <c r="F71" i="7"/>
  <c r="F69" i="7"/>
  <c r="F67" i="7"/>
  <c r="V71" i="7"/>
  <c r="V69" i="7"/>
  <c r="V67" i="7"/>
  <c r="F68" i="7"/>
  <c r="V68" i="7"/>
  <c r="V70" i="7"/>
  <c r="V72" i="7"/>
  <c r="C32" i="8"/>
  <c r="J71" i="7"/>
  <c r="J69" i="7"/>
  <c r="J67" i="7"/>
  <c r="Z71" i="7"/>
  <c r="Z69" i="7"/>
  <c r="Z67" i="7"/>
  <c r="Z74" i="7" s="1"/>
  <c r="F72" i="7"/>
  <c r="C32" i="7"/>
  <c r="S32" i="7"/>
  <c r="J68" i="7"/>
  <c r="Z68" i="7"/>
  <c r="J70" i="7"/>
  <c r="Z70" i="7"/>
  <c r="J72" i="7"/>
  <c r="Z72" i="7"/>
  <c r="K32" i="8"/>
  <c r="S32" i="8"/>
  <c r="AA32" i="8"/>
  <c r="E67" i="7"/>
  <c r="I67" i="7"/>
  <c r="M67" i="7"/>
  <c r="M74" i="7" s="1"/>
  <c r="Q67" i="7"/>
  <c r="U67" i="7"/>
  <c r="Y67" i="7"/>
  <c r="C68" i="7"/>
  <c r="C74" i="7" s="1"/>
  <c r="G68" i="7"/>
  <c r="G74" i="7" s="1"/>
  <c r="K68" i="7"/>
  <c r="K74" i="7" s="1"/>
  <c r="O68" i="7"/>
  <c r="O74" i="7" s="1"/>
  <c r="S68" i="7"/>
  <c r="S74" i="7" s="1"/>
  <c r="W68" i="7"/>
  <c r="W74" i="7" s="1"/>
  <c r="AA68" i="7"/>
  <c r="E69" i="7"/>
  <c r="I69" i="7"/>
  <c r="M69" i="7"/>
  <c r="Q69" i="7"/>
  <c r="U69" i="7"/>
  <c r="Y69" i="7"/>
  <c r="C70" i="7"/>
  <c r="G70" i="7"/>
  <c r="K70" i="7"/>
  <c r="O70" i="7"/>
  <c r="S70" i="7"/>
  <c r="W70" i="7"/>
  <c r="AA70" i="7"/>
  <c r="E71" i="7"/>
  <c r="I71" i="7"/>
  <c r="M71" i="7"/>
  <c r="Q71" i="7"/>
  <c r="U71" i="7"/>
  <c r="Y71" i="7"/>
  <c r="U74" i="8"/>
  <c r="K70" i="8"/>
  <c r="AA70" i="8"/>
  <c r="D68" i="7"/>
  <c r="D74" i="7" s="1"/>
  <c r="H68" i="7"/>
  <c r="H74" i="7" s="1"/>
  <c r="L68" i="7"/>
  <c r="P68" i="7"/>
  <c r="P74" i="7" s="1"/>
  <c r="T68" i="7"/>
  <c r="T74" i="7" s="1"/>
  <c r="X68" i="7"/>
  <c r="X74" i="7" s="1"/>
  <c r="D70" i="7"/>
  <c r="H70" i="7"/>
  <c r="L70" i="7"/>
  <c r="P70" i="7"/>
  <c r="T70" i="7"/>
  <c r="X70" i="7"/>
  <c r="H74" i="8"/>
  <c r="E68" i="7"/>
  <c r="I68" i="7"/>
  <c r="M68" i="7"/>
  <c r="Q68" i="7"/>
  <c r="U68" i="7"/>
  <c r="Y68" i="7"/>
  <c r="E70" i="7"/>
  <c r="I70" i="7"/>
  <c r="M70" i="7"/>
  <c r="Q70" i="7"/>
  <c r="U70" i="7"/>
  <c r="Y70" i="7"/>
  <c r="E28" i="8"/>
  <c r="E32" i="8" s="1"/>
  <c r="I28" i="8"/>
  <c r="I32" i="8" s="1"/>
  <c r="M28" i="8"/>
  <c r="M32" i="8" s="1"/>
  <c r="Q28" i="8"/>
  <c r="Q32" i="8" s="1"/>
  <c r="U28" i="8"/>
  <c r="U32" i="8" s="1"/>
  <c r="Y28" i="8"/>
  <c r="Y32" i="8" s="1"/>
  <c r="C71" i="8"/>
  <c r="C69" i="8"/>
  <c r="C67" i="8"/>
  <c r="G72" i="8"/>
  <c r="G71" i="8"/>
  <c r="G69" i="8"/>
  <c r="G67" i="8"/>
  <c r="K72" i="8"/>
  <c r="K71" i="8"/>
  <c r="K69" i="8"/>
  <c r="K67" i="8"/>
  <c r="O71" i="8"/>
  <c r="O69" i="8"/>
  <c r="O67" i="8"/>
  <c r="O72" i="8"/>
  <c r="S72" i="8"/>
  <c r="S71" i="8"/>
  <c r="S69" i="8"/>
  <c r="S67" i="8"/>
  <c r="W71" i="8"/>
  <c r="W69" i="8"/>
  <c r="W67" i="8"/>
  <c r="W72" i="8"/>
  <c r="AA72" i="8"/>
  <c r="AA71" i="8"/>
  <c r="AA69" i="8"/>
  <c r="AA67" i="8"/>
  <c r="O68" i="8"/>
  <c r="C70" i="8"/>
  <c r="S70" i="8"/>
  <c r="B67" i="8"/>
  <c r="F67" i="8"/>
  <c r="J67" i="8"/>
  <c r="N67" i="8"/>
  <c r="R67" i="8"/>
  <c r="V67" i="8"/>
  <c r="Z67" i="8"/>
  <c r="Z74" i="8" s="1"/>
  <c r="D68" i="8"/>
  <c r="H68" i="8"/>
  <c r="L68" i="8"/>
  <c r="P68" i="8"/>
  <c r="P74" i="8" s="1"/>
  <c r="T68" i="8"/>
  <c r="X68" i="8"/>
  <c r="X74" i="8" s="1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B71" i="8"/>
  <c r="F71" i="8"/>
  <c r="J71" i="8"/>
  <c r="N71" i="8"/>
  <c r="R71" i="8"/>
  <c r="V71" i="8"/>
  <c r="Z71" i="8"/>
  <c r="D72" i="8"/>
  <c r="J72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C68" i="9"/>
  <c r="K68" i="9"/>
  <c r="S68" i="9"/>
  <c r="AA68" i="9"/>
  <c r="E68" i="8"/>
  <c r="E74" i="8" s="1"/>
  <c r="I68" i="8"/>
  <c r="I74" i="8" s="1"/>
  <c r="M68" i="8"/>
  <c r="M74" i="8" s="1"/>
  <c r="Q68" i="8"/>
  <c r="Q74" i="8" s="1"/>
  <c r="U68" i="8"/>
  <c r="Y68" i="8"/>
  <c r="Y74" i="8" s="1"/>
  <c r="E70" i="8"/>
  <c r="I70" i="8"/>
  <c r="M70" i="8"/>
  <c r="Q70" i="8"/>
  <c r="U70" i="8"/>
  <c r="Y70" i="8"/>
  <c r="F72" i="8"/>
  <c r="R72" i="8"/>
  <c r="Z72" i="8"/>
  <c r="B99" i="8"/>
  <c r="F99" i="8"/>
  <c r="J99" i="8"/>
  <c r="N99" i="8"/>
  <c r="R99" i="8"/>
  <c r="V99" i="8"/>
  <c r="Z99" i="8"/>
  <c r="B71" i="9"/>
  <c r="B69" i="9"/>
  <c r="B67" i="9"/>
  <c r="B74" i="9" s="1"/>
  <c r="F71" i="9"/>
  <c r="F69" i="9"/>
  <c r="F67" i="9"/>
  <c r="J71" i="9"/>
  <c r="J69" i="9"/>
  <c r="J67" i="9"/>
  <c r="N71" i="9"/>
  <c r="N69" i="9"/>
  <c r="N67" i="9"/>
  <c r="N74" i="9" s="1"/>
  <c r="R71" i="9"/>
  <c r="R69" i="9"/>
  <c r="R67" i="9"/>
  <c r="V71" i="9"/>
  <c r="V69" i="9"/>
  <c r="V67" i="9"/>
  <c r="Z71" i="9"/>
  <c r="Z69" i="9"/>
  <c r="Z67" i="9"/>
  <c r="F68" i="9"/>
  <c r="N68" i="9"/>
  <c r="V68" i="9"/>
  <c r="B70" i="9"/>
  <c r="J70" i="9"/>
  <c r="R70" i="9"/>
  <c r="Z70" i="9"/>
  <c r="F72" i="9"/>
  <c r="N72" i="9"/>
  <c r="V72" i="9"/>
  <c r="B68" i="8"/>
  <c r="F68" i="8"/>
  <c r="J68" i="8"/>
  <c r="N68" i="8"/>
  <c r="R68" i="8"/>
  <c r="V68" i="8"/>
  <c r="Z68" i="8"/>
  <c r="B70" i="8"/>
  <c r="L71" i="8"/>
  <c r="P71" i="8"/>
  <c r="T71" i="8"/>
  <c r="X71" i="8"/>
  <c r="C71" i="9"/>
  <c r="C69" i="9"/>
  <c r="C67" i="9"/>
  <c r="G71" i="9"/>
  <c r="G69" i="9"/>
  <c r="G67" i="9"/>
  <c r="K71" i="9"/>
  <c r="K69" i="9"/>
  <c r="K67" i="9"/>
  <c r="K74" i="9" s="1"/>
  <c r="O71" i="9"/>
  <c r="O69" i="9"/>
  <c r="O67" i="9"/>
  <c r="S71" i="9"/>
  <c r="S69" i="9"/>
  <c r="S67" i="9"/>
  <c r="W71" i="9"/>
  <c r="W69" i="9"/>
  <c r="W67" i="9"/>
  <c r="AA71" i="9"/>
  <c r="AA69" i="9"/>
  <c r="AA67" i="9"/>
  <c r="AA74" i="9" s="1"/>
  <c r="G68" i="9"/>
  <c r="O68" i="9"/>
  <c r="W68" i="9"/>
  <c r="C70" i="9"/>
  <c r="K70" i="9"/>
  <c r="S70" i="9"/>
  <c r="AA70" i="9"/>
  <c r="G72" i="9"/>
  <c r="O72" i="9"/>
  <c r="W72" i="9"/>
  <c r="D68" i="9"/>
  <c r="D74" i="9" s="1"/>
  <c r="H68" i="9"/>
  <c r="H74" i="9" s="1"/>
  <c r="L68" i="9"/>
  <c r="L74" i="9" s="1"/>
  <c r="P68" i="9"/>
  <c r="T68" i="9"/>
  <c r="T74" i="9" s="1"/>
  <c r="X68" i="9"/>
  <c r="X74" i="9" s="1"/>
  <c r="D70" i="9"/>
  <c r="H70" i="9"/>
  <c r="L70" i="9"/>
  <c r="P70" i="9"/>
  <c r="T70" i="9"/>
  <c r="X70" i="9"/>
  <c r="E68" i="9"/>
  <c r="I68" i="9"/>
  <c r="I74" i="9" s="1"/>
  <c r="M68" i="9"/>
  <c r="Q68" i="9"/>
  <c r="Q74" i="9" s="1"/>
  <c r="U68" i="9"/>
  <c r="U74" i="9" s="1"/>
  <c r="Y68" i="9"/>
  <c r="Y74" i="9" s="1"/>
  <c r="E70" i="9"/>
  <c r="I70" i="9"/>
  <c r="M70" i="9"/>
  <c r="Q70" i="9"/>
  <c r="U70" i="9"/>
  <c r="Y70" i="9"/>
  <c r="J74" i="8" l="1"/>
  <c r="V74" i="7"/>
  <c r="E74" i="9"/>
  <c r="O74" i="9"/>
  <c r="R74" i="9"/>
  <c r="L74" i="8"/>
  <c r="V74" i="8"/>
  <c r="F74" i="8"/>
  <c r="AA74" i="8"/>
  <c r="S74" i="8"/>
  <c r="K74" i="8"/>
  <c r="G74" i="8"/>
  <c r="C74" i="8"/>
  <c r="Y74" i="7"/>
  <c r="I74" i="7"/>
  <c r="P74" i="9"/>
  <c r="S74" i="9"/>
  <c r="C74" i="9"/>
  <c r="V74" i="9"/>
  <c r="F74" i="9"/>
  <c r="R74" i="8"/>
  <c r="B74" i="8"/>
  <c r="W74" i="8"/>
  <c r="O74" i="8"/>
  <c r="L74" i="7"/>
  <c r="U74" i="7"/>
  <c r="E74" i="7"/>
  <c r="B74" i="7"/>
  <c r="N74" i="7"/>
  <c r="M74" i="9"/>
  <c r="W74" i="9"/>
  <c r="G74" i="9"/>
  <c r="Z74" i="9"/>
  <c r="J74" i="9"/>
  <c r="T74" i="8"/>
  <c r="D74" i="8"/>
  <c r="N74" i="8"/>
  <c r="Q74" i="7"/>
  <c r="J74" i="7"/>
  <c r="F74" i="7"/>
  <c r="R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<sst xmlns="http://schemas.openxmlformats.org/spreadsheetml/2006/main" count="1660" uniqueCount="104">
  <si>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</si>
  <si>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</si>
  <si>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</si>
  <si>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</si>
  <si>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</si>
  <si>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</si>
  <si>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</si>
  <si>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</si>
  <si>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</si>
  <si>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</si>
  <si>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</si>
  <si>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</si>
  <si>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</si>
  <si>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</si>
  <si>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</si>
  <si>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</si>
  <si>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</si>
  <si>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</si>
  <si>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</si>
  <si>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</si>
  <si>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</si>
  <si>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</si>
  <si>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</si>
  <si>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</si>
  <si>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</si>
  <si>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</si>
  <si>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</si>
  <si>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</si>
  <si>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</si>
  <si>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</si>
  <si>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</si>
  <si>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</si>
  <si>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</si>
  <si>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</si>
  <si>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</si>
  <si>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</si>
  <si>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</si>
  <si>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</si>
  <si>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</si>
  <si>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</si>
  <si>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</si>
  <si>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</si>
  <si>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</si>
  <si>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</si>
  <si>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</si>
  <si>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</si>
  <si>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</si>
  <si>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</si>
  <si>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</si>
  <si>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</si>
  <si>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</si>
  <si>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</si>
  <si>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</si>
  <si>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</si>
  <si>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</si>
  <si>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</si>
  <si>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</si>
  <si>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</si>
  <si>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</si>
  <si>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</si>
  <si>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</si>
  <si>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</si>
  <si>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</si>
  <si>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</si>
  <si>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</si>
  <si>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</si>
  <si>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</si>
  <si>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</si>
  <si>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</si>
  <si>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</si>
  <si>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</si>
  <si>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</si>
  <si>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</si>
  <si>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</si>
  <si>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</si>
  <si>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</si>
  <si>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</si>
  <si>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</si>
  <si>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</si>
  <si>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</si>
  <si>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</si>
  <si>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</si>
  <si>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</si>
  <si>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</si>
  <si>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</si>
  <si>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</si>
  <si>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</si>
  <si>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</si>
  <si>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</si>
  <si>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</si>
  <si>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</si>
  <si>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</si>
  <si>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</si>
  <si>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</si>
  <si>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</si>
  <si>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</si>
  <si>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</si>
  <si>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</si>
  <si>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</si>
  <si>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</si>
  <si>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Aberdeenshire (S12000034), Persons</t>
  </si>
  <si>
    <t>© Crown Copyright 2020</t>
  </si>
  <si>
    <t>Summary table for Aberdeenshire (S12000034), Females</t>
  </si>
  <si>
    <t>Summary table for Aberdeenshire (S12000034),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</si>
</sst>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0" fontId="7" fillId="2" borderId="0" xfId="0" applyFont="1" applyFill="1"/>
    <xf numFmtId="0" fontId="6" fillId="2" borderId="0" xfId="0" applyFont="1" applyFill="1"/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78" t="s">
        <v>99</v>
      </c>
      <c r="B1" s="78"/>
      <c r="C1" s="78"/>
      <c r="D1" s="78"/>
      <c r="E1" s="78"/>
    </row>
    <row r="2" spans="1:27" x14ac:dyDescent="0.3">
      <c r="A2" s="79" t="s">
        <v>100</v>
      </c>
      <c r="B2" s="79"/>
      <c r="C2" s="79"/>
      <c r="D2" s="79"/>
      <c r="E2" s="79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80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80" t="s">
        <v>1</v>
      </c>
    </row>
    <row r="5" spans="1:27" ht="15.75" customHeight="1" x14ac:dyDescent="0.3">
      <c r="A5" s="86" t="s">
        <v>81</v>
      </c>
      <c r="B5" s="86"/>
      <c r="C5" s="86"/>
      <c r="D5" s="86"/>
      <c r="E5" s="46"/>
      <c r="F5" s="46"/>
      <c r="G5" s="46"/>
      <c r="H5" s="46"/>
      <c r="I5" s="46"/>
      <c r="J5" s="47"/>
      <c r="K5" s="47"/>
      <c r="L5" s="81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81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7" t="s">
        <v>54</v>
      </c>
      <c r="B10" s="87"/>
      <c r="C10" s="76">
        <v>261470</v>
      </c>
      <c r="D10" s="76">
        <v>262352</v>
      </c>
      <c r="E10" s="76">
        <v>263116</v>
      </c>
      <c r="F10" s="76">
        <v>263765</v>
      </c>
      <c r="G10" s="76">
        <v>264500</v>
      </c>
      <c r="H10" s="76">
        <v>265294</v>
      </c>
      <c r="I10" s="76">
        <v>266050</v>
      </c>
      <c r="J10" s="76">
        <v>266650</v>
      </c>
      <c r="K10" s="76">
        <v>267131</v>
      </c>
      <c r="L10" s="63">
        <v>267555</v>
      </c>
      <c r="M10" s="76">
        <v>267896</v>
      </c>
      <c r="N10" s="76">
        <v>268133</v>
      </c>
      <c r="O10" s="76">
        <v>268304</v>
      </c>
      <c r="P10" s="76">
        <v>268428</v>
      </c>
      <c r="Q10" s="76">
        <v>268479</v>
      </c>
      <c r="R10" s="76">
        <v>268490</v>
      </c>
      <c r="S10" s="76">
        <v>268469</v>
      </c>
      <c r="T10" s="76">
        <v>268367</v>
      </c>
      <c r="U10" s="76">
        <v>268266</v>
      </c>
      <c r="V10" s="76">
        <v>268179</v>
      </c>
      <c r="W10" s="76">
        <v>268077</v>
      </c>
      <c r="X10" s="76">
        <v>267976</v>
      </c>
      <c r="Y10" s="76">
        <v>267912</v>
      </c>
      <c r="Z10" s="76">
        <v>267864</v>
      </c>
      <c r="AA10" s="63">
        <v>267815</v>
      </c>
    </row>
    <row r="11" spans="1:27" ht="12.75" customHeight="1" x14ac:dyDescent="0.3">
      <c r="A11" s="6" t="s">
        <v>55</v>
      </c>
      <c r="B11" s="25"/>
      <c r="C11" s="76">
        <v>2565</v>
      </c>
      <c r="D11" s="76">
        <v>2581</v>
      </c>
      <c r="E11" s="76">
        <v>2557</v>
      </c>
      <c r="F11" s="76">
        <v>2529</v>
      </c>
      <c r="G11" s="76">
        <v>2507</v>
      </c>
      <c r="H11" s="76">
        <v>2494</v>
      </c>
      <c r="I11" s="76">
        <v>2482</v>
      </c>
      <c r="J11" s="76">
        <v>2473</v>
      </c>
      <c r="K11" s="76">
        <v>2459</v>
      </c>
      <c r="L11" s="63">
        <v>2437</v>
      </c>
      <c r="M11" s="76">
        <v>2425</v>
      </c>
      <c r="N11" s="76">
        <v>2416</v>
      </c>
      <c r="O11" s="76">
        <v>2405</v>
      </c>
      <c r="P11" s="76">
        <v>2401</v>
      </c>
      <c r="Q11" s="76">
        <v>2393</v>
      </c>
      <c r="R11" s="76">
        <v>2391</v>
      </c>
      <c r="S11" s="76">
        <v>2390</v>
      </c>
      <c r="T11" s="76">
        <v>2401</v>
      </c>
      <c r="U11" s="76">
        <v>2414</v>
      </c>
      <c r="V11" s="76">
        <v>2425</v>
      </c>
      <c r="W11" s="76">
        <v>2447</v>
      </c>
      <c r="X11" s="76">
        <v>2457</v>
      </c>
      <c r="Y11" s="76">
        <v>2467</v>
      </c>
      <c r="Z11" s="76">
        <v>2482</v>
      </c>
      <c r="AA11" s="63">
        <v>2486</v>
      </c>
    </row>
    <row r="12" spans="1:27" ht="12.75" customHeight="1" x14ac:dyDescent="0.3">
      <c r="A12" s="6" t="s">
        <v>56</v>
      </c>
      <c r="B12" s="25"/>
      <c r="C12" s="76">
        <v>2356</v>
      </c>
      <c r="D12" s="76">
        <v>2462</v>
      </c>
      <c r="E12" s="76">
        <v>2525</v>
      </c>
      <c r="F12" s="76">
        <v>2551</v>
      </c>
      <c r="G12" s="76">
        <v>2588</v>
      </c>
      <c r="H12" s="76">
        <v>2631</v>
      </c>
      <c r="I12" s="76">
        <v>2655</v>
      </c>
      <c r="J12" s="76">
        <v>2713</v>
      </c>
      <c r="K12" s="76">
        <v>2736</v>
      </c>
      <c r="L12" s="63">
        <v>2776</v>
      </c>
      <c r="M12" s="76">
        <v>2839</v>
      </c>
      <c r="N12" s="76">
        <v>2906</v>
      </c>
      <c r="O12" s="76">
        <v>2929</v>
      </c>
      <c r="P12" s="76">
        <v>2989</v>
      </c>
      <c r="Q12" s="76">
        <v>3002</v>
      </c>
      <c r="R12" s="76">
        <v>3035</v>
      </c>
      <c r="S12" s="76">
        <v>3110</v>
      </c>
      <c r="T12" s="76">
        <v>3158</v>
      </c>
      <c r="U12" s="76">
        <v>3172</v>
      </c>
      <c r="V12" s="76">
        <v>3204</v>
      </c>
      <c r="W12" s="76">
        <v>3229</v>
      </c>
      <c r="X12" s="76">
        <v>3233</v>
      </c>
      <c r="Y12" s="76">
        <v>3242</v>
      </c>
      <c r="Z12" s="76">
        <v>3256</v>
      </c>
      <c r="AA12" s="63">
        <v>3250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209</v>
      </c>
      <c r="D14" s="76">
        <f t="shared" ref="D14:AA14" si="0">D11-D12</f>
        <v>119</v>
      </c>
      <c r="E14" s="76">
        <f t="shared" si="0"/>
        <v>32</v>
      </c>
      <c r="F14" s="76">
        <f t="shared" si="0"/>
        <v>-22</v>
      </c>
      <c r="G14" s="76">
        <f t="shared" si="0"/>
        <v>-81</v>
      </c>
      <c r="H14" s="76">
        <f t="shared" si="0"/>
        <v>-137</v>
      </c>
      <c r="I14" s="76">
        <f t="shared" si="0"/>
        <v>-173</v>
      </c>
      <c r="J14" s="76">
        <f t="shared" si="0"/>
        <v>-240</v>
      </c>
      <c r="K14" s="76">
        <f t="shared" si="0"/>
        <v>-277</v>
      </c>
      <c r="L14" s="63">
        <f t="shared" si="0"/>
        <v>-339</v>
      </c>
      <c r="M14" s="76">
        <f t="shared" si="0"/>
        <v>-414</v>
      </c>
      <c r="N14" s="76">
        <f t="shared" si="0"/>
        <v>-490</v>
      </c>
      <c r="O14" s="76">
        <f t="shared" si="0"/>
        <v>-524</v>
      </c>
      <c r="P14" s="76">
        <f t="shared" si="0"/>
        <v>-588</v>
      </c>
      <c r="Q14" s="76">
        <f t="shared" si="0"/>
        <v>-609</v>
      </c>
      <c r="R14" s="76">
        <f t="shared" si="0"/>
        <v>-644</v>
      </c>
      <c r="S14" s="76">
        <f t="shared" si="0"/>
        <v>-720</v>
      </c>
      <c r="T14" s="76">
        <f t="shared" si="0"/>
        <v>-757</v>
      </c>
      <c r="U14" s="76">
        <f t="shared" si="0"/>
        <v>-758</v>
      </c>
      <c r="V14" s="76">
        <f t="shared" si="0"/>
        <v>-779</v>
      </c>
      <c r="W14" s="76">
        <f t="shared" si="0"/>
        <v>-782</v>
      </c>
      <c r="X14" s="76">
        <f t="shared" si="0"/>
        <v>-776</v>
      </c>
      <c r="Y14" s="76">
        <f t="shared" si="0"/>
        <v>-775</v>
      </c>
      <c r="Z14" s="76">
        <f t="shared" si="0"/>
        <v>-774</v>
      </c>
      <c r="AA14" s="63">
        <f t="shared" si="0"/>
        <v>-764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7" t="s">
        <v>58</v>
      </c>
      <c r="B16" s="87"/>
      <c r="C16" s="76">
        <v>679</v>
      </c>
      <c r="D16" s="76">
        <v>831</v>
      </c>
      <c r="E16" s="76">
        <v>979</v>
      </c>
      <c r="F16" s="76">
        <v>1102</v>
      </c>
      <c r="G16" s="76">
        <v>1156</v>
      </c>
      <c r="H16" s="76">
        <v>1159</v>
      </c>
      <c r="I16" s="76">
        <v>1107</v>
      </c>
      <c r="J16" s="76">
        <v>1107</v>
      </c>
      <c r="K16" s="76">
        <v>1107</v>
      </c>
      <c r="L16" s="63">
        <v>1107</v>
      </c>
      <c r="M16" s="76">
        <v>1107</v>
      </c>
      <c r="N16" s="76">
        <v>1107</v>
      </c>
      <c r="O16" s="76">
        <v>1107</v>
      </c>
      <c r="P16" s="76">
        <v>1107</v>
      </c>
      <c r="Q16" s="76">
        <v>1107</v>
      </c>
      <c r="R16" s="76">
        <v>1107</v>
      </c>
      <c r="S16" s="76">
        <v>1107</v>
      </c>
      <c r="T16" s="76">
        <v>1107</v>
      </c>
      <c r="U16" s="76">
        <v>1107</v>
      </c>
      <c r="V16" s="76">
        <v>1107</v>
      </c>
      <c r="W16" s="76">
        <v>1107</v>
      </c>
      <c r="X16" s="76">
        <v>1107</v>
      </c>
      <c r="Y16" s="76">
        <v>1107</v>
      </c>
      <c r="Z16" s="76">
        <v>1107</v>
      </c>
      <c r="AA16" s="63">
        <v>1107</v>
      </c>
    </row>
    <row r="17" spans="1:27" ht="12.75" customHeight="1" x14ac:dyDescent="0.3">
      <c r="A17" s="87" t="s">
        <v>83</v>
      </c>
      <c r="B17" s="87"/>
      <c r="C17" s="76">
        <v>1981</v>
      </c>
      <c r="D17" s="76">
        <v>1977</v>
      </c>
      <c r="E17" s="76">
        <v>1991</v>
      </c>
      <c r="F17" s="76">
        <v>1980</v>
      </c>
      <c r="G17" s="76">
        <v>1982</v>
      </c>
      <c r="H17" s="76">
        <v>1977</v>
      </c>
      <c r="I17" s="76">
        <v>1976</v>
      </c>
      <c r="J17" s="76">
        <v>1966</v>
      </c>
      <c r="K17" s="76">
        <v>1967</v>
      </c>
      <c r="L17" s="63">
        <v>1971</v>
      </c>
      <c r="M17" s="76">
        <v>1958</v>
      </c>
      <c r="N17" s="76">
        <v>1962</v>
      </c>
      <c r="O17" s="76">
        <v>1954</v>
      </c>
      <c r="P17" s="76">
        <v>1956</v>
      </c>
      <c r="Q17" s="76">
        <v>1962</v>
      </c>
      <c r="R17" s="76">
        <v>1963</v>
      </c>
      <c r="S17" s="76">
        <v>1963</v>
      </c>
      <c r="T17" s="76">
        <v>1964</v>
      </c>
      <c r="U17" s="76">
        <v>1964</v>
      </c>
      <c r="V17" s="76">
        <v>1963</v>
      </c>
      <c r="W17" s="76">
        <v>1960</v>
      </c>
      <c r="X17" s="76">
        <v>1962</v>
      </c>
      <c r="Y17" s="76">
        <v>1965</v>
      </c>
      <c r="Z17" s="76">
        <v>1964</v>
      </c>
      <c r="AA17" s="63">
        <v>1958</v>
      </c>
    </row>
    <row r="18" spans="1:27" ht="12.75" customHeight="1" x14ac:dyDescent="0.3">
      <c r="A18" s="6" t="s">
        <v>97</v>
      </c>
      <c r="B18" s="6"/>
      <c r="C18" s="76">
        <v>5647</v>
      </c>
      <c r="D18" s="76">
        <v>5385</v>
      </c>
      <c r="E18" s="76">
        <v>5157</v>
      </c>
      <c r="F18" s="76">
        <v>5102</v>
      </c>
      <c r="G18" s="76">
        <v>5143</v>
      </c>
      <c r="H18" s="76">
        <v>5173</v>
      </c>
      <c r="I18" s="76">
        <v>5112</v>
      </c>
      <c r="J18" s="76">
        <v>5071</v>
      </c>
      <c r="K18" s="76">
        <v>5070</v>
      </c>
      <c r="L18" s="63">
        <v>5066</v>
      </c>
      <c r="M18" s="76">
        <v>5058</v>
      </c>
      <c r="N18" s="76">
        <v>5043</v>
      </c>
      <c r="O18" s="76">
        <v>5028</v>
      </c>
      <c r="P18" s="76">
        <v>5025</v>
      </c>
      <c r="Q18" s="76">
        <v>5023</v>
      </c>
      <c r="R18" s="76">
        <v>5031</v>
      </c>
      <c r="S18" s="76">
        <v>5022</v>
      </c>
      <c r="T18" s="76">
        <v>5029</v>
      </c>
      <c r="U18" s="76">
        <v>5033</v>
      </c>
      <c r="V18" s="76">
        <v>5029</v>
      </c>
      <c r="W18" s="76">
        <v>5037</v>
      </c>
      <c r="X18" s="76">
        <v>5038</v>
      </c>
      <c r="Y18" s="76">
        <v>5041</v>
      </c>
      <c r="Z18" s="76">
        <v>5044</v>
      </c>
      <c r="AA18" s="63">
        <v>5039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7" t="s">
        <v>59</v>
      </c>
      <c r="B20" s="87"/>
      <c r="C20" s="76">
        <v>740</v>
      </c>
      <c r="D20" s="76">
        <v>748</v>
      </c>
      <c r="E20" s="76">
        <v>741</v>
      </c>
      <c r="F20" s="76">
        <v>743</v>
      </c>
      <c r="G20" s="76">
        <v>747</v>
      </c>
      <c r="H20" s="76">
        <v>745</v>
      </c>
      <c r="I20" s="76">
        <v>739</v>
      </c>
      <c r="J20" s="76">
        <v>739</v>
      </c>
      <c r="K20" s="76">
        <v>739</v>
      </c>
      <c r="L20" s="63">
        <v>739</v>
      </c>
      <c r="M20" s="76">
        <v>739</v>
      </c>
      <c r="N20" s="76">
        <v>739</v>
      </c>
      <c r="O20" s="76">
        <v>739</v>
      </c>
      <c r="P20" s="76">
        <v>739</v>
      </c>
      <c r="Q20" s="76">
        <v>739</v>
      </c>
      <c r="R20" s="76">
        <v>739</v>
      </c>
      <c r="S20" s="76">
        <v>739</v>
      </c>
      <c r="T20" s="76">
        <v>739</v>
      </c>
      <c r="U20" s="76">
        <v>739</v>
      </c>
      <c r="V20" s="76">
        <v>739</v>
      </c>
      <c r="W20" s="76">
        <v>739</v>
      </c>
      <c r="X20" s="76">
        <v>739</v>
      </c>
      <c r="Y20" s="76">
        <v>739</v>
      </c>
      <c r="Z20" s="76">
        <v>739</v>
      </c>
      <c r="AA20" s="63">
        <v>739</v>
      </c>
    </row>
    <row r="21" spans="1:27" ht="12.75" customHeight="1" x14ac:dyDescent="0.3">
      <c r="A21" s="87" t="s">
        <v>84</v>
      </c>
      <c r="B21" s="87"/>
      <c r="C21" s="76">
        <v>1679</v>
      </c>
      <c r="D21" s="76">
        <v>1672</v>
      </c>
      <c r="E21" s="76">
        <v>1667</v>
      </c>
      <c r="F21" s="76">
        <v>1627</v>
      </c>
      <c r="G21" s="76">
        <v>1620</v>
      </c>
      <c r="H21" s="76">
        <v>1642</v>
      </c>
      <c r="I21" s="76">
        <v>1640</v>
      </c>
      <c r="J21" s="76">
        <v>1641</v>
      </c>
      <c r="K21" s="76">
        <v>1641</v>
      </c>
      <c r="L21" s="63">
        <v>1639</v>
      </c>
      <c r="M21" s="76">
        <v>1640</v>
      </c>
      <c r="N21" s="76">
        <v>1634</v>
      </c>
      <c r="O21" s="76">
        <v>1637</v>
      </c>
      <c r="P21" s="76">
        <v>1636</v>
      </c>
      <c r="Q21" s="76">
        <v>1641</v>
      </c>
      <c r="R21" s="76">
        <v>1642</v>
      </c>
      <c r="S21" s="76">
        <v>1640</v>
      </c>
      <c r="T21" s="76">
        <v>1631</v>
      </c>
      <c r="U21" s="76">
        <v>1631</v>
      </c>
      <c r="V21" s="76">
        <v>1627</v>
      </c>
      <c r="W21" s="76">
        <v>1630</v>
      </c>
      <c r="X21" s="76">
        <v>1619</v>
      </c>
      <c r="Y21" s="76">
        <v>1625</v>
      </c>
      <c r="Z21" s="76">
        <v>1629</v>
      </c>
      <c r="AA21" s="63">
        <v>1612</v>
      </c>
    </row>
    <row r="22" spans="1:27" ht="12.75" customHeight="1" x14ac:dyDescent="0.3">
      <c r="A22" s="6" t="s">
        <v>98</v>
      </c>
      <c r="B22" s="6"/>
      <c r="C22" s="76">
        <v>5215</v>
      </c>
      <c r="D22" s="76">
        <v>5144</v>
      </c>
      <c r="E22" s="76">
        <v>5107</v>
      </c>
      <c r="F22" s="76">
        <v>5066</v>
      </c>
      <c r="G22" s="76">
        <v>5052</v>
      </c>
      <c r="H22" s="76">
        <v>5041</v>
      </c>
      <c r="I22" s="76">
        <v>5053</v>
      </c>
      <c r="J22" s="76">
        <v>5046</v>
      </c>
      <c r="K22" s="76">
        <v>5067</v>
      </c>
      <c r="L22" s="63">
        <v>5093</v>
      </c>
      <c r="M22" s="76">
        <v>5102</v>
      </c>
      <c r="N22" s="76">
        <v>5088</v>
      </c>
      <c r="O22" s="76">
        <v>5074</v>
      </c>
      <c r="P22" s="76">
        <v>5082</v>
      </c>
      <c r="Q22" s="76">
        <v>5093</v>
      </c>
      <c r="R22" s="76">
        <v>5098</v>
      </c>
      <c r="S22" s="76">
        <v>5092</v>
      </c>
      <c r="T22" s="76">
        <v>5071</v>
      </c>
      <c r="U22" s="76">
        <v>5067</v>
      </c>
      <c r="V22" s="76">
        <v>5055</v>
      </c>
      <c r="W22" s="76">
        <v>5048</v>
      </c>
      <c r="X22" s="76">
        <v>5034</v>
      </c>
      <c r="Y22" s="76">
        <v>5025</v>
      </c>
      <c r="Z22" s="76">
        <v>5016</v>
      </c>
      <c r="AA22" s="63">
        <v>5006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7" t="s">
        <v>60</v>
      </c>
      <c r="B24" s="87"/>
      <c r="C24" s="76">
        <f>C16-C20</f>
        <v>-61</v>
      </c>
      <c r="D24" s="76">
        <f t="shared" ref="D24:AA26" si="1">D16-D20</f>
        <v>83</v>
      </c>
      <c r="E24" s="76">
        <f t="shared" si="1"/>
        <v>238</v>
      </c>
      <c r="F24" s="76">
        <f t="shared" si="1"/>
        <v>359</v>
      </c>
      <c r="G24" s="76">
        <f t="shared" si="1"/>
        <v>409</v>
      </c>
      <c r="H24" s="76">
        <f t="shared" si="1"/>
        <v>414</v>
      </c>
      <c r="I24" s="76">
        <f t="shared" si="1"/>
        <v>368</v>
      </c>
      <c r="J24" s="76">
        <f t="shared" si="1"/>
        <v>368</v>
      </c>
      <c r="K24" s="76">
        <f t="shared" si="1"/>
        <v>368</v>
      </c>
      <c r="L24" s="63">
        <f t="shared" si="1"/>
        <v>368</v>
      </c>
      <c r="M24" s="76">
        <f t="shared" si="1"/>
        <v>368</v>
      </c>
      <c r="N24" s="76">
        <f t="shared" si="1"/>
        <v>368</v>
      </c>
      <c r="O24" s="76">
        <f t="shared" si="1"/>
        <v>368</v>
      </c>
      <c r="P24" s="76">
        <f t="shared" si="1"/>
        <v>368</v>
      </c>
      <c r="Q24" s="76">
        <f t="shared" si="1"/>
        <v>368</v>
      </c>
      <c r="R24" s="76">
        <f t="shared" si="1"/>
        <v>368</v>
      </c>
      <c r="S24" s="76">
        <f t="shared" si="1"/>
        <v>368</v>
      </c>
      <c r="T24" s="76">
        <f t="shared" si="1"/>
        <v>368</v>
      </c>
      <c r="U24" s="76">
        <f t="shared" si="1"/>
        <v>368</v>
      </c>
      <c r="V24" s="76">
        <f t="shared" si="1"/>
        <v>368</v>
      </c>
      <c r="W24" s="76">
        <f t="shared" si="1"/>
        <v>368</v>
      </c>
      <c r="X24" s="76">
        <f t="shared" si="1"/>
        <v>368</v>
      </c>
      <c r="Y24" s="76">
        <f t="shared" si="1"/>
        <v>368</v>
      </c>
      <c r="Z24" s="76">
        <f t="shared" si="1"/>
        <v>368</v>
      </c>
      <c r="AA24" s="63">
        <f t="shared" si="1"/>
        <v>368</v>
      </c>
    </row>
    <row r="25" spans="1:27" ht="12.75" customHeight="1" x14ac:dyDescent="0.3">
      <c r="A25" s="87" t="s">
        <v>61</v>
      </c>
      <c r="B25" s="87"/>
      <c r="C25" s="76">
        <f t="shared" ref="C25:R26" si="2">C17-C21</f>
        <v>302</v>
      </c>
      <c r="D25" s="76">
        <f t="shared" si="2"/>
        <v>305</v>
      </c>
      <c r="E25" s="76">
        <f t="shared" si="2"/>
        <v>324</v>
      </c>
      <c r="F25" s="76">
        <f t="shared" si="2"/>
        <v>353</v>
      </c>
      <c r="G25" s="76">
        <f t="shared" si="2"/>
        <v>362</v>
      </c>
      <c r="H25" s="76">
        <f t="shared" si="2"/>
        <v>335</v>
      </c>
      <c r="I25" s="76">
        <f t="shared" si="2"/>
        <v>336</v>
      </c>
      <c r="J25" s="76">
        <f t="shared" si="2"/>
        <v>325</v>
      </c>
      <c r="K25" s="76">
        <f t="shared" si="2"/>
        <v>326</v>
      </c>
      <c r="L25" s="63">
        <f t="shared" si="2"/>
        <v>332</v>
      </c>
      <c r="M25" s="76">
        <f t="shared" si="2"/>
        <v>318</v>
      </c>
      <c r="N25" s="76">
        <f t="shared" si="2"/>
        <v>328</v>
      </c>
      <c r="O25" s="76">
        <f t="shared" si="2"/>
        <v>317</v>
      </c>
      <c r="P25" s="76">
        <f t="shared" si="2"/>
        <v>320</v>
      </c>
      <c r="Q25" s="76">
        <f t="shared" si="2"/>
        <v>321</v>
      </c>
      <c r="R25" s="76">
        <f t="shared" si="2"/>
        <v>321</v>
      </c>
      <c r="S25" s="76">
        <f t="shared" si="1"/>
        <v>323</v>
      </c>
      <c r="T25" s="76">
        <f t="shared" si="1"/>
        <v>333</v>
      </c>
      <c r="U25" s="76">
        <f t="shared" si="1"/>
        <v>333</v>
      </c>
      <c r="V25" s="76">
        <f t="shared" si="1"/>
        <v>336</v>
      </c>
      <c r="W25" s="76">
        <f t="shared" si="1"/>
        <v>330</v>
      </c>
      <c r="X25" s="76">
        <f t="shared" si="1"/>
        <v>343</v>
      </c>
      <c r="Y25" s="76">
        <f t="shared" si="1"/>
        <v>340</v>
      </c>
      <c r="Z25" s="76">
        <f t="shared" si="1"/>
        <v>335</v>
      </c>
      <c r="AA25" s="63">
        <f t="shared" si="1"/>
        <v>346</v>
      </c>
    </row>
    <row r="26" spans="1:27" ht="12.75" customHeight="1" x14ac:dyDescent="0.3">
      <c r="A26" s="6" t="s">
        <v>82</v>
      </c>
      <c r="B26" s="6"/>
      <c r="C26" s="76">
        <f t="shared" si="2"/>
        <v>432</v>
      </c>
      <c r="D26" s="76">
        <f t="shared" si="1"/>
        <v>241</v>
      </c>
      <c r="E26" s="76">
        <f t="shared" si="1"/>
        <v>50</v>
      </c>
      <c r="F26" s="76">
        <f t="shared" si="1"/>
        <v>36</v>
      </c>
      <c r="G26" s="76">
        <f t="shared" si="1"/>
        <v>91</v>
      </c>
      <c r="H26" s="76">
        <f t="shared" si="1"/>
        <v>132</v>
      </c>
      <c r="I26" s="76">
        <f t="shared" si="1"/>
        <v>59</v>
      </c>
      <c r="J26" s="76">
        <f t="shared" si="1"/>
        <v>25</v>
      </c>
      <c r="K26" s="76">
        <f t="shared" si="1"/>
        <v>3</v>
      </c>
      <c r="L26" s="63">
        <f t="shared" si="1"/>
        <v>-27</v>
      </c>
      <c r="M26" s="76">
        <f t="shared" si="1"/>
        <v>-44</v>
      </c>
      <c r="N26" s="76">
        <f t="shared" si="1"/>
        <v>-45</v>
      </c>
      <c r="O26" s="76">
        <f t="shared" si="1"/>
        <v>-46</v>
      </c>
      <c r="P26" s="76">
        <f t="shared" si="1"/>
        <v>-57</v>
      </c>
      <c r="Q26" s="76">
        <f t="shared" si="1"/>
        <v>-70</v>
      </c>
      <c r="R26" s="76">
        <f t="shared" si="1"/>
        <v>-67</v>
      </c>
      <c r="S26" s="76">
        <f t="shared" si="1"/>
        <v>-70</v>
      </c>
      <c r="T26" s="76">
        <f t="shared" si="1"/>
        <v>-42</v>
      </c>
      <c r="U26" s="76">
        <f t="shared" si="1"/>
        <v>-34</v>
      </c>
      <c r="V26" s="76">
        <f t="shared" si="1"/>
        <v>-26</v>
      </c>
      <c r="W26" s="76">
        <f t="shared" si="1"/>
        <v>-11</v>
      </c>
      <c r="X26" s="76">
        <f t="shared" si="1"/>
        <v>4</v>
      </c>
      <c r="Y26" s="76">
        <f t="shared" si="1"/>
        <v>16</v>
      </c>
      <c r="Z26" s="76">
        <f t="shared" si="1"/>
        <v>28</v>
      </c>
      <c r="AA26" s="63">
        <f t="shared" si="1"/>
        <v>33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7" t="s">
        <v>62</v>
      </c>
      <c r="B28" s="87"/>
      <c r="C28" s="76">
        <f>SUM(C24:C26)</f>
        <v>673</v>
      </c>
      <c r="D28" s="76">
        <f t="shared" ref="D28:AA28" si="3">SUM(D24:D26)</f>
        <v>629</v>
      </c>
      <c r="E28" s="76">
        <f t="shared" si="3"/>
        <v>612</v>
      </c>
      <c r="F28" s="76">
        <f t="shared" si="3"/>
        <v>748</v>
      </c>
      <c r="G28" s="76">
        <f t="shared" si="3"/>
        <v>862</v>
      </c>
      <c r="H28" s="76">
        <f t="shared" si="3"/>
        <v>881</v>
      </c>
      <c r="I28" s="76">
        <f t="shared" si="3"/>
        <v>763</v>
      </c>
      <c r="J28" s="76">
        <f t="shared" si="3"/>
        <v>718</v>
      </c>
      <c r="K28" s="76">
        <f t="shared" si="3"/>
        <v>697</v>
      </c>
      <c r="L28" s="63">
        <f t="shared" si="3"/>
        <v>673</v>
      </c>
      <c r="M28" s="76">
        <f t="shared" si="3"/>
        <v>642</v>
      </c>
      <c r="N28" s="76">
        <f t="shared" si="3"/>
        <v>651</v>
      </c>
      <c r="O28" s="76">
        <f t="shared" si="3"/>
        <v>639</v>
      </c>
      <c r="P28" s="76">
        <f t="shared" si="3"/>
        <v>631</v>
      </c>
      <c r="Q28" s="76">
        <f t="shared" si="3"/>
        <v>619</v>
      </c>
      <c r="R28" s="76">
        <f t="shared" si="3"/>
        <v>622</v>
      </c>
      <c r="S28" s="76">
        <f t="shared" si="3"/>
        <v>621</v>
      </c>
      <c r="T28" s="76">
        <f t="shared" si="3"/>
        <v>659</v>
      </c>
      <c r="U28" s="76">
        <f t="shared" si="3"/>
        <v>667</v>
      </c>
      <c r="V28" s="76">
        <f t="shared" si="3"/>
        <v>678</v>
      </c>
      <c r="W28" s="76">
        <f t="shared" si="3"/>
        <v>687</v>
      </c>
      <c r="X28" s="76">
        <f t="shared" si="3"/>
        <v>715</v>
      </c>
      <c r="Y28" s="76">
        <f t="shared" si="3"/>
        <v>724</v>
      </c>
      <c r="Z28" s="76">
        <f t="shared" si="3"/>
        <v>731</v>
      </c>
      <c r="AA28" s="63">
        <f t="shared" si="3"/>
        <v>747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7" t="s">
        <v>93</v>
      </c>
      <c r="B30" s="87"/>
      <c r="C30" s="76">
        <v>0</v>
      </c>
      <c r="D30" s="76">
        <v>16</v>
      </c>
      <c r="E30" s="76">
        <v>5</v>
      </c>
      <c r="F30" s="76">
        <v>9</v>
      </c>
      <c r="G30" s="76">
        <v>13</v>
      </c>
      <c r="H30" s="76">
        <v>12</v>
      </c>
      <c r="I30" s="76">
        <v>10</v>
      </c>
      <c r="J30" s="76">
        <v>3</v>
      </c>
      <c r="K30" s="76">
        <v>4</v>
      </c>
      <c r="L30" s="63">
        <v>7</v>
      </c>
      <c r="M30" s="76">
        <v>9</v>
      </c>
      <c r="N30" s="76">
        <v>10</v>
      </c>
      <c r="O30" s="76">
        <v>9</v>
      </c>
      <c r="P30" s="76">
        <v>8</v>
      </c>
      <c r="Q30" s="76">
        <v>1</v>
      </c>
      <c r="R30" s="76">
        <v>1</v>
      </c>
      <c r="S30" s="76">
        <v>-3</v>
      </c>
      <c r="T30" s="76">
        <v>-3</v>
      </c>
      <c r="U30" s="76">
        <v>4</v>
      </c>
      <c r="V30" s="76">
        <v>-1</v>
      </c>
      <c r="W30" s="76">
        <v>-6</v>
      </c>
      <c r="X30" s="76">
        <v>-3</v>
      </c>
      <c r="Y30" s="76">
        <v>3</v>
      </c>
      <c r="Z30" s="76">
        <v>-6</v>
      </c>
      <c r="AA30" s="63">
        <v>-2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7" t="s">
        <v>63</v>
      </c>
      <c r="B32" s="87"/>
      <c r="C32" s="76">
        <f>C30+C28+C14</f>
        <v>882</v>
      </c>
      <c r="D32" s="76">
        <f t="shared" ref="D32:AA32" si="4">D30+D28+D14</f>
        <v>764</v>
      </c>
      <c r="E32" s="76">
        <f t="shared" si="4"/>
        <v>649</v>
      </c>
      <c r="F32" s="76">
        <f t="shared" si="4"/>
        <v>735</v>
      </c>
      <c r="G32" s="76">
        <f t="shared" si="4"/>
        <v>794</v>
      </c>
      <c r="H32" s="76">
        <f t="shared" si="4"/>
        <v>756</v>
      </c>
      <c r="I32" s="76">
        <f t="shared" si="4"/>
        <v>600</v>
      </c>
      <c r="J32" s="76">
        <f t="shared" si="4"/>
        <v>481</v>
      </c>
      <c r="K32" s="76">
        <f t="shared" si="4"/>
        <v>424</v>
      </c>
      <c r="L32" s="63">
        <f t="shared" si="4"/>
        <v>341</v>
      </c>
      <c r="M32" s="76">
        <f t="shared" si="4"/>
        <v>237</v>
      </c>
      <c r="N32" s="76">
        <f t="shared" si="4"/>
        <v>171</v>
      </c>
      <c r="O32" s="76">
        <f t="shared" si="4"/>
        <v>124</v>
      </c>
      <c r="P32" s="76">
        <f t="shared" si="4"/>
        <v>51</v>
      </c>
      <c r="Q32" s="76">
        <f t="shared" si="4"/>
        <v>11</v>
      </c>
      <c r="R32" s="76">
        <f t="shared" si="4"/>
        <v>-21</v>
      </c>
      <c r="S32" s="76">
        <f t="shared" si="4"/>
        <v>-102</v>
      </c>
      <c r="T32" s="76">
        <f t="shared" si="4"/>
        <v>-101</v>
      </c>
      <c r="U32" s="76">
        <f t="shared" si="4"/>
        <v>-87</v>
      </c>
      <c r="V32" s="76">
        <f t="shared" si="4"/>
        <v>-102</v>
      </c>
      <c r="W32" s="76">
        <f t="shared" si="4"/>
        <v>-101</v>
      </c>
      <c r="X32" s="76">
        <f t="shared" si="4"/>
        <v>-64</v>
      </c>
      <c r="Y32" s="76">
        <f t="shared" si="4"/>
        <v>-48</v>
      </c>
      <c r="Z32" s="76">
        <f t="shared" si="4"/>
        <v>-49</v>
      </c>
      <c r="AA32" s="63">
        <f t="shared" si="4"/>
        <v>-19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7" t="s">
        <v>64</v>
      </c>
      <c r="B34" s="87"/>
      <c r="C34" s="76">
        <v>262352</v>
      </c>
      <c r="D34" s="76">
        <v>263116</v>
      </c>
      <c r="E34" s="76">
        <v>263765</v>
      </c>
      <c r="F34" s="76">
        <v>264500</v>
      </c>
      <c r="G34" s="76">
        <v>265294</v>
      </c>
      <c r="H34" s="76">
        <v>266050</v>
      </c>
      <c r="I34" s="76">
        <v>266650</v>
      </c>
      <c r="J34" s="76">
        <v>267131</v>
      </c>
      <c r="K34" s="76">
        <v>267555</v>
      </c>
      <c r="L34" s="63">
        <v>267896</v>
      </c>
      <c r="M34" s="76">
        <v>268133</v>
      </c>
      <c r="N34" s="76">
        <v>268304</v>
      </c>
      <c r="O34" s="76">
        <v>268428</v>
      </c>
      <c r="P34" s="76">
        <v>268479</v>
      </c>
      <c r="Q34" s="76">
        <v>268490</v>
      </c>
      <c r="R34" s="76">
        <v>268469</v>
      </c>
      <c r="S34" s="76">
        <v>268367</v>
      </c>
      <c r="T34" s="76">
        <v>268266</v>
      </c>
      <c r="U34" s="76">
        <v>268179</v>
      </c>
      <c r="V34" s="76">
        <v>268077</v>
      </c>
      <c r="W34" s="76">
        <v>267976</v>
      </c>
      <c r="X34" s="76">
        <v>267912</v>
      </c>
      <c r="Y34" s="76">
        <v>267864</v>
      </c>
      <c r="Z34" s="76">
        <v>267815</v>
      </c>
      <c r="AA34" s="63">
        <v>267796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3.3732359352889431E-3</v>
      </c>
      <c r="D36" s="38">
        <f t="shared" si="5"/>
        <v>2.912118070378728E-3</v>
      </c>
      <c r="E36" s="38">
        <f t="shared" si="5"/>
        <v>2.4665926815549038E-3</v>
      </c>
      <c r="F36" s="38">
        <f t="shared" si="5"/>
        <v>2.7865713798267398E-3</v>
      </c>
      <c r="G36" s="38">
        <f t="shared" si="5"/>
        <v>3.0018903591682421E-3</v>
      </c>
      <c r="H36" s="38">
        <f t="shared" si="5"/>
        <v>2.8496686694761283E-3</v>
      </c>
      <c r="I36" s="38">
        <f t="shared" si="5"/>
        <v>2.2552151851155796E-3</v>
      </c>
      <c r="J36" s="38">
        <f t="shared" si="5"/>
        <v>1.8038627414213389E-3</v>
      </c>
      <c r="K36" s="38">
        <f t="shared" si="5"/>
        <v>1.5872362249233522E-3</v>
      </c>
      <c r="L36" s="39">
        <f t="shared" si="5"/>
        <v>1.2745043075255555E-3</v>
      </c>
      <c r="M36" s="38">
        <f t="shared" si="5"/>
        <v>8.8467166363066264E-4</v>
      </c>
      <c r="N36" s="38">
        <f t="shared" si="5"/>
        <v>6.3774320952661554E-4</v>
      </c>
      <c r="O36" s="38">
        <f t="shared" si="5"/>
        <v>4.6216232333472478E-4</v>
      </c>
      <c r="P36" s="38">
        <f t="shared" si="5"/>
        <v>1.8999508248021817E-4</v>
      </c>
      <c r="Q36" s="38">
        <f t="shared" si="5"/>
        <v>4.0971547122866223E-5</v>
      </c>
      <c r="R36" s="38">
        <f t="shared" si="5"/>
        <v>-7.8215203545755889E-5</v>
      </c>
      <c r="S36" s="38">
        <f t="shared" si="5"/>
        <v>-3.7993213369141317E-4</v>
      </c>
      <c r="T36" s="38">
        <f t="shared" si="5"/>
        <v>-3.7635029642243641E-4</v>
      </c>
      <c r="U36" s="38">
        <f t="shared" si="5"/>
        <v>-3.2430498087718907E-4</v>
      </c>
      <c r="V36" s="38">
        <f t="shared" si="5"/>
        <v>-3.8034297987538172E-4</v>
      </c>
      <c r="W36" s="38">
        <f t="shared" si="5"/>
        <v>-3.7675742417290554E-4</v>
      </c>
      <c r="X36" s="38">
        <f t="shared" si="5"/>
        <v>-2.3882735767382155E-4</v>
      </c>
      <c r="Y36" s="38">
        <f t="shared" si="5"/>
        <v>-1.7916330735465378E-4</v>
      </c>
      <c r="Z36" s="38">
        <f t="shared" si="5"/>
        <v>-1.8292865035988412E-4</v>
      </c>
      <c r="AA36" s="39">
        <f t="shared" si="5"/>
        <v>-7.0944495267255379E-5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3.3732359352889431E-3</v>
      </c>
      <c r="D37" s="75">
        <f t="shared" si="6"/>
        <v>6.2951772669904765E-3</v>
      </c>
      <c r="E37" s="75">
        <f t="shared" si="6"/>
        <v>8.7772975867212305E-3</v>
      </c>
      <c r="F37" s="75">
        <f t="shared" si="6"/>
        <v>1.158832753279535E-2</v>
      </c>
      <c r="G37" s="75">
        <f t="shared" si="6"/>
        <v>1.4625004780663173E-2</v>
      </c>
      <c r="H37" s="75">
        <f t="shared" si="6"/>
        <v>1.7516349868053695E-2</v>
      </c>
      <c r="I37" s="75">
        <f t="shared" si="6"/>
        <v>1.9811068191379507E-2</v>
      </c>
      <c r="J37" s="75">
        <f t="shared" si="6"/>
        <v>2.1650667380579035E-2</v>
      </c>
      <c r="K37" s="75">
        <f t="shared" si="6"/>
        <v>2.3272268329062609E-2</v>
      </c>
      <c r="L37" s="77">
        <f t="shared" si="6"/>
        <v>2.4576433242819443E-2</v>
      </c>
      <c r="M37" s="75">
        <f t="shared" si="6"/>
        <v>2.5482846980533141E-2</v>
      </c>
      <c r="N37" s="75">
        <f t="shared" si="6"/>
        <v>2.6136841702680994E-2</v>
      </c>
      <c r="O37" s="75">
        <f t="shared" si="6"/>
        <v>2.6611083489501662E-2</v>
      </c>
      <c r="P37" s="75">
        <f t="shared" si="6"/>
        <v>2.6806134546984356E-2</v>
      </c>
      <c r="Q37" s="75">
        <f t="shared" si="6"/>
        <v>2.6848204382911998E-2</v>
      </c>
      <c r="R37" s="75">
        <f t="shared" si="6"/>
        <v>2.6767889241595594E-2</v>
      </c>
      <c r="S37" s="75">
        <f t="shared" si="6"/>
        <v>2.6377787126630206E-2</v>
      </c>
      <c r="T37" s="75">
        <f t="shared" si="6"/>
        <v>2.5991509542203695E-2</v>
      </c>
      <c r="U37" s="75">
        <f t="shared" si="6"/>
        <v>2.565877538532145E-2</v>
      </c>
      <c r="V37" s="75">
        <f t="shared" si="6"/>
        <v>2.5268673270356062E-2</v>
      </c>
      <c r="W37" s="75">
        <f t="shared" si="6"/>
        <v>2.4882395685929551E-2</v>
      </c>
      <c r="X37" s="75">
        <f t="shared" si="6"/>
        <v>2.4637625731441466E-2</v>
      </c>
      <c r="Y37" s="75">
        <f t="shared" si="6"/>
        <v>2.4454048265575401E-2</v>
      </c>
      <c r="Z37" s="75">
        <f t="shared" si="6"/>
        <v>2.426664626917046E-2</v>
      </c>
      <c r="AA37" s="77">
        <f t="shared" si="6"/>
        <v>2.4193980188931808E-2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80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80" t="s">
        <v>1</v>
      </c>
    </row>
    <row r="40" spans="1:27" ht="13.5" customHeight="1" x14ac:dyDescent="0.3">
      <c r="A40" s="86" t="s">
        <v>96</v>
      </c>
      <c r="B40" s="86"/>
      <c r="C40" s="86"/>
      <c r="D40" s="8"/>
      <c r="E40" s="2"/>
      <c r="F40" s="2"/>
      <c r="G40" s="2"/>
      <c r="H40" s="2"/>
      <c r="I40" s="2"/>
      <c r="J40" s="2"/>
      <c r="K40" s="2"/>
      <c r="L40" s="8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81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7"/>
      <c r="B43" s="87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7" t="s">
        <v>65</v>
      </c>
      <c r="B44" s="87"/>
      <c r="C44" s="3">
        <v>1.762526582</v>
      </c>
      <c r="D44" s="3">
        <v>1.7782259303000001</v>
      </c>
      <c r="E44" s="3">
        <v>1.7714202022000001</v>
      </c>
      <c r="F44" s="3">
        <v>1.7645545126</v>
      </c>
      <c r="G44" s="3">
        <v>1.7631899348</v>
      </c>
      <c r="H44" s="3">
        <v>1.7683744860999999</v>
      </c>
      <c r="I44" s="3">
        <v>1.7745764006</v>
      </c>
      <c r="J44" s="3">
        <v>1.7862154451000001</v>
      </c>
      <c r="K44" s="3">
        <v>1.7945050113000001</v>
      </c>
      <c r="L44" s="4">
        <v>1.7967004665999999</v>
      </c>
      <c r="M44" s="3">
        <v>1.8061204445000001</v>
      </c>
      <c r="N44" s="3">
        <v>1.8161895275</v>
      </c>
      <c r="O44" s="3">
        <v>1.8231662524000001</v>
      </c>
      <c r="P44" s="3">
        <v>1.8337176044000001</v>
      </c>
      <c r="Q44" s="3">
        <v>1.8391728925999999</v>
      </c>
      <c r="R44" s="3">
        <v>1.8466431424</v>
      </c>
      <c r="S44" s="3">
        <v>1.8519692700999999</v>
      </c>
      <c r="T44" s="3">
        <v>1.8618773109</v>
      </c>
      <c r="U44" s="3">
        <v>1.8701930819999999</v>
      </c>
      <c r="V44" s="3">
        <v>1.8742844328999999</v>
      </c>
      <c r="W44" s="3">
        <v>1.8853477765</v>
      </c>
      <c r="X44" s="3">
        <v>1.8861193445</v>
      </c>
      <c r="Y44" s="3">
        <v>1.8882417319</v>
      </c>
      <c r="Z44" s="3">
        <v>1.8953668346999999</v>
      </c>
      <c r="AA44" s="4">
        <v>1.8959073761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79.858904689528799</v>
      </c>
      <c r="D47" s="11">
        <v>79.630788135255997</v>
      </c>
      <c r="E47" s="11">
        <v>79.760705102404202</v>
      </c>
      <c r="F47" s="11">
        <v>79.864745163044901</v>
      </c>
      <c r="G47" s="11">
        <v>79.933929917189303</v>
      </c>
      <c r="H47" s="11">
        <v>80.102538459097801</v>
      </c>
      <c r="I47" s="11">
        <v>80.106040088452502</v>
      </c>
      <c r="J47" s="11">
        <v>80.144121566952805</v>
      </c>
      <c r="K47" s="11">
        <v>80.482298214903807</v>
      </c>
      <c r="L47" s="64">
        <v>80.626087222067099</v>
      </c>
      <c r="M47" s="11">
        <v>80.669583522517101</v>
      </c>
      <c r="N47" s="11">
        <v>80.736162580687505</v>
      </c>
      <c r="O47" s="11">
        <v>80.854931278382907</v>
      </c>
      <c r="P47" s="11">
        <v>81.027604526157305</v>
      </c>
      <c r="Q47" s="11">
        <v>81.126888095605807</v>
      </c>
      <c r="R47" s="11">
        <v>81.188240409644195</v>
      </c>
      <c r="S47" s="11">
        <v>81.213673570476402</v>
      </c>
      <c r="T47" s="11">
        <v>81.297741250732003</v>
      </c>
      <c r="U47" s="11">
        <v>81.481120250382006</v>
      </c>
      <c r="V47" s="11">
        <v>81.618933946886202</v>
      </c>
      <c r="W47" s="11">
        <v>81.657058082875494</v>
      </c>
      <c r="X47" s="11">
        <v>81.907962985724893</v>
      </c>
      <c r="Y47" s="11">
        <v>82.023436320189504</v>
      </c>
      <c r="Z47" s="11">
        <v>82.145185655734807</v>
      </c>
      <c r="AA47" s="64">
        <v>82.414394758157698</v>
      </c>
    </row>
    <row r="48" spans="1:27" ht="12.75" customHeight="1" x14ac:dyDescent="0.3">
      <c r="A48" s="6" t="s">
        <v>89</v>
      </c>
      <c r="B48" s="25"/>
      <c r="C48" s="11">
        <v>83.255895603466996</v>
      </c>
      <c r="D48" s="11">
        <v>83.051256503427297</v>
      </c>
      <c r="E48" s="11">
        <v>82.981370812744601</v>
      </c>
      <c r="F48" s="11">
        <v>83.063955243119196</v>
      </c>
      <c r="G48" s="11">
        <v>83.262514648764594</v>
      </c>
      <c r="H48" s="11">
        <v>83.293130729373303</v>
      </c>
      <c r="I48" s="11">
        <v>83.518759894566998</v>
      </c>
      <c r="J48" s="11">
        <v>83.537800764731202</v>
      </c>
      <c r="K48" s="11">
        <v>83.597163048005896</v>
      </c>
      <c r="L48" s="64">
        <v>83.744476090271306</v>
      </c>
      <c r="M48" s="11">
        <v>83.782770622081799</v>
      </c>
      <c r="N48" s="11">
        <v>83.708160964949798</v>
      </c>
      <c r="O48" s="11">
        <v>83.8646520918021</v>
      </c>
      <c r="P48" s="11">
        <v>83.880069780139607</v>
      </c>
      <c r="Q48" s="11">
        <v>84.081476018638696</v>
      </c>
      <c r="R48" s="11">
        <v>84.196758859194603</v>
      </c>
      <c r="S48" s="11">
        <v>84.148685889791594</v>
      </c>
      <c r="T48" s="11">
        <v>84.229726940341706</v>
      </c>
      <c r="U48" s="11">
        <v>84.388681948157398</v>
      </c>
      <c r="V48" s="11">
        <v>84.475798961521704</v>
      </c>
      <c r="W48" s="11">
        <v>84.547369303999005</v>
      </c>
      <c r="X48" s="11">
        <v>84.655152572682894</v>
      </c>
      <c r="Y48" s="11">
        <v>84.7546384337912</v>
      </c>
      <c r="Z48" s="11">
        <v>84.846250943891803</v>
      </c>
      <c r="AA48" s="64">
        <v>84.995660870432701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80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0" t="s">
        <v>1</v>
      </c>
    </row>
    <row r="52" spans="1:27" ht="13.5" customHeight="1" x14ac:dyDescent="0.3">
      <c r="A52" s="5" t="s">
        <v>95</v>
      </c>
      <c r="B52" s="21"/>
      <c r="C52" s="88"/>
      <c r="D52" s="88"/>
      <c r="E52" s="88"/>
      <c r="F52" s="88"/>
      <c r="G52" s="88"/>
      <c r="H52" s="88"/>
      <c r="I52" s="21"/>
      <c r="J52" s="21"/>
      <c r="K52" s="21"/>
      <c r="L52" s="81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81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46152</v>
      </c>
      <c r="C57" s="76">
        <v>46204</v>
      </c>
      <c r="D57" s="76">
        <v>46237</v>
      </c>
      <c r="E57" s="76">
        <v>46071</v>
      </c>
      <c r="F57" s="76">
        <v>45903</v>
      </c>
      <c r="G57" s="76">
        <v>45535</v>
      </c>
      <c r="H57" s="76">
        <v>45056</v>
      </c>
      <c r="I57" s="76">
        <v>44480</v>
      </c>
      <c r="J57" s="76">
        <v>43961</v>
      </c>
      <c r="K57" s="76">
        <v>43613</v>
      </c>
      <c r="L57" s="63">
        <v>43284</v>
      </c>
      <c r="M57" s="76">
        <v>42859</v>
      </c>
      <c r="N57" s="76">
        <v>42489</v>
      </c>
      <c r="O57" s="76">
        <v>42024</v>
      </c>
      <c r="P57" s="76">
        <v>41734</v>
      </c>
      <c r="Q57" s="76">
        <v>41402</v>
      </c>
      <c r="R57" s="76">
        <v>41212</v>
      </c>
      <c r="S57" s="76">
        <v>41004</v>
      </c>
      <c r="T57" s="76">
        <v>40830</v>
      </c>
      <c r="U57" s="76">
        <v>40692</v>
      </c>
      <c r="V57" s="76">
        <v>40592</v>
      </c>
      <c r="W57" s="76">
        <v>40530</v>
      </c>
      <c r="X57" s="76">
        <v>40498</v>
      </c>
      <c r="Y57" s="76">
        <v>40490</v>
      </c>
      <c r="Z57" s="76">
        <v>40509</v>
      </c>
      <c r="AA57" s="63">
        <v>40559</v>
      </c>
    </row>
    <row r="58" spans="1:27" ht="12.75" customHeight="1" x14ac:dyDescent="0.3">
      <c r="A58" s="13" t="s">
        <v>68</v>
      </c>
      <c r="B58" s="76">
        <v>39690</v>
      </c>
      <c r="C58" s="76">
        <v>39349</v>
      </c>
      <c r="D58" s="76">
        <v>38977</v>
      </c>
      <c r="E58" s="76">
        <v>38702</v>
      </c>
      <c r="F58" s="76">
        <v>38548</v>
      </c>
      <c r="G58" s="76">
        <v>38609</v>
      </c>
      <c r="H58" s="76">
        <v>38777</v>
      </c>
      <c r="I58" s="76">
        <v>39013</v>
      </c>
      <c r="J58" s="76">
        <v>39289</v>
      </c>
      <c r="K58" s="76">
        <v>39343</v>
      </c>
      <c r="L58" s="63">
        <v>39302</v>
      </c>
      <c r="M58" s="76">
        <v>39371</v>
      </c>
      <c r="N58" s="76">
        <v>39460</v>
      </c>
      <c r="O58" s="76">
        <v>39772</v>
      </c>
      <c r="P58" s="76">
        <v>39949</v>
      </c>
      <c r="Q58" s="76">
        <v>40088</v>
      </c>
      <c r="R58" s="76">
        <v>40046</v>
      </c>
      <c r="S58" s="76">
        <v>39979</v>
      </c>
      <c r="T58" s="76">
        <v>39825</v>
      </c>
      <c r="U58" s="76">
        <v>39632</v>
      </c>
      <c r="V58" s="76">
        <v>39293</v>
      </c>
      <c r="W58" s="76">
        <v>38908</v>
      </c>
      <c r="X58" s="76">
        <v>38503</v>
      </c>
      <c r="Y58" s="76">
        <v>38089</v>
      </c>
      <c r="Z58" s="76">
        <v>37763</v>
      </c>
      <c r="AA58" s="63">
        <v>37453</v>
      </c>
    </row>
    <row r="59" spans="1:27" ht="12.75" customHeight="1" x14ac:dyDescent="0.3">
      <c r="A59" s="13" t="s">
        <v>69</v>
      </c>
      <c r="B59" s="76">
        <v>49434</v>
      </c>
      <c r="C59" s="76">
        <v>49434</v>
      </c>
      <c r="D59" s="76">
        <v>49664</v>
      </c>
      <c r="E59" s="76">
        <v>49811</v>
      </c>
      <c r="F59" s="76">
        <v>50052</v>
      </c>
      <c r="G59" s="76">
        <v>50381</v>
      </c>
      <c r="H59" s="76">
        <v>50609</v>
      </c>
      <c r="I59" s="76">
        <v>50586</v>
      </c>
      <c r="J59" s="76">
        <v>50317</v>
      </c>
      <c r="K59" s="76">
        <v>50038</v>
      </c>
      <c r="L59" s="63">
        <v>49871</v>
      </c>
      <c r="M59" s="76">
        <v>49728</v>
      </c>
      <c r="N59" s="76">
        <v>49372</v>
      </c>
      <c r="O59" s="76">
        <v>48883</v>
      </c>
      <c r="P59" s="76">
        <v>48286</v>
      </c>
      <c r="Q59" s="76">
        <v>47690</v>
      </c>
      <c r="R59" s="76">
        <v>47151</v>
      </c>
      <c r="S59" s="76">
        <v>46617</v>
      </c>
      <c r="T59" s="76">
        <v>46081</v>
      </c>
      <c r="U59" s="76">
        <v>45643</v>
      </c>
      <c r="V59" s="76">
        <v>45500</v>
      </c>
      <c r="W59" s="76">
        <v>45469</v>
      </c>
      <c r="X59" s="76">
        <v>45503</v>
      </c>
      <c r="Y59" s="76">
        <v>45627</v>
      </c>
      <c r="Z59" s="76">
        <v>45640</v>
      </c>
      <c r="AA59" s="63">
        <v>45662</v>
      </c>
    </row>
    <row r="60" spans="1:27" ht="12.75" customHeight="1" x14ac:dyDescent="0.3">
      <c r="A60" s="13" t="s">
        <v>70</v>
      </c>
      <c r="B60" s="76">
        <v>59277</v>
      </c>
      <c r="C60" s="76">
        <v>59195</v>
      </c>
      <c r="D60" s="76">
        <v>58854</v>
      </c>
      <c r="E60" s="76">
        <v>58473</v>
      </c>
      <c r="F60" s="76">
        <v>57883</v>
      </c>
      <c r="G60" s="76">
        <v>57084</v>
      </c>
      <c r="H60" s="76">
        <v>56405</v>
      </c>
      <c r="I60" s="76">
        <v>55861</v>
      </c>
      <c r="J60" s="76">
        <v>55513</v>
      </c>
      <c r="K60" s="76">
        <v>55139</v>
      </c>
      <c r="L60" s="63">
        <v>54901</v>
      </c>
      <c r="M60" s="76">
        <v>54406</v>
      </c>
      <c r="N60" s="76">
        <v>54243</v>
      </c>
      <c r="O60" s="76">
        <v>53909</v>
      </c>
      <c r="P60" s="76">
        <v>53829</v>
      </c>
      <c r="Q60" s="76">
        <v>53908</v>
      </c>
      <c r="R60" s="76">
        <v>54158</v>
      </c>
      <c r="S60" s="76">
        <v>54626</v>
      </c>
      <c r="T60" s="76">
        <v>55106</v>
      </c>
      <c r="U60" s="76">
        <v>55634</v>
      </c>
      <c r="V60" s="76">
        <v>56028</v>
      </c>
      <c r="W60" s="76">
        <v>56188</v>
      </c>
      <c r="X60" s="76">
        <v>56148</v>
      </c>
      <c r="Y60" s="76">
        <v>55936</v>
      </c>
      <c r="Z60" s="76">
        <v>55714</v>
      </c>
      <c r="AA60" s="63">
        <v>55514</v>
      </c>
    </row>
    <row r="61" spans="1:27" ht="12.75" customHeight="1" x14ac:dyDescent="0.3">
      <c r="A61" s="13" t="s">
        <v>71</v>
      </c>
      <c r="B61" s="76">
        <v>45924</v>
      </c>
      <c r="C61" s="76">
        <v>46560</v>
      </c>
      <c r="D61" s="76">
        <v>47217</v>
      </c>
      <c r="E61" s="76">
        <v>47828</v>
      </c>
      <c r="F61" s="76">
        <v>47804</v>
      </c>
      <c r="G61" s="76">
        <v>48234</v>
      </c>
      <c r="H61" s="76">
        <v>48722</v>
      </c>
      <c r="I61" s="76">
        <v>49391</v>
      </c>
      <c r="J61" s="76">
        <v>49997</v>
      </c>
      <c r="K61" s="76">
        <v>50721</v>
      </c>
      <c r="L61" s="63">
        <v>51233</v>
      </c>
      <c r="M61" s="76">
        <v>51741</v>
      </c>
      <c r="N61" s="76">
        <v>52084</v>
      </c>
      <c r="O61" s="76">
        <v>52483</v>
      </c>
      <c r="P61" s="76">
        <v>52753</v>
      </c>
      <c r="Q61" s="76">
        <v>52793</v>
      </c>
      <c r="R61" s="76">
        <v>52708</v>
      </c>
      <c r="S61" s="76">
        <v>52411</v>
      </c>
      <c r="T61" s="76">
        <v>52080</v>
      </c>
      <c r="U61" s="76">
        <v>51541</v>
      </c>
      <c r="V61" s="76">
        <v>50823</v>
      </c>
      <c r="W61" s="76">
        <v>50270</v>
      </c>
      <c r="X61" s="76">
        <v>49858</v>
      </c>
      <c r="Y61" s="76">
        <v>49632</v>
      </c>
      <c r="Z61" s="76">
        <v>49400</v>
      </c>
      <c r="AA61" s="63">
        <v>49277</v>
      </c>
    </row>
    <row r="62" spans="1:27" ht="12.75" customHeight="1" x14ac:dyDescent="0.3">
      <c r="A62" s="13" t="s">
        <v>72</v>
      </c>
      <c r="B62" s="76">
        <v>20993</v>
      </c>
      <c r="C62" s="76">
        <v>21610</v>
      </c>
      <c r="D62" s="76">
        <v>22167</v>
      </c>
      <c r="E62" s="76">
        <v>22880</v>
      </c>
      <c r="F62" s="76">
        <v>24310</v>
      </c>
      <c r="G62" s="76">
        <v>25451</v>
      </c>
      <c r="H62" s="76">
        <v>26481</v>
      </c>
      <c r="I62" s="76">
        <v>27319</v>
      </c>
      <c r="J62" s="76">
        <v>28054</v>
      </c>
      <c r="K62" s="76">
        <v>28701</v>
      </c>
      <c r="L62" s="63">
        <v>29305</v>
      </c>
      <c r="M62" s="76">
        <v>30028</v>
      </c>
      <c r="N62" s="76">
        <v>30656</v>
      </c>
      <c r="O62" s="76">
        <v>31357</v>
      </c>
      <c r="P62" s="76">
        <v>31928</v>
      </c>
      <c r="Q62" s="76">
        <v>32609</v>
      </c>
      <c r="R62" s="76">
        <v>33194</v>
      </c>
      <c r="S62" s="76">
        <v>33730</v>
      </c>
      <c r="T62" s="76">
        <v>34344</v>
      </c>
      <c r="U62" s="76">
        <v>35037</v>
      </c>
      <c r="V62" s="76">
        <v>35841</v>
      </c>
      <c r="W62" s="76">
        <v>36611</v>
      </c>
      <c r="X62" s="76">
        <v>37402</v>
      </c>
      <c r="Y62" s="76">
        <v>38090</v>
      </c>
      <c r="Z62" s="76">
        <v>38789</v>
      </c>
      <c r="AA62" s="63">
        <v>39331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261470</v>
      </c>
      <c r="C64" s="76">
        <f t="shared" ref="C64:AA64" si="7">SUM(C57:C62)</f>
        <v>262352</v>
      </c>
      <c r="D64" s="76">
        <f t="shared" si="7"/>
        <v>263116</v>
      </c>
      <c r="E64" s="76">
        <f t="shared" si="7"/>
        <v>263765</v>
      </c>
      <c r="F64" s="76">
        <f t="shared" si="7"/>
        <v>264500</v>
      </c>
      <c r="G64" s="76">
        <f t="shared" si="7"/>
        <v>265294</v>
      </c>
      <c r="H64" s="76">
        <f t="shared" si="7"/>
        <v>266050</v>
      </c>
      <c r="I64" s="76">
        <f t="shared" si="7"/>
        <v>266650</v>
      </c>
      <c r="J64" s="76">
        <f t="shared" si="7"/>
        <v>267131</v>
      </c>
      <c r="K64" s="76">
        <f t="shared" si="7"/>
        <v>267555</v>
      </c>
      <c r="L64" s="63">
        <f t="shared" si="7"/>
        <v>267896</v>
      </c>
      <c r="M64" s="76">
        <f t="shared" si="7"/>
        <v>268133</v>
      </c>
      <c r="N64" s="76">
        <f t="shared" si="7"/>
        <v>268304</v>
      </c>
      <c r="O64" s="76">
        <f t="shared" si="7"/>
        <v>268428</v>
      </c>
      <c r="P64" s="76">
        <f t="shared" si="7"/>
        <v>268479</v>
      </c>
      <c r="Q64" s="76">
        <f t="shared" si="7"/>
        <v>268490</v>
      </c>
      <c r="R64" s="76">
        <f t="shared" si="7"/>
        <v>268469</v>
      </c>
      <c r="S64" s="76">
        <f t="shared" si="7"/>
        <v>268367</v>
      </c>
      <c r="T64" s="76">
        <f t="shared" si="7"/>
        <v>268266</v>
      </c>
      <c r="U64" s="76">
        <f t="shared" si="7"/>
        <v>268179</v>
      </c>
      <c r="V64" s="76">
        <f t="shared" si="7"/>
        <v>268077</v>
      </c>
      <c r="W64" s="76">
        <f t="shared" si="7"/>
        <v>267976</v>
      </c>
      <c r="X64" s="76">
        <f t="shared" si="7"/>
        <v>267912</v>
      </c>
      <c r="Y64" s="76">
        <f t="shared" si="7"/>
        <v>267864</v>
      </c>
      <c r="Z64" s="76">
        <f t="shared" si="7"/>
        <v>267815</v>
      </c>
      <c r="AA64" s="63">
        <f t="shared" si="7"/>
        <v>267796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0.17650973343022144</v>
      </c>
      <c r="C67" s="38">
        <f t="shared" ref="C67:AA72" si="8">C57/C$64</f>
        <v>0.17611453314630726</v>
      </c>
      <c r="D67" s="38">
        <f t="shared" si="8"/>
        <v>0.1757285759892975</v>
      </c>
      <c r="E67" s="38">
        <f t="shared" si="8"/>
        <v>0.17466684359183363</v>
      </c>
      <c r="F67" s="38">
        <f t="shared" si="8"/>
        <v>0.17354631379962193</v>
      </c>
      <c r="G67" s="38">
        <f t="shared" si="8"/>
        <v>0.1716397656939094</v>
      </c>
      <c r="H67" s="38">
        <f t="shared" si="8"/>
        <v>0.16935162563427927</v>
      </c>
      <c r="I67" s="38">
        <f t="shared" si="8"/>
        <v>0.16681042565160323</v>
      </c>
      <c r="J67" s="38">
        <f t="shared" si="8"/>
        <v>0.16456719736758368</v>
      </c>
      <c r="K67" s="38">
        <f t="shared" si="8"/>
        <v>0.1630057371381585</v>
      </c>
      <c r="L67" s="39">
        <f t="shared" si="8"/>
        <v>0.16157016155523038</v>
      </c>
      <c r="M67" s="38">
        <f t="shared" si="8"/>
        <v>0.15984231705907143</v>
      </c>
      <c r="N67" s="38">
        <f t="shared" si="8"/>
        <v>0.15836141093684775</v>
      </c>
      <c r="O67" s="38">
        <f t="shared" si="8"/>
        <v>0.15655594796369976</v>
      </c>
      <c r="P67" s="38">
        <f t="shared" si="8"/>
        <v>0.15544604978415444</v>
      </c>
      <c r="Q67" s="38">
        <f t="shared" si="8"/>
        <v>0.15420313605720884</v>
      </c>
      <c r="R67" s="38">
        <f t="shared" si="8"/>
        <v>0.15350748131069136</v>
      </c>
      <c r="S67" s="38">
        <f t="shared" si="8"/>
        <v>0.15279076786639192</v>
      </c>
      <c r="T67" s="38">
        <f t="shared" si="8"/>
        <v>0.15219968240477735</v>
      </c>
      <c r="U67" s="38">
        <f t="shared" si="8"/>
        <v>0.15173447585381405</v>
      </c>
      <c r="V67" s="38">
        <f t="shared" si="8"/>
        <v>0.1514191818022434</v>
      </c>
      <c r="W67" s="38">
        <f t="shared" si="8"/>
        <v>0.15124488760187479</v>
      </c>
      <c r="X67" s="38">
        <f t="shared" si="8"/>
        <v>0.15116157544268266</v>
      </c>
      <c r="Y67" s="38">
        <f t="shared" si="8"/>
        <v>0.15115879700146342</v>
      </c>
      <c r="Z67" s="38">
        <f t="shared" si="8"/>
        <v>0.151257397830592</v>
      </c>
      <c r="AA67" s="39">
        <f t="shared" si="8"/>
        <v>0.15145483875786045</v>
      </c>
    </row>
    <row r="68" spans="1:27" ht="12.75" customHeight="1" x14ac:dyDescent="0.3">
      <c r="A68" s="13" t="s">
        <v>68</v>
      </c>
      <c r="B68" s="38">
        <f t="shared" ref="B68:Q72" si="9">B58/B$64</f>
        <v>0.15179561708800246</v>
      </c>
      <c r="C68" s="38">
        <f t="shared" si="9"/>
        <v>0.14998551564310544</v>
      </c>
      <c r="D68" s="38">
        <f t="shared" si="9"/>
        <v>0.14813618328037823</v>
      </c>
      <c r="E68" s="38">
        <f t="shared" si="9"/>
        <v>0.14672909597558434</v>
      </c>
      <c r="F68" s="38">
        <f t="shared" si="9"/>
        <v>0.14573913043478262</v>
      </c>
      <c r="G68" s="38">
        <f t="shared" si="9"/>
        <v>0.14553288050238603</v>
      </c>
      <c r="H68" s="38">
        <f t="shared" si="9"/>
        <v>0.14575079872204472</v>
      </c>
      <c r="I68" s="38">
        <f t="shared" si="9"/>
        <v>0.14630789424339022</v>
      </c>
      <c r="J68" s="38">
        <f t="shared" si="9"/>
        <v>0.14707765104012638</v>
      </c>
      <c r="K68" s="38">
        <f t="shared" si="9"/>
        <v>0.14704640167442209</v>
      </c>
      <c r="L68" s="39">
        <f t="shared" si="9"/>
        <v>0.1467061844895034</v>
      </c>
      <c r="M68" s="38">
        <f t="shared" si="9"/>
        <v>0.14683384738170982</v>
      </c>
      <c r="N68" s="38">
        <f t="shared" si="9"/>
        <v>0.14707197805474387</v>
      </c>
      <c r="O68" s="38">
        <f t="shared" si="9"/>
        <v>0.14816636118437718</v>
      </c>
      <c r="P68" s="38">
        <f t="shared" si="9"/>
        <v>0.14879748509194388</v>
      </c>
      <c r="Q68" s="38">
        <f t="shared" si="9"/>
        <v>0.14930909903534581</v>
      </c>
      <c r="R68" s="38">
        <f t="shared" si="8"/>
        <v>0.14916433554712089</v>
      </c>
      <c r="S68" s="38">
        <f t="shared" si="8"/>
        <v>0.14897137129378799</v>
      </c>
      <c r="T68" s="38">
        <f t="shared" si="8"/>
        <v>0.14845340072912705</v>
      </c>
      <c r="U68" s="38">
        <f t="shared" si="8"/>
        <v>0.14778189194530519</v>
      </c>
      <c r="V68" s="38">
        <f t="shared" si="8"/>
        <v>0.14657355908936612</v>
      </c>
      <c r="W68" s="38">
        <f t="shared" si="8"/>
        <v>0.14519210675582889</v>
      </c>
      <c r="X68" s="38">
        <f t="shared" si="8"/>
        <v>0.14371510048075486</v>
      </c>
      <c r="Y68" s="38">
        <f t="shared" si="8"/>
        <v>0.14219529313382911</v>
      </c>
      <c r="Z68" s="38">
        <f t="shared" si="8"/>
        <v>0.14100405130407184</v>
      </c>
      <c r="AA68" s="39">
        <f t="shared" si="8"/>
        <v>0.13985645790079015</v>
      </c>
    </row>
    <row r="69" spans="1:27" ht="12.75" customHeight="1" x14ac:dyDescent="0.3">
      <c r="A69" s="13" t="s">
        <v>69</v>
      </c>
      <c r="B69" s="38">
        <f t="shared" si="9"/>
        <v>0.18906184265881362</v>
      </c>
      <c r="C69" s="38">
        <f t="shared" si="8"/>
        <v>0.18842623650667806</v>
      </c>
      <c r="D69" s="38">
        <f t="shared" si="8"/>
        <v>0.18875324951732317</v>
      </c>
      <c r="E69" s="38">
        <f t="shared" si="8"/>
        <v>0.18884613197353706</v>
      </c>
      <c r="F69" s="38">
        <f t="shared" si="8"/>
        <v>0.18923251417769377</v>
      </c>
      <c r="G69" s="38">
        <f t="shared" si="8"/>
        <v>0.18990629264137146</v>
      </c>
      <c r="H69" s="38">
        <f t="shared" si="8"/>
        <v>0.19022364217252397</v>
      </c>
      <c r="I69" s="38">
        <f t="shared" si="8"/>
        <v>0.18970935683480217</v>
      </c>
      <c r="J69" s="38">
        <f t="shared" si="8"/>
        <v>0.18836076681478375</v>
      </c>
      <c r="K69" s="38">
        <f t="shared" si="8"/>
        <v>0.18701949131954176</v>
      </c>
      <c r="L69" s="39">
        <f t="shared" si="8"/>
        <v>0.18615806133723534</v>
      </c>
      <c r="M69" s="38">
        <f t="shared" si="8"/>
        <v>0.18546020072128383</v>
      </c>
      <c r="N69" s="38">
        <f t="shared" si="8"/>
        <v>0.18401514699743574</v>
      </c>
      <c r="O69" s="38">
        <f t="shared" si="8"/>
        <v>0.18210842386040205</v>
      </c>
      <c r="P69" s="38">
        <f t="shared" si="8"/>
        <v>0.17985019312497438</v>
      </c>
      <c r="Q69" s="38">
        <f t="shared" si="8"/>
        <v>0.17762300271890946</v>
      </c>
      <c r="R69" s="38">
        <f t="shared" si="8"/>
        <v>0.17562921603611589</v>
      </c>
      <c r="S69" s="38">
        <f t="shared" si="8"/>
        <v>0.17370615612202692</v>
      </c>
      <c r="T69" s="38">
        <f t="shared" si="8"/>
        <v>0.1717735382046178</v>
      </c>
      <c r="U69" s="38">
        <f t="shared" si="8"/>
        <v>0.17019602578874557</v>
      </c>
      <c r="V69" s="38">
        <f t="shared" si="8"/>
        <v>0.16972735445413073</v>
      </c>
      <c r="W69" s="38">
        <f t="shared" si="8"/>
        <v>0.16967564259485923</v>
      </c>
      <c r="X69" s="38">
        <f t="shared" si="8"/>
        <v>0.16984308280330854</v>
      </c>
      <c r="Y69" s="38">
        <f t="shared" si="8"/>
        <v>0.17033643938715168</v>
      </c>
      <c r="Z69" s="38">
        <f t="shared" si="8"/>
        <v>0.17041614547355449</v>
      </c>
      <c r="AA69" s="39">
        <f t="shared" si="8"/>
        <v>0.17051038850468267</v>
      </c>
    </row>
    <row r="70" spans="1:27" ht="12.75" customHeight="1" x14ac:dyDescent="0.3">
      <c r="A70" s="13" t="s">
        <v>70</v>
      </c>
      <c r="B70" s="38">
        <f t="shared" si="9"/>
        <v>0.22670669675297359</v>
      </c>
      <c r="C70" s="38">
        <f t="shared" si="8"/>
        <v>0.22563197536134658</v>
      </c>
      <c r="D70" s="38">
        <f t="shared" si="8"/>
        <v>0.2236808099849496</v>
      </c>
      <c r="E70" s="38">
        <f t="shared" si="8"/>
        <v>0.22168597046613464</v>
      </c>
      <c r="F70" s="38">
        <f t="shared" si="8"/>
        <v>0.21883931947069943</v>
      </c>
      <c r="G70" s="38">
        <f t="shared" si="8"/>
        <v>0.21517260096345942</v>
      </c>
      <c r="H70" s="38">
        <f t="shared" si="8"/>
        <v>0.21200902086074047</v>
      </c>
      <c r="I70" s="38">
        <f t="shared" si="8"/>
        <v>0.20949184324020251</v>
      </c>
      <c r="J70" s="38">
        <f t="shared" si="8"/>
        <v>0.20781189753341994</v>
      </c>
      <c r="K70" s="38">
        <f t="shared" si="8"/>
        <v>0.20608473024238008</v>
      </c>
      <c r="L70" s="39">
        <f t="shared" si="8"/>
        <v>0.20493400424045152</v>
      </c>
      <c r="M70" s="38">
        <f t="shared" si="8"/>
        <v>0.20290676641815816</v>
      </c>
      <c r="N70" s="38">
        <f t="shared" si="8"/>
        <v>0.20216992665036676</v>
      </c>
      <c r="O70" s="38">
        <f t="shared" si="8"/>
        <v>0.20083225296913884</v>
      </c>
      <c r="P70" s="38">
        <f t="shared" si="8"/>
        <v>0.20049612818879689</v>
      </c>
      <c r="Q70" s="38">
        <f t="shared" si="8"/>
        <v>0.20078215203545755</v>
      </c>
      <c r="R70" s="38">
        <f t="shared" si="8"/>
        <v>0.20172906369077995</v>
      </c>
      <c r="S70" s="38">
        <f t="shared" si="8"/>
        <v>0.20354961675615854</v>
      </c>
      <c r="T70" s="38">
        <f t="shared" si="8"/>
        <v>0.20541552041630323</v>
      </c>
      <c r="U70" s="38">
        <f t="shared" si="8"/>
        <v>0.2074509935528136</v>
      </c>
      <c r="V70" s="38">
        <f t="shared" si="8"/>
        <v>0.20899965308474805</v>
      </c>
      <c r="W70" s="38">
        <f t="shared" si="8"/>
        <v>0.2096754933277607</v>
      </c>
      <c r="X70" s="38">
        <f t="shared" si="8"/>
        <v>0.20957627877810625</v>
      </c>
      <c r="Y70" s="38">
        <f t="shared" si="8"/>
        <v>0.20882238748021384</v>
      </c>
      <c r="Z70" s="38">
        <f t="shared" si="8"/>
        <v>0.20803166364841402</v>
      </c>
      <c r="AA70" s="39">
        <f t="shared" si="8"/>
        <v>0.20729958625222183</v>
      </c>
    </row>
    <row r="71" spans="1:27" ht="12.75" customHeight="1" x14ac:dyDescent="0.3">
      <c r="A71" s="13" t="s">
        <v>71</v>
      </c>
      <c r="B71" s="38">
        <f t="shared" si="9"/>
        <v>0.17563774046735764</v>
      </c>
      <c r="C71" s="38">
        <f t="shared" si="8"/>
        <v>0.17747148868695492</v>
      </c>
      <c r="D71" s="38">
        <f t="shared" si="8"/>
        <v>0.17945316894449595</v>
      </c>
      <c r="E71" s="38">
        <f t="shared" si="8"/>
        <v>0.18132807612837185</v>
      </c>
      <c r="F71" s="38">
        <f t="shared" si="8"/>
        <v>0.18073345935727789</v>
      </c>
      <c r="G71" s="38">
        <f t="shared" si="8"/>
        <v>0.18181338439617933</v>
      </c>
      <c r="H71" s="38">
        <f t="shared" si="8"/>
        <v>0.18313099041533545</v>
      </c>
      <c r="I71" s="38">
        <f t="shared" si="8"/>
        <v>0.18522782673917121</v>
      </c>
      <c r="J71" s="38">
        <f t="shared" si="8"/>
        <v>0.18716285268276614</v>
      </c>
      <c r="K71" s="38">
        <f t="shared" si="8"/>
        <v>0.18957223748388183</v>
      </c>
      <c r="L71" s="39">
        <f t="shared" si="8"/>
        <v>0.19124212380923941</v>
      </c>
      <c r="M71" s="38">
        <f t="shared" si="8"/>
        <v>0.19296766902992171</v>
      </c>
      <c r="N71" s="38">
        <f t="shared" si="8"/>
        <v>0.19412308426262748</v>
      </c>
      <c r="O71" s="38">
        <f t="shared" si="8"/>
        <v>0.19551984144724097</v>
      </c>
      <c r="P71" s="38">
        <f t="shared" si="8"/>
        <v>0.19648836594296015</v>
      </c>
      <c r="Q71" s="38">
        <f t="shared" si="8"/>
        <v>0.19662929718052813</v>
      </c>
      <c r="R71" s="38">
        <f t="shared" si="8"/>
        <v>0.19632806767261771</v>
      </c>
      <c r="S71" s="38">
        <f t="shared" si="8"/>
        <v>0.19529599391877542</v>
      </c>
      <c r="T71" s="38">
        <f t="shared" si="8"/>
        <v>0.1941356713113104</v>
      </c>
      <c r="U71" s="38">
        <f t="shared" si="8"/>
        <v>0.19218879927212795</v>
      </c>
      <c r="V71" s="38">
        <f t="shared" si="8"/>
        <v>0.18958358978950077</v>
      </c>
      <c r="W71" s="38">
        <f t="shared" si="8"/>
        <v>0.1875914260978595</v>
      </c>
      <c r="X71" s="38">
        <f t="shared" si="8"/>
        <v>0.18609842037684016</v>
      </c>
      <c r="Y71" s="38">
        <f t="shared" si="8"/>
        <v>0.18528805662575037</v>
      </c>
      <c r="Z71" s="38">
        <f t="shared" si="8"/>
        <v>0.18445568769486398</v>
      </c>
      <c r="AA71" s="39">
        <f t="shared" si="8"/>
        <v>0.1840094698949947</v>
      </c>
    </row>
    <row r="72" spans="1:27" ht="12.75" customHeight="1" x14ac:dyDescent="0.3">
      <c r="A72" s="13" t="s">
        <v>72</v>
      </c>
      <c r="B72" s="38">
        <f t="shared" si="9"/>
        <v>8.0288369602631277E-2</v>
      </c>
      <c r="C72" s="38">
        <f t="shared" si="8"/>
        <v>8.2370250655607727E-2</v>
      </c>
      <c r="D72" s="38">
        <f t="shared" si="8"/>
        <v>8.4248012283555537E-2</v>
      </c>
      <c r="E72" s="38">
        <f t="shared" si="8"/>
        <v>8.6743881864538505E-2</v>
      </c>
      <c r="F72" s="38">
        <f t="shared" si="8"/>
        <v>9.1909262759924379E-2</v>
      </c>
      <c r="G72" s="38">
        <f t="shared" si="8"/>
        <v>9.5935075802694364E-2</v>
      </c>
      <c r="H72" s="38">
        <f t="shared" si="8"/>
        <v>9.9533922195076119E-2</v>
      </c>
      <c r="I72" s="38">
        <f t="shared" si="8"/>
        <v>0.10245265329083068</v>
      </c>
      <c r="J72" s="38">
        <f t="shared" si="8"/>
        <v>0.1050196345613201</v>
      </c>
      <c r="K72" s="38">
        <f t="shared" si="8"/>
        <v>0.10727140214161575</v>
      </c>
      <c r="L72" s="39">
        <f t="shared" si="8"/>
        <v>0.10938946456833995</v>
      </c>
      <c r="M72" s="38">
        <f t="shared" si="8"/>
        <v>0.11198919938985503</v>
      </c>
      <c r="N72" s="38">
        <f t="shared" si="8"/>
        <v>0.11425845309797841</v>
      </c>
      <c r="O72" s="38">
        <f t="shared" si="8"/>
        <v>0.1168171725751412</v>
      </c>
      <c r="P72" s="38">
        <f t="shared" si="8"/>
        <v>0.11892177786717024</v>
      </c>
      <c r="Q72" s="38">
        <f t="shared" si="8"/>
        <v>0.12145331297255019</v>
      </c>
      <c r="R72" s="38">
        <f t="shared" si="8"/>
        <v>0.12364183574267421</v>
      </c>
      <c r="S72" s="38">
        <f t="shared" si="8"/>
        <v>0.12568609404285921</v>
      </c>
      <c r="T72" s="38">
        <f t="shared" si="8"/>
        <v>0.12802218693386416</v>
      </c>
      <c r="U72" s="38">
        <f t="shared" si="8"/>
        <v>0.13064781358719363</v>
      </c>
      <c r="V72" s="38">
        <f t="shared" si="8"/>
        <v>0.13369666178001097</v>
      </c>
      <c r="W72" s="38">
        <f t="shared" si="8"/>
        <v>0.13662044362181688</v>
      </c>
      <c r="X72" s="38">
        <f t="shared" si="8"/>
        <v>0.1396055421183075</v>
      </c>
      <c r="Y72" s="38">
        <f t="shared" si="8"/>
        <v>0.14219902637159154</v>
      </c>
      <c r="Z72" s="38">
        <f t="shared" si="8"/>
        <v>0.14483505404850364</v>
      </c>
      <c r="AA72" s="39">
        <f t="shared" si="8"/>
        <v>0.14686925868945017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1.0000000000000002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80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80" t="s">
        <v>1</v>
      </c>
    </row>
    <row r="78" spans="1:27" ht="13.5" customHeight="1" x14ac:dyDescent="0.3">
      <c r="A78" s="82" t="s">
        <v>75</v>
      </c>
      <c r="B78" s="82"/>
      <c r="C78" s="82"/>
      <c r="D78" s="82"/>
      <c r="E78" s="36"/>
      <c r="F78" s="36"/>
      <c r="G78" s="36"/>
      <c r="H78" s="36"/>
      <c r="I78" s="36"/>
      <c r="J78" s="36"/>
      <c r="K78" s="27"/>
      <c r="L78" s="81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81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49033</v>
      </c>
      <c r="C83" s="76">
        <v>49118</v>
      </c>
      <c r="D83" s="76">
        <v>49175</v>
      </c>
      <c r="E83" s="76">
        <v>49173</v>
      </c>
      <c r="F83" s="76">
        <v>49029</v>
      </c>
      <c r="G83" s="76">
        <v>48832</v>
      </c>
      <c r="H83" s="76">
        <v>48459</v>
      </c>
      <c r="I83" s="76">
        <v>47947</v>
      </c>
      <c r="J83" s="76">
        <v>47347</v>
      </c>
      <c r="K83" s="76">
        <v>46817</v>
      </c>
      <c r="L83" s="63">
        <v>46442</v>
      </c>
      <c r="M83" s="76">
        <v>46096</v>
      </c>
      <c r="N83" s="76">
        <v>45660</v>
      </c>
      <c r="O83" s="76">
        <v>45274</v>
      </c>
      <c r="P83" s="76">
        <v>44809</v>
      </c>
      <c r="Q83" s="76">
        <v>44505</v>
      </c>
      <c r="R83" s="76">
        <v>44175</v>
      </c>
      <c r="S83" s="76">
        <v>43982</v>
      </c>
      <c r="T83" s="76">
        <v>43785</v>
      </c>
      <c r="U83" s="76">
        <v>43627</v>
      </c>
      <c r="V83" s="76">
        <v>43497</v>
      </c>
      <c r="W83" s="76">
        <v>43422</v>
      </c>
      <c r="X83" s="76">
        <v>43373</v>
      </c>
      <c r="Y83" s="76">
        <v>43352</v>
      </c>
      <c r="Z83" s="76">
        <v>43358</v>
      </c>
      <c r="AA83" s="63">
        <v>43384</v>
      </c>
    </row>
    <row r="84" spans="1:27" ht="12.75" customHeight="1" x14ac:dyDescent="0.3">
      <c r="A84" s="32" t="s">
        <v>77</v>
      </c>
      <c r="B84" s="76">
        <v>162190.6586</v>
      </c>
      <c r="C84" s="76">
        <v>163500.43745999999</v>
      </c>
      <c r="D84" s="76">
        <v>164712.91824999999</v>
      </c>
      <c r="E84" s="76">
        <v>164628</v>
      </c>
      <c r="F84" s="76">
        <v>164379</v>
      </c>
      <c r="G84" s="76">
        <v>164348</v>
      </c>
      <c r="H84" s="76">
        <v>164350</v>
      </c>
      <c r="I84" s="76">
        <v>164451</v>
      </c>
      <c r="J84" s="76">
        <v>165060.97659999999</v>
      </c>
      <c r="K84" s="76">
        <v>166659.33127</v>
      </c>
      <c r="L84" s="63">
        <v>167546</v>
      </c>
      <c r="M84" s="76">
        <v>167043</v>
      </c>
      <c r="N84" s="76">
        <v>166459</v>
      </c>
      <c r="O84" s="76">
        <v>165810</v>
      </c>
      <c r="P84" s="76">
        <v>165214</v>
      </c>
      <c r="Q84" s="76">
        <v>164532</v>
      </c>
      <c r="R84" s="76">
        <v>163834</v>
      </c>
      <c r="S84" s="76">
        <v>163182</v>
      </c>
      <c r="T84" s="76">
        <v>162412</v>
      </c>
      <c r="U84" s="76">
        <v>161834</v>
      </c>
      <c r="V84" s="76">
        <v>161083</v>
      </c>
      <c r="W84" s="76">
        <v>160491</v>
      </c>
      <c r="X84" s="76">
        <v>160017</v>
      </c>
      <c r="Y84" s="76">
        <v>159727</v>
      </c>
      <c r="Z84" s="76">
        <v>159593</v>
      </c>
      <c r="AA84" s="63">
        <v>159381</v>
      </c>
    </row>
    <row r="85" spans="1:27" ht="12.75" customHeight="1" x14ac:dyDescent="0.3">
      <c r="A85" s="13" t="s">
        <v>78</v>
      </c>
      <c r="B85" s="76">
        <v>50246.341399999998</v>
      </c>
      <c r="C85" s="76">
        <v>49733.562539999999</v>
      </c>
      <c r="D85" s="76">
        <v>49228.081749999998</v>
      </c>
      <c r="E85" s="76">
        <v>49964</v>
      </c>
      <c r="F85" s="76">
        <v>51092</v>
      </c>
      <c r="G85" s="76">
        <v>52114</v>
      </c>
      <c r="H85" s="76">
        <v>53241</v>
      </c>
      <c r="I85" s="76">
        <v>54252</v>
      </c>
      <c r="J85" s="76">
        <v>54723.023399999998</v>
      </c>
      <c r="K85" s="76">
        <v>54078.668729999998</v>
      </c>
      <c r="L85" s="63">
        <v>53908</v>
      </c>
      <c r="M85" s="76">
        <v>54994</v>
      </c>
      <c r="N85" s="76">
        <v>56185</v>
      </c>
      <c r="O85" s="76">
        <v>57344</v>
      </c>
      <c r="P85" s="76">
        <v>58456</v>
      </c>
      <c r="Q85" s="76">
        <v>59453</v>
      </c>
      <c r="R85" s="76">
        <v>60460</v>
      </c>
      <c r="S85" s="76">
        <v>61203</v>
      </c>
      <c r="T85" s="76">
        <v>62069</v>
      </c>
      <c r="U85" s="76">
        <v>62718</v>
      </c>
      <c r="V85" s="76">
        <v>63497</v>
      </c>
      <c r="W85" s="76">
        <v>64063</v>
      </c>
      <c r="X85" s="76">
        <v>64522</v>
      </c>
      <c r="Y85" s="76">
        <v>64785</v>
      </c>
      <c r="Z85" s="76">
        <v>64864</v>
      </c>
      <c r="AA85" s="63">
        <v>65031</v>
      </c>
    </row>
    <row r="86" spans="1:27" ht="12.75" customHeight="1" x14ac:dyDescent="0.3">
      <c r="A86" s="13" t="s">
        <v>91</v>
      </c>
      <c r="B86" s="76">
        <v>162638</v>
      </c>
      <c r="C86" s="76">
        <v>162201</v>
      </c>
      <c r="D86" s="76">
        <v>161806</v>
      </c>
      <c r="E86" s="76">
        <v>161291</v>
      </c>
      <c r="F86" s="76">
        <v>161119</v>
      </c>
      <c r="G86" s="76">
        <v>160937</v>
      </c>
      <c r="H86" s="76">
        <v>161026</v>
      </c>
      <c r="I86" s="76">
        <v>161094</v>
      </c>
      <c r="J86" s="76">
        <v>161057</v>
      </c>
      <c r="K86" s="76">
        <v>160801</v>
      </c>
      <c r="L86" s="63">
        <v>160183</v>
      </c>
      <c r="M86" s="76">
        <v>159504</v>
      </c>
      <c r="N86" s="76">
        <v>158890</v>
      </c>
      <c r="O86" s="76">
        <v>158311</v>
      </c>
      <c r="P86" s="76">
        <v>157761</v>
      </c>
      <c r="Q86" s="76">
        <v>157214</v>
      </c>
      <c r="R86" s="76">
        <v>156525</v>
      </c>
      <c r="S86" s="76">
        <v>155894</v>
      </c>
      <c r="T86" s="76">
        <v>155148</v>
      </c>
      <c r="U86" s="76">
        <v>154581</v>
      </c>
      <c r="V86" s="76">
        <v>154109</v>
      </c>
      <c r="W86" s="76">
        <v>153801</v>
      </c>
      <c r="X86" s="76">
        <v>153675</v>
      </c>
      <c r="Y86" s="76">
        <v>153466</v>
      </c>
      <c r="Z86" s="76">
        <v>153363</v>
      </c>
      <c r="AA86" s="63">
        <v>153284</v>
      </c>
    </row>
    <row r="87" spans="1:27" ht="12.75" customHeight="1" x14ac:dyDescent="0.3">
      <c r="A87" s="13" t="s">
        <v>92</v>
      </c>
      <c r="B87" s="76">
        <v>49799</v>
      </c>
      <c r="C87" s="76">
        <v>51033</v>
      </c>
      <c r="D87" s="76">
        <v>52135</v>
      </c>
      <c r="E87" s="76">
        <v>53301</v>
      </c>
      <c r="F87" s="76">
        <v>54352</v>
      </c>
      <c r="G87" s="76">
        <v>55525</v>
      </c>
      <c r="H87" s="76">
        <v>56565</v>
      </c>
      <c r="I87" s="76">
        <v>57609</v>
      </c>
      <c r="J87" s="76">
        <v>58727</v>
      </c>
      <c r="K87" s="76">
        <v>59937</v>
      </c>
      <c r="L87" s="63">
        <v>61271</v>
      </c>
      <c r="M87" s="76">
        <v>62533</v>
      </c>
      <c r="N87" s="76">
        <v>63754</v>
      </c>
      <c r="O87" s="76">
        <v>64843</v>
      </c>
      <c r="P87" s="76">
        <v>65909</v>
      </c>
      <c r="Q87" s="76">
        <v>66771</v>
      </c>
      <c r="R87" s="76">
        <v>67769</v>
      </c>
      <c r="S87" s="76">
        <v>68491</v>
      </c>
      <c r="T87" s="76">
        <v>69333</v>
      </c>
      <c r="U87" s="76">
        <v>69971</v>
      </c>
      <c r="V87" s="76">
        <v>70471</v>
      </c>
      <c r="W87" s="76">
        <v>70753</v>
      </c>
      <c r="X87" s="76">
        <v>70864</v>
      </c>
      <c r="Y87" s="76">
        <v>71046</v>
      </c>
      <c r="Z87" s="76">
        <v>71094</v>
      </c>
      <c r="AA87" s="63">
        <v>71128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0.18752820591272421</v>
      </c>
      <c r="C90" s="38">
        <f t="shared" ref="C90:AA94" si="11">C83/SUM(C$83:C$85)</f>
        <v>0.18722174788070989</v>
      </c>
      <c r="D90" s="38">
        <f t="shared" si="11"/>
        <v>0.18689475364478025</v>
      </c>
      <c r="E90" s="38">
        <f t="shared" si="11"/>
        <v>0.18642731219077588</v>
      </c>
      <c r="F90" s="38">
        <f t="shared" si="11"/>
        <v>0.1853648393194707</v>
      </c>
      <c r="G90" s="38">
        <f t="shared" si="11"/>
        <v>0.18406748739134696</v>
      </c>
      <c r="H90" s="38">
        <f t="shared" si="11"/>
        <v>0.1821424544258598</v>
      </c>
      <c r="I90" s="38">
        <f t="shared" si="11"/>
        <v>0.17981248828051755</v>
      </c>
      <c r="J90" s="38">
        <f t="shared" si="11"/>
        <v>0.17724262627699519</v>
      </c>
      <c r="K90" s="38">
        <f t="shared" si="11"/>
        <v>0.17498084505989422</v>
      </c>
      <c r="L90" s="39">
        <f t="shared" si="11"/>
        <v>0.17335831815331323</v>
      </c>
      <c r="M90" s="38">
        <f t="shared" si="11"/>
        <v>0.17191468413063665</v>
      </c>
      <c r="N90" s="38">
        <f t="shared" si="11"/>
        <v>0.17018009422148012</v>
      </c>
      <c r="O90" s="38">
        <f t="shared" si="11"/>
        <v>0.16866347772959603</v>
      </c>
      <c r="P90" s="38">
        <f t="shared" si="11"/>
        <v>0.16689945954804658</v>
      </c>
      <c r="Q90" s="38">
        <f t="shared" si="11"/>
        <v>0.16576036351446982</v>
      </c>
      <c r="R90" s="38">
        <f t="shared" si="11"/>
        <v>0.1645441373119429</v>
      </c>
      <c r="S90" s="38">
        <f t="shared" si="11"/>
        <v>0.16388751225001583</v>
      </c>
      <c r="T90" s="38">
        <f t="shared" si="11"/>
        <v>0.1632148688242267</v>
      </c>
      <c r="U90" s="38">
        <f t="shared" si="11"/>
        <v>0.16267865865709097</v>
      </c>
      <c r="V90" s="38">
        <f t="shared" si="11"/>
        <v>0.16225562058662249</v>
      </c>
      <c r="W90" s="38">
        <f t="shared" si="11"/>
        <v>0.16203689882676062</v>
      </c>
      <c r="X90" s="38">
        <f t="shared" si="11"/>
        <v>0.16189271103944577</v>
      </c>
      <c r="Y90" s="38">
        <f t="shared" si="11"/>
        <v>0.16184332347758565</v>
      </c>
      <c r="Z90" s="38">
        <f t="shared" si="11"/>
        <v>0.16189533819987678</v>
      </c>
      <c r="AA90" s="39">
        <f t="shared" si="11"/>
        <v>0.1620039134266382</v>
      </c>
    </row>
    <row r="91" spans="1:27" ht="12.75" customHeight="1" x14ac:dyDescent="0.3">
      <c r="A91" s="13" t="s">
        <v>77</v>
      </c>
      <c r="B91" s="38">
        <f t="shared" ref="B91:Q94" si="12">B84/SUM(B$83:B$85)</f>
        <v>0.62030312693616851</v>
      </c>
      <c r="C91" s="38">
        <f t="shared" si="12"/>
        <v>0.62321018120692806</v>
      </c>
      <c r="D91" s="38">
        <f t="shared" si="12"/>
        <v>0.62600874994299083</v>
      </c>
      <c r="E91" s="38">
        <f t="shared" si="12"/>
        <v>0.62414649403825373</v>
      </c>
      <c r="F91" s="38">
        <f t="shared" si="12"/>
        <v>0.62147069943289224</v>
      </c>
      <c r="G91" s="38">
        <f t="shared" si="12"/>
        <v>0.61949384456489787</v>
      </c>
      <c r="H91" s="38">
        <f t="shared" si="12"/>
        <v>0.61774102612290926</v>
      </c>
      <c r="I91" s="38">
        <f t="shared" si="12"/>
        <v>0.61672979561222574</v>
      </c>
      <c r="J91" s="38">
        <f t="shared" si="12"/>
        <v>0.61790273910553251</v>
      </c>
      <c r="K91" s="38">
        <f t="shared" si="12"/>
        <v>0.62289746508194577</v>
      </c>
      <c r="L91" s="39">
        <f t="shared" si="12"/>
        <v>0.62541433989309281</v>
      </c>
      <c r="M91" s="38">
        <f t="shared" si="12"/>
        <v>0.62298560788862245</v>
      </c>
      <c r="N91" s="38">
        <f t="shared" si="12"/>
        <v>0.62041192080624963</v>
      </c>
      <c r="O91" s="38">
        <f t="shared" si="12"/>
        <v>0.61770754168715636</v>
      </c>
      <c r="P91" s="38">
        <f t="shared" si="12"/>
        <v>0.61537028966883811</v>
      </c>
      <c r="Q91" s="38">
        <f t="shared" si="12"/>
        <v>0.61280494618049086</v>
      </c>
      <c r="R91" s="38">
        <f t="shared" si="11"/>
        <v>0.61025295285489201</v>
      </c>
      <c r="S91" s="38">
        <f t="shared" si="11"/>
        <v>0.60805538683966365</v>
      </c>
      <c r="T91" s="38">
        <f t="shared" si="11"/>
        <v>0.60541402935891986</v>
      </c>
      <c r="U91" s="38">
        <f t="shared" si="11"/>
        <v>0.60345515495247581</v>
      </c>
      <c r="V91" s="38">
        <f t="shared" si="11"/>
        <v>0.60088332829746682</v>
      </c>
      <c r="W91" s="38">
        <f t="shared" si="11"/>
        <v>0.59890064781920771</v>
      </c>
      <c r="X91" s="38">
        <f t="shared" si="11"/>
        <v>0.5972744781868673</v>
      </c>
      <c r="Y91" s="38">
        <f t="shared" si="11"/>
        <v>0.59629886808231047</v>
      </c>
      <c r="Z91" s="38">
        <f t="shared" si="11"/>
        <v>0.59590762279932041</v>
      </c>
      <c r="AA91" s="39">
        <f t="shared" si="11"/>
        <v>0.59515825479096029</v>
      </c>
    </row>
    <row r="92" spans="1:27" ht="12.75" customHeight="1" x14ac:dyDescent="0.3">
      <c r="A92" s="13" t="s">
        <v>78</v>
      </c>
      <c r="B92" s="38">
        <f t="shared" si="12"/>
        <v>0.1921686671511072</v>
      </c>
      <c r="C92" s="38">
        <f t="shared" si="11"/>
        <v>0.18956807091236202</v>
      </c>
      <c r="D92" s="38">
        <f t="shared" si="11"/>
        <v>0.18709649641222881</v>
      </c>
      <c r="E92" s="38">
        <f t="shared" si="11"/>
        <v>0.18942619377097036</v>
      </c>
      <c r="F92" s="38">
        <f t="shared" si="11"/>
        <v>0.19316446124763706</v>
      </c>
      <c r="G92" s="38">
        <f t="shared" si="11"/>
        <v>0.19643866804375523</v>
      </c>
      <c r="H92" s="38">
        <f t="shared" si="11"/>
        <v>0.20011651945123096</v>
      </c>
      <c r="I92" s="38">
        <f t="shared" si="11"/>
        <v>0.20345771610725671</v>
      </c>
      <c r="J92" s="38">
        <f t="shared" si="11"/>
        <v>0.20485463461747233</v>
      </c>
      <c r="K92" s="38">
        <f t="shared" si="11"/>
        <v>0.20212168985816001</v>
      </c>
      <c r="L92" s="39">
        <f t="shared" si="11"/>
        <v>0.20122734195359393</v>
      </c>
      <c r="M92" s="38">
        <f t="shared" si="11"/>
        <v>0.2050997079807409</v>
      </c>
      <c r="N92" s="38">
        <f t="shared" si="11"/>
        <v>0.20940798497227026</v>
      </c>
      <c r="O92" s="38">
        <f t="shared" si="11"/>
        <v>0.21362898058324764</v>
      </c>
      <c r="P92" s="38">
        <f t="shared" si="11"/>
        <v>0.21773025078311525</v>
      </c>
      <c r="Q92" s="38">
        <f t="shared" si="11"/>
        <v>0.22143469030503929</v>
      </c>
      <c r="R92" s="38">
        <f t="shared" si="11"/>
        <v>0.2252029098331651</v>
      </c>
      <c r="S92" s="38">
        <f t="shared" si="11"/>
        <v>0.22805710091032058</v>
      </c>
      <c r="T92" s="38">
        <f t="shared" si="11"/>
        <v>0.23137110181685341</v>
      </c>
      <c r="U92" s="38">
        <f t="shared" si="11"/>
        <v>0.23386618639043324</v>
      </c>
      <c r="V92" s="38">
        <f t="shared" si="11"/>
        <v>0.23686105111591071</v>
      </c>
      <c r="W92" s="38">
        <f t="shared" si="11"/>
        <v>0.2390624533540317</v>
      </c>
      <c r="X92" s="38">
        <f t="shared" si="11"/>
        <v>0.24083281077368687</v>
      </c>
      <c r="Y92" s="38">
        <f t="shared" si="11"/>
        <v>0.24185780844010393</v>
      </c>
      <c r="Z92" s="38">
        <f t="shared" si="11"/>
        <v>0.24219703900080281</v>
      </c>
      <c r="AA92" s="39">
        <f t="shared" si="11"/>
        <v>0.24283783178240154</v>
      </c>
    </row>
    <row r="93" spans="1:27" ht="12.75" customHeight="1" x14ac:dyDescent="0.3">
      <c r="A93" s="13" t="s">
        <v>91</v>
      </c>
      <c r="B93" s="38">
        <f t="shared" si="12"/>
        <v>0.62201399778177224</v>
      </c>
      <c r="C93" s="38">
        <f t="shared" si="11"/>
        <v>0.61825715069829845</v>
      </c>
      <c r="D93" s="38">
        <f t="shared" si="11"/>
        <v>0.61496070174371764</v>
      </c>
      <c r="E93" s="38">
        <f t="shared" si="11"/>
        <v>0.61149508084848259</v>
      </c>
      <c r="F93" s="38">
        <f t="shared" si="11"/>
        <v>0.60914555765595468</v>
      </c>
      <c r="G93" s="38">
        <f t="shared" si="11"/>
        <v>0.60663641092523768</v>
      </c>
      <c r="H93" s="38">
        <f t="shared" si="11"/>
        <v>0.60524713399736896</v>
      </c>
      <c r="I93" s="38">
        <f t="shared" si="11"/>
        <v>0.60414025876617283</v>
      </c>
      <c r="J93" s="38">
        <f t="shared" si="11"/>
        <v>0.60291392612613293</v>
      </c>
      <c r="K93" s="38">
        <f t="shared" si="11"/>
        <v>0.6010016632094336</v>
      </c>
      <c r="L93" s="39">
        <f t="shared" si="11"/>
        <v>0.59792979365126764</v>
      </c>
      <c r="M93" s="38">
        <f t="shared" si="11"/>
        <v>0.59486896428265079</v>
      </c>
      <c r="N93" s="38">
        <f t="shared" si="11"/>
        <v>0.59220138350527762</v>
      </c>
      <c r="O93" s="38">
        <f t="shared" si="11"/>
        <v>0.58977081377501606</v>
      </c>
      <c r="P93" s="38">
        <f t="shared" si="11"/>
        <v>0.58761020415004528</v>
      </c>
      <c r="Q93" s="38">
        <f t="shared" si="11"/>
        <v>0.58554881001154602</v>
      </c>
      <c r="R93" s="38">
        <f t="shared" si="11"/>
        <v>0.58302820809851419</v>
      </c>
      <c r="S93" s="38">
        <f t="shared" si="11"/>
        <v>0.58089854564831001</v>
      </c>
      <c r="T93" s="38">
        <f t="shared" si="11"/>
        <v>0.57833642727740375</v>
      </c>
      <c r="U93" s="38">
        <f t="shared" si="11"/>
        <v>0.57640978600114101</v>
      </c>
      <c r="V93" s="38">
        <f t="shared" si="11"/>
        <v>0.57486841467190397</v>
      </c>
      <c r="W93" s="38">
        <f t="shared" si="11"/>
        <v>0.57393572558736605</v>
      </c>
      <c r="X93" s="38">
        <f t="shared" si="11"/>
        <v>0.57360252620263374</v>
      </c>
      <c r="Y93" s="38">
        <f t="shared" si="11"/>
        <v>0.57292506645163221</v>
      </c>
      <c r="Z93" s="38">
        <f t="shared" si="11"/>
        <v>0.57264529619326776</v>
      </c>
      <c r="AA93" s="39">
        <f t="shared" si="11"/>
        <v>0.57239092443501771</v>
      </c>
    </row>
    <row r="94" spans="1:27" ht="12.75" customHeight="1" x14ac:dyDescent="0.3">
      <c r="A94" s="13" t="s">
        <v>92</v>
      </c>
      <c r="B94" s="38">
        <f t="shared" si="12"/>
        <v>0.1904577963055035</v>
      </c>
      <c r="C94" s="38">
        <f t="shared" si="11"/>
        <v>0.19452110142099163</v>
      </c>
      <c r="D94" s="38">
        <f t="shared" si="11"/>
        <v>0.19814454461150216</v>
      </c>
      <c r="E94" s="38">
        <f t="shared" si="11"/>
        <v>0.20207760696074156</v>
      </c>
      <c r="F94" s="38">
        <f t="shared" si="11"/>
        <v>0.20548960302457467</v>
      </c>
      <c r="G94" s="38">
        <f t="shared" si="11"/>
        <v>0.20929610168341539</v>
      </c>
      <c r="H94" s="38">
        <f t="shared" si="11"/>
        <v>0.2126104115767713</v>
      </c>
      <c r="I94" s="38">
        <f t="shared" si="11"/>
        <v>0.21604725295330959</v>
      </c>
      <c r="J94" s="38">
        <f t="shared" si="11"/>
        <v>0.21984344759687194</v>
      </c>
      <c r="K94" s="38">
        <f t="shared" si="11"/>
        <v>0.2240174917306722</v>
      </c>
      <c r="L94" s="39">
        <f t="shared" si="11"/>
        <v>0.22871188819541913</v>
      </c>
      <c r="M94" s="38">
        <f t="shared" si="11"/>
        <v>0.23321635158671256</v>
      </c>
      <c r="N94" s="38">
        <f t="shared" si="11"/>
        <v>0.23761852227324229</v>
      </c>
      <c r="O94" s="38">
        <f t="shared" si="11"/>
        <v>0.24156570849538797</v>
      </c>
      <c r="P94" s="38">
        <f t="shared" si="11"/>
        <v>0.24549033630190817</v>
      </c>
      <c r="Q94" s="38">
        <f t="shared" si="11"/>
        <v>0.24869082647398413</v>
      </c>
      <c r="R94" s="38">
        <f t="shared" si="11"/>
        <v>0.25242765458954292</v>
      </c>
      <c r="S94" s="38">
        <f t="shared" si="11"/>
        <v>0.2552139421016742</v>
      </c>
      <c r="T94" s="38">
        <f t="shared" si="11"/>
        <v>0.25844870389836955</v>
      </c>
      <c r="U94" s="38">
        <f t="shared" si="11"/>
        <v>0.26091155534176802</v>
      </c>
      <c r="V94" s="38">
        <f t="shared" si="11"/>
        <v>0.26287596474147351</v>
      </c>
      <c r="W94" s="38">
        <f t="shared" si="11"/>
        <v>0.26402737558587336</v>
      </c>
      <c r="X94" s="38">
        <f t="shared" si="11"/>
        <v>0.26450476275792051</v>
      </c>
      <c r="Y94" s="38">
        <f t="shared" si="11"/>
        <v>0.26523161007078216</v>
      </c>
      <c r="Z94" s="38">
        <f t="shared" si="11"/>
        <v>0.26545936560685546</v>
      </c>
      <c r="AA94" s="39">
        <f t="shared" si="11"/>
        <v>0.26560516213834412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4" t="s">
        <v>79</v>
      </c>
      <c r="B96" s="84"/>
      <c r="C96" s="84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302.31704108759317</v>
      </c>
      <c r="C97" s="76">
        <f t="shared" ref="C97:AA97" si="13">C83/(C84/1000)</f>
        <v>300.41509835113806</v>
      </c>
      <c r="D97" s="76">
        <f t="shared" si="13"/>
        <v>298.54974656791984</v>
      </c>
      <c r="E97" s="76">
        <f t="shared" si="13"/>
        <v>298.69159559734675</v>
      </c>
      <c r="F97" s="76">
        <f t="shared" si="13"/>
        <v>298.26802693774755</v>
      </c>
      <c r="G97" s="76">
        <f t="shared" si="13"/>
        <v>297.12561150728936</v>
      </c>
      <c r="H97" s="76">
        <f t="shared" si="13"/>
        <v>294.85244904167934</v>
      </c>
      <c r="I97" s="76">
        <f t="shared" si="13"/>
        <v>291.55797167545347</v>
      </c>
      <c r="J97" s="76">
        <f t="shared" si="13"/>
        <v>286.84550991563685</v>
      </c>
      <c r="K97" s="76">
        <f t="shared" si="13"/>
        <v>280.91436370972303</v>
      </c>
      <c r="L97" s="63">
        <f t="shared" si="13"/>
        <v>277.18954794504197</v>
      </c>
      <c r="M97" s="76">
        <f t="shared" si="13"/>
        <v>275.95289835551324</v>
      </c>
      <c r="N97" s="76">
        <f t="shared" si="13"/>
        <v>274.30178001790227</v>
      </c>
      <c r="O97" s="76">
        <f t="shared" si="13"/>
        <v>273.04746396477896</v>
      </c>
      <c r="P97" s="76">
        <f t="shared" si="13"/>
        <v>271.21793552604498</v>
      </c>
      <c r="Q97" s="76">
        <f t="shared" si="13"/>
        <v>270.49449347239442</v>
      </c>
      <c r="R97" s="76">
        <f t="shared" si="13"/>
        <v>269.63267697791667</v>
      </c>
      <c r="S97" s="76">
        <f t="shared" si="13"/>
        <v>269.5272762927284</v>
      </c>
      <c r="T97" s="76">
        <f t="shared" si="13"/>
        <v>269.59214836342142</v>
      </c>
      <c r="U97" s="76">
        <f t="shared" si="13"/>
        <v>269.57870410420554</v>
      </c>
      <c r="V97" s="76">
        <f t="shared" si="13"/>
        <v>270.02849462699356</v>
      </c>
      <c r="W97" s="76">
        <f t="shared" si="13"/>
        <v>270.55722750808457</v>
      </c>
      <c r="X97" s="76">
        <f t="shared" si="13"/>
        <v>271.05245067711559</v>
      </c>
      <c r="Y97" s="76">
        <f t="shared" si="13"/>
        <v>271.41309859948535</v>
      </c>
      <c r="Z97" s="76">
        <f t="shared" si="13"/>
        <v>271.67858239396469</v>
      </c>
      <c r="AA97" s="63">
        <f t="shared" si="13"/>
        <v>272.20308568775448</v>
      </c>
    </row>
    <row r="98" spans="1:27" ht="12.75" customHeight="1" x14ac:dyDescent="0.3">
      <c r="A98" s="13" t="s">
        <v>78</v>
      </c>
      <c r="B98" s="76">
        <f>B85/(B84/1000)</f>
        <v>309.79799844033676</v>
      </c>
      <c r="C98" s="76">
        <f t="shared" ref="C98:AA98" si="14">C85/(C84/1000)</f>
        <v>304.17999677931869</v>
      </c>
      <c r="D98" s="76">
        <f t="shared" si="14"/>
        <v>298.87201485485184</v>
      </c>
      <c r="E98" s="76">
        <f t="shared" si="14"/>
        <v>303.49636756809292</v>
      </c>
      <c r="F98" s="76">
        <f t="shared" si="14"/>
        <v>310.81829187426621</v>
      </c>
      <c r="G98" s="76">
        <f t="shared" si="14"/>
        <v>317.09543164504584</v>
      </c>
      <c r="H98" s="76">
        <f t="shared" si="14"/>
        <v>323.94888956495288</v>
      </c>
      <c r="I98" s="76">
        <f t="shared" si="14"/>
        <v>329.89765948519619</v>
      </c>
      <c r="J98" s="76">
        <f t="shared" si="14"/>
        <v>331.53216785220451</v>
      </c>
      <c r="K98" s="76">
        <f t="shared" si="14"/>
        <v>324.48629379406725</v>
      </c>
      <c r="L98" s="63">
        <f t="shared" si="14"/>
        <v>321.75044465400549</v>
      </c>
      <c r="M98" s="76">
        <f t="shared" si="14"/>
        <v>329.22061984040039</v>
      </c>
      <c r="N98" s="76">
        <f t="shared" si="14"/>
        <v>337.53056308159967</v>
      </c>
      <c r="O98" s="76">
        <f t="shared" si="14"/>
        <v>345.84162595742112</v>
      </c>
      <c r="P98" s="76">
        <f t="shared" si="14"/>
        <v>353.81989419782826</v>
      </c>
      <c r="Q98" s="76">
        <f t="shared" si="14"/>
        <v>361.3461211192959</v>
      </c>
      <c r="R98" s="76">
        <f t="shared" si="14"/>
        <v>369.03206904549728</v>
      </c>
      <c r="S98" s="76">
        <f t="shared" si="14"/>
        <v>375.05974923704821</v>
      </c>
      <c r="T98" s="76">
        <f t="shared" si="14"/>
        <v>382.17003669679576</v>
      </c>
      <c r="U98" s="76">
        <f t="shared" si="14"/>
        <v>387.54526242940295</v>
      </c>
      <c r="V98" s="76">
        <f t="shared" si="14"/>
        <v>394.18808937007628</v>
      </c>
      <c r="W98" s="76">
        <f t="shared" si="14"/>
        <v>399.16880074272075</v>
      </c>
      <c r="X98" s="76">
        <f t="shared" si="14"/>
        <v>403.21965791134693</v>
      </c>
      <c r="Y98" s="76">
        <f t="shared" si="14"/>
        <v>405.59830210296315</v>
      </c>
      <c r="Z98" s="76">
        <f t="shared" si="14"/>
        <v>406.43386614701149</v>
      </c>
      <c r="AA98" s="63">
        <f t="shared" si="14"/>
        <v>408.02228621981288</v>
      </c>
    </row>
    <row r="99" spans="1:27" ht="12.75" customHeight="1" x14ac:dyDescent="0.3">
      <c r="A99" s="13" t="s">
        <v>80</v>
      </c>
      <c r="B99" s="76">
        <f>SUM(B97:B98)</f>
        <v>612.11503952792987</v>
      </c>
      <c r="C99" s="76">
        <f t="shared" ref="C99:AA99" si="15">SUM(C97:C98)</f>
        <v>604.59509513045668</v>
      </c>
      <c r="D99" s="76">
        <f t="shared" si="15"/>
        <v>597.42176142277162</v>
      </c>
      <c r="E99" s="76">
        <f t="shared" si="15"/>
        <v>602.18796316543967</v>
      </c>
      <c r="F99" s="76">
        <f t="shared" si="15"/>
        <v>609.08631881201381</v>
      </c>
      <c r="G99" s="76">
        <f t="shared" si="15"/>
        <v>614.22104315233514</v>
      </c>
      <c r="H99" s="76">
        <f t="shared" si="15"/>
        <v>618.80133860663227</v>
      </c>
      <c r="I99" s="76">
        <f t="shared" si="15"/>
        <v>621.45563116064966</v>
      </c>
      <c r="J99" s="76">
        <f t="shared" si="15"/>
        <v>618.37767776784131</v>
      </c>
      <c r="K99" s="76">
        <f t="shared" si="15"/>
        <v>605.40065750379028</v>
      </c>
      <c r="L99" s="63">
        <f t="shared" si="15"/>
        <v>598.9399925990474</v>
      </c>
      <c r="M99" s="76">
        <f t="shared" si="15"/>
        <v>605.17351819591363</v>
      </c>
      <c r="N99" s="76">
        <f t="shared" si="15"/>
        <v>611.83234309950194</v>
      </c>
      <c r="O99" s="76">
        <f t="shared" si="15"/>
        <v>618.88908992220013</v>
      </c>
      <c r="P99" s="76">
        <f t="shared" si="15"/>
        <v>625.0378297238733</v>
      </c>
      <c r="Q99" s="76">
        <f t="shared" si="15"/>
        <v>631.84061459169038</v>
      </c>
      <c r="R99" s="76">
        <f t="shared" si="15"/>
        <v>638.66474602341395</v>
      </c>
      <c r="S99" s="76">
        <f t="shared" si="15"/>
        <v>644.58702552977661</v>
      </c>
      <c r="T99" s="76">
        <f t="shared" si="15"/>
        <v>651.76218506021723</v>
      </c>
      <c r="U99" s="76">
        <f t="shared" si="15"/>
        <v>657.1239665336085</v>
      </c>
      <c r="V99" s="76">
        <f t="shared" si="15"/>
        <v>664.21658399706985</v>
      </c>
      <c r="W99" s="76">
        <f t="shared" si="15"/>
        <v>669.72602825080526</v>
      </c>
      <c r="X99" s="76">
        <f t="shared" si="15"/>
        <v>674.27210858846252</v>
      </c>
      <c r="Y99" s="76">
        <f t="shared" si="15"/>
        <v>677.01140070244855</v>
      </c>
      <c r="Z99" s="76">
        <f t="shared" si="15"/>
        <v>678.11244854097617</v>
      </c>
      <c r="AA99" s="63">
        <f t="shared" si="15"/>
        <v>680.22537190756736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5"/>
      <c r="B103" s="85"/>
      <c r="C103" s="85"/>
      <c r="D103" s="85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3"/>
      <c r="B109" s="83"/>
      <c r="C109" s="83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32:B32"/>
    <mergeCell ref="A28:B28"/>
    <mergeCell ref="AA4:AA5"/>
    <mergeCell ref="A5:D5"/>
    <mergeCell ref="A10:B10"/>
    <mergeCell ref="A16:B16"/>
    <mergeCell ref="L4:L5"/>
    <mergeCell ref="A20:B20"/>
    <mergeCell ref="A21:B21"/>
    <mergeCell ref="A24:B24"/>
    <mergeCell ref="A25:B25"/>
    <mergeCell ref="A109:C109"/>
    <mergeCell ref="A96:C96"/>
    <mergeCell ref="A103:D103"/>
    <mergeCell ref="A104:O104"/>
    <mergeCell ref="A105:O105"/>
    <mergeCell ref="A106:O106"/>
    <mergeCell ref="A107:O107"/>
    <mergeCell ref="A1:E1"/>
    <mergeCell ref="A2:E2"/>
    <mergeCell ref="L77:L78"/>
    <mergeCell ref="AA77:AA78"/>
    <mergeCell ref="A78:D78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78" t="s">
        <v>99</v>
      </c>
      <c r="B1" s="78"/>
      <c r="C1" s="78"/>
      <c r="D1" s="78"/>
      <c r="E1" s="78"/>
    </row>
    <row r="2" spans="1:27" x14ac:dyDescent="0.3">
      <c r="A2" s="79" t="s">
        <v>102</v>
      </c>
      <c r="B2" s="79"/>
      <c r="C2" s="79"/>
      <c r="D2" s="79"/>
      <c r="E2" s="79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80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80" t="s">
        <v>1</v>
      </c>
    </row>
    <row r="5" spans="1:27" ht="15.75" customHeight="1" x14ac:dyDescent="0.3">
      <c r="A5" s="86" t="s">
        <v>81</v>
      </c>
      <c r="B5" s="86"/>
      <c r="C5" s="86"/>
      <c r="D5" s="86"/>
      <c r="E5" s="46"/>
      <c r="F5" s="46"/>
      <c r="G5" s="46"/>
      <c r="H5" s="46"/>
      <c r="I5" s="46"/>
      <c r="J5" s="47"/>
      <c r="K5" s="47"/>
      <c r="L5" s="81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81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7" t="s">
        <v>54</v>
      </c>
      <c r="B10" s="87"/>
      <c r="C10" s="76">
        <v>131291</v>
      </c>
      <c r="D10" s="76">
        <v>131756</v>
      </c>
      <c r="E10" s="76">
        <v>132197</v>
      </c>
      <c r="F10" s="76">
        <v>132525</v>
      </c>
      <c r="G10" s="76">
        <v>132870</v>
      </c>
      <c r="H10" s="76">
        <v>133233</v>
      </c>
      <c r="I10" s="76">
        <v>133536</v>
      </c>
      <c r="J10" s="76">
        <v>133775</v>
      </c>
      <c r="K10" s="76">
        <v>133961</v>
      </c>
      <c r="L10" s="63">
        <v>134087</v>
      </c>
      <c r="M10" s="76">
        <v>134163</v>
      </c>
      <c r="N10" s="76">
        <v>134200</v>
      </c>
      <c r="O10" s="76">
        <v>134206</v>
      </c>
      <c r="P10" s="76">
        <v>134190</v>
      </c>
      <c r="Q10" s="76">
        <v>134130</v>
      </c>
      <c r="R10" s="76">
        <v>134065</v>
      </c>
      <c r="S10" s="76">
        <v>133993</v>
      </c>
      <c r="T10" s="76">
        <v>133868</v>
      </c>
      <c r="U10" s="76">
        <v>133752</v>
      </c>
      <c r="V10" s="76">
        <v>133645</v>
      </c>
      <c r="W10" s="76">
        <v>133533</v>
      </c>
      <c r="X10" s="76">
        <v>133423</v>
      </c>
      <c r="Y10" s="76">
        <v>133318</v>
      </c>
      <c r="Z10" s="76">
        <v>133221</v>
      </c>
      <c r="AA10" s="63">
        <v>133124</v>
      </c>
    </row>
    <row r="11" spans="1:27" ht="12.75" customHeight="1" x14ac:dyDescent="0.3">
      <c r="A11" s="6" t="s">
        <v>55</v>
      </c>
      <c r="B11" s="25"/>
      <c r="C11" s="76">
        <v>1249</v>
      </c>
      <c r="D11" s="76">
        <v>1258</v>
      </c>
      <c r="E11" s="76">
        <v>1247</v>
      </c>
      <c r="F11" s="76">
        <v>1229</v>
      </c>
      <c r="G11" s="76">
        <v>1224</v>
      </c>
      <c r="H11" s="76">
        <v>1217</v>
      </c>
      <c r="I11" s="76">
        <v>1209</v>
      </c>
      <c r="J11" s="76">
        <v>1206</v>
      </c>
      <c r="K11" s="76">
        <v>1199</v>
      </c>
      <c r="L11" s="63">
        <v>1188</v>
      </c>
      <c r="M11" s="76">
        <v>1184</v>
      </c>
      <c r="N11" s="76">
        <v>1181</v>
      </c>
      <c r="O11" s="76">
        <v>1173</v>
      </c>
      <c r="P11" s="76">
        <v>1172</v>
      </c>
      <c r="Q11" s="76">
        <v>1170</v>
      </c>
      <c r="R11" s="76">
        <v>1167</v>
      </c>
      <c r="S11" s="76">
        <v>1166</v>
      </c>
      <c r="T11" s="76">
        <v>1172</v>
      </c>
      <c r="U11" s="76">
        <v>1178</v>
      </c>
      <c r="V11" s="76">
        <v>1185</v>
      </c>
      <c r="W11" s="76">
        <v>1194</v>
      </c>
      <c r="X11" s="76">
        <v>1200</v>
      </c>
      <c r="Y11" s="76">
        <v>1205</v>
      </c>
      <c r="Z11" s="76">
        <v>1211</v>
      </c>
      <c r="AA11" s="63">
        <v>1213</v>
      </c>
    </row>
    <row r="12" spans="1:27" ht="12.75" customHeight="1" x14ac:dyDescent="0.3">
      <c r="A12" s="6" t="s">
        <v>56</v>
      </c>
      <c r="B12" s="25"/>
      <c r="C12" s="76">
        <v>1163</v>
      </c>
      <c r="D12" s="76">
        <v>1210</v>
      </c>
      <c r="E12" s="76">
        <v>1257</v>
      </c>
      <c r="F12" s="76">
        <v>1268</v>
      </c>
      <c r="G12" s="76">
        <v>1277</v>
      </c>
      <c r="H12" s="76">
        <v>1306</v>
      </c>
      <c r="I12" s="76">
        <v>1302</v>
      </c>
      <c r="J12" s="76">
        <v>1329</v>
      </c>
      <c r="K12" s="76">
        <v>1355</v>
      </c>
      <c r="L12" s="63">
        <v>1371</v>
      </c>
      <c r="M12" s="76">
        <v>1399</v>
      </c>
      <c r="N12" s="76">
        <v>1438</v>
      </c>
      <c r="O12" s="76">
        <v>1449</v>
      </c>
      <c r="P12" s="76">
        <v>1487</v>
      </c>
      <c r="Q12" s="76">
        <v>1484</v>
      </c>
      <c r="R12" s="76">
        <v>1498</v>
      </c>
      <c r="S12" s="76">
        <v>1544</v>
      </c>
      <c r="T12" s="76">
        <v>1569</v>
      </c>
      <c r="U12" s="76">
        <v>1571</v>
      </c>
      <c r="V12" s="76">
        <v>1591</v>
      </c>
      <c r="W12" s="76">
        <v>1606</v>
      </c>
      <c r="X12" s="76">
        <v>1623</v>
      </c>
      <c r="Y12" s="76">
        <v>1624</v>
      </c>
      <c r="Z12" s="76">
        <v>1632</v>
      </c>
      <c r="AA12" s="63">
        <v>1637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86</v>
      </c>
      <c r="D14" s="76">
        <f t="shared" ref="D14:AA14" si="0">D11-D12</f>
        <v>48</v>
      </c>
      <c r="E14" s="76">
        <f t="shared" si="0"/>
        <v>-10</v>
      </c>
      <c r="F14" s="76">
        <f t="shared" si="0"/>
        <v>-39</v>
      </c>
      <c r="G14" s="76">
        <f t="shared" si="0"/>
        <v>-53</v>
      </c>
      <c r="H14" s="76">
        <f t="shared" si="0"/>
        <v>-89</v>
      </c>
      <c r="I14" s="76">
        <f t="shared" si="0"/>
        <v>-93</v>
      </c>
      <c r="J14" s="76">
        <f t="shared" si="0"/>
        <v>-123</v>
      </c>
      <c r="K14" s="76">
        <f t="shared" si="0"/>
        <v>-156</v>
      </c>
      <c r="L14" s="63">
        <f t="shared" si="0"/>
        <v>-183</v>
      </c>
      <c r="M14" s="76">
        <f t="shared" si="0"/>
        <v>-215</v>
      </c>
      <c r="N14" s="76">
        <f t="shared" si="0"/>
        <v>-257</v>
      </c>
      <c r="O14" s="76">
        <f t="shared" si="0"/>
        <v>-276</v>
      </c>
      <c r="P14" s="76">
        <f t="shared" si="0"/>
        <v>-315</v>
      </c>
      <c r="Q14" s="76">
        <f t="shared" si="0"/>
        <v>-314</v>
      </c>
      <c r="R14" s="76">
        <f t="shared" si="0"/>
        <v>-331</v>
      </c>
      <c r="S14" s="76">
        <f t="shared" si="0"/>
        <v>-378</v>
      </c>
      <c r="T14" s="76">
        <f t="shared" si="0"/>
        <v>-397</v>
      </c>
      <c r="U14" s="76">
        <f t="shared" si="0"/>
        <v>-393</v>
      </c>
      <c r="V14" s="76">
        <f t="shared" si="0"/>
        <v>-406</v>
      </c>
      <c r="W14" s="76">
        <f t="shared" si="0"/>
        <v>-412</v>
      </c>
      <c r="X14" s="76">
        <f t="shared" si="0"/>
        <v>-423</v>
      </c>
      <c r="Y14" s="76">
        <f t="shared" si="0"/>
        <v>-419</v>
      </c>
      <c r="Z14" s="76">
        <f t="shared" si="0"/>
        <v>-421</v>
      </c>
      <c r="AA14" s="63">
        <f t="shared" si="0"/>
        <v>-424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7" t="s">
        <v>58</v>
      </c>
      <c r="B16" s="87"/>
      <c r="C16" s="76">
        <v>368</v>
      </c>
      <c r="D16" s="76">
        <v>469</v>
      </c>
      <c r="E16" s="76">
        <v>530</v>
      </c>
      <c r="F16" s="76">
        <v>578</v>
      </c>
      <c r="G16" s="76">
        <v>580</v>
      </c>
      <c r="H16" s="76">
        <v>572</v>
      </c>
      <c r="I16" s="76">
        <v>544</v>
      </c>
      <c r="J16" s="76">
        <v>544</v>
      </c>
      <c r="K16" s="76">
        <v>544</v>
      </c>
      <c r="L16" s="63">
        <v>544</v>
      </c>
      <c r="M16" s="76">
        <v>544</v>
      </c>
      <c r="N16" s="76">
        <v>544</v>
      </c>
      <c r="O16" s="76">
        <v>544</v>
      </c>
      <c r="P16" s="76">
        <v>544</v>
      </c>
      <c r="Q16" s="76">
        <v>544</v>
      </c>
      <c r="R16" s="76">
        <v>544</v>
      </c>
      <c r="S16" s="76">
        <v>544</v>
      </c>
      <c r="T16" s="76">
        <v>544</v>
      </c>
      <c r="U16" s="76">
        <v>544</v>
      </c>
      <c r="V16" s="76">
        <v>544</v>
      </c>
      <c r="W16" s="76">
        <v>544</v>
      </c>
      <c r="X16" s="76">
        <v>544</v>
      </c>
      <c r="Y16" s="76">
        <v>544</v>
      </c>
      <c r="Z16" s="76">
        <v>544</v>
      </c>
      <c r="AA16" s="63">
        <v>544</v>
      </c>
    </row>
    <row r="17" spans="1:27" ht="12.75" customHeight="1" x14ac:dyDescent="0.3">
      <c r="A17" s="87" t="s">
        <v>83</v>
      </c>
      <c r="B17" s="87"/>
      <c r="C17" s="76">
        <v>1000</v>
      </c>
      <c r="D17" s="76">
        <v>997</v>
      </c>
      <c r="E17" s="76">
        <v>1002</v>
      </c>
      <c r="F17" s="76">
        <v>995</v>
      </c>
      <c r="G17" s="76">
        <v>995</v>
      </c>
      <c r="H17" s="76">
        <v>991</v>
      </c>
      <c r="I17" s="76">
        <v>992</v>
      </c>
      <c r="J17" s="76">
        <v>984</v>
      </c>
      <c r="K17" s="76">
        <v>983</v>
      </c>
      <c r="L17" s="63">
        <v>986</v>
      </c>
      <c r="M17" s="76">
        <v>977</v>
      </c>
      <c r="N17" s="76">
        <v>977</v>
      </c>
      <c r="O17" s="76">
        <v>975</v>
      </c>
      <c r="P17" s="76">
        <v>975</v>
      </c>
      <c r="Q17" s="76">
        <v>979</v>
      </c>
      <c r="R17" s="76">
        <v>977</v>
      </c>
      <c r="S17" s="76">
        <v>976</v>
      </c>
      <c r="T17" s="76">
        <v>976</v>
      </c>
      <c r="U17" s="76">
        <v>978</v>
      </c>
      <c r="V17" s="76">
        <v>976</v>
      </c>
      <c r="W17" s="76">
        <v>973</v>
      </c>
      <c r="X17" s="76">
        <v>977</v>
      </c>
      <c r="Y17" s="76">
        <v>977</v>
      </c>
      <c r="Z17" s="76">
        <v>974</v>
      </c>
      <c r="AA17" s="63">
        <v>970</v>
      </c>
    </row>
    <row r="18" spans="1:27" ht="12.75" customHeight="1" x14ac:dyDescent="0.3">
      <c r="A18" s="6" t="s">
        <v>97</v>
      </c>
      <c r="B18" s="6"/>
      <c r="C18" s="76">
        <v>2890</v>
      </c>
      <c r="D18" s="76">
        <v>2762</v>
      </c>
      <c r="E18" s="76">
        <v>2634</v>
      </c>
      <c r="F18" s="76">
        <v>2589</v>
      </c>
      <c r="G18" s="76">
        <v>2612</v>
      </c>
      <c r="H18" s="76">
        <v>2614</v>
      </c>
      <c r="I18" s="76">
        <v>2580</v>
      </c>
      <c r="J18" s="76">
        <v>2555</v>
      </c>
      <c r="K18" s="76">
        <v>2549</v>
      </c>
      <c r="L18" s="63">
        <v>2549</v>
      </c>
      <c r="M18" s="76">
        <v>2545</v>
      </c>
      <c r="N18" s="76">
        <v>2538</v>
      </c>
      <c r="O18" s="76">
        <v>2533</v>
      </c>
      <c r="P18" s="76">
        <v>2526</v>
      </c>
      <c r="Q18" s="76">
        <v>2526</v>
      </c>
      <c r="R18" s="76">
        <v>2532</v>
      </c>
      <c r="S18" s="76">
        <v>2526</v>
      </c>
      <c r="T18" s="76">
        <v>2529</v>
      </c>
      <c r="U18" s="76">
        <v>2531</v>
      </c>
      <c r="V18" s="76">
        <v>2527</v>
      </c>
      <c r="W18" s="76">
        <v>2532</v>
      </c>
      <c r="X18" s="76">
        <v>2531</v>
      </c>
      <c r="Y18" s="76">
        <v>2531</v>
      </c>
      <c r="Z18" s="76">
        <v>2533</v>
      </c>
      <c r="AA18" s="63">
        <v>2524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7" t="s">
        <v>59</v>
      </c>
      <c r="B20" s="87"/>
      <c r="C20" s="76">
        <v>357</v>
      </c>
      <c r="D20" s="76">
        <v>363</v>
      </c>
      <c r="E20" s="76">
        <v>358</v>
      </c>
      <c r="F20" s="76">
        <v>360</v>
      </c>
      <c r="G20" s="76">
        <v>362</v>
      </c>
      <c r="H20" s="76">
        <v>364</v>
      </c>
      <c r="I20" s="76">
        <v>360</v>
      </c>
      <c r="J20" s="76">
        <v>360</v>
      </c>
      <c r="K20" s="76">
        <v>360</v>
      </c>
      <c r="L20" s="63">
        <v>360</v>
      </c>
      <c r="M20" s="76">
        <v>360</v>
      </c>
      <c r="N20" s="76">
        <v>360</v>
      </c>
      <c r="O20" s="76">
        <v>360</v>
      </c>
      <c r="P20" s="76">
        <v>360</v>
      </c>
      <c r="Q20" s="76">
        <v>360</v>
      </c>
      <c r="R20" s="76">
        <v>360</v>
      </c>
      <c r="S20" s="76">
        <v>360</v>
      </c>
      <c r="T20" s="76">
        <v>360</v>
      </c>
      <c r="U20" s="76">
        <v>360</v>
      </c>
      <c r="V20" s="76">
        <v>360</v>
      </c>
      <c r="W20" s="76">
        <v>360</v>
      </c>
      <c r="X20" s="76">
        <v>360</v>
      </c>
      <c r="Y20" s="76">
        <v>360</v>
      </c>
      <c r="Z20" s="76">
        <v>360</v>
      </c>
      <c r="AA20" s="63">
        <v>360</v>
      </c>
    </row>
    <row r="21" spans="1:27" ht="12.75" customHeight="1" x14ac:dyDescent="0.3">
      <c r="A21" s="87" t="s">
        <v>84</v>
      </c>
      <c r="B21" s="87"/>
      <c r="C21" s="76">
        <v>857</v>
      </c>
      <c r="D21" s="76">
        <v>845</v>
      </c>
      <c r="E21" s="76">
        <v>852</v>
      </c>
      <c r="F21" s="76">
        <v>825</v>
      </c>
      <c r="G21" s="76">
        <v>825</v>
      </c>
      <c r="H21" s="76">
        <v>833</v>
      </c>
      <c r="I21" s="76">
        <v>831</v>
      </c>
      <c r="J21" s="76">
        <v>831</v>
      </c>
      <c r="K21" s="76">
        <v>826</v>
      </c>
      <c r="L21" s="63">
        <v>831</v>
      </c>
      <c r="M21" s="76">
        <v>826</v>
      </c>
      <c r="N21" s="76">
        <v>824</v>
      </c>
      <c r="O21" s="76">
        <v>824</v>
      </c>
      <c r="P21" s="76">
        <v>820</v>
      </c>
      <c r="Q21" s="76">
        <v>822</v>
      </c>
      <c r="R21" s="76">
        <v>820</v>
      </c>
      <c r="S21" s="76">
        <v>818</v>
      </c>
      <c r="T21" s="76">
        <v>814</v>
      </c>
      <c r="U21" s="76">
        <v>816</v>
      </c>
      <c r="V21" s="76">
        <v>812</v>
      </c>
      <c r="W21" s="76">
        <v>810</v>
      </c>
      <c r="X21" s="76">
        <v>804</v>
      </c>
      <c r="Y21" s="76">
        <v>807</v>
      </c>
      <c r="Z21" s="76">
        <v>807</v>
      </c>
      <c r="AA21" s="63">
        <v>798</v>
      </c>
    </row>
    <row r="22" spans="1:27" ht="12.75" customHeight="1" x14ac:dyDescent="0.3">
      <c r="A22" s="6" t="s">
        <v>98</v>
      </c>
      <c r="B22" s="6"/>
      <c r="C22" s="76">
        <v>2663</v>
      </c>
      <c r="D22" s="76">
        <v>2636</v>
      </c>
      <c r="E22" s="76">
        <v>2622</v>
      </c>
      <c r="F22" s="76">
        <v>2599</v>
      </c>
      <c r="G22" s="76">
        <v>2592</v>
      </c>
      <c r="H22" s="76">
        <v>2594</v>
      </c>
      <c r="I22" s="76">
        <v>2602</v>
      </c>
      <c r="J22" s="76">
        <v>2590</v>
      </c>
      <c r="K22" s="76">
        <v>2614</v>
      </c>
      <c r="L22" s="63">
        <v>2634</v>
      </c>
      <c r="M22" s="76">
        <v>2635</v>
      </c>
      <c r="N22" s="76">
        <v>2622</v>
      </c>
      <c r="O22" s="76">
        <v>2611</v>
      </c>
      <c r="P22" s="76">
        <v>2618</v>
      </c>
      <c r="Q22" s="76">
        <v>2618</v>
      </c>
      <c r="R22" s="76">
        <v>2616</v>
      </c>
      <c r="S22" s="76">
        <v>2614</v>
      </c>
      <c r="T22" s="76">
        <v>2596</v>
      </c>
      <c r="U22" s="76">
        <v>2593</v>
      </c>
      <c r="V22" s="76">
        <v>2583</v>
      </c>
      <c r="W22" s="76">
        <v>2577</v>
      </c>
      <c r="X22" s="76">
        <v>2570</v>
      </c>
      <c r="Y22" s="76">
        <v>2564</v>
      </c>
      <c r="Z22" s="76">
        <v>2559</v>
      </c>
      <c r="AA22" s="63">
        <v>2556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7" t="s">
        <v>60</v>
      </c>
      <c r="B24" s="87"/>
      <c r="C24" s="76">
        <f>C16-C20</f>
        <v>11</v>
      </c>
      <c r="D24" s="76">
        <f t="shared" ref="D24:AA26" si="1">D16-D20</f>
        <v>106</v>
      </c>
      <c r="E24" s="76">
        <f t="shared" si="1"/>
        <v>172</v>
      </c>
      <c r="F24" s="76">
        <f t="shared" si="1"/>
        <v>218</v>
      </c>
      <c r="G24" s="76">
        <f t="shared" si="1"/>
        <v>218</v>
      </c>
      <c r="H24" s="76">
        <f t="shared" si="1"/>
        <v>208</v>
      </c>
      <c r="I24" s="76">
        <f t="shared" si="1"/>
        <v>184</v>
      </c>
      <c r="J24" s="76">
        <f t="shared" si="1"/>
        <v>184</v>
      </c>
      <c r="K24" s="76">
        <f t="shared" si="1"/>
        <v>184</v>
      </c>
      <c r="L24" s="63">
        <f t="shared" si="1"/>
        <v>184</v>
      </c>
      <c r="M24" s="76">
        <f t="shared" si="1"/>
        <v>184</v>
      </c>
      <c r="N24" s="76">
        <f t="shared" si="1"/>
        <v>184</v>
      </c>
      <c r="O24" s="76">
        <f t="shared" si="1"/>
        <v>184</v>
      </c>
      <c r="P24" s="76">
        <f t="shared" si="1"/>
        <v>184</v>
      </c>
      <c r="Q24" s="76">
        <f t="shared" si="1"/>
        <v>184</v>
      </c>
      <c r="R24" s="76">
        <f t="shared" si="1"/>
        <v>184</v>
      </c>
      <c r="S24" s="76">
        <f t="shared" si="1"/>
        <v>184</v>
      </c>
      <c r="T24" s="76">
        <f t="shared" si="1"/>
        <v>184</v>
      </c>
      <c r="U24" s="76">
        <f t="shared" si="1"/>
        <v>184</v>
      </c>
      <c r="V24" s="76">
        <f t="shared" si="1"/>
        <v>184</v>
      </c>
      <c r="W24" s="76">
        <f t="shared" si="1"/>
        <v>184</v>
      </c>
      <c r="X24" s="76">
        <f t="shared" si="1"/>
        <v>184</v>
      </c>
      <c r="Y24" s="76">
        <f t="shared" si="1"/>
        <v>184</v>
      </c>
      <c r="Z24" s="76">
        <f t="shared" si="1"/>
        <v>184</v>
      </c>
      <c r="AA24" s="63">
        <f t="shared" si="1"/>
        <v>184</v>
      </c>
    </row>
    <row r="25" spans="1:27" ht="12.75" customHeight="1" x14ac:dyDescent="0.3">
      <c r="A25" s="87" t="s">
        <v>61</v>
      </c>
      <c r="B25" s="87"/>
      <c r="C25" s="76">
        <f t="shared" ref="C25:R26" si="2">C17-C21</f>
        <v>143</v>
      </c>
      <c r="D25" s="76">
        <f t="shared" si="2"/>
        <v>152</v>
      </c>
      <c r="E25" s="76">
        <f t="shared" si="2"/>
        <v>150</v>
      </c>
      <c r="F25" s="76">
        <f t="shared" si="2"/>
        <v>170</v>
      </c>
      <c r="G25" s="76">
        <f t="shared" si="2"/>
        <v>170</v>
      </c>
      <c r="H25" s="76">
        <f t="shared" si="2"/>
        <v>158</v>
      </c>
      <c r="I25" s="76">
        <f t="shared" si="2"/>
        <v>161</v>
      </c>
      <c r="J25" s="76">
        <f t="shared" si="2"/>
        <v>153</v>
      </c>
      <c r="K25" s="76">
        <f t="shared" si="2"/>
        <v>157</v>
      </c>
      <c r="L25" s="63">
        <f t="shared" si="2"/>
        <v>155</v>
      </c>
      <c r="M25" s="76">
        <f t="shared" si="2"/>
        <v>151</v>
      </c>
      <c r="N25" s="76">
        <f t="shared" si="2"/>
        <v>153</v>
      </c>
      <c r="O25" s="76">
        <f t="shared" si="2"/>
        <v>151</v>
      </c>
      <c r="P25" s="76">
        <f t="shared" si="2"/>
        <v>155</v>
      </c>
      <c r="Q25" s="76">
        <f t="shared" si="2"/>
        <v>157</v>
      </c>
      <c r="R25" s="76">
        <f t="shared" si="2"/>
        <v>157</v>
      </c>
      <c r="S25" s="76">
        <f t="shared" si="1"/>
        <v>158</v>
      </c>
      <c r="T25" s="76">
        <f t="shared" si="1"/>
        <v>162</v>
      </c>
      <c r="U25" s="76">
        <f t="shared" si="1"/>
        <v>162</v>
      </c>
      <c r="V25" s="76">
        <f t="shared" si="1"/>
        <v>164</v>
      </c>
      <c r="W25" s="76">
        <f t="shared" si="1"/>
        <v>163</v>
      </c>
      <c r="X25" s="76">
        <f t="shared" si="1"/>
        <v>173</v>
      </c>
      <c r="Y25" s="76">
        <f t="shared" si="1"/>
        <v>170</v>
      </c>
      <c r="Z25" s="76">
        <f t="shared" si="1"/>
        <v>167</v>
      </c>
      <c r="AA25" s="63">
        <f t="shared" si="1"/>
        <v>172</v>
      </c>
    </row>
    <row r="26" spans="1:27" ht="12.75" customHeight="1" x14ac:dyDescent="0.3">
      <c r="A26" s="6" t="s">
        <v>82</v>
      </c>
      <c r="B26" s="6"/>
      <c r="C26" s="76">
        <f t="shared" si="2"/>
        <v>227</v>
      </c>
      <c r="D26" s="76">
        <f t="shared" si="1"/>
        <v>126</v>
      </c>
      <c r="E26" s="76">
        <f t="shared" si="1"/>
        <v>12</v>
      </c>
      <c r="F26" s="76">
        <f t="shared" si="1"/>
        <v>-10</v>
      </c>
      <c r="G26" s="76">
        <f t="shared" si="1"/>
        <v>20</v>
      </c>
      <c r="H26" s="76">
        <f t="shared" si="1"/>
        <v>20</v>
      </c>
      <c r="I26" s="76">
        <f t="shared" si="1"/>
        <v>-22</v>
      </c>
      <c r="J26" s="76">
        <f t="shared" si="1"/>
        <v>-35</v>
      </c>
      <c r="K26" s="76">
        <f t="shared" si="1"/>
        <v>-65</v>
      </c>
      <c r="L26" s="63">
        <f t="shared" si="1"/>
        <v>-85</v>
      </c>
      <c r="M26" s="76">
        <f t="shared" si="1"/>
        <v>-90</v>
      </c>
      <c r="N26" s="76">
        <f t="shared" si="1"/>
        <v>-84</v>
      </c>
      <c r="O26" s="76">
        <f t="shared" si="1"/>
        <v>-78</v>
      </c>
      <c r="P26" s="76">
        <f t="shared" si="1"/>
        <v>-92</v>
      </c>
      <c r="Q26" s="76">
        <f t="shared" si="1"/>
        <v>-92</v>
      </c>
      <c r="R26" s="76">
        <f t="shared" si="1"/>
        <v>-84</v>
      </c>
      <c r="S26" s="76">
        <f t="shared" si="1"/>
        <v>-88</v>
      </c>
      <c r="T26" s="76">
        <f t="shared" si="1"/>
        <v>-67</v>
      </c>
      <c r="U26" s="76">
        <f t="shared" si="1"/>
        <v>-62</v>
      </c>
      <c r="V26" s="76">
        <f t="shared" si="1"/>
        <v>-56</v>
      </c>
      <c r="W26" s="76">
        <f t="shared" si="1"/>
        <v>-45</v>
      </c>
      <c r="X26" s="76">
        <f t="shared" si="1"/>
        <v>-39</v>
      </c>
      <c r="Y26" s="76">
        <f t="shared" si="1"/>
        <v>-33</v>
      </c>
      <c r="Z26" s="76">
        <f t="shared" si="1"/>
        <v>-26</v>
      </c>
      <c r="AA26" s="63">
        <f t="shared" si="1"/>
        <v>-32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7" t="s">
        <v>62</v>
      </c>
      <c r="B28" s="87"/>
      <c r="C28" s="76">
        <f>SUM(C24:C26)</f>
        <v>381</v>
      </c>
      <c r="D28" s="76">
        <f t="shared" ref="D28:AA28" si="3">SUM(D24:D26)</f>
        <v>384</v>
      </c>
      <c r="E28" s="76">
        <f t="shared" si="3"/>
        <v>334</v>
      </c>
      <c r="F28" s="76">
        <f t="shared" si="3"/>
        <v>378</v>
      </c>
      <c r="G28" s="76">
        <f t="shared" si="3"/>
        <v>408</v>
      </c>
      <c r="H28" s="76">
        <f t="shared" si="3"/>
        <v>386</v>
      </c>
      <c r="I28" s="76">
        <f t="shared" si="3"/>
        <v>323</v>
      </c>
      <c r="J28" s="76">
        <f t="shared" si="3"/>
        <v>302</v>
      </c>
      <c r="K28" s="76">
        <f t="shared" si="3"/>
        <v>276</v>
      </c>
      <c r="L28" s="63">
        <f t="shared" si="3"/>
        <v>254</v>
      </c>
      <c r="M28" s="76">
        <f t="shared" si="3"/>
        <v>245</v>
      </c>
      <c r="N28" s="76">
        <f t="shared" si="3"/>
        <v>253</v>
      </c>
      <c r="O28" s="76">
        <f t="shared" si="3"/>
        <v>257</v>
      </c>
      <c r="P28" s="76">
        <f t="shared" si="3"/>
        <v>247</v>
      </c>
      <c r="Q28" s="76">
        <f t="shared" si="3"/>
        <v>249</v>
      </c>
      <c r="R28" s="76">
        <f t="shared" si="3"/>
        <v>257</v>
      </c>
      <c r="S28" s="76">
        <f t="shared" si="3"/>
        <v>254</v>
      </c>
      <c r="T28" s="76">
        <f t="shared" si="3"/>
        <v>279</v>
      </c>
      <c r="U28" s="76">
        <f t="shared" si="3"/>
        <v>284</v>
      </c>
      <c r="V28" s="76">
        <f t="shared" si="3"/>
        <v>292</v>
      </c>
      <c r="W28" s="76">
        <f t="shared" si="3"/>
        <v>302</v>
      </c>
      <c r="X28" s="76">
        <f t="shared" si="3"/>
        <v>318</v>
      </c>
      <c r="Y28" s="76">
        <f t="shared" si="3"/>
        <v>321</v>
      </c>
      <c r="Z28" s="76">
        <f t="shared" si="3"/>
        <v>325</v>
      </c>
      <c r="AA28" s="63">
        <f t="shared" si="3"/>
        <v>324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7" t="s">
        <v>93</v>
      </c>
      <c r="B30" s="87"/>
      <c r="C30" s="76">
        <v>-2</v>
      </c>
      <c r="D30" s="76">
        <v>9</v>
      </c>
      <c r="E30" s="76">
        <v>4</v>
      </c>
      <c r="F30" s="76">
        <v>6</v>
      </c>
      <c r="G30" s="76">
        <v>8</v>
      </c>
      <c r="H30" s="76">
        <v>6</v>
      </c>
      <c r="I30" s="76">
        <v>9</v>
      </c>
      <c r="J30" s="76">
        <v>7</v>
      </c>
      <c r="K30" s="76">
        <v>6</v>
      </c>
      <c r="L30" s="63">
        <v>5</v>
      </c>
      <c r="M30" s="76">
        <v>7</v>
      </c>
      <c r="N30" s="76">
        <v>10</v>
      </c>
      <c r="O30" s="76">
        <v>3</v>
      </c>
      <c r="P30" s="76">
        <v>8</v>
      </c>
      <c r="Q30" s="76">
        <v>0</v>
      </c>
      <c r="R30" s="76">
        <v>2</v>
      </c>
      <c r="S30" s="76">
        <v>-1</v>
      </c>
      <c r="T30" s="76">
        <v>2</v>
      </c>
      <c r="U30" s="76">
        <v>2</v>
      </c>
      <c r="V30" s="76">
        <v>2</v>
      </c>
      <c r="W30" s="76">
        <v>0</v>
      </c>
      <c r="X30" s="76">
        <v>0</v>
      </c>
      <c r="Y30" s="76">
        <v>1</v>
      </c>
      <c r="Z30" s="76">
        <v>-1</v>
      </c>
      <c r="AA30" s="63">
        <v>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7" t="s">
        <v>63</v>
      </c>
      <c r="B32" s="87"/>
      <c r="C32" s="76">
        <f>C30+C28+C14</f>
        <v>465</v>
      </c>
      <c r="D32" s="76">
        <f t="shared" ref="D32:AA32" si="4">D30+D28+D14</f>
        <v>441</v>
      </c>
      <c r="E32" s="76">
        <f t="shared" si="4"/>
        <v>328</v>
      </c>
      <c r="F32" s="76">
        <f t="shared" si="4"/>
        <v>345</v>
      </c>
      <c r="G32" s="76">
        <f t="shared" si="4"/>
        <v>363</v>
      </c>
      <c r="H32" s="76">
        <f t="shared" si="4"/>
        <v>303</v>
      </c>
      <c r="I32" s="76">
        <f t="shared" si="4"/>
        <v>239</v>
      </c>
      <c r="J32" s="76">
        <f t="shared" si="4"/>
        <v>186</v>
      </c>
      <c r="K32" s="76">
        <f t="shared" si="4"/>
        <v>126</v>
      </c>
      <c r="L32" s="63">
        <f t="shared" si="4"/>
        <v>76</v>
      </c>
      <c r="M32" s="76">
        <f t="shared" si="4"/>
        <v>37</v>
      </c>
      <c r="N32" s="76">
        <f t="shared" si="4"/>
        <v>6</v>
      </c>
      <c r="O32" s="76">
        <f t="shared" si="4"/>
        <v>-16</v>
      </c>
      <c r="P32" s="76">
        <f t="shared" si="4"/>
        <v>-60</v>
      </c>
      <c r="Q32" s="76">
        <f t="shared" si="4"/>
        <v>-65</v>
      </c>
      <c r="R32" s="76">
        <f t="shared" si="4"/>
        <v>-72</v>
      </c>
      <c r="S32" s="76">
        <f t="shared" si="4"/>
        <v>-125</v>
      </c>
      <c r="T32" s="76">
        <f t="shared" si="4"/>
        <v>-116</v>
      </c>
      <c r="U32" s="76">
        <f t="shared" si="4"/>
        <v>-107</v>
      </c>
      <c r="V32" s="76">
        <f t="shared" si="4"/>
        <v>-112</v>
      </c>
      <c r="W32" s="76">
        <f t="shared" si="4"/>
        <v>-110</v>
      </c>
      <c r="X32" s="76">
        <f t="shared" si="4"/>
        <v>-105</v>
      </c>
      <c r="Y32" s="76">
        <f t="shared" si="4"/>
        <v>-97</v>
      </c>
      <c r="Z32" s="76">
        <f t="shared" si="4"/>
        <v>-97</v>
      </c>
      <c r="AA32" s="63">
        <f t="shared" si="4"/>
        <v>-99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7" t="s">
        <v>64</v>
      </c>
      <c r="B34" s="87"/>
      <c r="C34" s="76">
        <v>131756</v>
      </c>
      <c r="D34" s="76">
        <v>132197</v>
      </c>
      <c r="E34" s="76">
        <v>132525</v>
      </c>
      <c r="F34" s="76">
        <v>132870</v>
      </c>
      <c r="G34" s="76">
        <v>133233</v>
      </c>
      <c r="H34" s="76">
        <v>133536</v>
      </c>
      <c r="I34" s="76">
        <v>133775</v>
      </c>
      <c r="J34" s="76">
        <v>133961</v>
      </c>
      <c r="K34" s="76">
        <v>134087</v>
      </c>
      <c r="L34" s="63">
        <v>134163</v>
      </c>
      <c r="M34" s="76">
        <v>134200</v>
      </c>
      <c r="N34" s="76">
        <v>134206</v>
      </c>
      <c r="O34" s="76">
        <v>134190</v>
      </c>
      <c r="P34" s="76">
        <v>134130</v>
      </c>
      <c r="Q34" s="76">
        <v>134065</v>
      </c>
      <c r="R34" s="76">
        <v>133993</v>
      </c>
      <c r="S34" s="76">
        <v>133868</v>
      </c>
      <c r="T34" s="76">
        <v>133752</v>
      </c>
      <c r="U34" s="76">
        <v>133645</v>
      </c>
      <c r="V34" s="76">
        <v>133533</v>
      </c>
      <c r="W34" s="76">
        <v>133423</v>
      </c>
      <c r="X34" s="76">
        <v>133318</v>
      </c>
      <c r="Y34" s="76">
        <v>133221</v>
      </c>
      <c r="Z34" s="76">
        <v>133124</v>
      </c>
      <c r="AA34" s="63">
        <v>133025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3.541750767379333E-3</v>
      </c>
      <c r="D36" s="38">
        <f t="shared" si="5"/>
        <v>3.347096147424026E-3</v>
      </c>
      <c r="E36" s="38">
        <f t="shared" si="5"/>
        <v>2.481145563061189E-3</v>
      </c>
      <c r="F36" s="38">
        <f t="shared" si="5"/>
        <v>2.6032823995472553E-3</v>
      </c>
      <c r="G36" s="38">
        <f t="shared" si="5"/>
        <v>2.7319936780311584E-3</v>
      </c>
      <c r="H36" s="38">
        <f t="shared" si="5"/>
        <v>2.2742113440363874E-3</v>
      </c>
      <c r="I36" s="38">
        <f t="shared" si="5"/>
        <v>1.7897795351066378E-3</v>
      </c>
      <c r="J36" s="38">
        <f t="shared" si="5"/>
        <v>1.3903943188189123E-3</v>
      </c>
      <c r="K36" s="38">
        <f t="shared" si="5"/>
        <v>9.4057225610438854E-4</v>
      </c>
      <c r="L36" s="39">
        <f t="shared" si="5"/>
        <v>5.6679618456673651E-4</v>
      </c>
      <c r="M36" s="38">
        <f t="shared" si="5"/>
        <v>2.7578393446777425E-4</v>
      </c>
      <c r="N36" s="38">
        <f t="shared" si="5"/>
        <v>4.4709388971684054E-5</v>
      </c>
      <c r="O36" s="38">
        <f t="shared" si="5"/>
        <v>-1.1921970701757E-4</v>
      </c>
      <c r="P36" s="38">
        <f t="shared" si="5"/>
        <v>-4.47127207690588E-4</v>
      </c>
      <c r="Q36" s="38">
        <f t="shared" si="5"/>
        <v>-4.8460448818310594E-4</v>
      </c>
      <c r="R36" s="38">
        <f t="shared" si="5"/>
        <v>-5.3705292209003095E-4</v>
      </c>
      <c r="S36" s="38">
        <f t="shared" si="5"/>
        <v>-9.3288455367071413E-4</v>
      </c>
      <c r="T36" s="38">
        <f t="shared" si="5"/>
        <v>-8.6652523381241218E-4</v>
      </c>
      <c r="U36" s="38">
        <f t="shared" si="5"/>
        <v>-7.999880375620551E-4</v>
      </c>
      <c r="V36" s="38">
        <f t="shared" si="5"/>
        <v>-8.3804107897788921E-4</v>
      </c>
      <c r="W36" s="38">
        <f t="shared" si="5"/>
        <v>-8.2376640980132252E-4</v>
      </c>
      <c r="X36" s="38">
        <f t="shared" si="5"/>
        <v>-7.8697076216244579E-4</v>
      </c>
      <c r="Y36" s="38">
        <f t="shared" si="5"/>
        <v>-7.2758367212229409E-4</v>
      </c>
      <c r="Z36" s="38">
        <f t="shared" si="5"/>
        <v>-7.2811343556946728E-4</v>
      </c>
      <c r="AA36" s="39">
        <f t="shared" si="5"/>
        <v>-7.4366755806616386E-4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3.541750767379333E-3</v>
      </c>
      <c r="D37" s="75">
        <f t="shared" si="6"/>
        <v>6.900701495151991E-3</v>
      </c>
      <c r="E37" s="75">
        <f t="shared" si="6"/>
        <v>9.3989687031098852E-3</v>
      </c>
      <c r="F37" s="75">
        <f t="shared" si="6"/>
        <v>1.2026719272455843E-2</v>
      </c>
      <c r="G37" s="75">
        <f t="shared" si="6"/>
        <v>1.4791569871506805E-2</v>
      </c>
      <c r="H37" s="75">
        <f t="shared" si="6"/>
        <v>1.709942037154108E-2</v>
      </c>
      <c r="I37" s="75">
        <f t="shared" si="6"/>
        <v>1.891980409929089E-2</v>
      </c>
      <c r="J37" s="75">
        <f t="shared" si="6"/>
        <v>2.0336504406242621E-2</v>
      </c>
      <c r="K37" s="75">
        <f t="shared" si="6"/>
        <v>2.1296204614177666E-2</v>
      </c>
      <c r="L37" s="77">
        <f t="shared" si="6"/>
        <v>2.1875071406265472E-2</v>
      </c>
      <c r="M37" s="75">
        <f t="shared" si="6"/>
        <v>2.2156888133992428E-2</v>
      </c>
      <c r="N37" s="75">
        <f t="shared" si="6"/>
        <v>2.2202588143894097E-2</v>
      </c>
      <c r="O37" s="75">
        <f t="shared" si="6"/>
        <v>2.2080721450822981E-2</v>
      </c>
      <c r="P37" s="75">
        <f t="shared" si="6"/>
        <v>2.1623721351806294E-2</v>
      </c>
      <c r="Q37" s="75">
        <f t="shared" si="6"/>
        <v>2.1128637911204881E-2</v>
      </c>
      <c r="R37" s="75">
        <f t="shared" si="6"/>
        <v>2.0580237792384853E-2</v>
      </c>
      <c r="S37" s="75">
        <f t="shared" si="6"/>
        <v>1.9628154252766754E-2</v>
      </c>
      <c r="T37" s="75">
        <f t="shared" si="6"/>
        <v>1.8744620728001159E-2</v>
      </c>
      <c r="U37" s="75">
        <f t="shared" si="6"/>
        <v>1.7929637218088063E-2</v>
      </c>
      <c r="V37" s="75">
        <f t="shared" si="6"/>
        <v>1.7076570366590247E-2</v>
      </c>
      <c r="W37" s="75">
        <f t="shared" si="6"/>
        <v>1.6238736851726318E-2</v>
      </c>
      <c r="X37" s="75">
        <f t="shared" si="6"/>
        <v>1.5438986678447114E-2</v>
      </c>
      <c r="Y37" s="75">
        <f t="shared" si="6"/>
        <v>1.4700169851703467E-2</v>
      </c>
      <c r="Z37" s="75">
        <f t="shared" si="6"/>
        <v>1.3961353024959822E-2</v>
      </c>
      <c r="AA37" s="77">
        <f t="shared" si="6"/>
        <v>1.3207302861582287E-2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80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80" t="s">
        <v>1</v>
      </c>
    </row>
    <row r="40" spans="1:27" ht="13.5" customHeight="1" x14ac:dyDescent="0.3">
      <c r="A40" s="86" t="s">
        <v>96</v>
      </c>
      <c r="B40" s="86"/>
      <c r="C40" s="86"/>
      <c r="D40" s="8"/>
      <c r="E40" s="2"/>
      <c r="F40" s="2"/>
      <c r="G40" s="2"/>
      <c r="H40" s="2"/>
      <c r="I40" s="2"/>
      <c r="J40" s="2"/>
      <c r="K40" s="2"/>
      <c r="L40" s="8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81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7"/>
      <c r="B43" s="87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7" t="s">
        <v>65</v>
      </c>
      <c r="B44" s="87"/>
      <c r="C44" s="3">
        <v>1.762526582</v>
      </c>
      <c r="D44" s="3">
        <v>1.7782259303000001</v>
      </c>
      <c r="E44" s="3">
        <v>1.7714202022000001</v>
      </c>
      <c r="F44" s="3">
        <v>1.7645545126</v>
      </c>
      <c r="G44" s="3">
        <v>1.7631899348</v>
      </c>
      <c r="H44" s="3">
        <v>1.7683744860999999</v>
      </c>
      <c r="I44" s="3">
        <v>1.7745764006</v>
      </c>
      <c r="J44" s="3">
        <v>1.7862154451000001</v>
      </c>
      <c r="K44" s="3">
        <v>1.7945050113000001</v>
      </c>
      <c r="L44" s="4">
        <v>1.7967004665999999</v>
      </c>
      <c r="M44" s="3">
        <v>1.8061204445000001</v>
      </c>
      <c r="N44" s="3">
        <v>1.8161895275</v>
      </c>
      <c r="O44" s="3">
        <v>1.8231662524000001</v>
      </c>
      <c r="P44" s="3">
        <v>1.8337176044000001</v>
      </c>
      <c r="Q44" s="3">
        <v>1.8391728925999999</v>
      </c>
      <c r="R44" s="3">
        <v>1.8466431424</v>
      </c>
      <c r="S44" s="3">
        <v>1.8519692700999999</v>
      </c>
      <c r="T44" s="3">
        <v>1.8618773109</v>
      </c>
      <c r="U44" s="3">
        <v>1.8701930819999999</v>
      </c>
      <c r="V44" s="3">
        <v>1.8742844328999999</v>
      </c>
      <c r="W44" s="3">
        <v>1.8853477765</v>
      </c>
      <c r="X44" s="3">
        <v>1.8861193445</v>
      </c>
      <c r="Y44" s="3">
        <v>1.8882417319</v>
      </c>
      <c r="Z44" s="3">
        <v>1.8953668346999999</v>
      </c>
      <c r="AA44" s="4">
        <v>1.8959073761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83.255895603466996</v>
      </c>
      <c r="D48" s="11">
        <v>83.051256503427297</v>
      </c>
      <c r="E48" s="11">
        <v>82.981370812744601</v>
      </c>
      <c r="F48" s="11">
        <v>83.063955243119196</v>
      </c>
      <c r="G48" s="11">
        <v>83.262514648764594</v>
      </c>
      <c r="H48" s="11">
        <v>83.293130729373303</v>
      </c>
      <c r="I48" s="11">
        <v>83.518759894566998</v>
      </c>
      <c r="J48" s="11">
        <v>83.537800764731202</v>
      </c>
      <c r="K48" s="11">
        <v>83.597163048005896</v>
      </c>
      <c r="L48" s="64">
        <v>83.744476090271306</v>
      </c>
      <c r="M48" s="11">
        <v>83.782770622081799</v>
      </c>
      <c r="N48" s="11">
        <v>83.708160964949798</v>
      </c>
      <c r="O48" s="11">
        <v>83.8646520918021</v>
      </c>
      <c r="P48" s="11">
        <v>83.880069780139607</v>
      </c>
      <c r="Q48" s="11">
        <v>84.081476018638696</v>
      </c>
      <c r="R48" s="11">
        <v>84.196758859194603</v>
      </c>
      <c r="S48" s="11">
        <v>84.148685889791594</v>
      </c>
      <c r="T48" s="11">
        <v>84.229726940341706</v>
      </c>
      <c r="U48" s="11">
        <v>84.388681948157398</v>
      </c>
      <c r="V48" s="11">
        <v>84.475798961521704</v>
      </c>
      <c r="W48" s="11">
        <v>84.547369303999005</v>
      </c>
      <c r="X48" s="11">
        <v>84.655152572682894</v>
      </c>
      <c r="Y48" s="11">
        <v>84.7546384337912</v>
      </c>
      <c r="Z48" s="11">
        <v>84.846250943891803</v>
      </c>
      <c r="AA48" s="64">
        <v>84.995660870432701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80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0" t="s">
        <v>1</v>
      </c>
    </row>
    <row r="52" spans="1:27" ht="13.5" customHeight="1" x14ac:dyDescent="0.3">
      <c r="A52" s="5" t="s">
        <v>95</v>
      </c>
      <c r="B52" s="21"/>
      <c r="C52" s="88"/>
      <c r="D52" s="88"/>
      <c r="E52" s="88"/>
      <c r="F52" s="88"/>
      <c r="G52" s="88"/>
      <c r="H52" s="88"/>
      <c r="I52" s="21"/>
      <c r="J52" s="21"/>
      <c r="K52" s="21"/>
      <c r="L52" s="81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81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22449</v>
      </c>
      <c r="C57" s="76">
        <v>22516</v>
      </c>
      <c r="D57" s="76">
        <v>22548</v>
      </c>
      <c r="E57" s="76">
        <v>22481</v>
      </c>
      <c r="F57" s="76">
        <v>22427</v>
      </c>
      <c r="G57" s="76">
        <v>22336</v>
      </c>
      <c r="H57" s="76">
        <v>22102</v>
      </c>
      <c r="I57" s="76">
        <v>21798</v>
      </c>
      <c r="J57" s="76">
        <v>21557</v>
      </c>
      <c r="K57" s="76">
        <v>21398</v>
      </c>
      <c r="L57" s="63">
        <v>21254</v>
      </c>
      <c r="M57" s="76">
        <v>21033</v>
      </c>
      <c r="N57" s="76">
        <v>20851</v>
      </c>
      <c r="O57" s="76">
        <v>20625</v>
      </c>
      <c r="P57" s="76">
        <v>20527</v>
      </c>
      <c r="Q57" s="76">
        <v>20344</v>
      </c>
      <c r="R57" s="76">
        <v>20252</v>
      </c>
      <c r="S57" s="76">
        <v>20149</v>
      </c>
      <c r="T57" s="76">
        <v>20063</v>
      </c>
      <c r="U57" s="76">
        <v>19998</v>
      </c>
      <c r="V57" s="76">
        <v>19949</v>
      </c>
      <c r="W57" s="76">
        <v>19919</v>
      </c>
      <c r="X57" s="76">
        <v>19909</v>
      </c>
      <c r="Y57" s="76">
        <v>19908</v>
      </c>
      <c r="Z57" s="76">
        <v>19918</v>
      </c>
      <c r="AA57" s="63">
        <v>19943</v>
      </c>
    </row>
    <row r="58" spans="1:27" ht="12.75" customHeight="1" x14ac:dyDescent="0.3">
      <c r="A58" s="13" t="s">
        <v>68</v>
      </c>
      <c r="B58" s="76">
        <v>18590</v>
      </c>
      <c r="C58" s="76">
        <v>18417</v>
      </c>
      <c r="D58" s="76">
        <v>18282</v>
      </c>
      <c r="E58" s="76">
        <v>18190</v>
      </c>
      <c r="F58" s="76">
        <v>18047</v>
      </c>
      <c r="G58" s="76">
        <v>17959</v>
      </c>
      <c r="H58" s="76">
        <v>18050</v>
      </c>
      <c r="I58" s="76">
        <v>18183</v>
      </c>
      <c r="J58" s="76">
        <v>18301</v>
      </c>
      <c r="K58" s="76">
        <v>18316</v>
      </c>
      <c r="L58" s="63">
        <v>18287</v>
      </c>
      <c r="M58" s="76">
        <v>18316</v>
      </c>
      <c r="N58" s="76">
        <v>18384</v>
      </c>
      <c r="O58" s="76">
        <v>18533</v>
      </c>
      <c r="P58" s="76">
        <v>18565</v>
      </c>
      <c r="Q58" s="76">
        <v>18656</v>
      </c>
      <c r="R58" s="76">
        <v>18655</v>
      </c>
      <c r="S58" s="76">
        <v>18623</v>
      </c>
      <c r="T58" s="76">
        <v>18560</v>
      </c>
      <c r="U58" s="76">
        <v>18483</v>
      </c>
      <c r="V58" s="76">
        <v>18359</v>
      </c>
      <c r="W58" s="76">
        <v>18188</v>
      </c>
      <c r="X58" s="76">
        <v>17997</v>
      </c>
      <c r="Y58" s="76">
        <v>17814</v>
      </c>
      <c r="Z58" s="76">
        <v>17663</v>
      </c>
      <c r="AA58" s="63">
        <v>17520</v>
      </c>
    </row>
    <row r="59" spans="1:27" ht="12.75" customHeight="1" x14ac:dyDescent="0.3">
      <c r="A59" s="13" t="s">
        <v>69</v>
      </c>
      <c r="B59" s="76">
        <v>25120</v>
      </c>
      <c r="C59" s="76">
        <v>25075</v>
      </c>
      <c r="D59" s="76">
        <v>25159</v>
      </c>
      <c r="E59" s="76">
        <v>25180</v>
      </c>
      <c r="F59" s="76">
        <v>25350</v>
      </c>
      <c r="G59" s="76">
        <v>25478</v>
      </c>
      <c r="H59" s="76">
        <v>25486</v>
      </c>
      <c r="I59" s="76">
        <v>25386</v>
      </c>
      <c r="J59" s="76">
        <v>25185</v>
      </c>
      <c r="K59" s="76">
        <v>24917</v>
      </c>
      <c r="L59" s="63">
        <v>24695</v>
      </c>
      <c r="M59" s="76">
        <v>24507</v>
      </c>
      <c r="N59" s="76">
        <v>24198</v>
      </c>
      <c r="O59" s="76">
        <v>23859</v>
      </c>
      <c r="P59" s="76">
        <v>23498</v>
      </c>
      <c r="Q59" s="76">
        <v>23120</v>
      </c>
      <c r="R59" s="76">
        <v>22814</v>
      </c>
      <c r="S59" s="76">
        <v>22525</v>
      </c>
      <c r="T59" s="76">
        <v>22251</v>
      </c>
      <c r="U59" s="76">
        <v>21948</v>
      </c>
      <c r="V59" s="76">
        <v>21789</v>
      </c>
      <c r="W59" s="76">
        <v>21761</v>
      </c>
      <c r="X59" s="76">
        <v>21768</v>
      </c>
      <c r="Y59" s="76">
        <v>21822</v>
      </c>
      <c r="Z59" s="76">
        <v>21843</v>
      </c>
      <c r="AA59" s="63">
        <v>21881</v>
      </c>
    </row>
    <row r="60" spans="1:27" ht="12.75" customHeight="1" x14ac:dyDescent="0.3">
      <c r="A60" s="13" t="s">
        <v>70</v>
      </c>
      <c r="B60" s="76">
        <v>30005</v>
      </c>
      <c r="C60" s="76">
        <v>29950</v>
      </c>
      <c r="D60" s="76">
        <v>29790</v>
      </c>
      <c r="E60" s="76">
        <v>29581</v>
      </c>
      <c r="F60" s="76">
        <v>29245</v>
      </c>
      <c r="G60" s="76">
        <v>28792</v>
      </c>
      <c r="H60" s="76">
        <v>28463</v>
      </c>
      <c r="I60" s="76">
        <v>28167</v>
      </c>
      <c r="J60" s="76">
        <v>27914</v>
      </c>
      <c r="K60" s="76">
        <v>27742</v>
      </c>
      <c r="L60" s="63">
        <v>27650</v>
      </c>
      <c r="M60" s="76">
        <v>27355</v>
      </c>
      <c r="N60" s="76">
        <v>27263</v>
      </c>
      <c r="O60" s="76">
        <v>27007</v>
      </c>
      <c r="P60" s="76">
        <v>26949</v>
      </c>
      <c r="Q60" s="76">
        <v>27013</v>
      </c>
      <c r="R60" s="76">
        <v>27057</v>
      </c>
      <c r="S60" s="76">
        <v>27226</v>
      </c>
      <c r="T60" s="76">
        <v>27380</v>
      </c>
      <c r="U60" s="76">
        <v>27664</v>
      </c>
      <c r="V60" s="76">
        <v>27808</v>
      </c>
      <c r="W60" s="76">
        <v>27796</v>
      </c>
      <c r="X60" s="76">
        <v>27677</v>
      </c>
      <c r="Y60" s="76">
        <v>27485</v>
      </c>
      <c r="Z60" s="76">
        <v>27241</v>
      </c>
      <c r="AA60" s="63">
        <v>26989</v>
      </c>
    </row>
    <row r="61" spans="1:27" ht="12.75" customHeight="1" x14ac:dyDescent="0.3">
      <c r="A61" s="13" t="s">
        <v>71</v>
      </c>
      <c r="B61" s="76">
        <v>23212</v>
      </c>
      <c r="C61" s="76">
        <v>23607</v>
      </c>
      <c r="D61" s="76">
        <v>23928</v>
      </c>
      <c r="E61" s="76">
        <v>24252</v>
      </c>
      <c r="F61" s="76">
        <v>24273</v>
      </c>
      <c r="G61" s="76">
        <v>24613</v>
      </c>
      <c r="H61" s="76">
        <v>24907</v>
      </c>
      <c r="I61" s="76">
        <v>25257</v>
      </c>
      <c r="J61" s="76">
        <v>25633</v>
      </c>
      <c r="K61" s="76">
        <v>26001</v>
      </c>
      <c r="L61" s="63">
        <v>26208</v>
      </c>
      <c r="M61" s="76">
        <v>26521</v>
      </c>
      <c r="N61" s="76">
        <v>26702</v>
      </c>
      <c r="O61" s="76">
        <v>26972</v>
      </c>
      <c r="P61" s="76">
        <v>27082</v>
      </c>
      <c r="Q61" s="76">
        <v>27072</v>
      </c>
      <c r="R61" s="76">
        <v>27008</v>
      </c>
      <c r="S61" s="76">
        <v>26862</v>
      </c>
      <c r="T61" s="76">
        <v>26681</v>
      </c>
      <c r="U61" s="76">
        <v>26367</v>
      </c>
      <c r="V61" s="76">
        <v>25968</v>
      </c>
      <c r="W61" s="76">
        <v>25689</v>
      </c>
      <c r="X61" s="76">
        <v>25464</v>
      </c>
      <c r="Y61" s="76">
        <v>25278</v>
      </c>
      <c r="Z61" s="76">
        <v>25174</v>
      </c>
      <c r="AA61" s="63">
        <v>25141</v>
      </c>
    </row>
    <row r="62" spans="1:27" ht="12.75" customHeight="1" x14ac:dyDescent="0.3">
      <c r="A62" s="13" t="s">
        <v>72</v>
      </c>
      <c r="B62" s="76">
        <v>11915</v>
      </c>
      <c r="C62" s="76">
        <v>12191</v>
      </c>
      <c r="D62" s="76">
        <v>12490</v>
      </c>
      <c r="E62" s="76">
        <v>12841</v>
      </c>
      <c r="F62" s="76">
        <v>13528</v>
      </c>
      <c r="G62" s="76">
        <v>14055</v>
      </c>
      <c r="H62" s="76">
        <v>14528</v>
      </c>
      <c r="I62" s="76">
        <v>14984</v>
      </c>
      <c r="J62" s="76">
        <v>15371</v>
      </c>
      <c r="K62" s="76">
        <v>15713</v>
      </c>
      <c r="L62" s="63">
        <v>16069</v>
      </c>
      <c r="M62" s="76">
        <v>16468</v>
      </c>
      <c r="N62" s="76">
        <v>16808</v>
      </c>
      <c r="O62" s="76">
        <v>17194</v>
      </c>
      <c r="P62" s="76">
        <v>17509</v>
      </c>
      <c r="Q62" s="76">
        <v>17860</v>
      </c>
      <c r="R62" s="76">
        <v>18207</v>
      </c>
      <c r="S62" s="76">
        <v>18483</v>
      </c>
      <c r="T62" s="76">
        <v>18817</v>
      </c>
      <c r="U62" s="76">
        <v>19185</v>
      </c>
      <c r="V62" s="76">
        <v>19660</v>
      </c>
      <c r="W62" s="76">
        <v>20070</v>
      </c>
      <c r="X62" s="76">
        <v>20503</v>
      </c>
      <c r="Y62" s="76">
        <v>20914</v>
      </c>
      <c r="Z62" s="76">
        <v>21285</v>
      </c>
      <c r="AA62" s="63">
        <v>21551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131291</v>
      </c>
      <c r="C64" s="76">
        <f t="shared" ref="C64:AA64" si="7">SUM(C57:C62)</f>
        <v>131756</v>
      </c>
      <c r="D64" s="76">
        <f t="shared" si="7"/>
        <v>132197</v>
      </c>
      <c r="E64" s="76">
        <f t="shared" si="7"/>
        <v>132525</v>
      </c>
      <c r="F64" s="76">
        <f t="shared" si="7"/>
        <v>132870</v>
      </c>
      <c r="G64" s="76">
        <f t="shared" si="7"/>
        <v>133233</v>
      </c>
      <c r="H64" s="76">
        <f t="shared" si="7"/>
        <v>133536</v>
      </c>
      <c r="I64" s="76">
        <f t="shared" si="7"/>
        <v>133775</v>
      </c>
      <c r="J64" s="76">
        <f t="shared" si="7"/>
        <v>133961</v>
      </c>
      <c r="K64" s="76">
        <f t="shared" si="7"/>
        <v>134087</v>
      </c>
      <c r="L64" s="63">
        <f t="shared" si="7"/>
        <v>134163</v>
      </c>
      <c r="M64" s="76">
        <f t="shared" si="7"/>
        <v>134200</v>
      </c>
      <c r="N64" s="76">
        <f t="shared" si="7"/>
        <v>134206</v>
      </c>
      <c r="O64" s="76">
        <f t="shared" si="7"/>
        <v>134190</v>
      </c>
      <c r="P64" s="76">
        <f t="shared" si="7"/>
        <v>134130</v>
      </c>
      <c r="Q64" s="76">
        <f t="shared" si="7"/>
        <v>134065</v>
      </c>
      <c r="R64" s="76">
        <f t="shared" si="7"/>
        <v>133993</v>
      </c>
      <c r="S64" s="76">
        <f t="shared" si="7"/>
        <v>133868</v>
      </c>
      <c r="T64" s="76">
        <f t="shared" si="7"/>
        <v>133752</v>
      </c>
      <c r="U64" s="76">
        <f t="shared" si="7"/>
        <v>133645</v>
      </c>
      <c r="V64" s="76">
        <f t="shared" si="7"/>
        <v>133533</v>
      </c>
      <c r="W64" s="76">
        <f t="shared" si="7"/>
        <v>133423</v>
      </c>
      <c r="X64" s="76">
        <f t="shared" si="7"/>
        <v>133318</v>
      </c>
      <c r="Y64" s="76">
        <f t="shared" si="7"/>
        <v>133221</v>
      </c>
      <c r="Z64" s="76">
        <f t="shared" si="7"/>
        <v>133124</v>
      </c>
      <c r="AA64" s="63">
        <f t="shared" si="7"/>
        <v>133025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0.17098658704709385</v>
      </c>
      <c r="C67" s="38">
        <f t="shared" ref="C67:AA72" si="8">C57/C$64</f>
        <v>0.17089164819818453</v>
      </c>
      <c r="D67" s="38">
        <f t="shared" si="8"/>
        <v>0.17056362852409662</v>
      </c>
      <c r="E67" s="38">
        <f t="shared" si="8"/>
        <v>0.16963591775136766</v>
      </c>
      <c r="F67" s="38">
        <f t="shared" si="8"/>
        <v>0.16878904192067434</v>
      </c>
      <c r="G67" s="38">
        <f t="shared" si="8"/>
        <v>0.16764615373068234</v>
      </c>
      <c r="H67" s="38">
        <f t="shared" si="8"/>
        <v>0.16551341960220464</v>
      </c>
      <c r="I67" s="38">
        <f t="shared" si="8"/>
        <v>0.16294524387964868</v>
      </c>
      <c r="J67" s="38">
        <f t="shared" si="8"/>
        <v>0.16091996924478019</v>
      </c>
      <c r="K67" s="38">
        <f t="shared" si="8"/>
        <v>0.15958295733367142</v>
      </c>
      <c r="L67" s="39">
        <f t="shared" si="8"/>
        <v>0.15841923630211013</v>
      </c>
      <c r="M67" s="38">
        <f t="shared" si="8"/>
        <v>0.15672876304023844</v>
      </c>
      <c r="N67" s="38">
        <f t="shared" si="8"/>
        <v>0.1553656319389595</v>
      </c>
      <c r="O67" s="38">
        <f t="shared" si="8"/>
        <v>0.15369997764363963</v>
      </c>
      <c r="P67" s="38">
        <f t="shared" si="8"/>
        <v>0.15303809736822485</v>
      </c>
      <c r="Q67" s="38">
        <f t="shared" si="8"/>
        <v>0.15174728676388319</v>
      </c>
      <c r="R67" s="38">
        <f t="shared" si="8"/>
        <v>0.15114222384751441</v>
      </c>
      <c r="S67" s="38">
        <f t="shared" si="8"/>
        <v>0.1505139391041922</v>
      </c>
      <c r="T67" s="38">
        <f t="shared" si="8"/>
        <v>0.1500014953047431</v>
      </c>
      <c r="U67" s="38">
        <f t="shared" si="8"/>
        <v>0.14963522765535561</v>
      </c>
      <c r="V67" s="38">
        <f t="shared" si="8"/>
        <v>0.14939378281024165</v>
      </c>
      <c r="W67" s="38">
        <f t="shared" si="8"/>
        <v>0.14929210106203578</v>
      </c>
      <c r="X67" s="38">
        <f t="shared" si="8"/>
        <v>0.14933467348745105</v>
      </c>
      <c r="Y67" s="38">
        <f t="shared" si="8"/>
        <v>0.14943589974553562</v>
      </c>
      <c r="Z67" s="38">
        <f t="shared" si="8"/>
        <v>0.14961990324809951</v>
      </c>
      <c r="AA67" s="39">
        <f t="shared" si="8"/>
        <v>0.14991918812253335</v>
      </c>
    </row>
    <row r="68" spans="1:27" ht="12.75" customHeight="1" x14ac:dyDescent="0.3">
      <c r="A68" s="13" t="s">
        <v>68</v>
      </c>
      <c r="B68" s="38">
        <f t="shared" ref="B68:Q72" si="9">B58/B$64</f>
        <v>0.14159386401200386</v>
      </c>
      <c r="C68" s="38">
        <f t="shared" si="9"/>
        <v>0.13978111053766051</v>
      </c>
      <c r="D68" s="38">
        <f t="shared" si="9"/>
        <v>0.13829360726794102</v>
      </c>
      <c r="E68" s="38">
        <f t="shared" si="9"/>
        <v>0.13725712129786832</v>
      </c>
      <c r="F68" s="38">
        <f t="shared" si="9"/>
        <v>0.13582449010310829</v>
      </c>
      <c r="G68" s="38">
        <f t="shared" si="9"/>
        <v>0.13479393243415672</v>
      </c>
      <c r="H68" s="38">
        <f t="shared" si="9"/>
        <v>0.13516954229571052</v>
      </c>
      <c r="I68" s="38">
        <f t="shared" si="9"/>
        <v>0.13592225752195852</v>
      </c>
      <c r="J68" s="38">
        <f t="shared" si="9"/>
        <v>0.13661438776957471</v>
      </c>
      <c r="K68" s="38">
        <f t="shared" si="9"/>
        <v>0.13659788048058349</v>
      </c>
      <c r="L68" s="39">
        <f t="shared" si="9"/>
        <v>0.13630434620573481</v>
      </c>
      <c r="M68" s="38">
        <f t="shared" si="9"/>
        <v>0.13648286140089419</v>
      </c>
      <c r="N68" s="38">
        <f t="shared" si="9"/>
        <v>0.13698344336318793</v>
      </c>
      <c r="O68" s="38">
        <f t="shared" si="9"/>
        <v>0.13811014233549446</v>
      </c>
      <c r="P68" s="38">
        <f t="shared" si="9"/>
        <v>0.13841049727875943</v>
      </c>
      <c r="Q68" s="38">
        <f t="shared" si="9"/>
        <v>0.1391563793682169</v>
      </c>
      <c r="R68" s="38">
        <f t="shared" si="8"/>
        <v>0.13922369078981739</v>
      </c>
      <c r="S68" s="38">
        <f t="shared" si="8"/>
        <v>0.13911465025248754</v>
      </c>
      <c r="T68" s="38">
        <f t="shared" si="8"/>
        <v>0.13876428016029665</v>
      </c>
      <c r="U68" s="38">
        <f t="shared" si="8"/>
        <v>0.1382992255602529</v>
      </c>
      <c r="V68" s="38">
        <f t="shared" si="8"/>
        <v>0.13748661379584073</v>
      </c>
      <c r="W68" s="38">
        <f t="shared" si="8"/>
        <v>0.13631832592581489</v>
      </c>
      <c r="X68" s="38">
        <f t="shared" si="8"/>
        <v>0.13499302419778275</v>
      </c>
      <c r="Y68" s="38">
        <f t="shared" si="8"/>
        <v>0.13371765712612876</v>
      </c>
      <c r="Z68" s="38">
        <f t="shared" si="8"/>
        <v>0.13268080886992578</v>
      </c>
      <c r="AA68" s="39">
        <f t="shared" si="8"/>
        <v>0.13170456681074985</v>
      </c>
    </row>
    <row r="69" spans="1:27" ht="12.75" customHeight="1" x14ac:dyDescent="0.3">
      <c r="A69" s="13" t="s">
        <v>69</v>
      </c>
      <c r="B69" s="38">
        <f t="shared" si="9"/>
        <v>0.19133070812165343</v>
      </c>
      <c r="C69" s="38">
        <f t="shared" si="8"/>
        <v>0.19031391359786271</v>
      </c>
      <c r="D69" s="38">
        <f t="shared" si="8"/>
        <v>0.19031445494224528</v>
      </c>
      <c r="E69" s="38">
        <f t="shared" si="8"/>
        <v>0.19000188643652141</v>
      </c>
      <c r="F69" s="38">
        <f t="shared" si="8"/>
        <v>0.19078798825920074</v>
      </c>
      <c r="G69" s="38">
        <f t="shared" si="8"/>
        <v>0.19122889974705967</v>
      </c>
      <c r="H69" s="38">
        <f t="shared" si="8"/>
        <v>0.19085490055116222</v>
      </c>
      <c r="I69" s="38">
        <f t="shared" si="8"/>
        <v>0.18976639880396187</v>
      </c>
      <c r="J69" s="38">
        <f t="shared" si="8"/>
        <v>0.18800247833324624</v>
      </c>
      <c r="K69" s="38">
        <f t="shared" si="8"/>
        <v>0.18582711224801807</v>
      </c>
      <c r="L69" s="39">
        <f t="shared" si="8"/>
        <v>0.18406714220761314</v>
      </c>
      <c r="M69" s="38">
        <f t="shared" si="8"/>
        <v>0.18261549925484352</v>
      </c>
      <c r="N69" s="38">
        <f t="shared" si="8"/>
        <v>0.18030490440069744</v>
      </c>
      <c r="O69" s="38">
        <f t="shared" si="8"/>
        <v>0.17780013413816231</v>
      </c>
      <c r="P69" s="38">
        <f t="shared" si="8"/>
        <v>0.17518825020502499</v>
      </c>
      <c r="Q69" s="38">
        <f t="shared" si="8"/>
        <v>0.17245366053779884</v>
      </c>
      <c r="R69" s="38">
        <f t="shared" si="8"/>
        <v>0.17026262565954939</v>
      </c>
      <c r="S69" s="38">
        <f t="shared" si="8"/>
        <v>0.16826276630710849</v>
      </c>
      <c r="T69" s="38">
        <f t="shared" si="8"/>
        <v>0.1663601291943298</v>
      </c>
      <c r="U69" s="38">
        <f t="shared" si="8"/>
        <v>0.16422612144113136</v>
      </c>
      <c r="V69" s="38">
        <f t="shared" si="8"/>
        <v>0.1631731482105547</v>
      </c>
      <c r="W69" s="38">
        <f t="shared" si="8"/>
        <v>0.16309781671825696</v>
      </c>
      <c r="X69" s="38">
        <f t="shared" si="8"/>
        <v>0.16327877705936183</v>
      </c>
      <c r="Y69" s="38">
        <f t="shared" si="8"/>
        <v>0.16380300403089604</v>
      </c>
      <c r="Z69" s="38">
        <f t="shared" si="8"/>
        <v>0.1640801057660527</v>
      </c>
      <c r="AA69" s="39">
        <f t="shared" si="8"/>
        <v>0.16448787821838001</v>
      </c>
    </row>
    <row r="70" spans="1:27" ht="12.75" customHeight="1" x14ac:dyDescent="0.3">
      <c r="A70" s="13" t="s">
        <v>70</v>
      </c>
      <c r="B70" s="38">
        <f t="shared" si="9"/>
        <v>0.22853813284992877</v>
      </c>
      <c r="C70" s="38">
        <f t="shared" si="8"/>
        <v>0.22731412611190382</v>
      </c>
      <c r="D70" s="38">
        <f t="shared" si="8"/>
        <v>0.22534550708412446</v>
      </c>
      <c r="E70" s="38">
        <f t="shared" si="8"/>
        <v>0.22321071495944161</v>
      </c>
      <c r="F70" s="38">
        <f t="shared" si="8"/>
        <v>0.22010235568600889</v>
      </c>
      <c r="G70" s="38">
        <f t="shared" si="8"/>
        <v>0.21610261721945764</v>
      </c>
      <c r="H70" s="38">
        <f t="shared" si="8"/>
        <v>0.21314851425832734</v>
      </c>
      <c r="I70" s="38">
        <f t="shared" si="8"/>
        <v>0.21055503644178658</v>
      </c>
      <c r="J70" s="38">
        <f t="shared" si="8"/>
        <v>0.20837407902299923</v>
      </c>
      <c r="K70" s="38">
        <f t="shared" si="8"/>
        <v>0.20689552305592637</v>
      </c>
      <c r="L70" s="39">
        <f t="shared" si="8"/>
        <v>0.20609258886578266</v>
      </c>
      <c r="M70" s="38">
        <f t="shared" si="8"/>
        <v>0.20383755588673622</v>
      </c>
      <c r="N70" s="38">
        <f t="shared" si="8"/>
        <v>0.20314292952625068</v>
      </c>
      <c r="O70" s="38">
        <f t="shared" si="8"/>
        <v>0.20125940830166184</v>
      </c>
      <c r="P70" s="38">
        <f t="shared" si="8"/>
        <v>0.20091702080071572</v>
      </c>
      <c r="Q70" s="38">
        <f t="shared" si="8"/>
        <v>0.20149181367247232</v>
      </c>
      <c r="R70" s="38">
        <f t="shared" si="8"/>
        <v>0.20192845894934811</v>
      </c>
      <c r="S70" s="38">
        <f t="shared" si="8"/>
        <v>0.20337944841186842</v>
      </c>
      <c r="T70" s="38">
        <f t="shared" si="8"/>
        <v>0.20470721933129971</v>
      </c>
      <c r="U70" s="38">
        <f t="shared" si="8"/>
        <v>0.20699614650753864</v>
      </c>
      <c r="V70" s="38">
        <f t="shared" si="8"/>
        <v>0.20824814839777434</v>
      </c>
      <c r="W70" s="38">
        <f t="shared" si="8"/>
        <v>0.2083298981434985</v>
      </c>
      <c r="X70" s="38">
        <f t="shared" si="8"/>
        <v>0.20760137415802818</v>
      </c>
      <c r="Y70" s="38">
        <f t="shared" si="8"/>
        <v>0.20631131728481245</v>
      </c>
      <c r="Z70" s="38">
        <f t="shared" si="8"/>
        <v>0.20462876716444819</v>
      </c>
      <c r="AA70" s="39">
        <f t="shared" si="8"/>
        <v>0.20288667543694794</v>
      </c>
    </row>
    <row r="71" spans="1:27" ht="12.75" customHeight="1" x14ac:dyDescent="0.3">
      <c r="A71" s="13" t="s">
        <v>71</v>
      </c>
      <c r="B71" s="38">
        <f t="shared" si="9"/>
        <v>0.17679810497292275</v>
      </c>
      <c r="C71" s="38">
        <f t="shared" si="8"/>
        <v>0.17917210601414738</v>
      </c>
      <c r="D71" s="38">
        <f t="shared" si="8"/>
        <v>0.18100259461258575</v>
      </c>
      <c r="E71" s="38">
        <f t="shared" si="8"/>
        <v>0.18299943406904357</v>
      </c>
      <c r="F71" s="38">
        <f t="shared" si="8"/>
        <v>0.18268232106570331</v>
      </c>
      <c r="G71" s="38">
        <f t="shared" si="8"/>
        <v>0.18473651422695578</v>
      </c>
      <c r="H71" s="38">
        <f t="shared" si="8"/>
        <v>0.18651899113347711</v>
      </c>
      <c r="I71" s="38">
        <f t="shared" si="8"/>
        <v>0.1888020930667165</v>
      </c>
      <c r="J71" s="38">
        <f t="shared" si="8"/>
        <v>0.19134673524383963</v>
      </c>
      <c r="K71" s="38">
        <f t="shared" si="8"/>
        <v>0.19391141572262785</v>
      </c>
      <c r="L71" s="39">
        <f t="shared" si="8"/>
        <v>0.19534446904138994</v>
      </c>
      <c r="M71" s="38">
        <f t="shared" si="8"/>
        <v>0.19762295081967213</v>
      </c>
      <c r="N71" s="38">
        <f t="shared" si="8"/>
        <v>0.19896278854894714</v>
      </c>
      <c r="O71" s="38">
        <f t="shared" si="8"/>
        <v>0.20099858409717564</v>
      </c>
      <c r="P71" s="38">
        <f t="shared" si="8"/>
        <v>0.20190859613807499</v>
      </c>
      <c r="Q71" s="38">
        <f t="shared" si="8"/>
        <v>0.20193189870585163</v>
      </c>
      <c r="R71" s="38">
        <f t="shared" si="8"/>
        <v>0.20156276820430918</v>
      </c>
      <c r="S71" s="38">
        <f t="shared" si="8"/>
        <v>0.200660351988526</v>
      </c>
      <c r="T71" s="38">
        <f t="shared" si="8"/>
        <v>0.19948112925414199</v>
      </c>
      <c r="U71" s="38">
        <f t="shared" si="8"/>
        <v>0.19729133151258932</v>
      </c>
      <c r="V71" s="38">
        <f t="shared" si="8"/>
        <v>0.19446878299746131</v>
      </c>
      <c r="W71" s="38">
        <f t="shared" si="8"/>
        <v>0.19253801818277208</v>
      </c>
      <c r="X71" s="38">
        <f t="shared" si="8"/>
        <v>0.19100196522600099</v>
      </c>
      <c r="Y71" s="38">
        <f t="shared" si="8"/>
        <v>0.18974486004458757</v>
      </c>
      <c r="Z71" s="38">
        <f t="shared" si="8"/>
        <v>0.18910188996724858</v>
      </c>
      <c r="AA71" s="39">
        <f t="shared" si="8"/>
        <v>0.18899454989663597</v>
      </c>
    </row>
    <row r="72" spans="1:27" ht="12.75" customHeight="1" x14ac:dyDescent="0.3">
      <c r="A72" s="13" t="s">
        <v>72</v>
      </c>
      <c r="B72" s="38">
        <f t="shared" si="9"/>
        <v>9.0752602996397314E-2</v>
      </c>
      <c r="C72" s="38">
        <f t="shared" si="8"/>
        <v>9.252709554024105E-2</v>
      </c>
      <c r="D72" s="38">
        <f t="shared" si="8"/>
        <v>9.4480207569006866E-2</v>
      </c>
      <c r="E72" s="38">
        <f t="shared" si="8"/>
        <v>9.6894925485757399E-2</v>
      </c>
      <c r="F72" s="38">
        <f t="shared" si="8"/>
        <v>0.10181380296530443</v>
      </c>
      <c r="G72" s="38">
        <f t="shared" si="8"/>
        <v>0.10549188264168786</v>
      </c>
      <c r="H72" s="38">
        <f t="shared" si="8"/>
        <v>0.10879463215911814</v>
      </c>
      <c r="I72" s="38">
        <f t="shared" si="8"/>
        <v>0.11200897028592786</v>
      </c>
      <c r="J72" s="38">
        <f t="shared" si="8"/>
        <v>0.11474235038555998</v>
      </c>
      <c r="K72" s="38">
        <f t="shared" si="8"/>
        <v>0.11718511115917278</v>
      </c>
      <c r="L72" s="39">
        <f t="shared" si="8"/>
        <v>0.11977221737736932</v>
      </c>
      <c r="M72" s="38">
        <f t="shared" si="8"/>
        <v>0.1227123695976155</v>
      </c>
      <c r="N72" s="38">
        <f t="shared" si="8"/>
        <v>0.12524030222195728</v>
      </c>
      <c r="O72" s="38">
        <f t="shared" si="8"/>
        <v>0.12813175348386616</v>
      </c>
      <c r="P72" s="38">
        <f t="shared" si="8"/>
        <v>0.13053753820920003</v>
      </c>
      <c r="Q72" s="38">
        <f t="shared" si="8"/>
        <v>0.13321896095177713</v>
      </c>
      <c r="R72" s="38">
        <f t="shared" si="8"/>
        <v>0.13588023254946155</v>
      </c>
      <c r="S72" s="38">
        <f t="shared" si="8"/>
        <v>0.13806884393581736</v>
      </c>
      <c r="T72" s="38">
        <f t="shared" si="8"/>
        <v>0.14068574675518872</v>
      </c>
      <c r="U72" s="38">
        <f t="shared" si="8"/>
        <v>0.14355194732313217</v>
      </c>
      <c r="V72" s="38">
        <f t="shared" si="8"/>
        <v>0.14722952378812729</v>
      </c>
      <c r="W72" s="38">
        <f t="shared" si="8"/>
        <v>0.15042383996762176</v>
      </c>
      <c r="X72" s="38">
        <f t="shared" si="8"/>
        <v>0.15379018587137522</v>
      </c>
      <c r="Y72" s="38">
        <f t="shared" si="8"/>
        <v>0.15698726176803957</v>
      </c>
      <c r="Z72" s="38">
        <f t="shared" si="8"/>
        <v>0.15988852498422523</v>
      </c>
      <c r="AA72" s="39">
        <f t="shared" si="8"/>
        <v>0.16200714151475287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1.0000000000000002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0.99999999999999989</v>
      </c>
      <c r="L74" s="39">
        <f t="shared" si="10"/>
        <v>0.99999999999999989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80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80" t="s">
        <v>1</v>
      </c>
    </row>
    <row r="78" spans="1:27" ht="13.5" customHeight="1" x14ac:dyDescent="0.3">
      <c r="A78" s="82" t="s">
        <v>75</v>
      </c>
      <c r="B78" s="82"/>
      <c r="C78" s="82"/>
      <c r="D78" s="82"/>
      <c r="E78" s="36"/>
      <c r="F78" s="36"/>
      <c r="G78" s="36"/>
      <c r="H78" s="36"/>
      <c r="I78" s="36"/>
      <c r="J78" s="36"/>
      <c r="K78" s="27"/>
      <c r="L78" s="81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81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23849</v>
      </c>
      <c r="C83" s="76">
        <v>23897</v>
      </c>
      <c r="D83" s="76">
        <v>23980</v>
      </c>
      <c r="E83" s="76">
        <v>23993</v>
      </c>
      <c r="F83" s="76">
        <v>23936</v>
      </c>
      <c r="G83" s="76">
        <v>23866</v>
      </c>
      <c r="H83" s="76">
        <v>23763</v>
      </c>
      <c r="I83" s="76">
        <v>23510</v>
      </c>
      <c r="J83" s="76">
        <v>23193</v>
      </c>
      <c r="K83" s="76">
        <v>22948</v>
      </c>
      <c r="L83" s="63">
        <v>22775</v>
      </c>
      <c r="M83" s="76">
        <v>22624</v>
      </c>
      <c r="N83" s="76">
        <v>22398</v>
      </c>
      <c r="O83" s="76">
        <v>22206</v>
      </c>
      <c r="P83" s="76">
        <v>21983</v>
      </c>
      <c r="Q83" s="76">
        <v>21878</v>
      </c>
      <c r="R83" s="76">
        <v>21695</v>
      </c>
      <c r="S83" s="76">
        <v>21601</v>
      </c>
      <c r="T83" s="76">
        <v>21505</v>
      </c>
      <c r="U83" s="76">
        <v>21426</v>
      </c>
      <c r="V83" s="76">
        <v>21367</v>
      </c>
      <c r="W83" s="76">
        <v>21329</v>
      </c>
      <c r="X83" s="76">
        <v>21309</v>
      </c>
      <c r="Y83" s="76">
        <v>21304</v>
      </c>
      <c r="Z83" s="76">
        <v>21308</v>
      </c>
      <c r="AA83" s="63">
        <v>21321</v>
      </c>
    </row>
    <row r="84" spans="1:27" ht="12.75" customHeight="1" x14ac:dyDescent="0.3">
      <c r="A84" s="32" t="s">
        <v>77</v>
      </c>
      <c r="B84" s="76">
        <v>80483.658599999995</v>
      </c>
      <c r="C84" s="76">
        <v>81362.040640000007</v>
      </c>
      <c r="D84" s="76">
        <v>81946.035839999997</v>
      </c>
      <c r="E84" s="76">
        <v>81878</v>
      </c>
      <c r="F84" s="76">
        <v>81688</v>
      </c>
      <c r="G84" s="76">
        <v>81572</v>
      </c>
      <c r="H84" s="76">
        <v>81428</v>
      </c>
      <c r="I84" s="76">
        <v>81363</v>
      </c>
      <c r="J84" s="76">
        <v>81610.671354999999</v>
      </c>
      <c r="K84" s="76">
        <v>82296.547825000001</v>
      </c>
      <c r="L84" s="63">
        <v>82612</v>
      </c>
      <c r="M84" s="76">
        <v>82237</v>
      </c>
      <c r="N84" s="76">
        <v>81800</v>
      </c>
      <c r="O84" s="76">
        <v>81378</v>
      </c>
      <c r="P84" s="76">
        <v>80941</v>
      </c>
      <c r="Q84" s="76">
        <v>80397</v>
      </c>
      <c r="R84" s="76">
        <v>79970</v>
      </c>
      <c r="S84" s="76">
        <v>79566</v>
      </c>
      <c r="T84" s="76">
        <v>79025</v>
      </c>
      <c r="U84" s="76">
        <v>78632</v>
      </c>
      <c r="V84" s="76">
        <v>78085</v>
      </c>
      <c r="W84" s="76">
        <v>77718</v>
      </c>
      <c r="X84" s="76">
        <v>77437</v>
      </c>
      <c r="Y84" s="76">
        <v>77203</v>
      </c>
      <c r="Z84" s="76">
        <v>77058</v>
      </c>
      <c r="AA84" s="63">
        <v>76867</v>
      </c>
    </row>
    <row r="85" spans="1:27" ht="12.75" customHeight="1" x14ac:dyDescent="0.3">
      <c r="A85" s="13" t="s">
        <v>78</v>
      </c>
      <c r="B85" s="76">
        <v>26958.341400000001</v>
      </c>
      <c r="C85" s="76">
        <v>26496.959360000001</v>
      </c>
      <c r="D85" s="76">
        <v>26270.96416</v>
      </c>
      <c r="E85" s="76">
        <v>26654</v>
      </c>
      <c r="F85" s="76">
        <v>27246</v>
      </c>
      <c r="G85" s="76">
        <v>27795</v>
      </c>
      <c r="H85" s="76">
        <v>28345</v>
      </c>
      <c r="I85" s="76">
        <v>28902</v>
      </c>
      <c r="J85" s="76">
        <v>29157.328645000001</v>
      </c>
      <c r="K85" s="76">
        <v>28842.452174999999</v>
      </c>
      <c r="L85" s="63">
        <v>28776</v>
      </c>
      <c r="M85" s="76">
        <v>29339</v>
      </c>
      <c r="N85" s="76">
        <v>30008</v>
      </c>
      <c r="O85" s="76">
        <v>30606</v>
      </c>
      <c r="P85" s="76">
        <v>31206</v>
      </c>
      <c r="Q85" s="76">
        <v>31790</v>
      </c>
      <c r="R85" s="76">
        <v>32328</v>
      </c>
      <c r="S85" s="76">
        <v>32701</v>
      </c>
      <c r="T85" s="76">
        <v>33222</v>
      </c>
      <c r="U85" s="76">
        <v>33587</v>
      </c>
      <c r="V85" s="76">
        <v>34081</v>
      </c>
      <c r="W85" s="76">
        <v>34376</v>
      </c>
      <c r="X85" s="76">
        <v>34572</v>
      </c>
      <c r="Y85" s="76">
        <v>34714</v>
      </c>
      <c r="Z85" s="76">
        <v>34758</v>
      </c>
      <c r="AA85" s="63">
        <v>34837</v>
      </c>
    </row>
    <row r="86" spans="1:27" ht="12.75" customHeight="1" x14ac:dyDescent="0.3">
      <c r="A86" s="13" t="s">
        <v>91</v>
      </c>
      <c r="B86" s="76">
        <v>80931</v>
      </c>
      <c r="C86" s="76">
        <v>80701</v>
      </c>
      <c r="D86" s="76">
        <v>80475</v>
      </c>
      <c r="E86" s="76">
        <v>80180</v>
      </c>
      <c r="F86" s="76">
        <v>80029</v>
      </c>
      <c r="G86" s="76">
        <v>79879</v>
      </c>
      <c r="H86" s="76">
        <v>79728</v>
      </c>
      <c r="I86" s="76">
        <v>79681</v>
      </c>
      <c r="J86" s="76">
        <v>79589</v>
      </c>
      <c r="K86" s="76">
        <v>79344</v>
      </c>
      <c r="L86" s="63">
        <v>78852</v>
      </c>
      <c r="M86" s="76">
        <v>78386</v>
      </c>
      <c r="N86" s="76">
        <v>77958</v>
      </c>
      <c r="O86" s="76">
        <v>77512</v>
      </c>
      <c r="P86" s="76">
        <v>77119</v>
      </c>
      <c r="Q86" s="76">
        <v>76718</v>
      </c>
      <c r="R86" s="76">
        <v>76232</v>
      </c>
      <c r="S86" s="76">
        <v>75809</v>
      </c>
      <c r="T86" s="76">
        <v>75263</v>
      </c>
      <c r="U86" s="76">
        <v>74902</v>
      </c>
      <c r="V86" s="76">
        <v>74618</v>
      </c>
      <c r="W86" s="76">
        <v>74383</v>
      </c>
      <c r="X86" s="76">
        <v>74240</v>
      </c>
      <c r="Y86" s="76">
        <v>74057</v>
      </c>
      <c r="Z86" s="76">
        <v>73966</v>
      </c>
      <c r="AA86" s="63">
        <v>73824</v>
      </c>
    </row>
    <row r="87" spans="1:27" ht="12.75" customHeight="1" x14ac:dyDescent="0.3">
      <c r="A87" s="13" t="s">
        <v>92</v>
      </c>
      <c r="B87" s="76">
        <v>26511</v>
      </c>
      <c r="C87" s="76">
        <v>27158</v>
      </c>
      <c r="D87" s="76">
        <v>27742</v>
      </c>
      <c r="E87" s="76">
        <v>28352</v>
      </c>
      <c r="F87" s="76">
        <v>28905</v>
      </c>
      <c r="G87" s="76">
        <v>29488</v>
      </c>
      <c r="H87" s="76">
        <v>30045</v>
      </c>
      <c r="I87" s="76">
        <v>30584</v>
      </c>
      <c r="J87" s="76">
        <v>31179</v>
      </c>
      <c r="K87" s="76">
        <v>31795</v>
      </c>
      <c r="L87" s="63">
        <v>32536</v>
      </c>
      <c r="M87" s="76">
        <v>33190</v>
      </c>
      <c r="N87" s="76">
        <v>33850</v>
      </c>
      <c r="O87" s="76">
        <v>34472</v>
      </c>
      <c r="P87" s="76">
        <v>35028</v>
      </c>
      <c r="Q87" s="76">
        <v>35469</v>
      </c>
      <c r="R87" s="76">
        <v>36066</v>
      </c>
      <c r="S87" s="76">
        <v>36458</v>
      </c>
      <c r="T87" s="76">
        <v>36984</v>
      </c>
      <c r="U87" s="76">
        <v>37317</v>
      </c>
      <c r="V87" s="76">
        <v>37548</v>
      </c>
      <c r="W87" s="76">
        <v>37711</v>
      </c>
      <c r="X87" s="76">
        <v>37769</v>
      </c>
      <c r="Y87" s="76">
        <v>37860</v>
      </c>
      <c r="Z87" s="76">
        <v>37850</v>
      </c>
      <c r="AA87" s="63">
        <v>37880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0.18164992269081659</v>
      </c>
      <c r="C90" s="38">
        <f t="shared" ref="C90:AA94" si="11">C83/SUM(C$83:C$85)</f>
        <v>0.18137314429703391</v>
      </c>
      <c r="D90" s="38">
        <f t="shared" si="11"/>
        <v>0.18139594695794911</v>
      </c>
      <c r="E90" s="38">
        <f t="shared" si="11"/>
        <v>0.18104508583286172</v>
      </c>
      <c r="F90" s="38">
        <f t="shared" si="11"/>
        <v>0.1801460073756303</v>
      </c>
      <c r="G90" s="38">
        <f t="shared" si="11"/>
        <v>0.17912979517086608</v>
      </c>
      <c r="H90" s="38">
        <f t="shared" si="11"/>
        <v>0.17795201294033069</v>
      </c>
      <c r="I90" s="38">
        <f t="shared" si="11"/>
        <v>0.17574285180340124</v>
      </c>
      <c r="J90" s="38">
        <f t="shared" si="11"/>
        <v>0.17313247885578639</v>
      </c>
      <c r="K90" s="38">
        <f t="shared" si="11"/>
        <v>0.17114261636101935</v>
      </c>
      <c r="L90" s="39">
        <f t="shared" si="11"/>
        <v>0.16975619209469078</v>
      </c>
      <c r="M90" s="38">
        <f t="shared" si="11"/>
        <v>0.16858420268256333</v>
      </c>
      <c r="N90" s="38">
        <f t="shared" si="11"/>
        <v>0.16689268736122082</v>
      </c>
      <c r="O90" s="38">
        <f t="shared" si="11"/>
        <v>0.1654817795662866</v>
      </c>
      <c r="P90" s="38">
        <f t="shared" si="11"/>
        <v>0.16389323790352642</v>
      </c>
      <c r="Q90" s="38">
        <f t="shared" si="11"/>
        <v>0.16318949763174578</v>
      </c>
      <c r="R90" s="38">
        <f t="shared" si="11"/>
        <v>0.16191144313508915</v>
      </c>
      <c r="S90" s="38">
        <f t="shared" si="11"/>
        <v>0.16136044461708549</v>
      </c>
      <c r="T90" s="38">
        <f t="shared" si="11"/>
        <v>0.16078264250254201</v>
      </c>
      <c r="U90" s="38">
        <f t="shared" si="11"/>
        <v>0.1603202514123237</v>
      </c>
      <c r="V90" s="38">
        <f t="shared" si="11"/>
        <v>0.16001288071113506</v>
      </c>
      <c r="W90" s="38">
        <f t="shared" si="11"/>
        <v>0.15985999415393148</v>
      </c>
      <c r="X90" s="38">
        <f t="shared" si="11"/>
        <v>0.15983588112632952</v>
      </c>
      <c r="Y90" s="38">
        <f t="shared" si="11"/>
        <v>0.15991472815847352</v>
      </c>
      <c r="Z90" s="38">
        <f t="shared" si="11"/>
        <v>0.16006129623508908</v>
      </c>
      <c r="AA90" s="39">
        <f t="shared" si="11"/>
        <v>0.16027814320616426</v>
      </c>
    </row>
    <row r="91" spans="1:27" ht="12.75" customHeight="1" x14ac:dyDescent="0.3">
      <c r="A91" s="13" t="s">
        <v>77</v>
      </c>
      <c r="B91" s="38">
        <f t="shared" ref="B91:Q94" si="12">B84/SUM(B$83:B$85)</f>
        <v>0.61301733249042201</v>
      </c>
      <c r="C91" s="38">
        <f t="shared" si="12"/>
        <v>0.61752057318072806</v>
      </c>
      <c r="D91" s="38">
        <f t="shared" si="12"/>
        <v>0.61987818059411326</v>
      </c>
      <c r="E91" s="38">
        <f t="shared" si="12"/>
        <v>0.61783059800037732</v>
      </c>
      <c r="F91" s="38">
        <f t="shared" si="12"/>
        <v>0.61479641755098968</v>
      </c>
      <c r="G91" s="38">
        <f t="shared" si="12"/>
        <v>0.61225071866579606</v>
      </c>
      <c r="H91" s="38">
        <f t="shared" si="12"/>
        <v>0.60978312964294268</v>
      </c>
      <c r="I91" s="38">
        <f t="shared" si="12"/>
        <v>0.60820781162399551</v>
      </c>
      <c r="J91" s="38">
        <f t="shared" si="12"/>
        <v>0.60921216887750906</v>
      </c>
      <c r="K91" s="38">
        <f t="shared" si="12"/>
        <v>0.61375485934505214</v>
      </c>
      <c r="L91" s="39">
        <f t="shared" si="12"/>
        <v>0.61575844308788563</v>
      </c>
      <c r="M91" s="38">
        <f t="shared" si="12"/>
        <v>0.61279433681073026</v>
      </c>
      <c r="N91" s="38">
        <f t="shared" si="12"/>
        <v>0.60951075212732664</v>
      </c>
      <c r="O91" s="38">
        <f t="shared" si="12"/>
        <v>0.60643863179074442</v>
      </c>
      <c r="P91" s="38">
        <f t="shared" si="12"/>
        <v>0.60345187504659659</v>
      </c>
      <c r="Q91" s="38">
        <f t="shared" si="12"/>
        <v>0.5996867191287808</v>
      </c>
      <c r="R91" s="38">
        <f t="shared" si="11"/>
        <v>0.59682222205637603</v>
      </c>
      <c r="S91" s="38">
        <f t="shared" si="11"/>
        <v>0.59436160994412401</v>
      </c>
      <c r="T91" s="38">
        <f t="shared" si="11"/>
        <v>0.59083228662001319</v>
      </c>
      <c r="U91" s="38">
        <f t="shared" si="11"/>
        <v>0.58836469751954801</v>
      </c>
      <c r="V91" s="38">
        <f t="shared" si="11"/>
        <v>0.58476181917578429</v>
      </c>
      <c r="W91" s="38">
        <f t="shared" si="11"/>
        <v>0.58249327327372347</v>
      </c>
      <c r="X91" s="38">
        <f t="shared" si="11"/>
        <v>0.58084429709416585</v>
      </c>
      <c r="Y91" s="38">
        <f t="shared" si="11"/>
        <v>0.57951073779659368</v>
      </c>
      <c r="Z91" s="38">
        <f t="shared" si="11"/>
        <v>0.57884378474204501</v>
      </c>
      <c r="AA91" s="39">
        <f t="shared" si="11"/>
        <v>0.57783875211426428</v>
      </c>
    </row>
    <row r="92" spans="1:27" ht="12.75" customHeight="1" x14ac:dyDescent="0.3">
      <c r="A92" s="13" t="s">
        <v>78</v>
      </c>
      <c r="B92" s="38">
        <f t="shared" si="12"/>
        <v>0.20533274481876138</v>
      </c>
      <c r="C92" s="38">
        <f t="shared" si="11"/>
        <v>0.20110628252223808</v>
      </c>
      <c r="D92" s="38">
        <f t="shared" si="11"/>
        <v>0.19872587244793755</v>
      </c>
      <c r="E92" s="38">
        <f t="shared" si="11"/>
        <v>0.20112431616676099</v>
      </c>
      <c r="F92" s="38">
        <f t="shared" si="11"/>
        <v>0.20505757507337999</v>
      </c>
      <c r="G92" s="38">
        <f t="shared" si="11"/>
        <v>0.20861948616333792</v>
      </c>
      <c r="H92" s="38">
        <f t="shared" si="11"/>
        <v>0.21226485741672657</v>
      </c>
      <c r="I92" s="38">
        <f t="shared" si="11"/>
        <v>0.21604933657260325</v>
      </c>
      <c r="J92" s="38">
        <f t="shared" si="11"/>
        <v>0.21765535226670449</v>
      </c>
      <c r="K92" s="38">
        <f t="shared" si="11"/>
        <v>0.21510252429392857</v>
      </c>
      <c r="L92" s="39">
        <f t="shared" si="11"/>
        <v>0.21448536481742358</v>
      </c>
      <c r="M92" s="38">
        <f t="shared" si="11"/>
        <v>0.21862146050670642</v>
      </c>
      <c r="N92" s="38">
        <f t="shared" si="11"/>
        <v>0.22359656051145255</v>
      </c>
      <c r="O92" s="38">
        <f t="shared" si="11"/>
        <v>0.22807958864296893</v>
      </c>
      <c r="P92" s="38">
        <f t="shared" si="11"/>
        <v>0.232654887049877</v>
      </c>
      <c r="Q92" s="38">
        <f t="shared" si="11"/>
        <v>0.23712378323947339</v>
      </c>
      <c r="R92" s="38">
        <f t="shared" si="11"/>
        <v>0.24126633480853477</v>
      </c>
      <c r="S92" s="38">
        <f t="shared" si="11"/>
        <v>0.24427794543879044</v>
      </c>
      <c r="T92" s="38">
        <f t="shared" si="11"/>
        <v>0.24838507087744482</v>
      </c>
      <c r="U92" s="38">
        <f t="shared" si="11"/>
        <v>0.25131505106812824</v>
      </c>
      <c r="V92" s="38">
        <f t="shared" si="11"/>
        <v>0.25522530011308064</v>
      </c>
      <c r="W92" s="38">
        <f t="shared" si="11"/>
        <v>0.25764673257234511</v>
      </c>
      <c r="X92" s="38">
        <f t="shared" si="11"/>
        <v>0.25931982177950463</v>
      </c>
      <c r="Y92" s="38">
        <f t="shared" si="11"/>
        <v>0.26057453404493286</v>
      </c>
      <c r="Z92" s="38">
        <f t="shared" si="11"/>
        <v>0.26109491902286591</v>
      </c>
      <c r="AA92" s="39">
        <f t="shared" si="11"/>
        <v>0.26188310467957149</v>
      </c>
    </row>
    <row r="93" spans="1:27" ht="12.75" customHeight="1" x14ac:dyDescent="0.3">
      <c r="A93" s="13" t="s">
        <v>91</v>
      </c>
      <c r="B93" s="38">
        <f t="shared" si="12"/>
        <v>0.61642458355865981</v>
      </c>
      <c r="C93" s="38">
        <f t="shared" si="11"/>
        <v>0.61250341540423203</v>
      </c>
      <c r="D93" s="38">
        <f t="shared" si="11"/>
        <v>0.60875057679069877</v>
      </c>
      <c r="E93" s="38">
        <f t="shared" si="11"/>
        <v>0.60501792114695341</v>
      </c>
      <c r="F93" s="38">
        <f t="shared" si="11"/>
        <v>0.60231052908858285</v>
      </c>
      <c r="G93" s="38">
        <f t="shared" si="11"/>
        <v>0.5995436566015927</v>
      </c>
      <c r="H93" s="38">
        <f t="shared" si="11"/>
        <v>0.59705248023005031</v>
      </c>
      <c r="I93" s="38">
        <f t="shared" si="11"/>
        <v>0.59563446084843952</v>
      </c>
      <c r="J93" s="38">
        <f t="shared" si="11"/>
        <v>0.59412067691343007</v>
      </c>
      <c r="K93" s="38">
        <f t="shared" si="11"/>
        <v>0.59173521668767293</v>
      </c>
      <c r="L93" s="39">
        <f t="shared" si="11"/>
        <v>0.58773283245007935</v>
      </c>
      <c r="M93" s="38">
        <f t="shared" si="11"/>
        <v>0.58409836065573773</v>
      </c>
      <c r="N93" s="38">
        <f t="shared" si="11"/>
        <v>0.58088311997973263</v>
      </c>
      <c r="O93" s="38">
        <f t="shared" si="11"/>
        <v>0.5776287353752142</v>
      </c>
      <c r="P93" s="38">
        <f t="shared" si="11"/>
        <v>0.57495713114142999</v>
      </c>
      <c r="Q93" s="38">
        <f t="shared" si="11"/>
        <v>0.57224480662365274</v>
      </c>
      <c r="R93" s="38">
        <f t="shared" si="11"/>
        <v>0.56892524236340702</v>
      </c>
      <c r="S93" s="38">
        <f t="shared" si="11"/>
        <v>0.56629665043176858</v>
      </c>
      <c r="T93" s="38">
        <f t="shared" si="11"/>
        <v>0.56270560440217721</v>
      </c>
      <c r="U93" s="38">
        <f t="shared" si="11"/>
        <v>0.56045493658573087</v>
      </c>
      <c r="V93" s="38">
        <f t="shared" si="11"/>
        <v>0.55879819969595534</v>
      </c>
      <c r="W93" s="38">
        <f t="shared" si="11"/>
        <v>0.55749758287551621</v>
      </c>
      <c r="X93" s="38">
        <f t="shared" si="11"/>
        <v>0.55686403936452689</v>
      </c>
      <c r="Y93" s="38">
        <f t="shared" si="11"/>
        <v>0.55589584224709321</v>
      </c>
      <c r="Z93" s="38">
        <f t="shared" si="11"/>
        <v>0.55561731919113011</v>
      </c>
      <c r="AA93" s="39">
        <f t="shared" si="11"/>
        <v>0.55496335275324182</v>
      </c>
    </row>
    <row r="94" spans="1:27" ht="12.75" customHeight="1" x14ac:dyDescent="0.3">
      <c r="A94" s="13" t="s">
        <v>92</v>
      </c>
      <c r="B94" s="38">
        <f t="shared" si="12"/>
        <v>0.20192549375052365</v>
      </c>
      <c r="C94" s="38">
        <f t="shared" si="11"/>
        <v>0.20612344029873403</v>
      </c>
      <c r="D94" s="38">
        <f t="shared" si="11"/>
        <v>0.20985347625135214</v>
      </c>
      <c r="E94" s="38">
        <f t="shared" si="11"/>
        <v>0.21393699302018487</v>
      </c>
      <c r="F94" s="38">
        <f t="shared" si="11"/>
        <v>0.21754346353578685</v>
      </c>
      <c r="G94" s="38">
        <f t="shared" si="11"/>
        <v>0.22132654822754122</v>
      </c>
      <c r="H94" s="38">
        <f t="shared" si="11"/>
        <v>0.22499550682961897</v>
      </c>
      <c r="I94" s="38">
        <f t="shared" si="11"/>
        <v>0.22862268734815921</v>
      </c>
      <c r="J94" s="38">
        <f t="shared" si="11"/>
        <v>0.23274684423078359</v>
      </c>
      <c r="K94" s="38">
        <f t="shared" si="11"/>
        <v>0.23712216695130772</v>
      </c>
      <c r="L94" s="39">
        <f t="shared" si="11"/>
        <v>0.24251097545522984</v>
      </c>
      <c r="M94" s="38">
        <f t="shared" si="11"/>
        <v>0.24731743666169895</v>
      </c>
      <c r="N94" s="38">
        <f t="shared" si="11"/>
        <v>0.25222419265904655</v>
      </c>
      <c r="O94" s="38">
        <f t="shared" si="11"/>
        <v>0.25688948505849912</v>
      </c>
      <c r="P94" s="38">
        <f t="shared" si="11"/>
        <v>0.26114963095504362</v>
      </c>
      <c r="Q94" s="38">
        <f t="shared" si="11"/>
        <v>0.26456569574460148</v>
      </c>
      <c r="R94" s="38">
        <f t="shared" si="11"/>
        <v>0.26916331450150383</v>
      </c>
      <c r="S94" s="38">
        <f t="shared" si="11"/>
        <v>0.27234290495114588</v>
      </c>
      <c r="T94" s="38">
        <f t="shared" si="11"/>
        <v>0.27651175309528081</v>
      </c>
      <c r="U94" s="38">
        <f t="shared" si="11"/>
        <v>0.27922481200194543</v>
      </c>
      <c r="V94" s="38">
        <f t="shared" si="11"/>
        <v>0.28118891959290959</v>
      </c>
      <c r="W94" s="38">
        <f t="shared" si="11"/>
        <v>0.28264242297055231</v>
      </c>
      <c r="X94" s="38">
        <f t="shared" si="11"/>
        <v>0.28330007950914354</v>
      </c>
      <c r="Y94" s="38">
        <f t="shared" si="11"/>
        <v>0.28418942959443333</v>
      </c>
      <c r="Z94" s="38">
        <f t="shared" si="11"/>
        <v>0.28432138457378081</v>
      </c>
      <c r="AA94" s="39">
        <f t="shared" si="11"/>
        <v>0.28475850404059388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4" t="s">
        <v>79</v>
      </c>
      <c r="B96" s="84"/>
      <c r="C96" s="84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296.32102236465676</v>
      </c>
      <c r="C97" s="76">
        <f t="shared" ref="C97:AA97" si="13">C83/(C84/1000)</f>
        <v>293.71190560148665</v>
      </c>
      <c r="D97" s="76">
        <f t="shared" si="13"/>
        <v>292.63160510681757</v>
      </c>
      <c r="E97" s="76">
        <f t="shared" si="13"/>
        <v>293.03353770243535</v>
      </c>
      <c r="F97" s="76">
        <f t="shared" si="13"/>
        <v>293.01733424738029</v>
      </c>
      <c r="G97" s="76">
        <f t="shared" si="13"/>
        <v>292.57588388172411</v>
      </c>
      <c r="H97" s="76">
        <f t="shared" si="13"/>
        <v>291.82836370781553</v>
      </c>
      <c r="I97" s="76">
        <f t="shared" si="13"/>
        <v>288.95198063001612</v>
      </c>
      <c r="J97" s="76">
        <f t="shared" si="13"/>
        <v>284.19077572726093</v>
      </c>
      <c r="K97" s="76">
        <f t="shared" si="13"/>
        <v>278.84523235164022</v>
      </c>
      <c r="L97" s="63">
        <f t="shared" si="13"/>
        <v>275.68634096741397</v>
      </c>
      <c r="M97" s="76">
        <f t="shared" si="13"/>
        <v>275.1073117939614</v>
      </c>
      <c r="N97" s="76">
        <f t="shared" si="13"/>
        <v>273.81418092909536</v>
      </c>
      <c r="O97" s="76">
        <f t="shared" si="13"/>
        <v>272.87473272874735</v>
      </c>
      <c r="P97" s="76">
        <f t="shared" si="13"/>
        <v>271.59288864728626</v>
      </c>
      <c r="Q97" s="76">
        <f t="shared" si="13"/>
        <v>272.12458176300106</v>
      </c>
      <c r="R97" s="76">
        <f t="shared" si="13"/>
        <v>271.28923346254845</v>
      </c>
      <c r="S97" s="76">
        <f t="shared" si="13"/>
        <v>271.48530779478671</v>
      </c>
      <c r="T97" s="76">
        <f t="shared" si="13"/>
        <v>272.12907307813981</v>
      </c>
      <c r="U97" s="76">
        <f t="shared" si="13"/>
        <v>272.48448468816764</v>
      </c>
      <c r="V97" s="76">
        <f t="shared" si="13"/>
        <v>273.63770250368191</v>
      </c>
      <c r="W97" s="76">
        <f t="shared" si="13"/>
        <v>274.44092745567303</v>
      </c>
      <c r="X97" s="76">
        <f t="shared" si="13"/>
        <v>275.17853222619681</v>
      </c>
      <c r="Y97" s="76">
        <f t="shared" si="13"/>
        <v>275.9478258616893</v>
      </c>
      <c r="Z97" s="76">
        <f t="shared" si="13"/>
        <v>276.51898569908377</v>
      </c>
      <c r="AA97" s="63">
        <f t="shared" si="13"/>
        <v>277.37520652555713</v>
      </c>
    </row>
    <row r="98" spans="1:27" ht="12.75" customHeight="1" x14ac:dyDescent="0.3">
      <c r="A98" s="13" t="s">
        <v>78</v>
      </c>
      <c r="B98" s="76">
        <f>B85/(B84/1000)</f>
        <v>334.95422386278051</v>
      </c>
      <c r="C98" s="76">
        <f t="shared" ref="C98:AA98" si="14">C85/(C84/1000)</f>
        <v>325.66734009585923</v>
      </c>
      <c r="D98" s="76">
        <f t="shared" si="14"/>
        <v>320.5885909026054</v>
      </c>
      <c r="E98" s="76">
        <f t="shared" si="14"/>
        <v>325.53311023718214</v>
      </c>
      <c r="F98" s="76">
        <f t="shared" si="14"/>
        <v>333.53736166878855</v>
      </c>
      <c r="G98" s="76">
        <f t="shared" si="14"/>
        <v>340.74192124748686</v>
      </c>
      <c r="H98" s="76">
        <f t="shared" si="14"/>
        <v>348.09893402760724</v>
      </c>
      <c r="I98" s="76">
        <f t="shared" si="14"/>
        <v>355.22289001143025</v>
      </c>
      <c r="J98" s="76">
        <f t="shared" si="14"/>
        <v>357.2734810398498</v>
      </c>
      <c r="K98" s="76">
        <f t="shared" si="14"/>
        <v>350.46976984177036</v>
      </c>
      <c r="L98" s="63">
        <f t="shared" si="14"/>
        <v>348.32711954679712</v>
      </c>
      <c r="M98" s="76">
        <f t="shared" si="14"/>
        <v>356.76155501781437</v>
      </c>
      <c r="N98" s="76">
        <f t="shared" si="14"/>
        <v>366.84596577017118</v>
      </c>
      <c r="O98" s="76">
        <f t="shared" si="14"/>
        <v>376.09673376096731</v>
      </c>
      <c r="P98" s="76">
        <f t="shared" si="14"/>
        <v>385.54008475309172</v>
      </c>
      <c r="Q98" s="76">
        <f t="shared" si="14"/>
        <v>395.41276415786655</v>
      </c>
      <c r="R98" s="76">
        <f t="shared" si="14"/>
        <v>404.25159434788048</v>
      </c>
      <c r="S98" s="76">
        <f t="shared" si="14"/>
        <v>410.9921323178242</v>
      </c>
      <c r="T98" s="76">
        <f t="shared" si="14"/>
        <v>420.39860803543178</v>
      </c>
      <c r="U98" s="76">
        <f t="shared" si="14"/>
        <v>427.14162173161048</v>
      </c>
      <c r="V98" s="76">
        <f t="shared" si="14"/>
        <v>436.46026765704045</v>
      </c>
      <c r="W98" s="76">
        <f t="shared" si="14"/>
        <v>442.31709513883527</v>
      </c>
      <c r="X98" s="76">
        <f t="shared" si="14"/>
        <v>446.45324586438011</v>
      </c>
      <c r="Y98" s="76">
        <f t="shared" si="14"/>
        <v>449.64573915521413</v>
      </c>
      <c r="Z98" s="76">
        <f t="shared" si="14"/>
        <v>451.06283578603126</v>
      </c>
      <c r="AA98" s="63">
        <f t="shared" si="14"/>
        <v>453.21139110411485</v>
      </c>
    </row>
    <row r="99" spans="1:27" ht="12.75" customHeight="1" x14ac:dyDescent="0.3">
      <c r="A99" s="13" t="s">
        <v>80</v>
      </c>
      <c r="B99" s="76">
        <f>SUM(B97:B98)</f>
        <v>631.27524622743726</v>
      </c>
      <c r="C99" s="76">
        <f t="shared" ref="C99:AA99" si="15">SUM(C97:C98)</f>
        <v>619.37924569734582</v>
      </c>
      <c r="D99" s="76">
        <f t="shared" si="15"/>
        <v>613.22019600942303</v>
      </c>
      <c r="E99" s="76">
        <f t="shared" si="15"/>
        <v>618.5666479396175</v>
      </c>
      <c r="F99" s="76">
        <f t="shared" si="15"/>
        <v>626.55469591616884</v>
      </c>
      <c r="G99" s="76">
        <f t="shared" si="15"/>
        <v>633.31780512921091</v>
      </c>
      <c r="H99" s="76">
        <f t="shared" si="15"/>
        <v>639.92729773542283</v>
      </c>
      <c r="I99" s="76">
        <f t="shared" si="15"/>
        <v>644.17487064144643</v>
      </c>
      <c r="J99" s="76">
        <f t="shared" si="15"/>
        <v>641.46425676711078</v>
      </c>
      <c r="K99" s="76">
        <f t="shared" si="15"/>
        <v>629.31500219341058</v>
      </c>
      <c r="L99" s="63">
        <f t="shared" si="15"/>
        <v>624.01346051421115</v>
      </c>
      <c r="M99" s="76">
        <f t="shared" si="15"/>
        <v>631.86886681177577</v>
      </c>
      <c r="N99" s="76">
        <f t="shared" si="15"/>
        <v>640.66014669926653</v>
      </c>
      <c r="O99" s="76">
        <f t="shared" si="15"/>
        <v>648.97146648971466</v>
      </c>
      <c r="P99" s="76">
        <f t="shared" si="15"/>
        <v>657.13297340037798</v>
      </c>
      <c r="Q99" s="76">
        <f t="shared" si="15"/>
        <v>667.53734592086766</v>
      </c>
      <c r="R99" s="76">
        <f t="shared" si="15"/>
        <v>675.54082781042894</v>
      </c>
      <c r="S99" s="76">
        <f t="shared" si="15"/>
        <v>682.47744011261091</v>
      </c>
      <c r="T99" s="76">
        <f t="shared" si="15"/>
        <v>692.52768111357159</v>
      </c>
      <c r="U99" s="76">
        <f t="shared" si="15"/>
        <v>699.62610641977813</v>
      </c>
      <c r="V99" s="76">
        <f t="shared" si="15"/>
        <v>710.0979701607223</v>
      </c>
      <c r="W99" s="76">
        <f t="shared" si="15"/>
        <v>716.75802259450825</v>
      </c>
      <c r="X99" s="76">
        <f t="shared" si="15"/>
        <v>721.63177809057697</v>
      </c>
      <c r="Y99" s="76">
        <f t="shared" si="15"/>
        <v>725.59356501690343</v>
      </c>
      <c r="Z99" s="76">
        <f t="shared" si="15"/>
        <v>727.58182148511503</v>
      </c>
      <c r="AA99" s="63">
        <f t="shared" si="15"/>
        <v>730.58659762967204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5"/>
      <c r="B103" s="85"/>
      <c r="C103" s="85"/>
      <c r="D103" s="85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3"/>
      <c r="B109" s="83"/>
      <c r="C109" s="83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16:B16"/>
    <mergeCell ref="A30:B30"/>
    <mergeCell ref="A32:B32"/>
    <mergeCell ref="A34:B34"/>
    <mergeCell ref="A17:B17"/>
    <mergeCell ref="A20:B20"/>
    <mergeCell ref="A21:B21"/>
    <mergeCell ref="A24:B24"/>
    <mergeCell ref="A25:B25"/>
    <mergeCell ref="A28:B28"/>
    <mergeCell ref="A1:E1"/>
    <mergeCell ref="A2:E2"/>
    <mergeCell ref="AA4:AA5"/>
    <mergeCell ref="A5:D5"/>
    <mergeCell ref="A10:B10"/>
    <mergeCell ref="L4:L5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78" t="s">
        <v>99</v>
      </c>
      <c r="B1" s="78"/>
      <c r="C1" s="78"/>
      <c r="D1" s="78"/>
      <c r="E1" s="78"/>
    </row>
    <row r="2" spans="1:27" x14ac:dyDescent="0.3">
      <c r="A2" s="79" t="s">
        <v>103</v>
      </c>
      <c r="B2" s="79"/>
      <c r="C2" s="79"/>
      <c r="D2" s="79"/>
      <c r="E2" s="79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80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80" t="s">
        <v>1</v>
      </c>
    </row>
    <row r="5" spans="1:27" ht="15.75" customHeight="1" x14ac:dyDescent="0.3">
      <c r="A5" s="86" t="s">
        <v>81</v>
      </c>
      <c r="B5" s="86"/>
      <c r="C5" s="86"/>
      <c r="D5" s="86"/>
      <c r="E5" s="46"/>
      <c r="F5" s="46"/>
      <c r="G5" s="46"/>
      <c r="H5" s="46"/>
      <c r="I5" s="46"/>
      <c r="J5" s="47"/>
      <c r="K5" s="47"/>
      <c r="L5" s="81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81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7" t="s">
        <v>54</v>
      </c>
      <c r="B10" s="87"/>
      <c r="C10" s="76">
        <v>130179</v>
      </c>
      <c r="D10" s="76">
        <v>130596</v>
      </c>
      <c r="E10" s="76">
        <v>130919</v>
      </c>
      <c r="F10" s="76">
        <v>131240</v>
      </c>
      <c r="G10" s="76">
        <v>131630</v>
      </c>
      <c r="H10" s="76">
        <v>132061</v>
      </c>
      <c r="I10" s="76">
        <v>132514</v>
      </c>
      <c r="J10" s="76">
        <v>132875</v>
      </c>
      <c r="K10" s="76">
        <v>133170</v>
      </c>
      <c r="L10" s="63">
        <v>133468</v>
      </c>
      <c r="M10" s="76">
        <v>133733</v>
      </c>
      <c r="N10" s="76">
        <v>133933</v>
      </c>
      <c r="O10" s="76">
        <v>134098</v>
      </c>
      <c r="P10" s="76">
        <v>134238</v>
      </c>
      <c r="Q10" s="76">
        <v>134349</v>
      </c>
      <c r="R10" s="76">
        <v>134425</v>
      </c>
      <c r="S10" s="76">
        <v>134476</v>
      </c>
      <c r="T10" s="76">
        <v>134499</v>
      </c>
      <c r="U10" s="76">
        <v>134514</v>
      </c>
      <c r="V10" s="76">
        <v>134534</v>
      </c>
      <c r="W10" s="76">
        <v>134544</v>
      </c>
      <c r="X10" s="76">
        <v>134553</v>
      </c>
      <c r="Y10" s="76">
        <v>134594</v>
      </c>
      <c r="Z10" s="76">
        <v>134643</v>
      </c>
      <c r="AA10" s="63">
        <v>134691</v>
      </c>
    </row>
    <row r="11" spans="1:27" ht="12.75" customHeight="1" x14ac:dyDescent="0.3">
      <c r="A11" s="6" t="s">
        <v>55</v>
      </c>
      <c r="B11" s="25"/>
      <c r="C11" s="76">
        <v>1316</v>
      </c>
      <c r="D11" s="76">
        <v>1323</v>
      </c>
      <c r="E11" s="76">
        <v>1310</v>
      </c>
      <c r="F11" s="76">
        <v>1300</v>
      </c>
      <c r="G11" s="76">
        <v>1283</v>
      </c>
      <c r="H11" s="76">
        <v>1277</v>
      </c>
      <c r="I11" s="76">
        <v>1273</v>
      </c>
      <c r="J11" s="76">
        <v>1267</v>
      </c>
      <c r="K11" s="76">
        <v>1260</v>
      </c>
      <c r="L11" s="63">
        <v>1249</v>
      </c>
      <c r="M11" s="76">
        <v>1241</v>
      </c>
      <c r="N11" s="76">
        <v>1235</v>
      </c>
      <c r="O11" s="76">
        <v>1232</v>
      </c>
      <c r="P11" s="76">
        <v>1229</v>
      </c>
      <c r="Q11" s="76">
        <v>1223</v>
      </c>
      <c r="R11" s="76">
        <v>1224</v>
      </c>
      <c r="S11" s="76">
        <v>1224</v>
      </c>
      <c r="T11" s="76">
        <v>1229</v>
      </c>
      <c r="U11" s="76">
        <v>1236</v>
      </c>
      <c r="V11" s="76">
        <v>1240</v>
      </c>
      <c r="W11" s="76">
        <v>1253</v>
      </c>
      <c r="X11" s="76">
        <v>1257</v>
      </c>
      <c r="Y11" s="76">
        <v>1262</v>
      </c>
      <c r="Z11" s="76">
        <v>1271</v>
      </c>
      <c r="AA11" s="63">
        <v>1273</v>
      </c>
    </row>
    <row r="12" spans="1:27" ht="12.75" customHeight="1" x14ac:dyDescent="0.3">
      <c r="A12" s="6" t="s">
        <v>56</v>
      </c>
      <c r="B12" s="25"/>
      <c r="C12" s="76">
        <v>1193</v>
      </c>
      <c r="D12" s="76">
        <v>1252</v>
      </c>
      <c r="E12" s="76">
        <v>1268</v>
      </c>
      <c r="F12" s="76">
        <v>1283</v>
      </c>
      <c r="G12" s="76">
        <v>1311</v>
      </c>
      <c r="H12" s="76">
        <v>1325</v>
      </c>
      <c r="I12" s="76">
        <v>1353</v>
      </c>
      <c r="J12" s="76">
        <v>1384</v>
      </c>
      <c r="K12" s="76">
        <v>1381</v>
      </c>
      <c r="L12" s="63">
        <v>1405</v>
      </c>
      <c r="M12" s="76">
        <v>1440</v>
      </c>
      <c r="N12" s="76">
        <v>1468</v>
      </c>
      <c r="O12" s="76">
        <v>1480</v>
      </c>
      <c r="P12" s="76">
        <v>1502</v>
      </c>
      <c r="Q12" s="76">
        <v>1518</v>
      </c>
      <c r="R12" s="76">
        <v>1537</v>
      </c>
      <c r="S12" s="76">
        <v>1566</v>
      </c>
      <c r="T12" s="76">
        <v>1589</v>
      </c>
      <c r="U12" s="76">
        <v>1601</v>
      </c>
      <c r="V12" s="76">
        <v>1613</v>
      </c>
      <c r="W12" s="76">
        <v>1623</v>
      </c>
      <c r="X12" s="76">
        <v>1610</v>
      </c>
      <c r="Y12" s="76">
        <v>1618</v>
      </c>
      <c r="Z12" s="76">
        <v>1624</v>
      </c>
      <c r="AA12" s="63">
        <v>1613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123</v>
      </c>
      <c r="D14" s="76">
        <f t="shared" ref="D14:AA14" si="0">D11-D12</f>
        <v>71</v>
      </c>
      <c r="E14" s="76">
        <f t="shared" si="0"/>
        <v>42</v>
      </c>
      <c r="F14" s="76">
        <f t="shared" si="0"/>
        <v>17</v>
      </c>
      <c r="G14" s="76">
        <f t="shared" si="0"/>
        <v>-28</v>
      </c>
      <c r="H14" s="76">
        <f t="shared" si="0"/>
        <v>-48</v>
      </c>
      <c r="I14" s="76">
        <f t="shared" si="0"/>
        <v>-80</v>
      </c>
      <c r="J14" s="76">
        <f t="shared" si="0"/>
        <v>-117</v>
      </c>
      <c r="K14" s="76">
        <f t="shared" si="0"/>
        <v>-121</v>
      </c>
      <c r="L14" s="63">
        <f t="shared" si="0"/>
        <v>-156</v>
      </c>
      <c r="M14" s="76">
        <f t="shared" si="0"/>
        <v>-199</v>
      </c>
      <c r="N14" s="76">
        <f t="shared" si="0"/>
        <v>-233</v>
      </c>
      <c r="O14" s="76">
        <f t="shared" si="0"/>
        <v>-248</v>
      </c>
      <c r="P14" s="76">
        <f t="shared" si="0"/>
        <v>-273</v>
      </c>
      <c r="Q14" s="76">
        <f t="shared" si="0"/>
        <v>-295</v>
      </c>
      <c r="R14" s="76">
        <f t="shared" si="0"/>
        <v>-313</v>
      </c>
      <c r="S14" s="76">
        <f t="shared" si="0"/>
        <v>-342</v>
      </c>
      <c r="T14" s="76">
        <f t="shared" si="0"/>
        <v>-360</v>
      </c>
      <c r="U14" s="76">
        <f t="shared" si="0"/>
        <v>-365</v>
      </c>
      <c r="V14" s="76">
        <f t="shared" si="0"/>
        <v>-373</v>
      </c>
      <c r="W14" s="76">
        <f t="shared" si="0"/>
        <v>-370</v>
      </c>
      <c r="X14" s="76">
        <f t="shared" si="0"/>
        <v>-353</v>
      </c>
      <c r="Y14" s="76">
        <f t="shared" si="0"/>
        <v>-356</v>
      </c>
      <c r="Z14" s="76">
        <f t="shared" si="0"/>
        <v>-353</v>
      </c>
      <c r="AA14" s="63">
        <f t="shared" si="0"/>
        <v>-340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7" t="s">
        <v>58</v>
      </c>
      <c r="B16" s="87"/>
      <c r="C16" s="76">
        <v>311</v>
      </c>
      <c r="D16" s="76">
        <v>362</v>
      </c>
      <c r="E16" s="76">
        <v>449</v>
      </c>
      <c r="F16" s="76">
        <v>524</v>
      </c>
      <c r="G16" s="76">
        <v>576</v>
      </c>
      <c r="H16" s="76">
        <v>587</v>
      </c>
      <c r="I16" s="76">
        <v>563</v>
      </c>
      <c r="J16" s="76">
        <v>563</v>
      </c>
      <c r="K16" s="76">
        <v>563</v>
      </c>
      <c r="L16" s="63">
        <v>563</v>
      </c>
      <c r="M16" s="76">
        <v>563</v>
      </c>
      <c r="N16" s="76">
        <v>563</v>
      </c>
      <c r="O16" s="76">
        <v>563</v>
      </c>
      <c r="P16" s="76">
        <v>563</v>
      </c>
      <c r="Q16" s="76">
        <v>563</v>
      </c>
      <c r="R16" s="76">
        <v>563</v>
      </c>
      <c r="S16" s="76">
        <v>563</v>
      </c>
      <c r="T16" s="76">
        <v>563</v>
      </c>
      <c r="U16" s="76">
        <v>563</v>
      </c>
      <c r="V16" s="76">
        <v>563</v>
      </c>
      <c r="W16" s="76">
        <v>563</v>
      </c>
      <c r="X16" s="76">
        <v>563</v>
      </c>
      <c r="Y16" s="76">
        <v>563</v>
      </c>
      <c r="Z16" s="76">
        <v>563</v>
      </c>
      <c r="AA16" s="63">
        <v>563</v>
      </c>
    </row>
    <row r="17" spans="1:27" ht="12.75" customHeight="1" x14ac:dyDescent="0.3">
      <c r="A17" s="87" t="s">
        <v>83</v>
      </c>
      <c r="B17" s="87"/>
      <c r="C17" s="76">
        <v>981</v>
      </c>
      <c r="D17" s="76">
        <v>980</v>
      </c>
      <c r="E17" s="76">
        <v>989</v>
      </c>
      <c r="F17" s="76">
        <v>985</v>
      </c>
      <c r="G17" s="76">
        <v>987</v>
      </c>
      <c r="H17" s="76">
        <v>986</v>
      </c>
      <c r="I17" s="76">
        <v>984</v>
      </c>
      <c r="J17" s="76">
        <v>982</v>
      </c>
      <c r="K17" s="76">
        <v>984</v>
      </c>
      <c r="L17" s="63">
        <v>985</v>
      </c>
      <c r="M17" s="76">
        <v>981</v>
      </c>
      <c r="N17" s="76">
        <v>985</v>
      </c>
      <c r="O17" s="76">
        <v>979</v>
      </c>
      <c r="P17" s="76">
        <v>981</v>
      </c>
      <c r="Q17" s="76">
        <v>983</v>
      </c>
      <c r="R17" s="76">
        <v>986</v>
      </c>
      <c r="S17" s="76">
        <v>987</v>
      </c>
      <c r="T17" s="76">
        <v>988</v>
      </c>
      <c r="U17" s="76">
        <v>986</v>
      </c>
      <c r="V17" s="76">
        <v>987</v>
      </c>
      <c r="W17" s="76">
        <v>987</v>
      </c>
      <c r="X17" s="76">
        <v>985</v>
      </c>
      <c r="Y17" s="76">
        <v>988</v>
      </c>
      <c r="Z17" s="76">
        <v>990</v>
      </c>
      <c r="AA17" s="63">
        <v>988</v>
      </c>
    </row>
    <row r="18" spans="1:27" ht="12.75" customHeight="1" x14ac:dyDescent="0.3">
      <c r="A18" s="6" t="s">
        <v>97</v>
      </c>
      <c r="B18" s="6"/>
      <c r="C18" s="76">
        <v>2757</v>
      </c>
      <c r="D18" s="76">
        <v>2623</v>
      </c>
      <c r="E18" s="76">
        <v>2523</v>
      </c>
      <c r="F18" s="76">
        <v>2513</v>
      </c>
      <c r="G18" s="76">
        <v>2531</v>
      </c>
      <c r="H18" s="76">
        <v>2559</v>
      </c>
      <c r="I18" s="76">
        <v>2532</v>
      </c>
      <c r="J18" s="76">
        <v>2516</v>
      </c>
      <c r="K18" s="76">
        <v>2521</v>
      </c>
      <c r="L18" s="63">
        <v>2517</v>
      </c>
      <c r="M18" s="76">
        <v>2513</v>
      </c>
      <c r="N18" s="76">
        <v>2505</v>
      </c>
      <c r="O18" s="76">
        <v>2495</v>
      </c>
      <c r="P18" s="76">
        <v>2499</v>
      </c>
      <c r="Q18" s="76">
        <v>2497</v>
      </c>
      <c r="R18" s="76">
        <v>2499</v>
      </c>
      <c r="S18" s="76">
        <v>2496</v>
      </c>
      <c r="T18" s="76">
        <v>2500</v>
      </c>
      <c r="U18" s="76">
        <v>2502</v>
      </c>
      <c r="V18" s="76">
        <v>2502</v>
      </c>
      <c r="W18" s="76">
        <v>2505</v>
      </c>
      <c r="X18" s="76">
        <v>2507</v>
      </c>
      <c r="Y18" s="76">
        <v>2510</v>
      </c>
      <c r="Z18" s="76">
        <v>2511</v>
      </c>
      <c r="AA18" s="63">
        <v>2515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7" t="s">
        <v>59</v>
      </c>
      <c r="B20" s="87"/>
      <c r="C20" s="76">
        <v>383</v>
      </c>
      <c r="D20" s="76">
        <v>385</v>
      </c>
      <c r="E20" s="76">
        <v>383</v>
      </c>
      <c r="F20" s="76">
        <v>383</v>
      </c>
      <c r="G20" s="76">
        <v>385</v>
      </c>
      <c r="H20" s="76">
        <v>381</v>
      </c>
      <c r="I20" s="76">
        <v>379</v>
      </c>
      <c r="J20" s="76">
        <v>379</v>
      </c>
      <c r="K20" s="76">
        <v>379</v>
      </c>
      <c r="L20" s="63">
        <v>379</v>
      </c>
      <c r="M20" s="76">
        <v>379</v>
      </c>
      <c r="N20" s="76">
        <v>379</v>
      </c>
      <c r="O20" s="76">
        <v>379</v>
      </c>
      <c r="P20" s="76">
        <v>379</v>
      </c>
      <c r="Q20" s="76">
        <v>379</v>
      </c>
      <c r="R20" s="76">
        <v>379</v>
      </c>
      <c r="S20" s="76">
        <v>379</v>
      </c>
      <c r="T20" s="76">
        <v>379</v>
      </c>
      <c r="U20" s="76">
        <v>379</v>
      </c>
      <c r="V20" s="76">
        <v>379</v>
      </c>
      <c r="W20" s="76">
        <v>379</v>
      </c>
      <c r="X20" s="76">
        <v>379</v>
      </c>
      <c r="Y20" s="76">
        <v>379</v>
      </c>
      <c r="Z20" s="76">
        <v>379</v>
      </c>
      <c r="AA20" s="63">
        <v>379</v>
      </c>
    </row>
    <row r="21" spans="1:27" ht="12.75" customHeight="1" x14ac:dyDescent="0.3">
      <c r="A21" s="87" t="s">
        <v>84</v>
      </c>
      <c r="B21" s="87"/>
      <c r="C21" s="76">
        <v>822</v>
      </c>
      <c r="D21" s="76">
        <v>827</v>
      </c>
      <c r="E21" s="76">
        <v>815</v>
      </c>
      <c r="F21" s="76">
        <v>802</v>
      </c>
      <c r="G21" s="76">
        <v>795</v>
      </c>
      <c r="H21" s="76">
        <v>809</v>
      </c>
      <c r="I21" s="76">
        <v>809</v>
      </c>
      <c r="J21" s="76">
        <v>810</v>
      </c>
      <c r="K21" s="76">
        <v>815</v>
      </c>
      <c r="L21" s="63">
        <v>808</v>
      </c>
      <c r="M21" s="76">
        <v>814</v>
      </c>
      <c r="N21" s="76">
        <v>810</v>
      </c>
      <c r="O21" s="76">
        <v>813</v>
      </c>
      <c r="P21" s="76">
        <v>816</v>
      </c>
      <c r="Q21" s="76">
        <v>819</v>
      </c>
      <c r="R21" s="76">
        <v>822</v>
      </c>
      <c r="S21" s="76">
        <v>822</v>
      </c>
      <c r="T21" s="76">
        <v>817</v>
      </c>
      <c r="U21" s="76">
        <v>815</v>
      </c>
      <c r="V21" s="76">
        <v>815</v>
      </c>
      <c r="W21" s="76">
        <v>820</v>
      </c>
      <c r="X21" s="76">
        <v>815</v>
      </c>
      <c r="Y21" s="76">
        <v>818</v>
      </c>
      <c r="Z21" s="76">
        <v>822</v>
      </c>
      <c r="AA21" s="63">
        <v>814</v>
      </c>
    </row>
    <row r="22" spans="1:27" ht="12.75" customHeight="1" x14ac:dyDescent="0.3">
      <c r="A22" s="6" t="s">
        <v>98</v>
      </c>
      <c r="B22" s="6"/>
      <c r="C22" s="76">
        <v>2552</v>
      </c>
      <c r="D22" s="76">
        <v>2508</v>
      </c>
      <c r="E22" s="76">
        <v>2485</v>
      </c>
      <c r="F22" s="76">
        <v>2467</v>
      </c>
      <c r="G22" s="76">
        <v>2460</v>
      </c>
      <c r="H22" s="76">
        <v>2447</v>
      </c>
      <c r="I22" s="76">
        <v>2451</v>
      </c>
      <c r="J22" s="76">
        <v>2456</v>
      </c>
      <c r="K22" s="76">
        <v>2453</v>
      </c>
      <c r="L22" s="63">
        <v>2459</v>
      </c>
      <c r="M22" s="76">
        <v>2467</v>
      </c>
      <c r="N22" s="76">
        <v>2466</v>
      </c>
      <c r="O22" s="76">
        <v>2463</v>
      </c>
      <c r="P22" s="76">
        <v>2464</v>
      </c>
      <c r="Q22" s="76">
        <v>2475</v>
      </c>
      <c r="R22" s="76">
        <v>2482</v>
      </c>
      <c r="S22" s="76">
        <v>2478</v>
      </c>
      <c r="T22" s="76">
        <v>2475</v>
      </c>
      <c r="U22" s="76">
        <v>2474</v>
      </c>
      <c r="V22" s="76">
        <v>2472</v>
      </c>
      <c r="W22" s="76">
        <v>2471</v>
      </c>
      <c r="X22" s="76">
        <v>2464</v>
      </c>
      <c r="Y22" s="76">
        <v>2461</v>
      </c>
      <c r="Z22" s="76">
        <v>2457</v>
      </c>
      <c r="AA22" s="63">
        <v>2450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7" t="s">
        <v>60</v>
      </c>
      <c r="B24" s="87"/>
      <c r="C24" s="76">
        <f>C16-C20</f>
        <v>-72</v>
      </c>
      <c r="D24" s="76">
        <f t="shared" ref="D24:AA26" si="1">D16-D20</f>
        <v>-23</v>
      </c>
      <c r="E24" s="76">
        <f t="shared" si="1"/>
        <v>66</v>
      </c>
      <c r="F24" s="76">
        <f t="shared" si="1"/>
        <v>141</v>
      </c>
      <c r="G24" s="76">
        <f t="shared" si="1"/>
        <v>191</v>
      </c>
      <c r="H24" s="76">
        <f t="shared" si="1"/>
        <v>206</v>
      </c>
      <c r="I24" s="76">
        <f t="shared" si="1"/>
        <v>184</v>
      </c>
      <c r="J24" s="76">
        <f t="shared" si="1"/>
        <v>184</v>
      </c>
      <c r="K24" s="76">
        <f t="shared" si="1"/>
        <v>184</v>
      </c>
      <c r="L24" s="63">
        <f t="shared" si="1"/>
        <v>184</v>
      </c>
      <c r="M24" s="76">
        <f t="shared" si="1"/>
        <v>184</v>
      </c>
      <c r="N24" s="76">
        <f t="shared" si="1"/>
        <v>184</v>
      </c>
      <c r="O24" s="76">
        <f t="shared" si="1"/>
        <v>184</v>
      </c>
      <c r="P24" s="76">
        <f t="shared" si="1"/>
        <v>184</v>
      </c>
      <c r="Q24" s="76">
        <f t="shared" si="1"/>
        <v>184</v>
      </c>
      <c r="R24" s="76">
        <f t="shared" si="1"/>
        <v>184</v>
      </c>
      <c r="S24" s="76">
        <f t="shared" si="1"/>
        <v>184</v>
      </c>
      <c r="T24" s="76">
        <f t="shared" si="1"/>
        <v>184</v>
      </c>
      <c r="U24" s="76">
        <f t="shared" si="1"/>
        <v>184</v>
      </c>
      <c r="V24" s="76">
        <f t="shared" si="1"/>
        <v>184</v>
      </c>
      <c r="W24" s="76">
        <f t="shared" si="1"/>
        <v>184</v>
      </c>
      <c r="X24" s="76">
        <f t="shared" si="1"/>
        <v>184</v>
      </c>
      <c r="Y24" s="76">
        <f t="shared" si="1"/>
        <v>184</v>
      </c>
      <c r="Z24" s="76">
        <f t="shared" si="1"/>
        <v>184</v>
      </c>
      <c r="AA24" s="63">
        <f t="shared" si="1"/>
        <v>184</v>
      </c>
    </row>
    <row r="25" spans="1:27" ht="12.75" customHeight="1" x14ac:dyDescent="0.3">
      <c r="A25" s="87" t="s">
        <v>61</v>
      </c>
      <c r="B25" s="87"/>
      <c r="C25" s="76">
        <f t="shared" ref="C25:R26" si="2">C17-C21</f>
        <v>159</v>
      </c>
      <c r="D25" s="76">
        <f t="shared" si="2"/>
        <v>153</v>
      </c>
      <c r="E25" s="76">
        <f t="shared" si="2"/>
        <v>174</v>
      </c>
      <c r="F25" s="76">
        <f t="shared" si="2"/>
        <v>183</v>
      </c>
      <c r="G25" s="76">
        <f t="shared" si="2"/>
        <v>192</v>
      </c>
      <c r="H25" s="76">
        <f t="shared" si="2"/>
        <v>177</v>
      </c>
      <c r="I25" s="76">
        <f t="shared" si="2"/>
        <v>175</v>
      </c>
      <c r="J25" s="76">
        <f t="shared" si="2"/>
        <v>172</v>
      </c>
      <c r="K25" s="76">
        <f t="shared" si="2"/>
        <v>169</v>
      </c>
      <c r="L25" s="63">
        <f t="shared" si="2"/>
        <v>177</v>
      </c>
      <c r="M25" s="76">
        <f t="shared" si="2"/>
        <v>167</v>
      </c>
      <c r="N25" s="76">
        <f t="shared" si="2"/>
        <v>175</v>
      </c>
      <c r="O25" s="76">
        <f t="shared" si="2"/>
        <v>166</v>
      </c>
      <c r="P25" s="76">
        <f t="shared" si="2"/>
        <v>165</v>
      </c>
      <c r="Q25" s="76">
        <f t="shared" si="2"/>
        <v>164</v>
      </c>
      <c r="R25" s="76">
        <f t="shared" si="2"/>
        <v>164</v>
      </c>
      <c r="S25" s="76">
        <f t="shared" si="1"/>
        <v>165</v>
      </c>
      <c r="T25" s="76">
        <f t="shared" si="1"/>
        <v>171</v>
      </c>
      <c r="U25" s="76">
        <f t="shared" si="1"/>
        <v>171</v>
      </c>
      <c r="V25" s="76">
        <f t="shared" si="1"/>
        <v>172</v>
      </c>
      <c r="W25" s="76">
        <f t="shared" si="1"/>
        <v>167</v>
      </c>
      <c r="X25" s="76">
        <f t="shared" si="1"/>
        <v>170</v>
      </c>
      <c r="Y25" s="76">
        <f t="shared" si="1"/>
        <v>170</v>
      </c>
      <c r="Z25" s="76">
        <f t="shared" si="1"/>
        <v>168</v>
      </c>
      <c r="AA25" s="63">
        <f t="shared" si="1"/>
        <v>174</v>
      </c>
    </row>
    <row r="26" spans="1:27" ht="12.75" customHeight="1" x14ac:dyDescent="0.3">
      <c r="A26" s="6" t="s">
        <v>82</v>
      </c>
      <c r="B26" s="6"/>
      <c r="C26" s="76">
        <f t="shared" si="2"/>
        <v>205</v>
      </c>
      <c r="D26" s="76">
        <f t="shared" si="1"/>
        <v>115</v>
      </c>
      <c r="E26" s="76">
        <f t="shared" si="1"/>
        <v>38</v>
      </c>
      <c r="F26" s="76">
        <f t="shared" si="1"/>
        <v>46</v>
      </c>
      <c r="G26" s="76">
        <f t="shared" si="1"/>
        <v>71</v>
      </c>
      <c r="H26" s="76">
        <f t="shared" si="1"/>
        <v>112</v>
      </c>
      <c r="I26" s="76">
        <f t="shared" si="1"/>
        <v>81</v>
      </c>
      <c r="J26" s="76">
        <f t="shared" si="1"/>
        <v>60</v>
      </c>
      <c r="K26" s="76">
        <f t="shared" si="1"/>
        <v>68</v>
      </c>
      <c r="L26" s="63">
        <f t="shared" si="1"/>
        <v>58</v>
      </c>
      <c r="M26" s="76">
        <f t="shared" si="1"/>
        <v>46</v>
      </c>
      <c r="N26" s="76">
        <f t="shared" si="1"/>
        <v>39</v>
      </c>
      <c r="O26" s="76">
        <f t="shared" si="1"/>
        <v>32</v>
      </c>
      <c r="P26" s="76">
        <f t="shared" si="1"/>
        <v>35</v>
      </c>
      <c r="Q26" s="76">
        <f t="shared" si="1"/>
        <v>22</v>
      </c>
      <c r="R26" s="76">
        <f t="shared" si="1"/>
        <v>17</v>
      </c>
      <c r="S26" s="76">
        <f t="shared" si="1"/>
        <v>18</v>
      </c>
      <c r="T26" s="76">
        <f t="shared" si="1"/>
        <v>25</v>
      </c>
      <c r="U26" s="76">
        <f t="shared" si="1"/>
        <v>28</v>
      </c>
      <c r="V26" s="76">
        <f t="shared" si="1"/>
        <v>30</v>
      </c>
      <c r="W26" s="76">
        <f t="shared" si="1"/>
        <v>34</v>
      </c>
      <c r="X26" s="76">
        <f t="shared" si="1"/>
        <v>43</v>
      </c>
      <c r="Y26" s="76">
        <f t="shared" si="1"/>
        <v>49</v>
      </c>
      <c r="Z26" s="76">
        <f t="shared" si="1"/>
        <v>54</v>
      </c>
      <c r="AA26" s="63">
        <f t="shared" si="1"/>
        <v>65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7" t="s">
        <v>62</v>
      </c>
      <c r="B28" s="87"/>
      <c r="C28" s="76">
        <f>SUM(C24:C26)</f>
        <v>292</v>
      </c>
      <c r="D28" s="76">
        <f t="shared" ref="D28:AA28" si="3">SUM(D24:D26)</f>
        <v>245</v>
      </c>
      <c r="E28" s="76">
        <f t="shared" si="3"/>
        <v>278</v>
      </c>
      <c r="F28" s="76">
        <f t="shared" si="3"/>
        <v>370</v>
      </c>
      <c r="G28" s="76">
        <f t="shared" si="3"/>
        <v>454</v>
      </c>
      <c r="H28" s="76">
        <f t="shared" si="3"/>
        <v>495</v>
      </c>
      <c r="I28" s="76">
        <f t="shared" si="3"/>
        <v>440</v>
      </c>
      <c r="J28" s="76">
        <f t="shared" si="3"/>
        <v>416</v>
      </c>
      <c r="K28" s="76">
        <f t="shared" si="3"/>
        <v>421</v>
      </c>
      <c r="L28" s="63">
        <f t="shared" si="3"/>
        <v>419</v>
      </c>
      <c r="M28" s="76">
        <f t="shared" si="3"/>
        <v>397</v>
      </c>
      <c r="N28" s="76">
        <f t="shared" si="3"/>
        <v>398</v>
      </c>
      <c r="O28" s="76">
        <f t="shared" si="3"/>
        <v>382</v>
      </c>
      <c r="P28" s="76">
        <f t="shared" si="3"/>
        <v>384</v>
      </c>
      <c r="Q28" s="76">
        <f t="shared" si="3"/>
        <v>370</v>
      </c>
      <c r="R28" s="76">
        <f t="shared" si="3"/>
        <v>365</v>
      </c>
      <c r="S28" s="76">
        <f t="shared" si="3"/>
        <v>367</v>
      </c>
      <c r="T28" s="76">
        <f t="shared" si="3"/>
        <v>380</v>
      </c>
      <c r="U28" s="76">
        <f t="shared" si="3"/>
        <v>383</v>
      </c>
      <c r="V28" s="76">
        <f t="shared" si="3"/>
        <v>386</v>
      </c>
      <c r="W28" s="76">
        <f t="shared" si="3"/>
        <v>385</v>
      </c>
      <c r="X28" s="76">
        <f t="shared" si="3"/>
        <v>397</v>
      </c>
      <c r="Y28" s="76">
        <f t="shared" si="3"/>
        <v>403</v>
      </c>
      <c r="Z28" s="76">
        <f t="shared" si="3"/>
        <v>406</v>
      </c>
      <c r="AA28" s="63">
        <f t="shared" si="3"/>
        <v>423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7" t="s">
        <v>93</v>
      </c>
      <c r="B30" s="87"/>
      <c r="C30" s="76">
        <v>2</v>
      </c>
      <c r="D30" s="76">
        <v>7</v>
      </c>
      <c r="E30" s="76">
        <v>1</v>
      </c>
      <c r="F30" s="76">
        <v>3</v>
      </c>
      <c r="G30" s="76">
        <v>5</v>
      </c>
      <c r="H30" s="76">
        <v>6</v>
      </c>
      <c r="I30" s="76">
        <v>1</v>
      </c>
      <c r="J30" s="76">
        <v>-4</v>
      </c>
      <c r="K30" s="76">
        <v>-2</v>
      </c>
      <c r="L30" s="63">
        <v>2</v>
      </c>
      <c r="M30" s="76">
        <v>2</v>
      </c>
      <c r="N30" s="76">
        <v>0</v>
      </c>
      <c r="O30" s="76">
        <v>6</v>
      </c>
      <c r="P30" s="76">
        <v>0</v>
      </c>
      <c r="Q30" s="76">
        <v>1</v>
      </c>
      <c r="R30" s="76">
        <v>-1</v>
      </c>
      <c r="S30" s="76">
        <v>-2</v>
      </c>
      <c r="T30" s="76">
        <v>-5</v>
      </c>
      <c r="U30" s="76">
        <v>2</v>
      </c>
      <c r="V30" s="76">
        <v>-3</v>
      </c>
      <c r="W30" s="76">
        <v>-6</v>
      </c>
      <c r="X30" s="76">
        <v>-3</v>
      </c>
      <c r="Y30" s="76">
        <v>2</v>
      </c>
      <c r="Z30" s="76">
        <v>-5</v>
      </c>
      <c r="AA30" s="63">
        <v>-3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7" t="s">
        <v>63</v>
      </c>
      <c r="B32" s="87"/>
      <c r="C32" s="76">
        <f>C30+C28+C14</f>
        <v>417</v>
      </c>
      <c r="D32" s="76">
        <f t="shared" ref="D32:AA32" si="4">D30+D28+D14</f>
        <v>323</v>
      </c>
      <c r="E32" s="76">
        <f t="shared" si="4"/>
        <v>321</v>
      </c>
      <c r="F32" s="76">
        <f t="shared" si="4"/>
        <v>390</v>
      </c>
      <c r="G32" s="76">
        <f t="shared" si="4"/>
        <v>431</v>
      </c>
      <c r="H32" s="76">
        <f t="shared" si="4"/>
        <v>453</v>
      </c>
      <c r="I32" s="76">
        <f t="shared" si="4"/>
        <v>361</v>
      </c>
      <c r="J32" s="76">
        <f t="shared" si="4"/>
        <v>295</v>
      </c>
      <c r="K32" s="76">
        <f t="shared" si="4"/>
        <v>298</v>
      </c>
      <c r="L32" s="63">
        <f t="shared" si="4"/>
        <v>265</v>
      </c>
      <c r="M32" s="76">
        <f t="shared" si="4"/>
        <v>200</v>
      </c>
      <c r="N32" s="76">
        <f t="shared" si="4"/>
        <v>165</v>
      </c>
      <c r="O32" s="76">
        <f t="shared" si="4"/>
        <v>140</v>
      </c>
      <c r="P32" s="76">
        <f t="shared" si="4"/>
        <v>111</v>
      </c>
      <c r="Q32" s="76">
        <f t="shared" si="4"/>
        <v>76</v>
      </c>
      <c r="R32" s="76">
        <f t="shared" si="4"/>
        <v>51</v>
      </c>
      <c r="S32" s="76">
        <f t="shared" si="4"/>
        <v>23</v>
      </c>
      <c r="T32" s="76">
        <f t="shared" si="4"/>
        <v>15</v>
      </c>
      <c r="U32" s="76">
        <f t="shared" si="4"/>
        <v>20</v>
      </c>
      <c r="V32" s="76">
        <f t="shared" si="4"/>
        <v>10</v>
      </c>
      <c r="W32" s="76">
        <f t="shared" si="4"/>
        <v>9</v>
      </c>
      <c r="X32" s="76">
        <f t="shared" si="4"/>
        <v>41</v>
      </c>
      <c r="Y32" s="76">
        <f t="shared" si="4"/>
        <v>49</v>
      </c>
      <c r="Z32" s="76">
        <f t="shared" si="4"/>
        <v>48</v>
      </c>
      <c r="AA32" s="63">
        <f t="shared" si="4"/>
        <v>80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7" t="s">
        <v>64</v>
      </c>
      <c r="B34" s="87"/>
      <c r="C34" s="76">
        <v>130596</v>
      </c>
      <c r="D34" s="76">
        <v>130919</v>
      </c>
      <c r="E34" s="76">
        <v>131240</v>
      </c>
      <c r="F34" s="76">
        <v>131630</v>
      </c>
      <c r="G34" s="76">
        <v>132061</v>
      </c>
      <c r="H34" s="76">
        <v>132514</v>
      </c>
      <c r="I34" s="76">
        <v>132875</v>
      </c>
      <c r="J34" s="76">
        <v>133170</v>
      </c>
      <c r="K34" s="76">
        <v>133468</v>
      </c>
      <c r="L34" s="63">
        <v>133733</v>
      </c>
      <c r="M34" s="76">
        <v>133933</v>
      </c>
      <c r="N34" s="76">
        <v>134098</v>
      </c>
      <c r="O34" s="76">
        <v>134238</v>
      </c>
      <c r="P34" s="76">
        <v>134349</v>
      </c>
      <c r="Q34" s="76">
        <v>134425</v>
      </c>
      <c r="R34" s="76">
        <v>134476</v>
      </c>
      <c r="S34" s="76">
        <v>134499</v>
      </c>
      <c r="T34" s="76">
        <v>134514</v>
      </c>
      <c r="U34" s="76">
        <v>134534</v>
      </c>
      <c r="V34" s="76">
        <v>134544</v>
      </c>
      <c r="W34" s="76">
        <v>134553</v>
      </c>
      <c r="X34" s="76">
        <v>134594</v>
      </c>
      <c r="Y34" s="76">
        <v>134643</v>
      </c>
      <c r="Z34" s="76">
        <v>134691</v>
      </c>
      <c r="AA34" s="63">
        <v>134771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3.2032816352867972E-3</v>
      </c>
      <c r="D36" s="38">
        <f t="shared" si="5"/>
        <v>2.4732763637477411E-3</v>
      </c>
      <c r="E36" s="38">
        <f t="shared" si="5"/>
        <v>2.4518977382961982E-3</v>
      </c>
      <c r="F36" s="38">
        <f t="shared" si="5"/>
        <v>2.9716549832368181E-3</v>
      </c>
      <c r="G36" s="38">
        <f t="shared" si="5"/>
        <v>3.2743295601306691E-3</v>
      </c>
      <c r="H36" s="38">
        <f t="shared" si="5"/>
        <v>3.4302329983871092E-3</v>
      </c>
      <c r="I36" s="38">
        <f t="shared" si="5"/>
        <v>2.7242404576120257E-3</v>
      </c>
      <c r="J36" s="38">
        <f t="shared" si="5"/>
        <v>2.220131702728128E-3</v>
      </c>
      <c r="K36" s="38">
        <f t="shared" si="5"/>
        <v>2.2377412330104379E-3</v>
      </c>
      <c r="L36" s="39">
        <f t="shared" si="5"/>
        <v>1.9854946504030929E-3</v>
      </c>
      <c r="M36" s="38">
        <f t="shared" si="5"/>
        <v>1.4955171872312743E-3</v>
      </c>
      <c r="N36" s="38">
        <f t="shared" si="5"/>
        <v>1.2319592632136964E-3</v>
      </c>
      <c r="O36" s="38">
        <f t="shared" si="5"/>
        <v>1.0440125878089159E-3</v>
      </c>
      <c r="P36" s="38">
        <f t="shared" si="5"/>
        <v>8.2688955437357529E-4</v>
      </c>
      <c r="Q36" s="38">
        <f t="shared" si="5"/>
        <v>5.65690849950502E-4</v>
      </c>
      <c r="R36" s="38">
        <f t="shared" si="5"/>
        <v>3.7939371396689603E-4</v>
      </c>
      <c r="S36" s="38">
        <f t="shared" si="5"/>
        <v>1.7103423659240312E-4</v>
      </c>
      <c r="T36" s="38">
        <f t="shared" si="5"/>
        <v>1.1152499275087547E-4</v>
      </c>
      <c r="U36" s="38">
        <f t="shared" si="5"/>
        <v>1.4868340841845459E-4</v>
      </c>
      <c r="V36" s="38">
        <f t="shared" si="5"/>
        <v>7.4330652474467415E-5</v>
      </c>
      <c r="W36" s="38">
        <f t="shared" si="5"/>
        <v>6.6892615055297894E-5</v>
      </c>
      <c r="X36" s="38">
        <f t="shared" si="5"/>
        <v>3.0471264111539689E-4</v>
      </c>
      <c r="Y36" s="38">
        <f t="shared" si="5"/>
        <v>3.640578331872149E-4</v>
      </c>
      <c r="Z36" s="38">
        <f t="shared" si="5"/>
        <v>3.5649829549252467E-4</v>
      </c>
      <c r="AA36" s="39">
        <f t="shared" si="5"/>
        <v>5.9395208291571078E-4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3.2032816352867972E-3</v>
      </c>
      <c r="D37" s="75">
        <f t="shared" si="6"/>
        <v>5.6844805997895206E-3</v>
      </c>
      <c r="E37" s="75">
        <f t="shared" si="6"/>
        <v>8.150316103211732E-3</v>
      </c>
      <c r="F37" s="75">
        <f t="shared" si="6"/>
        <v>1.1146191013911615E-2</v>
      </c>
      <c r="G37" s="75">
        <f t="shared" si="6"/>
        <v>1.4457016876761998E-2</v>
      </c>
      <c r="H37" s="75">
        <f t="shared" si="6"/>
        <v>1.7936840811498014E-2</v>
      </c>
      <c r="I37" s="75">
        <f t="shared" si="6"/>
        <v>2.070994553653047E-2</v>
      </c>
      <c r="J37" s="75">
        <f t="shared" si="6"/>
        <v>2.297605604590602E-2</v>
      </c>
      <c r="K37" s="75">
        <f t="shared" si="6"/>
        <v>2.5265211746902341E-2</v>
      </c>
      <c r="L37" s="77">
        <f t="shared" si="6"/>
        <v>2.7300870340070209E-2</v>
      </c>
      <c r="M37" s="75">
        <f t="shared" si="6"/>
        <v>2.8837216448121431E-2</v>
      </c>
      <c r="N37" s="75">
        <f t="shared" si="6"/>
        <v>3.0104701987263692E-2</v>
      </c>
      <c r="O37" s="75">
        <f t="shared" si="6"/>
        <v>3.1180144262899546E-2</v>
      </c>
      <c r="P37" s="75">
        <f t="shared" si="6"/>
        <v>3.2032816352867977E-2</v>
      </c>
      <c r="Q37" s="75">
        <f t="shared" si="6"/>
        <v>3.261662787392744E-2</v>
      </c>
      <c r="R37" s="75">
        <f t="shared" si="6"/>
        <v>3.3008396131480502E-2</v>
      </c>
      <c r="S37" s="75">
        <f t="shared" si="6"/>
        <v>3.3185075933906391E-2</v>
      </c>
      <c r="T37" s="75">
        <f t="shared" si="6"/>
        <v>3.3300301892010234E-2</v>
      </c>
      <c r="U37" s="75">
        <f t="shared" si="6"/>
        <v>3.3453936502815355E-2</v>
      </c>
      <c r="V37" s="75">
        <f t="shared" si="6"/>
        <v>3.3530753808217913E-2</v>
      </c>
      <c r="W37" s="75">
        <f t="shared" si="6"/>
        <v>3.3599889383080221E-2</v>
      </c>
      <c r="X37" s="75">
        <f t="shared" si="6"/>
        <v>3.391484033523072E-2</v>
      </c>
      <c r="Y37" s="75">
        <f t="shared" si="6"/>
        <v>3.4291245131703271E-2</v>
      </c>
      <c r="Z37" s="75">
        <f t="shared" si="6"/>
        <v>3.465996819763556E-2</v>
      </c>
      <c r="AA37" s="77">
        <f t="shared" si="6"/>
        <v>3.5274506640856053E-2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80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80" t="s">
        <v>1</v>
      </c>
    </row>
    <row r="40" spans="1:27" ht="13.5" customHeight="1" x14ac:dyDescent="0.3">
      <c r="A40" s="86" t="s">
        <v>94</v>
      </c>
      <c r="B40" s="86"/>
      <c r="C40" s="86"/>
      <c r="D40" s="8"/>
      <c r="E40" s="2"/>
      <c r="F40" s="2"/>
      <c r="G40" s="2"/>
      <c r="H40" s="2"/>
      <c r="I40" s="2"/>
      <c r="J40" s="2"/>
      <c r="K40" s="2"/>
      <c r="L40" s="8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81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7"/>
      <c r="B43" s="87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7" t="s">
        <v>65</v>
      </c>
      <c r="B44" s="87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79.858904689528799</v>
      </c>
      <c r="D47" s="11">
        <v>79.630788135255997</v>
      </c>
      <c r="E47" s="11">
        <v>79.760705102404202</v>
      </c>
      <c r="F47" s="11">
        <v>79.864745163044901</v>
      </c>
      <c r="G47" s="11">
        <v>79.933929917189303</v>
      </c>
      <c r="H47" s="11">
        <v>80.102538459097801</v>
      </c>
      <c r="I47" s="11">
        <v>80.106040088452502</v>
      </c>
      <c r="J47" s="11">
        <v>80.144121566952805</v>
      </c>
      <c r="K47" s="11">
        <v>80.482298214903807</v>
      </c>
      <c r="L47" s="64">
        <v>80.626087222067099</v>
      </c>
      <c r="M47" s="11">
        <v>80.669583522517101</v>
      </c>
      <c r="N47" s="11">
        <v>80.736162580687505</v>
      </c>
      <c r="O47" s="11">
        <v>80.854931278382907</v>
      </c>
      <c r="P47" s="11">
        <v>81.027604526157305</v>
      </c>
      <c r="Q47" s="11">
        <v>81.126888095605807</v>
      </c>
      <c r="R47" s="11">
        <v>81.188240409644195</v>
      </c>
      <c r="S47" s="11">
        <v>81.213673570476402</v>
      </c>
      <c r="T47" s="11">
        <v>81.297741250732003</v>
      </c>
      <c r="U47" s="11">
        <v>81.481120250382006</v>
      </c>
      <c r="V47" s="11">
        <v>81.618933946886202</v>
      </c>
      <c r="W47" s="11">
        <v>81.657058082875494</v>
      </c>
      <c r="X47" s="11">
        <v>81.907962985724893</v>
      </c>
      <c r="Y47" s="11">
        <v>82.023436320189504</v>
      </c>
      <c r="Z47" s="11">
        <v>82.145185655734807</v>
      </c>
      <c r="AA47" s="64">
        <v>82.414394758157698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80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0" t="s">
        <v>1</v>
      </c>
    </row>
    <row r="52" spans="1:27" ht="13.5" customHeight="1" x14ac:dyDescent="0.3">
      <c r="A52" s="5" t="s">
        <v>95</v>
      </c>
      <c r="B52" s="21"/>
      <c r="C52" s="88"/>
      <c r="D52" s="88"/>
      <c r="E52" s="88"/>
      <c r="F52" s="88"/>
      <c r="G52" s="88"/>
      <c r="H52" s="88"/>
      <c r="I52" s="21"/>
      <c r="J52" s="21"/>
      <c r="K52" s="21"/>
      <c r="L52" s="81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81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23703</v>
      </c>
      <c r="C57" s="76">
        <v>23688</v>
      </c>
      <c r="D57" s="76">
        <v>23689</v>
      </c>
      <c r="E57" s="76">
        <v>23590</v>
      </c>
      <c r="F57" s="76">
        <v>23476</v>
      </c>
      <c r="G57" s="76">
        <v>23199</v>
      </c>
      <c r="H57" s="76">
        <v>22954</v>
      </c>
      <c r="I57" s="76">
        <v>22682</v>
      </c>
      <c r="J57" s="76">
        <v>22404</v>
      </c>
      <c r="K57" s="76">
        <v>22215</v>
      </c>
      <c r="L57" s="63">
        <v>22030</v>
      </c>
      <c r="M57" s="76">
        <v>21826</v>
      </c>
      <c r="N57" s="76">
        <v>21638</v>
      </c>
      <c r="O57" s="76">
        <v>21399</v>
      </c>
      <c r="P57" s="76">
        <v>21207</v>
      </c>
      <c r="Q57" s="76">
        <v>21058</v>
      </c>
      <c r="R57" s="76">
        <v>20960</v>
      </c>
      <c r="S57" s="76">
        <v>20855</v>
      </c>
      <c r="T57" s="76">
        <v>20767</v>
      </c>
      <c r="U57" s="76">
        <v>20694</v>
      </c>
      <c r="V57" s="76">
        <v>20643</v>
      </c>
      <c r="W57" s="76">
        <v>20611</v>
      </c>
      <c r="X57" s="76">
        <v>20589</v>
      </c>
      <c r="Y57" s="76">
        <v>20582</v>
      </c>
      <c r="Z57" s="76">
        <v>20591</v>
      </c>
      <c r="AA57" s="63">
        <v>20616</v>
      </c>
    </row>
    <row r="58" spans="1:27" ht="12.75" customHeight="1" x14ac:dyDescent="0.3">
      <c r="A58" s="13" t="s">
        <v>68</v>
      </c>
      <c r="B58" s="76">
        <v>21100</v>
      </c>
      <c r="C58" s="76">
        <v>20932</v>
      </c>
      <c r="D58" s="76">
        <v>20695</v>
      </c>
      <c r="E58" s="76">
        <v>20512</v>
      </c>
      <c r="F58" s="76">
        <v>20501</v>
      </c>
      <c r="G58" s="76">
        <v>20650</v>
      </c>
      <c r="H58" s="76">
        <v>20727</v>
      </c>
      <c r="I58" s="76">
        <v>20830</v>
      </c>
      <c r="J58" s="76">
        <v>20988</v>
      </c>
      <c r="K58" s="76">
        <v>21027</v>
      </c>
      <c r="L58" s="63">
        <v>21015</v>
      </c>
      <c r="M58" s="76">
        <v>21055</v>
      </c>
      <c r="N58" s="76">
        <v>21076</v>
      </c>
      <c r="O58" s="76">
        <v>21239</v>
      </c>
      <c r="P58" s="76">
        <v>21384</v>
      </c>
      <c r="Q58" s="76">
        <v>21432</v>
      </c>
      <c r="R58" s="76">
        <v>21391</v>
      </c>
      <c r="S58" s="76">
        <v>21356</v>
      </c>
      <c r="T58" s="76">
        <v>21265</v>
      </c>
      <c r="U58" s="76">
        <v>21149</v>
      </c>
      <c r="V58" s="76">
        <v>20934</v>
      </c>
      <c r="W58" s="76">
        <v>20720</v>
      </c>
      <c r="X58" s="76">
        <v>20506</v>
      </c>
      <c r="Y58" s="76">
        <v>20275</v>
      </c>
      <c r="Z58" s="76">
        <v>20100</v>
      </c>
      <c r="AA58" s="63">
        <v>19933</v>
      </c>
    </row>
    <row r="59" spans="1:27" ht="12.75" customHeight="1" x14ac:dyDescent="0.3">
      <c r="A59" s="13" t="s">
        <v>69</v>
      </c>
      <c r="B59" s="76">
        <v>24314</v>
      </c>
      <c r="C59" s="76">
        <v>24359</v>
      </c>
      <c r="D59" s="76">
        <v>24505</v>
      </c>
      <c r="E59" s="76">
        <v>24631</v>
      </c>
      <c r="F59" s="76">
        <v>24702</v>
      </c>
      <c r="G59" s="76">
        <v>24903</v>
      </c>
      <c r="H59" s="76">
        <v>25123</v>
      </c>
      <c r="I59" s="76">
        <v>25200</v>
      </c>
      <c r="J59" s="76">
        <v>25132</v>
      </c>
      <c r="K59" s="76">
        <v>25121</v>
      </c>
      <c r="L59" s="63">
        <v>25176</v>
      </c>
      <c r="M59" s="76">
        <v>25221</v>
      </c>
      <c r="N59" s="76">
        <v>25174</v>
      </c>
      <c r="O59" s="76">
        <v>25024</v>
      </c>
      <c r="P59" s="76">
        <v>24788</v>
      </c>
      <c r="Q59" s="76">
        <v>24570</v>
      </c>
      <c r="R59" s="76">
        <v>24337</v>
      </c>
      <c r="S59" s="76">
        <v>24092</v>
      </c>
      <c r="T59" s="76">
        <v>23830</v>
      </c>
      <c r="U59" s="76">
        <v>23695</v>
      </c>
      <c r="V59" s="76">
        <v>23711</v>
      </c>
      <c r="W59" s="76">
        <v>23708</v>
      </c>
      <c r="X59" s="76">
        <v>23735</v>
      </c>
      <c r="Y59" s="76">
        <v>23805</v>
      </c>
      <c r="Z59" s="76">
        <v>23797</v>
      </c>
      <c r="AA59" s="63">
        <v>23781</v>
      </c>
    </row>
    <row r="60" spans="1:27" ht="12.75" customHeight="1" x14ac:dyDescent="0.3">
      <c r="A60" s="13" t="s">
        <v>70</v>
      </c>
      <c r="B60" s="76">
        <v>29272</v>
      </c>
      <c r="C60" s="76">
        <v>29245</v>
      </c>
      <c r="D60" s="76">
        <v>29064</v>
      </c>
      <c r="E60" s="76">
        <v>28892</v>
      </c>
      <c r="F60" s="76">
        <v>28638</v>
      </c>
      <c r="G60" s="76">
        <v>28292</v>
      </c>
      <c r="H60" s="76">
        <v>27942</v>
      </c>
      <c r="I60" s="76">
        <v>27694</v>
      </c>
      <c r="J60" s="76">
        <v>27599</v>
      </c>
      <c r="K60" s="76">
        <v>27397</v>
      </c>
      <c r="L60" s="63">
        <v>27251</v>
      </c>
      <c r="M60" s="76">
        <v>27051</v>
      </c>
      <c r="N60" s="76">
        <v>26980</v>
      </c>
      <c r="O60" s="76">
        <v>26902</v>
      </c>
      <c r="P60" s="76">
        <v>26880</v>
      </c>
      <c r="Q60" s="76">
        <v>26895</v>
      </c>
      <c r="R60" s="76">
        <v>27101</v>
      </c>
      <c r="S60" s="76">
        <v>27400</v>
      </c>
      <c r="T60" s="76">
        <v>27726</v>
      </c>
      <c r="U60" s="76">
        <v>27970</v>
      </c>
      <c r="V60" s="76">
        <v>28220</v>
      </c>
      <c r="W60" s="76">
        <v>28392</v>
      </c>
      <c r="X60" s="76">
        <v>28471</v>
      </c>
      <c r="Y60" s="76">
        <v>28451</v>
      </c>
      <c r="Z60" s="76">
        <v>28473</v>
      </c>
      <c r="AA60" s="63">
        <v>28525</v>
      </c>
    </row>
    <row r="61" spans="1:27" ht="12.75" customHeight="1" x14ac:dyDescent="0.3">
      <c r="A61" s="13" t="s">
        <v>71</v>
      </c>
      <c r="B61" s="76">
        <v>22712</v>
      </c>
      <c r="C61" s="76">
        <v>22953</v>
      </c>
      <c r="D61" s="76">
        <v>23289</v>
      </c>
      <c r="E61" s="76">
        <v>23576</v>
      </c>
      <c r="F61" s="76">
        <v>23531</v>
      </c>
      <c r="G61" s="76">
        <v>23621</v>
      </c>
      <c r="H61" s="76">
        <v>23815</v>
      </c>
      <c r="I61" s="76">
        <v>24134</v>
      </c>
      <c r="J61" s="76">
        <v>24364</v>
      </c>
      <c r="K61" s="76">
        <v>24720</v>
      </c>
      <c r="L61" s="63">
        <v>25025</v>
      </c>
      <c r="M61" s="76">
        <v>25220</v>
      </c>
      <c r="N61" s="76">
        <v>25382</v>
      </c>
      <c r="O61" s="76">
        <v>25511</v>
      </c>
      <c r="P61" s="76">
        <v>25671</v>
      </c>
      <c r="Q61" s="76">
        <v>25721</v>
      </c>
      <c r="R61" s="76">
        <v>25700</v>
      </c>
      <c r="S61" s="76">
        <v>25549</v>
      </c>
      <c r="T61" s="76">
        <v>25399</v>
      </c>
      <c r="U61" s="76">
        <v>25174</v>
      </c>
      <c r="V61" s="76">
        <v>24855</v>
      </c>
      <c r="W61" s="76">
        <v>24581</v>
      </c>
      <c r="X61" s="76">
        <v>24394</v>
      </c>
      <c r="Y61" s="76">
        <v>24354</v>
      </c>
      <c r="Z61" s="76">
        <v>24226</v>
      </c>
      <c r="AA61" s="63">
        <v>24136</v>
      </c>
    </row>
    <row r="62" spans="1:27" ht="12.75" customHeight="1" x14ac:dyDescent="0.3">
      <c r="A62" s="13" t="s">
        <v>72</v>
      </c>
      <c r="B62" s="76">
        <v>9078</v>
      </c>
      <c r="C62" s="76">
        <v>9419</v>
      </c>
      <c r="D62" s="76">
        <v>9677</v>
      </c>
      <c r="E62" s="76">
        <v>10039</v>
      </c>
      <c r="F62" s="76">
        <v>10782</v>
      </c>
      <c r="G62" s="76">
        <v>11396</v>
      </c>
      <c r="H62" s="76">
        <v>11953</v>
      </c>
      <c r="I62" s="76">
        <v>12335</v>
      </c>
      <c r="J62" s="76">
        <v>12683</v>
      </c>
      <c r="K62" s="76">
        <v>12988</v>
      </c>
      <c r="L62" s="63">
        <v>13236</v>
      </c>
      <c r="M62" s="76">
        <v>13560</v>
      </c>
      <c r="N62" s="76">
        <v>13848</v>
      </c>
      <c r="O62" s="76">
        <v>14163</v>
      </c>
      <c r="P62" s="76">
        <v>14419</v>
      </c>
      <c r="Q62" s="76">
        <v>14749</v>
      </c>
      <c r="R62" s="76">
        <v>14987</v>
      </c>
      <c r="S62" s="76">
        <v>15247</v>
      </c>
      <c r="T62" s="76">
        <v>15527</v>
      </c>
      <c r="U62" s="76">
        <v>15852</v>
      </c>
      <c r="V62" s="76">
        <v>16181</v>
      </c>
      <c r="W62" s="76">
        <v>16541</v>
      </c>
      <c r="X62" s="76">
        <v>16899</v>
      </c>
      <c r="Y62" s="76">
        <v>17176</v>
      </c>
      <c r="Z62" s="76">
        <v>17504</v>
      </c>
      <c r="AA62" s="63">
        <v>17780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130179</v>
      </c>
      <c r="C64" s="76">
        <f t="shared" ref="C64:AA64" si="7">SUM(C57:C62)</f>
        <v>130596</v>
      </c>
      <c r="D64" s="76">
        <f t="shared" si="7"/>
        <v>130919</v>
      </c>
      <c r="E64" s="76">
        <f t="shared" si="7"/>
        <v>131240</v>
      </c>
      <c r="F64" s="76">
        <f t="shared" si="7"/>
        <v>131630</v>
      </c>
      <c r="G64" s="76">
        <f t="shared" si="7"/>
        <v>132061</v>
      </c>
      <c r="H64" s="76">
        <f t="shared" si="7"/>
        <v>132514</v>
      </c>
      <c r="I64" s="76">
        <f t="shared" si="7"/>
        <v>132875</v>
      </c>
      <c r="J64" s="76">
        <f t="shared" si="7"/>
        <v>133170</v>
      </c>
      <c r="K64" s="76">
        <f t="shared" si="7"/>
        <v>133468</v>
      </c>
      <c r="L64" s="63">
        <f t="shared" si="7"/>
        <v>133733</v>
      </c>
      <c r="M64" s="76">
        <f t="shared" si="7"/>
        <v>133933</v>
      </c>
      <c r="N64" s="76">
        <f t="shared" si="7"/>
        <v>134098</v>
      </c>
      <c r="O64" s="76">
        <f t="shared" si="7"/>
        <v>134238</v>
      </c>
      <c r="P64" s="76">
        <f t="shared" si="7"/>
        <v>134349</v>
      </c>
      <c r="Q64" s="76">
        <f t="shared" si="7"/>
        <v>134425</v>
      </c>
      <c r="R64" s="76">
        <f t="shared" si="7"/>
        <v>134476</v>
      </c>
      <c r="S64" s="76">
        <f t="shared" si="7"/>
        <v>134499</v>
      </c>
      <c r="T64" s="76">
        <f t="shared" si="7"/>
        <v>134514</v>
      </c>
      <c r="U64" s="76">
        <f t="shared" si="7"/>
        <v>134534</v>
      </c>
      <c r="V64" s="76">
        <f t="shared" si="7"/>
        <v>134544</v>
      </c>
      <c r="W64" s="76">
        <f t="shared" si="7"/>
        <v>134553</v>
      </c>
      <c r="X64" s="76">
        <f t="shared" si="7"/>
        <v>134594</v>
      </c>
      <c r="Y64" s="76">
        <f t="shared" si="7"/>
        <v>134643</v>
      </c>
      <c r="Z64" s="76">
        <f t="shared" si="7"/>
        <v>134691</v>
      </c>
      <c r="AA64" s="63">
        <f t="shared" si="7"/>
        <v>134771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0.18208005899569055</v>
      </c>
      <c r="C67" s="38">
        <f t="shared" ref="C67:AA72" si="8">C57/C$64</f>
        <v>0.18138380961132042</v>
      </c>
      <c r="D67" s="38">
        <f t="shared" si="8"/>
        <v>0.18094394243769049</v>
      </c>
      <c r="E67" s="38">
        <f t="shared" si="8"/>
        <v>0.17974702834501677</v>
      </c>
      <c r="F67" s="38">
        <f t="shared" si="8"/>
        <v>0.17834840082048165</v>
      </c>
      <c r="G67" s="38">
        <f t="shared" si="8"/>
        <v>0.17566881971210274</v>
      </c>
      <c r="H67" s="38">
        <f t="shared" si="8"/>
        <v>0.1732194334183558</v>
      </c>
      <c r="I67" s="38">
        <f t="shared" si="8"/>
        <v>0.17070178739416744</v>
      </c>
      <c r="J67" s="38">
        <f t="shared" si="8"/>
        <v>0.16823608920928138</v>
      </c>
      <c r="K67" s="38">
        <f t="shared" si="8"/>
        <v>0.16644439116492343</v>
      </c>
      <c r="L67" s="39">
        <f t="shared" si="8"/>
        <v>0.16473121817352485</v>
      </c>
      <c r="M67" s="38">
        <f t="shared" si="8"/>
        <v>0.16296207805395235</v>
      </c>
      <c r="N67" s="38">
        <f t="shared" si="8"/>
        <v>0.161359602678638</v>
      </c>
      <c r="O67" s="38">
        <f t="shared" si="8"/>
        <v>0.15941089706342465</v>
      </c>
      <c r="P67" s="38">
        <f t="shared" si="8"/>
        <v>0.15785007703816181</v>
      </c>
      <c r="Q67" s="38">
        <f t="shared" si="8"/>
        <v>0.15665240840617445</v>
      </c>
      <c r="R67" s="38">
        <f t="shared" si="8"/>
        <v>0.15586424343377256</v>
      </c>
      <c r="S67" s="38">
        <f t="shared" si="8"/>
        <v>0.15505691492130053</v>
      </c>
      <c r="T67" s="38">
        <f t="shared" si="8"/>
        <v>0.15438541713130233</v>
      </c>
      <c r="U67" s="38">
        <f t="shared" si="8"/>
        <v>0.15381985223066288</v>
      </c>
      <c r="V67" s="38">
        <f t="shared" si="8"/>
        <v>0.15342936139850161</v>
      </c>
      <c r="W67" s="38">
        <f t="shared" si="8"/>
        <v>0.15318127429340112</v>
      </c>
      <c r="X67" s="38">
        <f t="shared" si="8"/>
        <v>0.15297115770390954</v>
      </c>
      <c r="Y67" s="38">
        <f t="shared" si="8"/>
        <v>0.15286349828806547</v>
      </c>
      <c r="Z67" s="38">
        <f t="shared" si="8"/>
        <v>0.15287584174146751</v>
      </c>
      <c r="AA67" s="39">
        <f t="shared" si="8"/>
        <v>0.15297059456411247</v>
      </c>
    </row>
    <row r="68" spans="1:27" ht="12.75" customHeight="1" x14ac:dyDescent="0.3">
      <c r="A68" s="13" t="s">
        <v>68</v>
      </c>
      <c r="B68" s="38">
        <f t="shared" ref="B68:Q72" si="9">B58/B$64</f>
        <v>0.16208451439940388</v>
      </c>
      <c r="C68" s="38">
        <f t="shared" si="9"/>
        <v>0.16028055989463691</v>
      </c>
      <c r="D68" s="38">
        <f t="shared" si="9"/>
        <v>0.15807484016834836</v>
      </c>
      <c r="E68" s="38">
        <f t="shared" si="9"/>
        <v>0.15629381286193234</v>
      </c>
      <c r="F68" s="38">
        <f t="shared" si="9"/>
        <v>0.15574717009800199</v>
      </c>
      <c r="G68" s="38">
        <f t="shared" si="9"/>
        <v>0.15636713337018499</v>
      </c>
      <c r="H68" s="38">
        <f t="shared" si="9"/>
        <v>0.15641366195269935</v>
      </c>
      <c r="I68" s="38">
        <f t="shared" si="9"/>
        <v>0.15676387582314205</v>
      </c>
      <c r="J68" s="38">
        <f t="shared" si="9"/>
        <v>0.15760306375309754</v>
      </c>
      <c r="K68" s="38">
        <f t="shared" si="9"/>
        <v>0.15754338118500313</v>
      </c>
      <c r="L68" s="39">
        <f t="shared" si="9"/>
        <v>0.15714146844832613</v>
      </c>
      <c r="M68" s="38">
        <f t="shared" si="9"/>
        <v>0.15720546840584471</v>
      </c>
      <c r="N68" s="38">
        <f t="shared" si="9"/>
        <v>0.15716863786186222</v>
      </c>
      <c r="O68" s="38">
        <f t="shared" si="9"/>
        <v>0.15821898419225555</v>
      </c>
      <c r="P68" s="38">
        <f t="shared" si="9"/>
        <v>0.15916754125449389</v>
      </c>
      <c r="Q68" s="38">
        <f t="shared" si="9"/>
        <v>0.15943462897526503</v>
      </c>
      <c r="R68" s="38">
        <f t="shared" si="8"/>
        <v>0.15906927630209108</v>
      </c>
      <c r="S68" s="38">
        <f t="shared" si="8"/>
        <v>0.15878184967917977</v>
      </c>
      <c r="T68" s="38">
        <f t="shared" si="8"/>
        <v>0.15808763400092185</v>
      </c>
      <c r="U68" s="38">
        <f t="shared" si="8"/>
        <v>0.15720189691825115</v>
      </c>
      <c r="V68" s="38">
        <f t="shared" si="8"/>
        <v>0.15559222261862291</v>
      </c>
      <c r="W68" s="38">
        <f t="shared" si="8"/>
        <v>0.15399136399782984</v>
      </c>
      <c r="X68" s="38">
        <f t="shared" si="8"/>
        <v>0.15235448831300058</v>
      </c>
      <c r="Y68" s="38">
        <f t="shared" si="8"/>
        <v>0.15058339460647788</v>
      </c>
      <c r="Z68" s="38">
        <f t="shared" si="8"/>
        <v>0.14923046083257233</v>
      </c>
      <c r="AA68" s="39">
        <f t="shared" si="8"/>
        <v>0.14790273871975426</v>
      </c>
    </row>
    <row r="69" spans="1:27" ht="12.75" customHeight="1" x14ac:dyDescent="0.3">
      <c r="A69" s="13" t="s">
        <v>69</v>
      </c>
      <c r="B69" s="38">
        <f t="shared" si="9"/>
        <v>0.18677359635578702</v>
      </c>
      <c r="C69" s="38">
        <f t="shared" si="8"/>
        <v>0.18652179239792949</v>
      </c>
      <c r="D69" s="38">
        <f t="shared" si="8"/>
        <v>0.18717680397803221</v>
      </c>
      <c r="E69" s="38">
        <f t="shared" si="8"/>
        <v>0.18767906126181041</v>
      </c>
      <c r="F69" s="38">
        <f t="shared" si="8"/>
        <v>0.18766238699384638</v>
      </c>
      <c r="G69" s="38">
        <f t="shared" si="8"/>
        <v>0.18857194781199596</v>
      </c>
      <c r="H69" s="38">
        <f t="shared" si="8"/>
        <v>0.18958751528140422</v>
      </c>
      <c r="I69" s="38">
        <f t="shared" si="8"/>
        <v>0.18965192850423329</v>
      </c>
      <c r="J69" s="38">
        <f t="shared" si="8"/>
        <v>0.18872118344972591</v>
      </c>
      <c r="K69" s="38">
        <f t="shared" si="8"/>
        <v>0.18821740042557017</v>
      </c>
      <c r="L69" s="39">
        <f t="shared" si="8"/>
        <v>0.1882557035286728</v>
      </c>
      <c r="M69" s="38">
        <f t="shared" si="8"/>
        <v>0.18831057319704628</v>
      </c>
      <c r="N69" s="38">
        <f t="shared" si="8"/>
        <v>0.1877283777535832</v>
      </c>
      <c r="O69" s="38">
        <f t="shared" si="8"/>
        <v>0.18641517305084998</v>
      </c>
      <c r="P69" s="38">
        <f t="shared" si="8"/>
        <v>0.1845045366917506</v>
      </c>
      <c r="Q69" s="38">
        <f t="shared" si="8"/>
        <v>0.18277850102287521</v>
      </c>
      <c r="R69" s="38">
        <f t="shared" si="8"/>
        <v>0.18097653112823106</v>
      </c>
      <c r="S69" s="38">
        <f t="shared" si="8"/>
        <v>0.17912400835693945</v>
      </c>
      <c r="T69" s="38">
        <f t="shared" si="8"/>
        <v>0.17715628113058865</v>
      </c>
      <c r="U69" s="38">
        <f t="shared" si="8"/>
        <v>0.17612648103825054</v>
      </c>
      <c r="V69" s="38">
        <f t="shared" si="8"/>
        <v>0.17623231061957426</v>
      </c>
      <c r="W69" s="38">
        <f t="shared" si="8"/>
        <v>0.17619822672106902</v>
      </c>
      <c r="X69" s="38">
        <f t="shared" si="8"/>
        <v>0.17634515654486826</v>
      </c>
      <c r="Y69" s="38">
        <f t="shared" si="8"/>
        <v>0.17680087342082396</v>
      </c>
      <c r="Z69" s="38">
        <f t="shared" si="8"/>
        <v>0.17667847146431462</v>
      </c>
      <c r="AA69" s="39">
        <f t="shared" si="8"/>
        <v>0.17645487530700224</v>
      </c>
    </row>
    <row r="70" spans="1:27" ht="12.75" customHeight="1" x14ac:dyDescent="0.3">
      <c r="A70" s="13" t="s">
        <v>70</v>
      </c>
      <c r="B70" s="38">
        <f t="shared" si="9"/>
        <v>0.22485961637437682</v>
      </c>
      <c r="C70" s="38">
        <f t="shared" si="8"/>
        <v>0.22393488315109192</v>
      </c>
      <c r="D70" s="38">
        <f t="shared" si="8"/>
        <v>0.22199986251040721</v>
      </c>
      <c r="E70" s="38">
        <f t="shared" si="8"/>
        <v>0.22014629686071319</v>
      </c>
      <c r="F70" s="38">
        <f t="shared" si="8"/>
        <v>0.21756438501861278</v>
      </c>
      <c r="G70" s="38">
        <f t="shared" si="8"/>
        <v>0.2142343311045653</v>
      </c>
      <c r="H70" s="38">
        <f t="shared" si="8"/>
        <v>0.21086073924264606</v>
      </c>
      <c r="I70" s="38">
        <f t="shared" si="8"/>
        <v>0.2084214487300094</v>
      </c>
      <c r="J70" s="38">
        <f t="shared" si="8"/>
        <v>0.20724637681159419</v>
      </c>
      <c r="K70" s="38">
        <f t="shared" si="8"/>
        <v>0.20527017712110768</v>
      </c>
      <c r="L70" s="39">
        <f t="shared" si="8"/>
        <v>0.20377169434619727</v>
      </c>
      <c r="M70" s="38">
        <f t="shared" si="8"/>
        <v>0.20197412138905274</v>
      </c>
      <c r="N70" s="38">
        <f t="shared" si="8"/>
        <v>0.2011961401363182</v>
      </c>
      <c r="O70" s="38">
        <f t="shared" si="8"/>
        <v>0.2004052503761975</v>
      </c>
      <c r="P70" s="38">
        <f t="shared" si="8"/>
        <v>0.20007592166670388</v>
      </c>
      <c r="Q70" s="38">
        <f t="shared" si="8"/>
        <v>0.20007439092430723</v>
      </c>
      <c r="R70" s="38">
        <f t="shared" si="8"/>
        <v>0.20153038460394421</v>
      </c>
      <c r="S70" s="38">
        <f t="shared" si="8"/>
        <v>0.20371898675826586</v>
      </c>
      <c r="T70" s="38">
        <f t="shared" si="8"/>
        <v>0.20611980909050359</v>
      </c>
      <c r="U70" s="38">
        <f t="shared" si="8"/>
        <v>0.20790283497108539</v>
      </c>
      <c r="V70" s="38">
        <f t="shared" si="8"/>
        <v>0.20974551076227851</v>
      </c>
      <c r="W70" s="38">
        <f t="shared" si="8"/>
        <v>0.21100978796459388</v>
      </c>
      <c r="X70" s="38">
        <f t="shared" si="8"/>
        <v>0.21153246058516725</v>
      </c>
      <c r="Y70" s="38">
        <f t="shared" si="8"/>
        <v>0.21130693760537125</v>
      </c>
      <c r="Z70" s="38">
        <f t="shared" si="8"/>
        <v>0.2113949707107379</v>
      </c>
      <c r="AA70" s="39">
        <f t="shared" si="8"/>
        <v>0.21165532644263232</v>
      </c>
    </row>
    <row r="71" spans="1:27" ht="12.75" customHeight="1" x14ac:dyDescent="0.3">
      <c r="A71" s="13" t="s">
        <v>71</v>
      </c>
      <c r="B71" s="38">
        <f t="shared" si="9"/>
        <v>0.17446746403029675</v>
      </c>
      <c r="C71" s="38">
        <f t="shared" si="8"/>
        <v>0.17575576587338052</v>
      </c>
      <c r="D71" s="38">
        <f t="shared" si="8"/>
        <v>0.17788861815320925</v>
      </c>
      <c r="E71" s="38">
        <f t="shared" si="8"/>
        <v>0.17964035355074673</v>
      </c>
      <c r="F71" s="38">
        <f t="shared" si="8"/>
        <v>0.17876623869938463</v>
      </c>
      <c r="G71" s="38">
        <f t="shared" si="8"/>
        <v>0.17886431270397771</v>
      </c>
      <c r="H71" s="38">
        <f t="shared" si="8"/>
        <v>0.17971686010534735</v>
      </c>
      <c r="I71" s="38">
        <f t="shared" si="8"/>
        <v>0.18162935089369708</v>
      </c>
      <c r="J71" s="38">
        <f t="shared" si="8"/>
        <v>0.18295411879552451</v>
      </c>
      <c r="K71" s="38">
        <f t="shared" si="8"/>
        <v>0.18521293493571492</v>
      </c>
      <c r="L71" s="39">
        <f t="shared" si="8"/>
        <v>0.18712658805231319</v>
      </c>
      <c r="M71" s="38">
        <f t="shared" si="8"/>
        <v>0.18830310677726922</v>
      </c>
      <c r="N71" s="38">
        <f t="shared" si="8"/>
        <v>0.18927948216975646</v>
      </c>
      <c r="O71" s="38">
        <f t="shared" si="8"/>
        <v>0.190043057852471</v>
      </c>
      <c r="P71" s="38">
        <f t="shared" si="8"/>
        <v>0.19107697117209654</v>
      </c>
      <c r="Q71" s="38">
        <f t="shared" si="8"/>
        <v>0.1913408964106379</v>
      </c>
      <c r="R71" s="38">
        <f t="shared" si="8"/>
        <v>0.19111216871411998</v>
      </c>
      <c r="S71" s="38">
        <f t="shared" si="8"/>
        <v>0.18995680265280782</v>
      </c>
      <c r="T71" s="38">
        <f t="shared" si="8"/>
        <v>0.1888204945210164</v>
      </c>
      <c r="U71" s="38">
        <f t="shared" si="8"/>
        <v>0.18711998453922429</v>
      </c>
      <c r="V71" s="38">
        <f t="shared" si="8"/>
        <v>0.18473510524438103</v>
      </c>
      <c r="W71" s="38">
        <f t="shared" si="8"/>
        <v>0.18268637637213589</v>
      </c>
      <c r="X71" s="38">
        <f t="shared" si="8"/>
        <v>0.18124136291365142</v>
      </c>
      <c r="Y71" s="38">
        <f t="shared" si="8"/>
        <v>0.1808783226755197</v>
      </c>
      <c r="Z71" s="38">
        <f t="shared" si="8"/>
        <v>0.17986353950895012</v>
      </c>
      <c r="AA71" s="39">
        <f t="shared" si="8"/>
        <v>0.17908897314704203</v>
      </c>
    </row>
    <row r="72" spans="1:27" ht="12.75" customHeight="1" x14ac:dyDescent="0.3">
      <c r="A72" s="13" t="s">
        <v>72</v>
      </c>
      <c r="B72" s="38">
        <f t="shared" si="9"/>
        <v>6.9734749844444957E-2</v>
      </c>
      <c r="C72" s="38">
        <f t="shared" si="8"/>
        <v>7.2123189071640781E-2</v>
      </c>
      <c r="D72" s="38">
        <f t="shared" si="8"/>
        <v>7.3915932752312494E-2</v>
      </c>
      <c r="E72" s="38">
        <f t="shared" si="8"/>
        <v>7.6493447119780553E-2</v>
      </c>
      <c r="F72" s="38">
        <f t="shared" si="8"/>
        <v>8.191141836967257E-2</v>
      </c>
      <c r="G72" s="38">
        <f t="shared" si="8"/>
        <v>8.6293455297173277E-2</v>
      </c>
      <c r="H72" s="38">
        <f t="shared" si="8"/>
        <v>9.0201789999547213E-2</v>
      </c>
      <c r="I72" s="38">
        <f t="shared" si="8"/>
        <v>9.2831608654750708E-2</v>
      </c>
      <c r="J72" s="38">
        <f t="shared" si="8"/>
        <v>9.5239167980776446E-2</v>
      </c>
      <c r="K72" s="38">
        <f t="shared" si="8"/>
        <v>9.731171516768064E-2</v>
      </c>
      <c r="L72" s="39">
        <f t="shared" si="8"/>
        <v>9.8973327450965737E-2</v>
      </c>
      <c r="M72" s="38">
        <f t="shared" si="8"/>
        <v>0.10124465217683469</v>
      </c>
      <c r="N72" s="38">
        <f t="shared" si="8"/>
        <v>0.10326775939984191</v>
      </c>
      <c r="O72" s="38">
        <f t="shared" si="8"/>
        <v>0.10550663746480132</v>
      </c>
      <c r="P72" s="38">
        <f t="shared" si="8"/>
        <v>0.10732495217679328</v>
      </c>
      <c r="Q72" s="38">
        <f t="shared" si="8"/>
        <v>0.1097191742607402</v>
      </c>
      <c r="R72" s="38">
        <f t="shared" si="8"/>
        <v>0.11144739581784111</v>
      </c>
      <c r="S72" s="38">
        <f t="shared" si="8"/>
        <v>0.11336143763150655</v>
      </c>
      <c r="T72" s="38">
        <f t="shared" si="8"/>
        <v>0.11543036412566722</v>
      </c>
      <c r="U72" s="38">
        <f t="shared" si="8"/>
        <v>0.11782895030252576</v>
      </c>
      <c r="V72" s="38">
        <f t="shared" si="8"/>
        <v>0.12026548935664169</v>
      </c>
      <c r="W72" s="38">
        <f t="shared" si="8"/>
        <v>0.12293297065097025</v>
      </c>
      <c r="X72" s="38">
        <f t="shared" si="8"/>
        <v>0.12555537393940294</v>
      </c>
      <c r="Y72" s="38">
        <f t="shared" si="8"/>
        <v>0.12756697340374173</v>
      </c>
      <c r="Z72" s="38">
        <f t="shared" si="8"/>
        <v>0.12995671574195752</v>
      </c>
      <c r="AA72" s="39">
        <f t="shared" si="8"/>
        <v>0.1319274918194567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0.99999999999999989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0.99999999999999989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80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80" t="s">
        <v>1</v>
      </c>
    </row>
    <row r="78" spans="1:27" ht="13.5" customHeight="1" x14ac:dyDescent="0.3">
      <c r="A78" s="82" t="s">
        <v>75</v>
      </c>
      <c r="B78" s="82"/>
      <c r="C78" s="82"/>
      <c r="D78" s="82"/>
      <c r="E78" s="36"/>
      <c r="F78" s="36"/>
      <c r="G78" s="36"/>
      <c r="H78" s="36"/>
      <c r="I78" s="36"/>
      <c r="J78" s="36"/>
      <c r="K78" s="27"/>
      <c r="L78" s="81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81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25184</v>
      </c>
      <c r="C83" s="76">
        <v>25221</v>
      </c>
      <c r="D83" s="76">
        <v>25195</v>
      </c>
      <c r="E83" s="76">
        <v>25180</v>
      </c>
      <c r="F83" s="76">
        <v>25093</v>
      </c>
      <c r="G83" s="76">
        <v>24966</v>
      </c>
      <c r="H83" s="76">
        <v>24696</v>
      </c>
      <c r="I83" s="76">
        <v>24437</v>
      </c>
      <c r="J83" s="76">
        <v>24154</v>
      </c>
      <c r="K83" s="76">
        <v>23869</v>
      </c>
      <c r="L83" s="63">
        <v>23667</v>
      </c>
      <c r="M83" s="76">
        <v>23472</v>
      </c>
      <c r="N83" s="76">
        <v>23262</v>
      </c>
      <c r="O83" s="76">
        <v>23068</v>
      </c>
      <c r="P83" s="76">
        <v>22826</v>
      </c>
      <c r="Q83" s="76">
        <v>22627</v>
      </c>
      <c r="R83" s="76">
        <v>22480</v>
      </c>
      <c r="S83" s="76">
        <v>22381</v>
      </c>
      <c r="T83" s="76">
        <v>22280</v>
      </c>
      <c r="U83" s="76">
        <v>22201</v>
      </c>
      <c r="V83" s="76">
        <v>22130</v>
      </c>
      <c r="W83" s="76">
        <v>22093</v>
      </c>
      <c r="X83" s="76">
        <v>22064</v>
      </c>
      <c r="Y83" s="76">
        <v>22048</v>
      </c>
      <c r="Z83" s="76">
        <v>22050</v>
      </c>
      <c r="AA83" s="63">
        <v>22063</v>
      </c>
    </row>
    <row r="84" spans="1:27" ht="12.75" customHeight="1" x14ac:dyDescent="0.3">
      <c r="A84" s="32" t="s">
        <v>77</v>
      </c>
      <c r="B84" s="76">
        <v>81707</v>
      </c>
      <c r="C84" s="76">
        <v>82138.396819999994</v>
      </c>
      <c r="D84" s="76">
        <v>82766.882410000006</v>
      </c>
      <c r="E84" s="76">
        <v>82750</v>
      </c>
      <c r="F84" s="76">
        <v>82691</v>
      </c>
      <c r="G84" s="76">
        <v>82776</v>
      </c>
      <c r="H84" s="76">
        <v>82922</v>
      </c>
      <c r="I84" s="76">
        <v>83088</v>
      </c>
      <c r="J84" s="76">
        <v>83450.305244999996</v>
      </c>
      <c r="K84" s="76">
        <v>84362.783444999994</v>
      </c>
      <c r="L84" s="63">
        <v>84934</v>
      </c>
      <c r="M84" s="76">
        <v>84806</v>
      </c>
      <c r="N84" s="76">
        <v>84659</v>
      </c>
      <c r="O84" s="76">
        <v>84432</v>
      </c>
      <c r="P84" s="76">
        <v>84273</v>
      </c>
      <c r="Q84" s="76">
        <v>84135</v>
      </c>
      <c r="R84" s="76">
        <v>83864</v>
      </c>
      <c r="S84" s="76">
        <v>83616</v>
      </c>
      <c r="T84" s="76">
        <v>83387</v>
      </c>
      <c r="U84" s="76">
        <v>83202</v>
      </c>
      <c r="V84" s="76">
        <v>82998</v>
      </c>
      <c r="W84" s="76">
        <v>82773</v>
      </c>
      <c r="X84" s="76">
        <v>82580</v>
      </c>
      <c r="Y84" s="76">
        <v>82524</v>
      </c>
      <c r="Z84" s="76">
        <v>82535</v>
      </c>
      <c r="AA84" s="63">
        <v>82514</v>
      </c>
    </row>
    <row r="85" spans="1:27" ht="12.75" customHeight="1" x14ac:dyDescent="0.3">
      <c r="A85" s="13" t="s">
        <v>78</v>
      </c>
      <c r="B85" s="76">
        <v>23288</v>
      </c>
      <c r="C85" s="76">
        <v>23236.603179999998</v>
      </c>
      <c r="D85" s="76">
        <v>22957.117590000002</v>
      </c>
      <c r="E85" s="76">
        <v>23310</v>
      </c>
      <c r="F85" s="76">
        <v>23846</v>
      </c>
      <c r="G85" s="76">
        <v>24319</v>
      </c>
      <c r="H85" s="76">
        <v>24896</v>
      </c>
      <c r="I85" s="76">
        <v>25350</v>
      </c>
      <c r="J85" s="76">
        <v>25565.694755</v>
      </c>
      <c r="K85" s="76">
        <v>25236.216554999999</v>
      </c>
      <c r="L85" s="63">
        <v>25132</v>
      </c>
      <c r="M85" s="76">
        <v>25655</v>
      </c>
      <c r="N85" s="76">
        <v>26177</v>
      </c>
      <c r="O85" s="76">
        <v>26738</v>
      </c>
      <c r="P85" s="76">
        <v>27250</v>
      </c>
      <c r="Q85" s="76">
        <v>27663</v>
      </c>
      <c r="R85" s="76">
        <v>28132</v>
      </c>
      <c r="S85" s="76">
        <v>28502</v>
      </c>
      <c r="T85" s="76">
        <v>28847</v>
      </c>
      <c r="U85" s="76">
        <v>29131</v>
      </c>
      <c r="V85" s="76">
        <v>29416</v>
      </c>
      <c r="W85" s="76">
        <v>29687</v>
      </c>
      <c r="X85" s="76">
        <v>29950</v>
      </c>
      <c r="Y85" s="76">
        <v>30071</v>
      </c>
      <c r="Z85" s="76">
        <v>30106</v>
      </c>
      <c r="AA85" s="63">
        <v>30194</v>
      </c>
    </row>
    <row r="86" spans="1:27" ht="12.75" customHeight="1" x14ac:dyDescent="0.3">
      <c r="A86" s="13" t="s">
        <v>91</v>
      </c>
      <c r="B86" s="76">
        <v>81707</v>
      </c>
      <c r="C86" s="76">
        <v>81500</v>
      </c>
      <c r="D86" s="76">
        <v>81331</v>
      </c>
      <c r="E86" s="76">
        <v>81111</v>
      </c>
      <c r="F86" s="76">
        <v>81090</v>
      </c>
      <c r="G86" s="76">
        <v>81058</v>
      </c>
      <c r="H86" s="76">
        <v>81298</v>
      </c>
      <c r="I86" s="76">
        <v>81413</v>
      </c>
      <c r="J86" s="76">
        <v>81468</v>
      </c>
      <c r="K86" s="76">
        <v>81457</v>
      </c>
      <c r="L86" s="63">
        <v>81331</v>
      </c>
      <c r="M86" s="76">
        <v>81118</v>
      </c>
      <c r="N86" s="76">
        <v>80932</v>
      </c>
      <c r="O86" s="76">
        <v>80799</v>
      </c>
      <c r="P86" s="76">
        <v>80642</v>
      </c>
      <c r="Q86" s="76">
        <v>80496</v>
      </c>
      <c r="R86" s="76">
        <v>80293</v>
      </c>
      <c r="S86" s="76">
        <v>80085</v>
      </c>
      <c r="T86" s="76">
        <v>79885</v>
      </c>
      <c r="U86" s="76">
        <v>79679</v>
      </c>
      <c r="V86" s="76">
        <v>79491</v>
      </c>
      <c r="W86" s="76">
        <v>79418</v>
      </c>
      <c r="X86" s="76">
        <v>79435</v>
      </c>
      <c r="Y86" s="76">
        <v>79409</v>
      </c>
      <c r="Z86" s="76">
        <v>79397</v>
      </c>
      <c r="AA86" s="63">
        <v>79460</v>
      </c>
    </row>
    <row r="87" spans="1:27" ht="12.75" customHeight="1" x14ac:dyDescent="0.3">
      <c r="A87" s="13" t="s">
        <v>92</v>
      </c>
      <c r="B87" s="76">
        <v>23288</v>
      </c>
      <c r="C87" s="76">
        <v>23875</v>
      </c>
      <c r="D87" s="76">
        <v>24393</v>
      </c>
      <c r="E87" s="76">
        <v>24949</v>
      </c>
      <c r="F87" s="76">
        <v>25447</v>
      </c>
      <c r="G87" s="76">
        <v>26037</v>
      </c>
      <c r="H87" s="76">
        <v>26520</v>
      </c>
      <c r="I87" s="76">
        <v>27025</v>
      </c>
      <c r="J87" s="76">
        <v>27548</v>
      </c>
      <c r="K87" s="76">
        <v>28142</v>
      </c>
      <c r="L87" s="63">
        <v>28735</v>
      </c>
      <c r="M87" s="76">
        <v>29343</v>
      </c>
      <c r="N87" s="76">
        <v>29904</v>
      </c>
      <c r="O87" s="76">
        <v>30371</v>
      </c>
      <c r="P87" s="76">
        <v>30881</v>
      </c>
      <c r="Q87" s="76">
        <v>31302</v>
      </c>
      <c r="R87" s="76">
        <v>31703</v>
      </c>
      <c r="S87" s="76">
        <v>32033</v>
      </c>
      <c r="T87" s="76">
        <v>32349</v>
      </c>
      <c r="U87" s="76">
        <v>32654</v>
      </c>
      <c r="V87" s="76">
        <v>32923</v>
      </c>
      <c r="W87" s="76">
        <v>33042</v>
      </c>
      <c r="X87" s="76">
        <v>33095</v>
      </c>
      <c r="Y87" s="76">
        <v>33186</v>
      </c>
      <c r="Z87" s="76">
        <v>33244</v>
      </c>
      <c r="AA87" s="63">
        <v>33248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0.19345670192580985</v>
      </c>
      <c r="C90" s="38">
        <f t="shared" ref="C90:AA94" si="11">C83/SUM(C$83:C$85)</f>
        <v>0.19312230083616649</v>
      </c>
      <c r="D90" s="38">
        <f t="shared" si="11"/>
        <v>0.19244723836876237</v>
      </c>
      <c r="E90" s="38">
        <f t="shared" si="11"/>
        <v>0.19186223712282841</v>
      </c>
      <c r="F90" s="38">
        <f t="shared" si="11"/>
        <v>0.19063283446022944</v>
      </c>
      <c r="G90" s="38">
        <f t="shared" si="11"/>
        <v>0.18904900008329484</v>
      </c>
      <c r="H90" s="38">
        <f t="shared" si="11"/>
        <v>0.18636521424151412</v>
      </c>
      <c r="I90" s="38">
        <f t="shared" si="11"/>
        <v>0.18390968955785514</v>
      </c>
      <c r="J90" s="38">
        <f t="shared" si="11"/>
        <v>0.18137718705414133</v>
      </c>
      <c r="K90" s="38">
        <f t="shared" si="11"/>
        <v>0.17883687475649593</v>
      </c>
      <c r="L90" s="39">
        <f t="shared" si="11"/>
        <v>0.17697202635101283</v>
      </c>
      <c r="M90" s="38">
        <f t="shared" si="11"/>
        <v>0.17525180500698109</v>
      </c>
      <c r="N90" s="38">
        <f t="shared" si="11"/>
        <v>0.17347014869722144</v>
      </c>
      <c r="O90" s="38">
        <f t="shared" si="11"/>
        <v>0.17184403820080751</v>
      </c>
      <c r="P90" s="38">
        <f t="shared" si="11"/>
        <v>0.16990078080223894</v>
      </c>
      <c r="Q90" s="38">
        <f t="shared" si="11"/>
        <v>0.16832434442997954</v>
      </c>
      <c r="R90" s="38">
        <f t="shared" si="11"/>
        <v>0.16716737559118355</v>
      </c>
      <c r="S90" s="38">
        <f t="shared" si="11"/>
        <v>0.16640272418382293</v>
      </c>
      <c r="T90" s="38">
        <f t="shared" si="11"/>
        <v>0.16563331697815842</v>
      </c>
      <c r="U90" s="38">
        <f t="shared" si="11"/>
        <v>0.16502148155856511</v>
      </c>
      <c r="V90" s="38">
        <f t="shared" si="11"/>
        <v>0.1644815079081936</v>
      </c>
      <c r="W90" s="38">
        <f t="shared" si="11"/>
        <v>0.16419552146737718</v>
      </c>
      <c r="X90" s="38">
        <f t="shared" si="11"/>
        <v>0.16393004145801449</v>
      </c>
      <c r="Y90" s="38">
        <f t="shared" si="11"/>
        <v>0.16375155039623301</v>
      </c>
      <c r="Z90" s="38">
        <f t="shared" si="11"/>
        <v>0.16370804285364279</v>
      </c>
      <c r="AA90" s="39">
        <f t="shared" si="11"/>
        <v>0.16370732575999289</v>
      </c>
    </row>
    <row r="91" spans="1:27" ht="12.75" customHeight="1" x14ac:dyDescent="0.3">
      <c r="A91" s="13" t="s">
        <v>77</v>
      </c>
      <c r="B91" s="38">
        <f t="shared" ref="B91:Q94" si="12">B84/SUM(B$83:B$85)</f>
        <v>0.62765115725270593</v>
      </c>
      <c r="C91" s="38">
        <f t="shared" si="12"/>
        <v>0.62895032634996473</v>
      </c>
      <c r="D91" s="38">
        <f t="shared" si="12"/>
        <v>0.63219916444519131</v>
      </c>
      <c r="E91" s="38">
        <f t="shared" si="12"/>
        <v>0.63052423041755568</v>
      </c>
      <c r="F91" s="38">
        <f t="shared" si="12"/>
        <v>0.62820785535212342</v>
      </c>
      <c r="G91" s="38">
        <f t="shared" si="12"/>
        <v>0.62680125093706696</v>
      </c>
      <c r="H91" s="38">
        <f t="shared" si="12"/>
        <v>0.62576029702521996</v>
      </c>
      <c r="I91" s="38">
        <f t="shared" si="12"/>
        <v>0.62530950141110064</v>
      </c>
      <c r="J91" s="38">
        <f t="shared" si="12"/>
        <v>0.62664492937598559</v>
      </c>
      <c r="K91" s="38">
        <f t="shared" si="12"/>
        <v>0.63208247254023431</v>
      </c>
      <c r="L91" s="39">
        <f t="shared" si="12"/>
        <v>0.63510128390150522</v>
      </c>
      <c r="M91" s="38">
        <f t="shared" si="12"/>
        <v>0.63319719561273169</v>
      </c>
      <c r="N91" s="38">
        <f t="shared" si="12"/>
        <v>0.63132186908082144</v>
      </c>
      <c r="O91" s="38">
        <f t="shared" si="12"/>
        <v>0.62897242211594329</v>
      </c>
      <c r="P91" s="38">
        <f t="shared" si="12"/>
        <v>0.6272692762878771</v>
      </c>
      <c r="Q91" s="38">
        <f t="shared" si="12"/>
        <v>0.62588804165891765</v>
      </c>
      <c r="R91" s="38">
        <f t="shared" si="11"/>
        <v>0.6236354442428389</v>
      </c>
      <c r="S91" s="38">
        <f t="shared" si="11"/>
        <v>0.62168491959048022</v>
      </c>
      <c r="T91" s="38">
        <f t="shared" si="11"/>
        <v>0.61991316888948367</v>
      </c>
      <c r="U91" s="38">
        <f t="shared" si="11"/>
        <v>0.61844589471806388</v>
      </c>
      <c r="V91" s="38">
        <f t="shared" si="11"/>
        <v>0.61688369603995719</v>
      </c>
      <c r="W91" s="38">
        <f t="shared" si="11"/>
        <v>0.61517023031816453</v>
      </c>
      <c r="X91" s="38">
        <f t="shared" si="11"/>
        <v>0.61354889519592259</v>
      </c>
      <c r="Y91" s="38">
        <f t="shared" si="11"/>
        <v>0.61290969452552302</v>
      </c>
      <c r="Z91" s="38">
        <f t="shared" si="11"/>
        <v>0.61277293954310241</v>
      </c>
      <c r="AA91" s="39">
        <f t="shared" si="11"/>
        <v>0.61225337795223012</v>
      </c>
    </row>
    <row r="92" spans="1:27" ht="12.75" customHeight="1" x14ac:dyDescent="0.3">
      <c r="A92" s="13" t="s">
        <v>78</v>
      </c>
      <c r="B92" s="38">
        <f t="shared" si="12"/>
        <v>0.17889214082148427</v>
      </c>
      <c r="C92" s="38">
        <f t="shared" si="11"/>
        <v>0.17792737281386872</v>
      </c>
      <c r="D92" s="38">
        <f t="shared" si="11"/>
        <v>0.17535359718604634</v>
      </c>
      <c r="E92" s="38">
        <f t="shared" si="11"/>
        <v>0.17761353245961597</v>
      </c>
      <c r="F92" s="38">
        <f t="shared" si="11"/>
        <v>0.18115931018764719</v>
      </c>
      <c r="G92" s="38">
        <f t="shared" si="11"/>
        <v>0.18414974897963821</v>
      </c>
      <c r="H92" s="38">
        <f t="shared" si="11"/>
        <v>0.18787448873326593</v>
      </c>
      <c r="I92" s="38">
        <f t="shared" si="11"/>
        <v>0.19078080903104422</v>
      </c>
      <c r="J92" s="38">
        <f t="shared" si="11"/>
        <v>0.19197788356987311</v>
      </c>
      <c r="K92" s="38">
        <f t="shared" si="11"/>
        <v>0.18908065270326968</v>
      </c>
      <c r="L92" s="39">
        <f t="shared" si="11"/>
        <v>0.18792668974748192</v>
      </c>
      <c r="M92" s="38">
        <f t="shared" si="11"/>
        <v>0.19155099938028716</v>
      </c>
      <c r="N92" s="38">
        <f t="shared" si="11"/>
        <v>0.19520798222195707</v>
      </c>
      <c r="O92" s="38">
        <f t="shared" si="11"/>
        <v>0.19918353968324914</v>
      </c>
      <c r="P92" s="38">
        <f t="shared" si="11"/>
        <v>0.20282994290988396</v>
      </c>
      <c r="Q92" s="38">
        <f t="shared" si="11"/>
        <v>0.20578761391110284</v>
      </c>
      <c r="R92" s="38">
        <f t="shared" si="11"/>
        <v>0.20919718016597758</v>
      </c>
      <c r="S92" s="38">
        <f t="shared" si="11"/>
        <v>0.21191235622569685</v>
      </c>
      <c r="T92" s="38">
        <f t="shared" si="11"/>
        <v>0.21445351413235797</v>
      </c>
      <c r="U92" s="38">
        <f t="shared" si="11"/>
        <v>0.21653262372337104</v>
      </c>
      <c r="V92" s="38">
        <f t="shared" si="11"/>
        <v>0.21863479605184921</v>
      </c>
      <c r="W92" s="38">
        <f t="shared" si="11"/>
        <v>0.22063424821445823</v>
      </c>
      <c r="X92" s="38">
        <f t="shared" si="11"/>
        <v>0.22252106334606297</v>
      </c>
      <c r="Y92" s="38">
        <f t="shared" si="11"/>
        <v>0.22333875507824394</v>
      </c>
      <c r="Z92" s="38">
        <f t="shared" si="11"/>
        <v>0.22351901760325485</v>
      </c>
      <c r="AA92" s="39">
        <f t="shared" si="11"/>
        <v>0.22403929628777705</v>
      </c>
    </row>
    <row r="93" spans="1:27" ht="12.75" customHeight="1" x14ac:dyDescent="0.3">
      <c r="A93" s="13" t="s">
        <v>91</v>
      </c>
      <c r="B93" s="38">
        <f t="shared" si="12"/>
        <v>0.62765115725270593</v>
      </c>
      <c r="C93" s="38">
        <f t="shared" si="11"/>
        <v>0.62406199271034335</v>
      </c>
      <c r="D93" s="38">
        <f t="shared" si="11"/>
        <v>0.62123144845286016</v>
      </c>
      <c r="E93" s="38">
        <f t="shared" si="11"/>
        <v>0.6180356598597988</v>
      </c>
      <c r="F93" s="38">
        <f t="shared" si="11"/>
        <v>0.61604497454987461</v>
      </c>
      <c r="G93" s="38">
        <f t="shared" si="11"/>
        <v>0.61379211122132948</v>
      </c>
      <c r="H93" s="38">
        <f t="shared" si="11"/>
        <v>0.61350498815219523</v>
      </c>
      <c r="I93" s="38">
        <f t="shared" si="11"/>
        <v>0.61270366886171213</v>
      </c>
      <c r="J93" s="38">
        <f t="shared" si="11"/>
        <v>0.61175940527145756</v>
      </c>
      <c r="K93" s="38">
        <f t="shared" si="11"/>
        <v>0.61031108580333859</v>
      </c>
      <c r="L93" s="39">
        <f t="shared" si="11"/>
        <v>0.60815954177353382</v>
      </c>
      <c r="M93" s="38">
        <f t="shared" si="11"/>
        <v>0.60566103947496142</v>
      </c>
      <c r="N93" s="38">
        <f t="shared" si="11"/>
        <v>0.60352876254679411</v>
      </c>
      <c r="O93" s="38">
        <f t="shared" si="11"/>
        <v>0.6019085504849595</v>
      </c>
      <c r="P93" s="38">
        <f t="shared" si="11"/>
        <v>0.60024265160142609</v>
      </c>
      <c r="Q93" s="38">
        <f t="shared" si="11"/>
        <v>0.59881718430351494</v>
      </c>
      <c r="R93" s="38">
        <f t="shared" si="11"/>
        <v>0.59708051994407929</v>
      </c>
      <c r="S93" s="38">
        <f t="shared" si="11"/>
        <v>0.59543193629692415</v>
      </c>
      <c r="T93" s="38">
        <f t="shared" si="11"/>
        <v>0.59387870407541221</v>
      </c>
      <c r="U93" s="38">
        <f t="shared" si="11"/>
        <v>0.59225920585130898</v>
      </c>
      <c r="V93" s="38">
        <f t="shared" si="11"/>
        <v>0.59081787370674277</v>
      </c>
      <c r="W93" s="38">
        <f t="shared" si="11"/>
        <v>0.59023581785616075</v>
      </c>
      <c r="X93" s="38">
        <f t="shared" si="11"/>
        <v>0.59018232610666155</v>
      </c>
      <c r="Y93" s="38">
        <f t="shared" si="11"/>
        <v>0.58977444055762274</v>
      </c>
      <c r="Z93" s="38">
        <f t="shared" si="11"/>
        <v>0.58947516909073361</v>
      </c>
      <c r="AA93" s="39">
        <f t="shared" si="11"/>
        <v>0.58959271653397249</v>
      </c>
    </row>
    <row r="94" spans="1:27" ht="12.75" customHeight="1" x14ac:dyDescent="0.3">
      <c r="A94" s="13" t="s">
        <v>92</v>
      </c>
      <c r="B94" s="38">
        <f t="shared" si="12"/>
        <v>0.17889214082148427</v>
      </c>
      <c r="C94" s="38">
        <f t="shared" si="11"/>
        <v>0.18281570645349016</v>
      </c>
      <c r="D94" s="38">
        <f t="shared" si="11"/>
        <v>0.18632131317837747</v>
      </c>
      <c r="E94" s="38">
        <f t="shared" si="11"/>
        <v>0.19010210301737276</v>
      </c>
      <c r="F94" s="38">
        <f t="shared" si="11"/>
        <v>0.19332219098989592</v>
      </c>
      <c r="G94" s="38">
        <f t="shared" si="11"/>
        <v>0.19715888869537562</v>
      </c>
      <c r="H94" s="38">
        <f t="shared" si="11"/>
        <v>0.20012979760629065</v>
      </c>
      <c r="I94" s="38">
        <f t="shared" si="11"/>
        <v>0.20338664158043274</v>
      </c>
      <c r="J94" s="38">
        <f t="shared" si="11"/>
        <v>0.20686340767440115</v>
      </c>
      <c r="K94" s="38">
        <f t="shared" si="11"/>
        <v>0.21085203944016542</v>
      </c>
      <c r="L94" s="39">
        <f t="shared" si="11"/>
        <v>0.21486843187545332</v>
      </c>
      <c r="M94" s="38">
        <f t="shared" si="11"/>
        <v>0.21908715551805755</v>
      </c>
      <c r="N94" s="38">
        <f t="shared" si="11"/>
        <v>0.22300108875598443</v>
      </c>
      <c r="O94" s="38">
        <f t="shared" si="11"/>
        <v>0.22624741131423293</v>
      </c>
      <c r="P94" s="38">
        <f t="shared" si="11"/>
        <v>0.22985656759633491</v>
      </c>
      <c r="Q94" s="38">
        <f t="shared" si="11"/>
        <v>0.2328584712665055</v>
      </c>
      <c r="R94" s="38">
        <f t="shared" si="11"/>
        <v>0.23575210446473721</v>
      </c>
      <c r="S94" s="38">
        <f t="shared" si="11"/>
        <v>0.23816533951925292</v>
      </c>
      <c r="T94" s="38">
        <f t="shared" si="11"/>
        <v>0.24048797894642937</v>
      </c>
      <c r="U94" s="38">
        <f t="shared" si="11"/>
        <v>0.24271931259012591</v>
      </c>
      <c r="V94" s="38">
        <f t="shared" si="11"/>
        <v>0.24470061838506363</v>
      </c>
      <c r="W94" s="38">
        <f t="shared" si="11"/>
        <v>0.24556866067646207</v>
      </c>
      <c r="X94" s="38">
        <f t="shared" si="11"/>
        <v>0.24588763243532402</v>
      </c>
      <c r="Y94" s="38">
        <f t="shared" si="11"/>
        <v>0.24647400904614425</v>
      </c>
      <c r="Z94" s="38">
        <f t="shared" si="11"/>
        <v>0.24681678805562363</v>
      </c>
      <c r="AA94" s="39">
        <f t="shared" si="11"/>
        <v>0.24669995770603467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4" t="s">
        <v>79</v>
      </c>
      <c r="B96" s="84"/>
      <c r="C96" s="84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308.22328564260101</v>
      </c>
      <c r="C97" s="76">
        <f t="shared" ref="C97:AA97" si="13">C83/(C84/1000)</f>
        <v>307.05493382430984</v>
      </c>
      <c r="D97" s="76">
        <f t="shared" si="13"/>
        <v>304.40919443107964</v>
      </c>
      <c r="E97" s="76">
        <f t="shared" si="13"/>
        <v>304.29003021148037</v>
      </c>
      <c r="F97" s="76">
        <f t="shared" si="13"/>
        <v>303.45503138189162</v>
      </c>
      <c r="G97" s="76">
        <f t="shared" si="13"/>
        <v>301.60916207596404</v>
      </c>
      <c r="H97" s="76">
        <f t="shared" si="13"/>
        <v>297.82204963700826</v>
      </c>
      <c r="I97" s="76">
        <f t="shared" si="13"/>
        <v>294.10985942615059</v>
      </c>
      <c r="J97" s="76">
        <f t="shared" si="13"/>
        <v>289.44172138240572</v>
      </c>
      <c r="K97" s="76">
        <f t="shared" si="13"/>
        <v>282.93281735495731</v>
      </c>
      <c r="L97" s="63">
        <f t="shared" si="13"/>
        <v>278.6516589351732</v>
      </c>
      <c r="M97" s="76">
        <f t="shared" si="13"/>
        <v>276.77286984411484</v>
      </c>
      <c r="N97" s="76">
        <f t="shared" si="13"/>
        <v>274.77291250782548</v>
      </c>
      <c r="O97" s="76">
        <f t="shared" si="13"/>
        <v>273.21394731855219</v>
      </c>
      <c r="P97" s="76">
        <f t="shared" si="13"/>
        <v>270.85780736416172</v>
      </c>
      <c r="Q97" s="76">
        <f t="shared" si="13"/>
        <v>268.93682771735899</v>
      </c>
      <c r="R97" s="76">
        <f t="shared" si="13"/>
        <v>268.05303825240867</v>
      </c>
      <c r="S97" s="76">
        <f t="shared" si="13"/>
        <v>267.66408342900883</v>
      </c>
      <c r="T97" s="76">
        <f t="shared" si="13"/>
        <v>267.18793097245373</v>
      </c>
      <c r="U97" s="76">
        <f t="shared" si="13"/>
        <v>266.83252806422922</v>
      </c>
      <c r="V97" s="76">
        <f t="shared" si="13"/>
        <v>266.63293091399794</v>
      </c>
      <c r="W97" s="76">
        <f t="shared" si="13"/>
        <v>266.91070759788823</v>
      </c>
      <c r="X97" s="76">
        <f t="shared" si="13"/>
        <v>267.18333736982322</v>
      </c>
      <c r="Y97" s="76">
        <f t="shared" si="13"/>
        <v>267.17076244486452</v>
      </c>
      <c r="Z97" s="76">
        <f t="shared" si="13"/>
        <v>267.15938692675837</v>
      </c>
      <c r="AA97" s="63">
        <f t="shared" si="13"/>
        <v>267.38492861817389</v>
      </c>
    </row>
    <row r="98" spans="1:27" ht="12.75" customHeight="1" x14ac:dyDescent="0.3">
      <c r="A98" s="13" t="s">
        <v>78</v>
      </c>
      <c r="B98" s="76">
        <f>B85/(B84/1000)</f>
        <v>285.01841947446366</v>
      </c>
      <c r="C98" s="76">
        <f t="shared" ref="C98:AA98" si="14">C85/(C84/1000)</f>
        <v>282.89574766015016</v>
      </c>
      <c r="D98" s="76">
        <f t="shared" si="14"/>
        <v>277.37081452794087</v>
      </c>
      <c r="E98" s="76">
        <f t="shared" si="14"/>
        <v>281.69184290030211</v>
      </c>
      <c r="F98" s="76">
        <f t="shared" si="14"/>
        <v>288.37479290370175</v>
      </c>
      <c r="G98" s="76">
        <f t="shared" si="14"/>
        <v>293.79288682709966</v>
      </c>
      <c r="H98" s="76">
        <f t="shared" si="14"/>
        <v>300.23395480089727</v>
      </c>
      <c r="I98" s="76">
        <f t="shared" si="14"/>
        <v>305.09820912767191</v>
      </c>
      <c r="J98" s="76">
        <f t="shared" si="14"/>
        <v>306.35831324933105</v>
      </c>
      <c r="K98" s="76">
        <f t="shared" si="14"/>
        <v>299.13921191863778</v>
      </c>
      <c r="L98" s="63">
        <f t="shared" si="14"/>
        <v>295.9003461511291</v>
      </c>
      <c r="M98" s="76">
        <f t="shared" si="14"/>
        <v>302.51397306794331</v>
      </c>
      <c r="N98" s="76">
        <f t="shared" si="14"/>
        <v>309.20516424715623</v>
      </c>
      <c r="O98" s="76">
        <f t="shared" si="14"/>
        <v>316.68087928747394</v>
      </c>
      <c r="P98" s="76">
        <f t="shared" si="14"/>
        <v>323.35386185373727</v>
      </c>
      <c r="Q98" s="76">
        <f t="shared" si="14"/>
        <v>328.79301123194864</v>
      </c>
      <c r="R98" s="76">
        <f t="shared" si="14"/>
        <v>335.44786797672418</v>
      </c>
      <c r="S98" s="76">
        <f t="shared" si="14"/>
        <v>340.86777650210485</v>
      </c>
      <c r="T98" s="76">
        <f t="shared" si="14"/>
        <v>345.94121385827526</v>
      </c>
      <c r="U98" s="76">
        <f t="shared" si="14"/>
        <v>350.12379510107928</v>
      </c>
      <c r="V98" s="76">
        <f t="shared" si="14"/>
        <v>354.41817875129522</v>
      </c>
      <c r="W98" s="76">
        <f t="shared" si="14"/>
        <v>358.65560025612217</v>
      </c>
      <c r="X98" s="76">
        <f t="shared" si="14"/>
        <v>362.67861467667717</v>
      </c>
      <c r="Y98" s="76">
        <f t="shared" si="14"/>
        <v>364.39096505259073</v>
      </c>
      <c r="Z98" s="76">
        <f t="shared" si="14"/>
        <v>364.76646271278855</v>
      </c>
      <c r="AA98" s="63">
        <f t="shared" si="14"/>
        <v>365.92578229148995</v>
      </c>
    </row>
    <row r="99" spans="1:27" ht="12.75" customHeight="1" x14ac:dyDescent="0.3">
      <c r="A99" s="13" t="s">
        <v>80</v>
      </c>
      <c r="B99" s="76">
        <f>SUM(B97:B98)</f>
        <v>593.24170511706461</v>
      </c>
      <c r="C99" s="76">
        <f t="shared" ref="C99:AA99" si="15">SUM(C97:C98)</f>
        <v>589.95068148446001</v>
      </c>
      <c r="D99" s="76">
        <f t="shared" si="15"/>
        <v>581.78000895902051</v>
      </c>
      <c r="E99" s="76">
        <f t="shared" si="15"/>
        <v>585.98187311178253</v>
      </c>
      <c r="F99" s="76">
        <f t="shared" si="15"/>
        <v>591.8298242855933</v>
      </c>
      <c r="G99" s="76">
        <f t="shared" si="15"/>
        <v>595.4020489030637</v>
      </c>
      <c r="H99" s="76">
        <f t="shared" si="15"/>
        <v>598.05600443790559</v>
      </c>
      <c r="I99" s="76">
        <f t="shared" si="15"/>
        <v>599.2080685538225</v>
      </c>
      <c r="J99" s="76">
        <f t="shared" si="15"/>
        <v>595.80003463173671</v>
      </c>
      <c r="K99" s="76">
        <f t="shared" si="15"/>
        <v>582.07202927359504</v>
      </c>
      <c r="L99" s="63">
        <f t="shared" si="15"/>
        <v>574.5520050863023</v>
      </c>
      <c r="M99" s="76">
        <f t="shared" si="15"/>
        <v>579.28684291205809</v>
      </c>
      <c r="N99" s="76">
        <f t="shared" si="15"/>
        <v>583.97807675498166</v>
      </c>
      <c r="O99" s="76">
        <f t="shared" si="15"/>
        <v>589.89482660602607</v>
      </c>
      <c r="P99" s="76">
        <f t="shared" si="15"/>
        <v>594.21166921789904</v>
      </c>
      <c r="Q99" s="76">
        <f t="shared" si="15"/>
        <v>597.72983894930758</v>
      </c>
      <c r="R99" s="76">
        <f t="shared" si="15"/>
        <v>603.50090622913285</v>
      </c>
      <c r="S99" s="76">
        <f t="shared" si="15"/>
        <v>608.53185993111367</v>
      </c>
      <c r="T99" s="76">
        <f t="shared" si="15"/>
        <v>613.12914483072905</v>
      </c>
      <c r="U99" s="76">
        <f t="shared" si="15"/>
        <v>616.9563231653085</v>
      </c>
      <c r="V99" s="76">
        <f t="shared" si="15"/>
        <v>621.0511096652931</v>
      </c>
      <c r="W99" s="76">
        <f t="shared" si="15"/>
        <v>625.56630785401035</v>
      </c>
      <c r="X99" s="76">
        <f t="shared" si="15"/>
        <v>629.86195204650039</v>
      </c>
      <c r="Y99" s="76">
        <f t="shared" si="15"/>
        <v>631.56172749745519</v>
      </c>
      <c r="Z99" s="76">
        <f t="shared" si="15"/>
        <v>631.92584963954687</v>
      </c>
      <c r="AA99" s="63">
        <f t="shared" si="15"/>
        <v>633.31071090966384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5"/>
      <c r="B103" s="85"/>
      <c r="C103" s="85"/>
      <c r="D103" s="85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3"/>
      <c r="B109" s="83"/>
      <c r="C109" s="83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4:B44"/>
    <mergeCell ref="L51:L52"/>
    <mergeCell ref="AA51:AA52"/>
    <mergeCell ref="C52:H52"/>
    <mergeCell ref="A43:B43"/>
    <mergeCell ref="A16:B16"/>
    <mergeCell ref="A30:B30"/>
    <mergeCell ref="A32:B32"/>
    <mergeCell ref="A34:B34"/>
    <mergeCell ref="A17:B17"/>
    <mergeCell ref="A20:B20"/>
    <mergeCell ref="A21:B21"/>
    <mergeCell ref="A24:B24"/>
    <mergeCell ref="A25:B25"/>
    <mergeCell ref="A28:B28"/>
    <mergeCell ref="A1:E1"/>
    <mergeCell ref="A2:E2"/>
    <mergeCell ref="AA4:AA5"/>
    <mergeCell ref="A5:D5"/>
    <mergeCell ref="A10:B10"/>
    <mergeCell ref="L4:L5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2020-03-24T08:52:53Z</dcterms:modified>
</cp:coreProperties>
</file>