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X71" i="9"/>
  <c r="T71" i="9"/>
  <c r="P71" i="9"/>
  <c r="L71" i="9"/>
  <c r="H71" i="9"/>
  <c r="D71" i="9"/>
  <c r="X69" i="9"/>
  <c r="T69" i="9"/>
  <c r="P69" i="9"/>
  <c r="L69" i="9"/>
  <c r="H69" i="9"/>
  <c r="D69" i="9"/>
  <c r="X67" i="9"/>
  <c r="T67" i="9"/>
  <c r="P67" i="9"/>
  <c r="L67" i="9"/>
  <c r="H67" i="9"/>
  <c r="D67" i="9"/>
  <c r="AA64" i="9"/>
  <c r="AA71" i="9" s="1"/>
  <c r="Z64" i="9"/>
  <c r="Z72" i="9" s="1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R68" i="9" s="1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A71" i="8"/>
  <c r="X71" i="8"/>
  <c r="W71" i="8"/>
  <c r="T71" i="8"/>
  <c r="S71" i="8"/>
  <c r="P71" i="8"/>
  <c r="O71" i="8"/>
  <c r="L71" i="8"/>
  <c r="K71" i="8"/>
  <c r="H71" i="8"/>
  <c r="G71" i="8"/>
  <c r="D71" i="8"/>
  <c r="C71" i="8"/>
  <c r="Y70" i="8"/>
  <c r="Q70" i="8"/>
  <c r="I70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U68" i="8"/>
  <c r="M68" i="8"/>
  <c r="E68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2" i="8" s="1"/>
  <c r="Z64" i="8"/>
  <c r="Y64" i="8"/>
  <c r="Y68" i="8" s="1"/>
  <c r="X64" i="8"/>
  <c r="X72" i="8" s="1"/>
  <c r="W64" i="8"/>
  <c r="W72" i="8" s="1"/>
  <c r="V64" i="8"/>
  <c r="U64" i="8"/>
  <c r="U70" i="8" s="1"/>
  <c r="T64" i="8"/>
  <c r="T72" i="8" s="1"/>
  <c r="S64" i="8"/>
  <c r="S72" i="8" s="1"/>
  <c r="R64" i="8"/>
  <c r="R70" i="8" s="1"/>
  <c r="Q64" i="8"/>
  <c r="Q68" i="8" s="1"/>
  <c r="P64" i="8"/>
  <c r="P72" i="8" s="1"/>
  <c r="O64" i="8"/>
  <c r="O72" i="8" s="1"/>
  <c r="N64" i="8"/>
  <c r="M64" i="8"/>
  <c r="M70" i="8" s="1"/>
  <c r="L64" i="8"/>
  <c r="L72" i="8" s="1"/>
  <c r="K64" i="8"/>
  <c r="K72" i="8" s="1"/>
  <c r="J64" i="8"/>
  <c r="I64" i="8"/>
  <c r="I68" i="8" s="1"/>
  <c r="H64" i="8"/>
  <c r="H72" i="8" s="1"/>
  <c r="G64" i="8"/>
  <c r="G72" i="8" s="1"/>
  <c r="F64" i="8"/>
  <c r="E64" i="8"/>
  <c r="E70" i="8" s="1"/>
  <c r="D64" i="8"/>
  <c r="D72" i="8" s="1"/>
  <c r="C64" i="8"/>
  <c r="C72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Z32" i="8" s="1"/>
  <c r="R28" i="8"/>
  <c r="R32" i="8" s="1"/>
  <c r="J28" i="8"/>
  <c r="J32" i="8" s="1"/>
  <c r="AA26" i="8"/>
  <c r="AA28" i="8" s="1"/>
  <c r="AA32" i="8" s="1"/>
  <c r="Z26" i="8"/>
  <c r="Y26" i="8"/>
  <c r="X26" i="8"/>
  <c r="W26" i="8"/>
  <c r="W28" i="8" s="1"/>
  <c r="W32" i="8" s="1"/>
  <c r="V26" i="8"/>
  <c r="U26" i="8"/>
  <c r="T26" i="8"/>
  <c r="S26" i="8"/>
  <c r="S28" i="8" s="1"/>
  <c r="S32" i="8" s="1"/>
  <c r="R26" i="8"/>
  <c r="Q26" i="8"/>
  <c r="P26" i="8"/>
  <c r="O26" i="8"/>
  <c r="O28" i="8" s="1"/>
  <c r="O32" i="8" s="1"/>
  <c r="N26" i="8"/>
  <c r="M26" i="8"/>
  <c r="L26" i="8"/>
  <c r="K26" i="8"/>
  <c r="K28" i="8" s="1"/>
  <c r="K32" i="8" s="1"/>
  <c r="J26" i="8"/>
  <c r="I26" i="8"/>
  <c r="H26" i="8"/>
  <c r="G26" i="8"/>
  <c r="G28" i="8" s="1"/>
  <c r="G32" i="8" s="1"/>
  <c r="F26" i="8"/>
  <c r="E26" i="8"/>
  <c r="D26" i="8"/>
  <c r="C26" i="8"/>
  <c r="C28" i="8" s="1"/>
  <c r="C32" i="8" s="1"/>
  <c r="AA25" i="8"/>
  <c r="Z25" i="8"/>
  <c r="Y25" i="8"/>
  <c r="X25" i="8"/>
  <c r="X28" i="8" s="1"/>
  <c r="X32" i="8" s="1"/>
  <c r="W25" i="8"/>
  <c r="V25" i="8"/>
  <c r="U25" i="8"/>
  <c r="T25" i="8"/>
  <c r="T28" i="8" s="1"/>
  <c r="T32" i="8" s="1"/>
  <c r="S25" i="8"/>
  <c r="R25" i="8"/>
  <c r="Q25" i="8"/>
  <c r="P25" i="8"/>
  <c r="P28" i="8" s="1"/>
  <c r="P32" i="8" s="1"/>
  <c r="O25" i="8"/>
  <c r="N25" i="8"/>
  <c r="M25" i="8"/>
  <c r="L25" i="8"/>
  <c r="L28" i="8" s="1"/>
  <c r="L32" i="8" s="1"/>
  <c r="K25" i="8"/>
  <c r="J25" i="8"/>
  <c r="I25" i="8"/>
  <c r="H25" i="8"/>
  <c r="H28" i="8" s="1"/>
  <c r="H32" i="8" s="1"/>
  <c r="G25" i="8"/>
  <c r="F25" i="8"/>
  <c r="E25" i="8"/>
  <c r="D25" i="8"/>
  <c r="D28" i="8" s="1"/>
  <c r="D32" i="8" s="1"/>
  <c r="C25" i="8"/>
  <c r="AA24" i="8"/>
  <c r="Z24" i="8"/>
  <c r="Y24" i="8"/>
  <c r="Y28" i="8" s="1"/>
  <c r="Y32" i="8" s="1"/>
  <c r="X24" i="8"/>
  <c r="W24" i="8"/>
  <c r="V24" i="8"/>
  <c r="V28" i="8" s="1"/>
  <c r="V32" i="8" s="1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N28" i="8" s="1"/>
  <c r="N32" i="8" s="1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F28" i="8" s="1"/>
  <c r="F32" i="8" s="1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X99" i="7"/>
  <c r="T99" i="7"/>
  <c r="S99" i="7"/>
  <c r="P99" i="7"/>
  <c r="L99" i="7"/>
  <c r="K99" i="7"/>
  <c r="H99" i="7"/>
  <c r="D99" i="7"/>
  <c r="C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X97" i="7"/>
  <c r="W97" i="7"/>
  <c r="W99" i="7" s="1"/>
  <c r="V97" i="7"/>
  <c r="V99" i="7" s="1"/>
  <c r="U97" i="7"/>
  <c r="T97" i="7"/>
  <c r="S97" i="7"/>
  <c r="R97" i="7"/>
  <c r="R99" i="7" s="1"/>
  <c r="Q97" i="7"/>
  <c r="P97" i="7"/>
  <c r="O97" i="7"/>
  <c r="O99" i="7" s="1"/>
  <c r="N97" i="7"/>
  <c r="N99" i="7" s="1"/>
  <c r="M97" i="7"/>
  <c r="L97" i="7"/>
  <c r="K97" i="7"/>
  <c r="J97" i="7"/>
  <c r="J99" i="7" s="1"/>
  <c r="I97" i="7"/>
  <c r="H97" i="7"/>
  <c r="G97" i="7"/>
  <c r="G99" i="7" s="1"/>
  <c r="F97" i="7"/>
  <c r="F99" i="7" s="1"/>
  <c r="E97" i="7"/>
  <c r="D97" i="7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2" i="7"/>
  <c r="R72" i="7"/>
  <c r="K72" i="7"/>
  <c r="G72" i="7"/>
  <c r="F72" i="7"/>
  <c r="B72" i="7"/>
  <c r="AA71" i="7"/>
  <c r="W71" i="7"/>
  <c r="U71" i="7"/>
  <c r="K71" i="7"/>
  <c r="G71" i="7"/>
  <c r="E71" i="7"/>
  <c r="AA70" i="7"/>
  <c r="Z70" i="7"/>
  <c r="V70" i="7"/>
  <c r="U70" i="7"/>
  <c r="AA69" i="7"/>
  <c r="Z69" i="7"/>
  <c r="W69" i="7"/>
  <c r="V69" i="7"/>
  <c r="S69" i="7"/>
  <c r="R69" i="7"/>
  <c r="O69" i="7"/>
  <c r="N69" i="7"/>
  <c r="K69" i="7"/>
  <c r="J69" i="7"/>
  <c r="G69" i="7"/>
  <c r="F69" i="7"/>
  <c r="C69" i="7"/>
  <c r="B69" i="7"/>
  <c r="AA67" i="7"/>
  <c r="Z67" i="7"/>
  <c r="W67" i="7"/>
  <c r="V67" i="7"/>
  <c r="S67" i="7"/>
  <c r="R67" i="7"/>
  <c r="O67" i="7"/>
  <c r="N67" i="7"/>
  <c r="K67" i="7"/>
  <c r="J67" i="7"/>
  <c r="G67" i="7"/>
  <c r="F67" i="7"/>
  <c r="C67" i="7"/>
  <c r="B67" i="7"/>
  <c r="AA64" i="7"/>
  <c r="AA72" i="7" s="1"/>
  <c r="Z64" i="7"/>
  <c r="Z71" i="7" s="1"/>
  <c r="Y64" i="7"/>
  <c r="Y72" i="7" s="1"/>
  <c r="X64" i="7"/>
  <c r="X71" i="7" s="1"/>
  <c r="W64" i="7"/>
  <c r="W72" i="7" s="1"/>
  <c r="V64" i="7"/>
  <c r="V71" i="7" s="1"/>
  <c r="U64" i="7"/>
  <c r="U69" i="7" s="1"/>
  <c r="T64" i="7"/>
  <c r="S64" i="7"/>
  <c r="S72" i="7" s="1"/>
  <c r="R64" i="7"/>
  <c r="R71" i="7" s="1"/>
  <c r="Q64" i="7"/>
  <c r="Q72" i="7" s="1"/>
  <c r="P64" i="7"/>
  <c r="P72" i="7" s="1"/>
  <c r="O64" i="7"/>
  <c r="O72" i="7" s="1"/>
  <c r="N64" i="7"/>
  <c r="N71" i="7" s="1"/>
  <c r="M64" i="7"/>
  <c r="M69" i="7" s="1"/>
  <c r="L64" i="7"/>
  <c r="L72" i="7" s="1"/>
  <c r="K64" i="7"/>
  <c r="K70" i="7" s="1"/>
  <c r="J64" i="7"/>
  <c r="J71" i="7" s="1"/>
  <c r="I64" i="7"/>
  <c r="I71" i="7" s="1"/>
  <c r="H64" i="7"/>
  <c r="H72" i="7" s="1"/>
  <c r="G64" i="7"/>
  <c r="G70" i="7" s="1"/>
  <c r="F64" i="7"/>
  <c r="F71" i="7" s="1"/>
  <c r="E64" i="7"/>
  <c r="E72" i="7" s="1"/>
  <c r="D64" i="7"/>
  <c r="D72" i="7" s="1"/>
  <c r="C64" i="7"/>
  <c r="C70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Y28" i="7"/>
  <c r="Y32" i="7" s="1"/>
  <c r="U28" i="7"/>
  <c r="U32" i="7" s="1"/>
  <c r="Q28" i="7"/>
  <c r="Q32" i="7" s="1"/>
  <c r="M28" i="7"/>
  <c r="M32" i="7" s="1"/>
  <c r="I28" i="7"/>
  <c r="I32" i="7" s="1"/>
  <c r="E28" i="7"/>
  <c r="E32" i="7" s="1"/>
  <c r="AA26" i="7"/>
  <c r="Z26" i="7"/>
  <c r="Z28" i="7" s="1"/>
  <c r="Z32" i="7" s="1"/>
  <c r="Y26" i="7"/>
  <c r="X26" i="7"/>
  <c r="W26" i="7"/>
  <c r="V26" i="7"/>
  <c r="V28" i="7" s="1"/>
  <c r="V32" i="7" s="1"/>
  <c r="U26" i="7"/>
  <c r="T26" i="7"/>
  <c r="S26" i="7"/>
  <c r="R26" i="7"/>
  <c r="R28" i="7" s="1"/>
  <c r="R32" i="7" s="1"/>
  <c r="Q26" i="7"/>
  <c r="P26" i="7"/>
  <c r="O26" i="7"/>
  <c r="N26" i="7"/>
  <c r="N28" i="7" s="1"/>
  <c r="N32" i="7" s="1"/>
  <c r="M26" i="7"/>
  <c r="L26" i="7"/>
  <c r="K26" i="7"/>
  <c r="J26" i="7"/>
  <c r="J28" i="7" s="1"/>
  <c r="J32" i="7" s="1"/>
  <c r="I26" i="7"/>
  <c r="H26" i="7"/>
  <c r="G26" i="7"/>
  <c r="F26" i="7"/>
  <c r="F28" i="7" s="1"/>
  <c r="F32" i="7" s="1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Y24" i="7"/>
  <c r="X24" i="7"/>
  <c r="X28" i="7" s="1"/>
  <c r="X32" i="7" s="1"/>
  <c r="W24" i="7"/>
  <c r="W28" i="7" s="1"/>
  <c r="W32" i="7" s="1"/>
  <c r="V24" i="7"/>
  <c r="U24" i="7"/>
  <c r="T24" i="7"/>
  <c r="T28" i="7" s="1"/>
  <c r="T32" i="7" s="1"/>
  <c r="S24" i="7"/>
  <c r="S28" i="7" s="1"/>
  <c r="S32" i="7" s="1"/>
  <c r="R24" i="7"/>
  <c r="Q24" i="7"/>
  <c r="P24" i="7"/>
  <c r="P28" i="7" s="1"/>
  <c r="P32" i="7" s="1"/>
  <c r="O24" i="7"/>
  <c r="O28" i="7" s="1"/>
  <c r="O32" i="7" s="1"/>
  <c r="N24" i="7"/>
  <c r="M24" i="7"/>
  <c r="L24" i="7"/>
  <c r="L28" i="7" s="1"/>
  <c r="L32" i="7" s="1"/>
  <c r="K24" i="7"/>
  <c r="K28" i="7" s="1"/>
  <c r="K32" i="7" s="1"/>
  <c r="J24" i="7"/>
  <c r="I24" i="7"/>
  <c r="H24" i="7"/>
  <c r="H28" i="7" s="1"/>
  <c r="H32" i="7" s="1"/>
  <c r="G24" i="7"/>
  <c r="G28" i="7" s="1"/>
  <c r="G32" i="7" s="1"/>
  <c r="F24" i="7"/>
  <c r="E24" i="7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K74" i="7" l="1"/>
  <c r="W74" i="7"/>
  <c r="T72" i="7"/>
  <c r="T70" i="7"/>
  <c r="J74" i="7"/>
  <c r="D68" i="7"/>
  <c r="L68" i="7"/>
  <c r="T68" i="7"/>
  <c r="X68" i="7"/>
  <c r="H70" i="7"/>
  <c r="P70" i="7"/>
  <c r="B71" i="8"/>
  <c r="B69" i="8"/>
  <c r="B67" i="8"/>
  <c r="F71" i="8"/>
  <c r="F69" i="8"/>
  <c r="F67" i="8"/>
  <c r="F72" i="8"/>
  <c r="N71" i="8"/>
  <c r="N69" i="8"/>
  <c r="N67" i="8"/>
  <c r="V71" i="8"/>
  <c r="V69" i="8"/>
  <c r="V67" i="8"/>
  <c r="V72" i="8"/>
  <c r="N72" i="8"/>
  <c r="F71" i="9"/>
  <c r="F69" i="9"/>
  <c r="F67" i="9"/>
  <c r="F70" i="9"/>
  <c r="F68" i="9"/>
  <c r="N71" i="9"/>
  <c r="N69" i="9"/>
  <c r="N67" i="9"/>
  <c r="N72" i="9"/>
  <c r="V71" i="9"/>
  <c r="V69" i="9"/>
  <c r="V67" i="9"/>
  <c r="V74" i="9" s="1"/>
  <c r="V70" i="9"/>
  <c r="V68" i="9"/>
  <c r="I68" i="7"/>
  <c r="Q68" i="7"/>
  <c r="I70" i="7"/>
  <c r="M70" i="7"/>
  <c r="Q70" i="7"/>
  <c r="L71" i="7"/>
  <c r="U72" i="7"/>
  <c r="F68" i="8"/>
  <c r="B70" i="8"/>
  <c r="N68" i="9"/>
  <c r="D67" i="7"/>
  <c r="H67" i="7"/>
  <c r="L67" i="7"/>
  <c r="P67" i="7"/>
  <c r="T67" i="7"/>
  <c r="X67" i="7"/>
  <c r="B68" i="7"/>
  <c r="B74" i="7" s="1"/>
  <c r="F68" i="7"/>
  <c r="J68" i="7"/>
  <c r="N68" i="7"/>
  <c r="N74" i="7" s="1"/>
  <c r="R68" i="7"/>
  <c r="V68" i="7"/>
  <c r="V74" i="7" s="1"/>
  <c r="Z68" i="7"/>
  <c r="D69" i="7"/>
  <c r="H69" i="7"/>
  <c r="L69" i="7"/>
  <c r="P69" i="7"/>
  <c r="T69" i="7"/>
  <c r="X69" i="7"/>
  <c r="B70" i="7"/>
  <c r="F70" i="7"/>
  <c r="J70" i="7"/>
  <c r="N70" i="7"/>
  <c r="R70" i="7"/>
  <c r="R74" i="7" s="1"/>
  <c r="W70" i="7"/>
  <c r="C71" i="7"/>
  <c r="H71" i="7"/>
  <c r="M71" i="7"/>
  <c r="S71" i="7"/>
  <c r="C72" i="7"/>
  <c r="I72" i="7"/>
  <c r="N72" i="7"/>
  <c r="V72" i="7"/>
  <c r="S74" i="8"/>
  <c r="N70" i="9"/>
  <c r="F72" i="9"/>
  <c r="X72" i="7"/>
  <c r="X70" i="7"/>
  <c r="F74" i="7"/>
  <c r="Z74" i="7"/>
  <c r="H68" i="7"/>
  <c r="P68" i="7"/>
  <c r="D70" i="7"/>
  <c r="L70" i="7"/>
  <c r="P71" i="7"/>
  <c r="J72" i="8"/>
  <c r="J71" i="8"/>
  <c r="J69" i="8"/>
  <c r="J67" i="8"/>
  <c r="R71" i="8"/>
  <c r="R69" i="8"/>
  <c r="R67" i="8"/>
  <c r="Z72" i="8"/>
  <c r="Z71" i="8"/>
  <c r="Z69" i="8"/>
  <c r="Z67" i="8"/>
  <c r="B71" i="9"/>
  <c r="B69" i="9"/>
  <c r="B67" i="9"/>
  <c r="B72" i="9"/>
  <c r="B70" i="9"/>
  <c r="J71" i="9"/>
  <c r="J69" i="9"/>
  <c r="J67" i="9"/>
  <c r="J68" i="9"/>
  <c r="R71" i="9"/>
  <c r="R69" i="9"/>
  <c r="R67" i="9"/>
  <c r="R72" i="9"/>
  <c r="R70" i="9"/>
  <c r="Z71" i="9"/>
  <c r="Z69" i="9"/>
  <c r="Z67" i="9"/>
  <c r="Z68" i="9"/>
  <c r="B68" i="9"/>
  <c r="V72" i="9"/>
  <c r="E68" i="7"/>
  <c r="M68" i="7"/>
  <c r="U68" i="7"/>
  <c r="Y68" i="7"/>
  <c r="E70" i="7"/>
  <c r="Q71" i="7"/>
  <c r="M72" i="7"/>
  <c r="N68" i="8"/>
  <c r="V68" i="8"/>
  <c r="J70" i="8"/>
  <c r="Z70" i="8"/>
  <c r="R72" i="8"/>
  <c r="J70" i="9"/>
  <c r="E67" i="7"/>
  <c r="I67" i="7"/>
  <c r="M67" i="7"/>
  <c r="M74" i="7" s="1"/>
  <c r="Q67" i="7"/>
  <c r="U67" i="7"/>
  <c r="U74" i="7" s="1"/>
  <c r="Y67" i="7"/>
  <c r="Y74" i="7" s="1"/>
  <c r="C68" i="7"/>
  <c r="C74" i="7" s="1"/>
  <c r="G68" i="7"/>
  <c r="G74" i="7" s="1"/>
  <c r="K68" i="7"/>
  <c r="O68" i="7"/>
  <c r="O74" i="7" s="1"/>
  <c r="S68" i="7"/>
  <c r="S74" i="7" s="1"/>
  <c r="W68" i="7"/>
  <c r="AA68" i="7"/>
  <c r="AA74" i="7" s="1"/>
  <c r="E69" i="7"/>
  <c r="I69" i="7"/>
  <c r="Q69" i="7"/>
  <c r="Y69" i="7"/>
  <c r="O70" i="7"/>
  <c r="S70" i="7"/>
  <c r="Y70" i="7"/>
  <c r="D71" i="7"/>
  <c r="O71" i="7"/>
  <c r="T71" i="7"/>
  <c r="Y71" i="7"/>
  <c r="J72" i="7"/>
  <c r="E99" i="7"/>
  <c r="I99" i="7"/>
  <c r="M99" i="7"/>
  <c r="Q99" i="7"/>
  <c r="U99" i="7"/>
  <c r="Y99" i="7"/>
  <c r="E72" i="8"/>
  <c r="E71" i="8"/>
  <c r="E69" i="8"/>
  <c r="E67" i="8"/>
  <c r="E74" i="8" s="1"/>
  <c r="I72" i="8"/>
  <c r="I71" i="8"/>
  <c r="I69" i="8"/>
  <c r="I67" i="8"/>
  <c r="I74" i="8" s="1"/>
  <c r="M72" i="8"/>
  <c r="M71" i="8"/>
  <c r="M69" i="8"/>
  <c r="M67" i="8"/>
  <c r="M74" i="8" s="1"/>
  <c r="Q72" i="8"/>
  <c r="Q71" i="8"/>
  <c r="Q69" i="8"/>
  <c r="Q67" i="8"/>
  <c r="Q74" i="8" s="1"/>
  <c r="U72" i="8"/>
  <c r="U71" i="8"/>
  <c r="U69" i="8"/>
  <c r="U67" i="8"/>
  <c r="U74" i="8" s="1"/>
  <c r="Y72" i="8"/>
  <c r="Y71" i="8"/>
  <c r="Y69" i="8"/>
  <c r="Y67" i="8"/>
  <c r="Y74" i="8" s="1"/>
  <c r="B68" i="8"/>
  <c r="J68" i="8"/>
  <c r="R68" i="8"/>
  <c r="Z68" i="8"/>
  <c r="F70" i="8"/>
  <c r="N70" i="8"/>
  <c r="V70" i="8"/>
  <c r="B72" i="8"/>
  <c r="Z70" i="9"/>
  <c r="J72" i="9"/>
  <c r="C68" i="8"/>
  <c r="C74" i="8" s="1"/>
  <c r="G68" i="8"/>
  <c r="G74" i="8" s="1"/>
  <c r="K68" i="8"/>
  <c r="K74" i="8" s="1"/>
  <c r="O68" i="8"/>
  <c r="S68" i="8"/>
  <c r="W68" i="8"/>
  <c r="W74" i="8" s="1"/>
  <c r="AA68" i="8"/>
  <c r="AA74" i="8" s="1"/>
  <c r="C70" i="8"/>
  <c r="G70" i="8"/>
  <c r="K70" i="8"/>
  <c r="O70" i="8"/>
  <c r="O74" i="8" s="1"/>
  <c r="S70" i="8"/>
  <c r="W70" i="8"/>
  <c r="AA70" i="8"/>
  <c r="C32" i="9"/>
  <c r="S32" i="9"/>
  <c r="B99" i="9"/>
  <c r="F99" i="9"/>
  <c r="J99" i="9"/>
  <c r="N99" i="9"/>
  <c r="R99" i="9"/>
  <c r="V99" i="9"/>
  <c r="Z99" i="9"/>
  <c r="D68" i="8"/>
  <c r="D74" i="8" s="1"/>
  <c r="H68" i="8"/>
  <c r="H74" i="8" s="1"/>
  <c r="L68" i="8"/>
  <c r="L74" i="8" s="1"/>
  <c r="P68" i="8"/>
  <c r="P74" i="8" s="1"/>
  <c r="T68" i="8"/>
  <c r="X68" i="8"/>
  <c r="D70" i="8"/>
  <c r="H70" i="8"/>
  <c r="L70" i="8"/>
  <c r="P70" i="8"/>
  <c r="T70" i="8"/>
  <c r="X70" i="8"/>
  <c r="X74" i="8" s="1"/>
  <c r="G32" i="9"/>
  <c r="W32" i="9"/>
  <c r="E67" i="9"/>
  <c r="I67" i="9"/>
  <c r="I74" i="9" s="1"/>
  <c r="M67" i="9"/>
  <c r="Q67" i="9"/>
  <c r="U67" i="9"/>
  <c r="Y67" i="9"/>
  <c r="Y74" i="9" s="1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T68" i="9"/>
  <c r="X68" i="9"/>
  <c r="X74" i="9" s="1"/>
  <c r="D70" i="9"/>
  <c r="H70" i="9"/>
  <c r="L70" i="9"/>
  <c r="P70" i="9"/>
  <c r="T70" i="9"/>
  <c r="T74" i="9" s="1"/>
  <c r="X70" i="9"/>
  <c r="C67" i="9"/>
  <c r="G67" i="9"/>
  <c r="K67" i="9"/>
  <c r="K74" i="9" s="1"/>
  <c r="O67" i="9"/>
  <c r="S67" i="9"/>
  <c r="W67" i="9"/>
  <c r="AA67" i="9"/>
  <c r="AA74" i="9" s="1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U74" i="9" l="1"/>
  <c r="B74" i="8"/>
  <c r="Z74" i="9"/>
  <c r="P74" i="7"/>
  <c r="N74" i="9"/>
  <c r="V74" i="8"/>
  <c r="W74" i="9"/>
  <c r="G74" i="9"/>
  <c r="E74" i="9"/>
  <c r="I74" i="7"/>
  <c r="R74" i="9"/>
  <c r="J74" i="9"/>
  <c r="J74" i="8"/>
  <c r="L74" i="7"/>
  <c r="F74" i="9"/>
  <c r="S74" i="9"/>
  <c r="C74" i="9"/>
  <c r="Q74" i="9"/>
  <c r="E74" i="7"/>
  <c r="B74" i="9"/>
  <c r="Z74" i="8"/>
  <c r="R74" i="8"/>
  <c r="X74" i="7"/>
  <c r="H74" i="7"/>
  <c r="O74" i="9"/>
  <c r="P74" i="9"/>
  <c r="M74" i="9"/>
  <c r="T74" i="8"/>
  <c r="Q74" i="7"/>
  <c r="T74" i="7"/>
  <c r="D74" i="7"/>
  <c r="N74" i="8"/>
  <c r="F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<sst xmlns="http://schemas.openxmlformats.org/spreadsheetml/2006/main" count="1660" uniqueCount="104">
  <si>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</si>
  <si>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</si>
  <si>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</si>
  <si>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</si>
  <si>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</si>
  <si>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</si>
  <si>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</si>
  <si>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</si>
  <si>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</si>
  <si>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</si>
  <si>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</si>
  <si>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</si>
  <si>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</si>
  <si>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</si>
  <si>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</si>
  <si>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</si>
  <si>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</si>
  <si>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</si>
  <si>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</si>
  <si>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</si>
  <si>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</si>
  <si>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</si>
  <si>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</si>
  <si>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</si>
  <si>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</si>
  <si>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</si>
  <si>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</si>
  <si>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</si>
  <si>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</si>
  <si>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</si>
  <si>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</si>
  <si>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</si>
  <si>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</si>
  <si>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</si>
  <si>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</si>
  <si>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</si>
  <si>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</si>
  <si>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</si>
  <si>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</si>
  <si>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</si>
  <si>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</si>
  <si>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</si>
  <si>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</si>
  <si>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</si>
  <si>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</si>
  <si>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</si>
  <si>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</si>
  <si>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</si>
  <si>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</si>
  <si>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</si>
  <si>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</si>
  <si>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</si>
  <si>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</si>
  <si>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</si>
  <si>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</si>
  <si>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</si>
  <si>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</si>
  <si>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</si>
  <si>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</si>
  <si>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</si>
  <si>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</si>
  <si>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</si>
  <si>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</si>
  <si>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</si>
  <si>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</si>
  <si>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</si>
  <si>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</si>
  <si>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</si>
  <si>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</si>
  <si>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</si>
  <si>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</si>
  <si>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</si>
  <si>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</si>
  <si>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</si>
  <si>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</si>
  <si>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</si>
  <si>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</si>
  <si>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</si>
  <si>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</si>
  <si>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</si>
  <si>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</si>
  <si>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</si>
  <si>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</si>
  <si>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</si>
  <si>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</si>
  <si>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</si>
  <si>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</si>
  <si>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</si>
  <si>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</si>
  <si>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</si>
  <si>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</si>
  <si>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</si>
  <si>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</si>
  <si>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</si>
  <si>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</si>
  <si>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</si>
  <si>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</si>
  <si>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</si>
  <si>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</si>
  <si>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</si>
  <si>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East Ayrshire (S12000008), Persons</t>
  </si>
  <si>
    <t>© Crown Copyright 2020</t>
  </si>
  <si>
    <t>Summary table for East Ayrshire (S12000008), Females</t>
  </si>
  <si>
    <t>Summary table for East Ayrshire (S12000008),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</si>
</sst>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121840</v>
      </c>
      <c r="D10" s="76">
        <v>121723</v>
      </c>
      <c r="E10" s="76">
        <v>121576</v>
      </c>
      <c r="F10" s="76">
        <v>121382</v>
      </c>
      <c r="G10" s="76">
        <v>121176</v>
      </c>
      <c r="H10" s="76">
        <v>120981</v>
      </c>
      <c r="I10" s="76">
        <v>120754</v>
      </c>
      <c r="J10" s="76">
        <v>120525</v>
      </c>
      <c r="K10" s="76">
        <v>120283</v>
      </c>
      <c r="L10" s="63">
        <v>119993</v>
      </c>
      <c r="M10" s="76">
        <v>119716</v>
      </c>
      <c r="N10" s="76">
        <v>119416</v>
      </c>
      <c r="O10" s="76">
        <v>119091</v>
      </c>
      <c r="P10" s="76">
        <v>118737</v>
      </c>
      <c r="Q10" s="76">
        <v>118400</v>
      </c>
      <c r="R10" s="76">
        <v>118022</v>
      </c>
      <c r="S10" s="76">
        <v>117631</v>
      </c>
      <c r="T10" s="76">
        <v>117221</v>
      </c>
      <c r="U10" s="76">
        <v>116810</v>
      </c>
      <c r="V10" s="76">
        <v>116376</v>
      </c>
      <c r="W10" s="76">
        <v>115952</v>
      </c>
      <c r="X10" s="76">
        <v>115538</v>
      </c>
      <c r="Y10" s="76">
        <v>115115</v>
      </c>
      <c r="Z10" s="76">
        <v>114686</v>
      </c>
      <c r="AA10" s="63">
        <v>114248</v>
      </c>
    </row>
    <row r="11" spans="1:27" ht="12.75" customHeight="1" x14ac:dyDescent="0.3">
      <c r="A11" s="6" t="s">
        <v>55</v>
      </c>
      <c r="B11" s="25"/>
      <c r="C11" s="76">
        <v>1168</v>
      </c>
      <c r="D11" s="76">
        <v>1175</v>
      </c>
      <c r="E11" s="76">
        <v>1168</v>
      </c>
      <c r="F11" s="76">
        <v>1159</v>
      </c>
      <c r="G11" s="76">
        <v>1155</v>
      </c>
      <c r="H11" s="76">
        <v>1152</v>
      </c>
      <c r="I11" s="76">
        <v>1144</v>
      </c>
      <c r="J11" s="76">
        <v>1135</v>
      </c>
      <c r="K11" s="76">
        <v>1126</v>
      </c>
      <c r="L11" s="63">
        <v>1118</v>
      </c>
      <c r="M11" s="76">
        <v>1113</v>
      </c>
      <c r="N11" s="76">
        <v>1103</v>
      </c>
      <c r="O11" s="76">
        <v>1097</v>
      </c>
      <c r="P11" s="76">
        <v>1086</v>
      </c>
      <c r="Q11" s="76">
        <v>1081</v>
      </c>
      <c r="R11" s="76">
        <v>1079</v>
      </c>
      <c r="S11" s="76">
        <v>1071</v>
      </c>
      <c r="T11" s="76">
        <v>1068</v>
      </c>
      <c r="U11" s="76">
        <v>1067</v>
      </c>
      <c r="V11" s="76">
        <v>1067</v>
      </c>
      <c r="W11" s="76">
        <v>1066</v>
      </c>
      <c r="X11" s="76">
        <v>1066</v>
      </c>
      <c r="Y11" s="76">
        <v>1067</v>
      </c>
      <c r="Z11" s="76">
        <v>1066</v>
      </c>
      <c r="AA11" s="63">
        <v>1062</v>
      </c>
    </row>
    <row r="12" spans="1:27" ht="12.75" customHeight="1" x14ac:dyDescent="0.3">
      <c r="A12" s="6" t="s">
        <v>56</v>
      </c>
      <c r="B12" s="25"/>
      <c r="C12" s="76">
        <v>1419</v>
      </c>
      <c r="D12" s="76">
        <v>1473</v>
      </c>
      <c r="E12" s="76">
        <v>1480</v>
      </c>
      <c r="F12" s="76">
        <v>1499</v>
      </c>
      <c r="G12" s="76">
        <v>1510</v>
      </c>
      <c r="H12" s="76">
        <v>1526</v>
      </c>
      <c r="I12" s="76">
        <v>1537</v>
      </c>
      <c r="J12" s="76">
        <v>1539</v>
      </c>
      <c r="K12" s="76">
        <v>1573</v>
      </c>
      <c r="L12" s="63">
        <v>1558</v>
      </c>
      <c r="M12" s="76">
        <v>1572</v>
      </c>
      <c r="N12" s="76">
        <v>1584</v>
      </c>
      <c r="O12" s="76">
        <v>1600</v>
      </c>
      <c r="P12" s="76">
        <v>1593</v>
      </c>
      <c r="Q12" s="76">
        <v>1624</v>
      </c>
      <c r="R12" s="76">
        <v>1630</v>
      </c>
      <c r="S12" s="76">
        <v>1651</v>
      </c>
      <c r="T12" s="76">
        <v>1640</v>
      </c>
      <c r="U12" s="76">
        <v>1661</v>
      </c>
      <c r="V12" s="76">
        <v>1653</v>
      </c>
      <c r="W12" s="76">
        <v>1649</v>
      </c>
      <c r="X12" s="76">
        <v>1662</v>
      </c>
      <c r="Y12" s="76">
        <v>1662</v>
      </c>
      <c r="Z12" s="76">
        <v>1673</v>
      </c>
      <c r="AA12" s="63">
        <v>1688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-251</v>
      </c>
      <c r="D14" s="76">
        <f t="shared" ref="D14:AA14" si="0">D11-D12</f>
        <v>-298</v>
      </c>
      <c r="E14" s="76">
        <f t="shared" si="0"/>
        <v>-312</v>
      </c>
      <c r="F14" s="76">
        <f t="shared" si="0"/>
        <v>-340</v>
      </c>
      <c r="G14" s="76">
        <f t="shared" si="0"/>
        <v>-355</v>
      </c>
      <c r="H14" s="76">
        <f t="shared" si="0"/>
        <v>-374</v>
      </c>
      <c r="I14" s="76">
        <f t="shared" si="0"/>
        <v>-393</v>
      </c>
      <c r="J14" s="76">
        <f t="shared" si="0"/>
        <v>-404</v>
      </c>
      <c r="K14" s="76">
        <f t="shared" si="0"/>
        <v>-447</v>
      </c>
      <c r="L14" s="63">
        <f t="shared" si="0"/>
        <v>-440</v>
      </c>
      <c r="M14" s="76">
        <f t="shared" si="0"/>
        <v>-459</v>
      </c>
      <c r="N14" s="76">
        <f t="shared" si="0"/>
        <v>-481</v>
      </c>
      <c r="O14" s="76">
        <f t="shared" si="0"/>
        <v>-503</v>
      </c>
      <c r="P14" s="76">
        <f t="shared" si="0"/>
        <v>-507</v>
      </c>
      <c r="Q14" s="76">
        <f t="shared" si="0"/>
        <v>-543</v>
      </c>
      <c r="R14" s="76">
        <f t="shared" si="0"/>
        <v>-551</v>
      </c>
      <c r="S14" s="76">
        <f t="shared" si="0"/>
        <v>-580</v>
      </c>
      <c r="T14" s="76">
        <f t="shared" si="0"/>
        <v>-572</v>
      </c>
      <c r="U14" s="76">
        <f t="shared" si="0"/>
        <v>-594</v>
      </c>
      <c r="V14" s="76">
        <f t="shared" si="0"/>
        <v>-586</v>
      </c>
      <c r="W14" s="76">
        <f t="shared" si="0"/>
        <v>-583</v>
      </c>
      <c r="X14" s="76">
        <f t="shared" si="0"/>
        <v>-596</v>
      </c>
      <c r="Y14" s="76">
        <f t="shared" si="0"/>
        <v>-595</v>
      </c>
      <c r="Z14" s="76">
        <f t="shared" si="0"/>
        <v>-607</v>
      </c>
      <c r="AA14" s="63">
        <f t="shared" si="0"/>
        <v>-626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130</v>
      </c>
      <c r="D16" s="76">
        <v>130</v>
      </c>
      <c r="E16" s="76">
        <v>117</v>
      </c>
      <c r="F16" s="76">
        <v>112</v>
      </c>
      <c r="G16" s="76">
        <v>114</v>
      </c>
      <c r="H16" s="76">
        <v>112</v>
      </c>
      <c r="I16" s="76">
        <v>115</v>
      </c>
      <c r="J16" s="76">
        <v>115</v>
      </c>
      <c r="K16" s="76">
        <v>115</v>
      </c>
      <c r="L16" s="63">
        <v>115</v>
      </c>
      <c r="M16" s="76">
        <v>115</v>
      </c>
      <c r="N16" s="76">
        <v>115</v>
      </c>
      <c r="O16" s="76">
        <v>115</v>
      </c>
      <c r="P16" s="76">
        <v>115</v>
      </c>
      <c r="Q16" s="76">
        <v>115</v>
      </c>
      <c r="R16" s="76">
        <v>115</v>
      </c>
      <c r="S16" s="76">
        <v>115</v>
      </c>
      <c r="T16" s="76">
        <v>115</v>
      </c>
      <c r="U16" s="76">
        <v>115</v>
      </c>
      <c r="V16" s="76">
        <v>115</v>
      </c>
      <c r="W16" s="76">
        <v>115</v>
      </c>
      <c r="X16" s="76">
        <v>115</v>
      </c>
      <c r="Y16" s="76">
        <v>115</v>
      </c>
      <c r="Z16" s="76">
        <v>115</v>
      </c>
      <c r="AA16" s="63">
        <v>115</v>
      </c>
    </row>
    <row r="17" spans="1:27" ht="12.75" customHeight="1" x14ac:dyDescent="0.3">
      <c r="A17" s="85" t="s">
        <v>83</v>
      </c>
      <c r="B17" s="85"/>
      <c r="C17" s="76">
        <v>647</v>
      </c>
      <c r="D17" s="76">
        <v>644</v>
      </c>
      <c r="E17" s="76">
        <v>640</v>
      </c>
      <c r="F17" s="76">
        <v>642</v>
      </c>
      <c r="G17" s="76">
        <v>638</v>
      </c>
      <c r="H17" s="76">
        <v>638</v>
      </c>
      <c r="I17" s="76">
        <v>644</v>
      </c>
      <c r="J17" s="76">
        <v>642</v>
      </c>
      <c r="K17" s="76">
        <v>642</v>
      </c>
      <c r="L17" s="63">
        <v>642</v>
      </c>
      <c r="M17" s="76">
        <v>644</v>
      </c>
      <c r="N17" s="76">
        <v>641</v>
      </c>
      <c r="O17" s="76">
        <v>637</v>
      </c>
      <c r="P17" s="76">
        <v>641</v>
      </c>
      <c r="Q17" s="76">
        <v>645</v>
      </c>
      <c r="R17" s="76">
        <v>638</v>
      </c>
      <c r="S17" s="76">
        <v>639</v>
      </c>
      <c r="T17" s="76">
        <v>637</v>
      </c>
      <c r="U17" s="76">
        <v>632</v>
      </c>
      <c r="V17" s="76">
        <v>631</v>
      </c>
      <c r="W17" s="76">
        <v>631</v>
      </c>
      <c r="X17" s="76">
        <v>634</v>
      </c>
      <c r="Y17" s="76">
        <v>631</v>
      </c>
      <c r="Z17" s="76">
        <v>635</v>
      </c>
      <c r="AA17" s="63">
        <v>630</v>
      </c>
    </row>
    <row r="18" spans="1:27" ht="12.75" customHeight="1" x14ac:dyDescent="0.3">
      <c r="A18" s="6" t="s">
        <v>97</v>
      </c>
      <c r="B18" s="6"/>
      <c r="C18" s="76">
        <v>2281</v>
      </c>
      <c r="D18" s="76">
        <v>2257</v>
      </c>
      <c r="E18" s="76">
        <v>2229</v>
      </c>
      <c r="F18" s="76">
        <v>2222</v>
      </c>
      <c r="G18" s="76">
        <v>2223</v>
      </c>
      <c r="H18" s="76">
        <v>2206</v>
      </c>
      <c r="I18" s="76">
        <v>2202</v>
      </c>
      <c r="J18" s="76">
        <v>2192</v>
      </c>
      <c r="K18" s="76">
        <v>2181</v>
      </c>
      <c r="L18" s="63">
        <v>2175</v>
      </c>
      <c r="M18" s="76">
        <v>2172</v>
      </c>
      <c r="N18" s="76">
        <v>2166</v>
      </c>
      <c r="O18" s="76">
        <v>2160</v>
      </c>
      <c r="P18" s="76">
        <v>2158</v>
      </c>
      <c r="Q18" s="76">
        <v>2151</v>
      </c>
      <c r="R18" s="76">
        <v>2144</v>
      </c>
      <c r="S18" s="76">
        <v>2145</v>
      </c>
      <c r="T18" s="76">
        <v>2139</v>
      </c>
      <c r="U18" s="76">
        <v>2137</v>
      </c>
      <c r="V18" s="76">
        <v>2138</v>
      </c>
      <c r="W18" s="76">
        <v>2133</v>
      </c>
      <c r="X18" s="76">
        <v>2132</v>
      </c>
      <c r="Y18" s="76">
        <v>2130</v>
      </c>
      <c r="Z18" s="76">
        <v>2126</v>
      </c>
      <c r="AA18" s="63">
        <v>2124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230</v>
      </c>
      <c r="D20" s="76">
        <v>232</v>
      </c>
      <c r="E20" s="76">
        <v>233</v>
      </c>
      <c r="F20" s="76">
        <v>232</v>
      </c>
      <c r="G20" s="76">
        <v>231</v>
      </c>
      <c r="H20" s="76">
        <v>229</v>
      </c>
      <c r="I20" s="76">
        <v>230</v>
      </c>
      <c r="J20" s="76">
        <v>230</v>
      </c>
      <c r="K20" s="76">
        <v>230</v>
      </c>
      <c r="L20" s="63">
        <v>230</v>
      </c>
      <c r="M20" s="76">
        <v>230</v>
      </c>
      <c r="N20" s="76">
        <v>230</v>
      </c>
      <c r="O20" s="76">
        <v>230</v>
      </c>
      <c r="P20" s="76">
        <v>230</v>
      </c>
      <c r="Q20" s="76">
        <v>230</v>
      </c>
      <c r="R20" s="76">
        <v>230</v>
      </c>
      <c r="S20" s="76">
        <v>230</v>
      </c>
      <c r="T20" s="76">
        <v>230</v>
      </c>
      <c r="U20" s="76">
        <v>230</v>
      </c>
      <c r="V20" s="76">
        <v>230</v>
      </c>
      <c r="W20" s="76">
        <v>230</v>
      </c>
      <c r="X20" s="76">
        <v>230</v>
      </c>
      <c r="Y20" s="76">
        <v>230</v>
      </c>
      <c r="Z20" s="76">
        <v>230</v>
      </c>
      <c r="AA20" s="63">
        <v>230</v>
      </c>
    </row>
    <row r="21" spans="1:27" ht="12.75" customHeight="1" x14ac:dyDescent="0.3">
      <c r="A21" s="85" t="s">
        <v>84</v>
      </c>
      <c r="B21" s="85"/>
      <c r="C21" s="76">
        <v>509</v>
      </c>
      <c r="D21" s="76">
        <v>491</v>
      </c>
      <c r="E21" s="76">
        <v>500</v>
      </c>
      <c r="F21" s="76">
        <v>497</v>
      </c>
      <c r="G21" s="76">
        <v>496</v>
      </c>
      <c r="H21" s="76">
        <v>492</v>
      </c>
      <c r="I21" s="76">
        <v>487</v>
      </c>
      <c r="J21" s="76">
        <v>482</v>
      </c>
      <c r="K21" s="76">
        <v>476</v>
      </c>
      <c r="L21" s="63">
        <v>479</v>
      </c>
      <c r="M21" s="76">
        <v>479</v>
      </c>
      <c r="N21" s="76">
        <v>478</v>
      </c>
      <c r="O21" s="76">
        <v>475</v>
      </c>
      <c r="P21" s="76">
        <v>470</v>
      </c>
      <c r="Q21" s="76">
        <v>470</v>
      </c>
      <c r="R21" s="76">
        <v>468</v>
      </c>
      <c r="S21" s="76">
        <v>465</v>
      </c>
      <c r="T21" s="76">
        <v>463</v>
      </c>
      <c r="U21" s="76">
        <v>462</v>
      </c>
      <c r="V21" s="76">
        <v>460</v>
      </c>
      <c r="W21" s="76">
        <v>458</v>
      </c>
      <c r="X21" s="76">
        <v>453</v>
      </c>
      <c r="Y21" s="76">
        <v>454</v>
      </c>
      <c r="Z21" s="76">
        <v>453</v>
      </c>
      <c r="AA21" s="63">
        <v>453</v>
      </c>
    </row>
    <row r="22" spans="1:27" ht="12.75" customHeight="1" x14ac:dyDescent="0.3">
      <c r="A22" s="6" t="s">
        <v>98</v>
      </c>
      <c r="B22" s="6"/>
      <c r="C22" s="76">
        <v>2194</v>
      </c>
      <c r="D22" s="76">
        <v>2166</v>
      </c>
      <c r="E22" s="76">
        <v>2146</v>
      </c>
      <c r="F22" s="76">
        <v>2123</v>
      </c>
      <c r="G22" s="76">
        <v>2099</v>
      </c>
      <c r="H22" s="76">
        <v>2100</v>
      </c>
      <c r="I22" s="76">
        <v>2092</v>
      </c>
      <c r="J22" s="76">
        <v>2092</v>
      </c>
      <c r="K22" s="76">
        <v>2088</v>
      </c>
      <c r="L22" s="63">
        <v>2078</v>
      </c>
      <c r="M22" s="76">
        <v>2076</v>
      </c>
      <c r="N22" s="76">
        <v>2078</v>
      </c>
      <c r="O22" s="76">
        <v>2069</v>
      </c>
      <c r="P22" s="76">
        <v>2061</v>
      </c>
      <c r="Q22" s="76">
        <v>2065</v>
      </c>
      <c r="R22" s="76">
        <v>2055</v>
      </c>
      <c r="S22" s="76">
        <v>2053</v>
      </c>
      <c r="T22" s="76">
        <v>2050</v>
      </c>
      <c r="U22" s="76">
        <v>2048</v>
      </c>
      <c r="V22" s="76">
        <v>2048</v>
      </c>
      <c r="W22" s="76">
        <v>2038</v>
      </c>
      <c r="X22" s="76">
        <v>2042</v>
      </c>
      <c r="Y22" s="76">
        <v>2039</v>
      </c>
      <c r="Z22" s="76">
        <v>2037</v>
      </c>
      <c r="AA22" s="63">
        <v>2036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-100</v>
      </c>
      <c r="D24" s="76">
        <f t="shared" ref="D24:AA26" si="1">D16-D20</f>
        <v>-102</v>
      </c>
      <c r="E24" s="76">
        <f t="shared" si="1"/>
        <v>-116</v>
      </c>
      <c r="F24" s="76">
        <f t="shared" si="1"/>
        <v>-120</v>
      </c>
      <c r="G24" s="76">
        <f t="shared" si="1"/>
        <v>-117</v>
      </c>
      <c r="H24" s="76">
        <f t="shared" si="1"/>
        <v>-117</v>
      </c>
      <c r="I24" s="76">
        <f t="shared" si="1"/>
        <v>-115</v>
      </c>
      <c r="J24" s="76">
        <f t="shared" si="1"/>
        <v>-115</v>
      </c>
      <c r="K24" s="76">
        <f t="shared" si="1"/>
        <v>-115</v>
      </c>
      <c r="L24" s="63">
        <f t="shared" si="1"/>
        <v>-115</v>
      </c>
      <c r="M24" s="76">
        <f t="shared" si="1"/>
        <v>-115</v>
      </c>
      <c r="N24" s="76">
        <f t="shared" si="1"/>
        <v>-115</v>
      </c>
      <c r="O24" s="76">
        <f t="shared" si="1"/>
        <v>-115</v>
      </c>
      <c r="P24" s="76">
        <f t="shared" si="1"/>
        <v>-115</v>
      </c>
      <c r="Q24" s="76">
        <f t="shared" si="1"/>
        <v>-115</v>
      </c>
      <c r="R24" s="76">
        <f t="shared" si="1"/>
        <v>-115</v>
      </c>
      <c r="S24" s="76">
        <f t="shared" si="1"/>
        <v>-115</v>
      </c>
      <c r="T24" s="76">
        <f t="shared" si="1"/>
        <v>-115</v>
      </c>
      <c r="U24" s="76">
        <f t="shared" si="1"/>
        <v>-115</v>
      </c>
      <c r="V24" s="76">
        <f t="shared" si="1"/>
        <v>-115</v>
      </c>
      <c r="W24" s="76">
        <f t="shared" si="1"/>
        <v>-115</v>
      </c>
      <c r="X24" s="76">
        <f t="shared" si="1"/>
        <v>-115</v>
      </c>
      <c r="Y24" s="76">
        <f t="shared" si="1"/>
        <v>-115</v>
      </c>
      <c r="Z24" s="76">
        <f t="shared" si="1"/>
        <v>-115</v>
      </c>
      <c r="AA24" s="63">
        <f t="shared" si="1"/>
        <v>-115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138</v>
      </c>
      <c r="D25" s="76">
        <f t="shared" si="2"/>
        <v>153</v>
      </c>
      <c r="E25" s="76">
        <f t="shared" si="2"/>
        <v>140</v>
      </c>
      <c r="F25" s="76">
        <f t="shared" si="2"/>
        <v>145</v>
      </c>
      <c r="G25" s="76">
        <f t="shared" si="2"/>
        <v>142</v>
      </c>
      <c r="H25" s="76">
        <f t="shared" si="2"/>
        <v>146</v>
      </c>
      <c r="I25" s="76">
        <f t="shared" si="2"/>
        <v>157</v>
      </c>
      <c r="J25" s="76">
        <f t="shared" si="2"/>
        <v>160</v>
      </c>
      <c r="K25" s="76">
        <f t="shared" si="2"/>
        <v>166</v>
      </c>
      <c r="L25" s="63">
        <f t="shared" si="2"/>
        <v>163</v>
      </c>
      <c r="M25" s="76">
        <f t="shared" si="2"/>
        <v>165</v>
      </c>
      <c r="N25" s="76">
        <f t="shared" si="2"/>
        <v>163</v>
      </c>
      <c r="O25" s="76">
        <f t="shared" si="2"/>
        <v>162</v>
      </c>
      <c r="P25" s="76">
        <f t="shared" si="2"/>
        <v>171</v>
      </c>
      <c r="Q25" s="76">
        <f t="shared" si="2"/>
        <v>175</v>
      </c>
      <c r="R25" s="76">
        <f t="shared" si="2"/>
        <v>170</v>
      </c>
      <c r="S25" s="76">
        <f t="shared" si="1"/>
        <v>174</v>
      </c>
      <c r="T25" s="76">
        <f t="shared" si="1"/>
        <v>174</v>
      </c>
      <c r="U25" s="76">
        <f t="shared" si="1"/>
        <v>170</v>
      </c>
      <c r="V25" s="76">
        <f t="shared" si="1"/>
        <v>171</v>
      </c>
      <c r="W25" s="76">
        <f t="shared" si="1"/>
        <v>173</v>
      </c>
      <c r="X25" s="76">
        <f t="shared" si="1"/>
        <v>181</v>
      </c>
      <c r="Y25" s="76">
        <f t="shared" si="1"/>
        <v>177</v>
      </c>
      <c r="Z25" s="76">
        <f t="shared" si="1"/>
        <v>182</v>
      </c>
      <c r="AA25" s="63">
        <f t="shared" si="1"/>
        <v>177</v>
      </c>
    </row>
    <row r="26" spans="1:27" ht="12.75" customHeight="1" x14ac:dyDescent="0.3">
      <c r="A26" s="6" t="s">
        <v>82</v>
      </c>
      <c r="B26" s="6"/>
      <c r="C26" s="76">
        <f t="shared" si="2"/>
        <v>87</v>
      </c>
      <c r="D26" s="76">
        <f t="shared" si="1"/>
        <v>91</v>
      </c>
      <c r="E26" s="76">
        <f t="shared" si="1"/>
        <v>83</v>
      </c>
      <c r="F26" s="76">
        <f t="shared" si="1"/>
        <v>99</v>
      </c>
      <c r="G26" s="76">
        <f t="shared" si="1"/>
        <v>124</v>
      </c>
      <c r="H26" s="76">
        <f t="shared" si="1"/>
        <v>106</v>
      </c>
      <c r="I26" s="76">
        <f t="shared" si="1"/>
        <v>110</v>
      </c>
      <c r="J26" s="76">
        <f t="shared" si="1"/>
        <v>100</v>
      </c>
      <c r="K26" s="76">
        <f t="shared" si="1"/>
        <v>93</v>
      </c>
      <c r="L26" s="63">
        <f t="shared" si="1"/>
        <v>97</v>
      </c>
      <c r="M26" s="76">
        <f t="shared" si="1"/>
        <v>96</v>
      </c>
      <c r="N26" s="76">
        <f t="shared" si="1"/>
        <v>88</v>
      </c>
      <c r="O26" s="76">
        <f t="shared" si="1"/>
        <v>91</v>
      </c>
      <c r="P26" s="76">
        <f t="shared" si="1"/>
        <v>97</v>
      </c>
      <c r="Q26" s="76">
        <f t="shared" si="1"/>
        <v>86</v>
      </c>
      <c r="R26" s="76">
        <f t="shared" si="1"/>
        <v>89</v>
      </c>
      <c r="S26" s="76">
        <f t="shared" si="1"/>
        <v>92</v>
      </c>
      <c r="T26" s="76">
        <f t="shared" si="1"/>
        <v>89</v>
      </c>
      <c r="U26" s="76">
        <f t="shared" si="1"/>
        <v>89</v>
      </c>
      <c r="V26" s="76">
        <f t="shared" si="1"/>
        <v>90</v>
      </c>
      <c r="W26" s="76">
        <f t="shared" si="1"/>
        <v>95</v>
      </c>
      <c r="X26" s="76">
        <f t="shared" si="1"/>
        <v>90</v>
      </c>
      <c r="Y26" s="76">
        <f t="shared" si="1"/>
        <v>91</v>
      </c>
      <c r="Z26" s="76">
        <f t="shared" si="1"/>
        <v>89</v>
      </c>
      <c r="AA26" s="63">
        <f t="shared" si="1"/>
        <v>88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125</v>
      </c>
      <c r="D28" s="76">
        <f t="shared" ref="D28:AA28" si="3">SUM(D24:D26)</f>
        <v>142</v>
      </c>
      <c r="E28" s="76">
        <f t="shared" si="3"/>
        <v>107</v>
      </c>
      <c r="F28" s="76">
        <f t="shared" si="3"/>
        <v>124</v>
      </c>
      <c r="G28" s="76">
        <f t="shared" si="3"/>
        <v>149</v>
      </c>
      <c r="H28" s="76">
        <f t="shared" si="3"/>
        <v>135</v>
      </c>
      <c r="I28" s="76">
        <f t="shared" si="3"/>
        <v>152</v>
      </c>
      <c r="J28" s="76">
        <f t="shared" si="3"/>
        <v>145</v>
      </c>
      <c r="K28" s="76">
        <f t="shared" si="3"/>
        <v>144</v>
      </c>
      <c r="L28" s="63">
        <f t="shared" si="3"/>
        <v>145</v>
      </c>
      <c r="M28" s="76">
        <f t="shared" si="3"/>
        <v>146</v>
      </c>
      <c r="N28" s="76">
        <f t="shared" si="3"/>
        <v>136</v>
      </c>
      <c r="O28" s="76">
        <f t="shared" si="3"/>
        <v>138</v>
      </c>
      <c r="P28" s="76">
        <f t="shared" si="3"/>
        <v>153</v>
      </c>
      <c r="Q28" s="76">
        <f t="shared" si="3"/>
        <v>146</v>
      </c>
      <c r="R28" s="76">
        <f t="shared" si="3"/>
        <v>144</v>
      </c>
      <c r="S28" s="76">
        <f t="shared" si="3"/>
        <v>151</v>
      </c>
      <c r="T28" s="76">
        <f t="shared" si="3"/>
        <v>148</v>
      </c>
      <c r="U28" s="76">
        <f t="shared" si="3"/>
        <v>144</v>
      </c>
      <c r="V28" s="76">
        <f t="shared" si="3"/>
        <v>146</v>
      </c>
      <c r="W28" s="76">
        <f t="shared" si="3"/>
        <v>153</v>
      </c>
      <c r="X28" s="76">
        <f t="shared" si="3"/>
        <v>156</v>
      </c>
      <c r="Y28" s="76">
        <f t="shared" si="3"/>
        <v>153</v>
      </c>
      <c r="Z28" s="76">
        <f t="shared" si="3"/>
        <v>156</v>
      </c>
      <c r="AA28" s="63">
        <f t="shared" si="3"/>
        <v>150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9</v>
      </c>
      <c r="D30" s="76">
        <v>9</v>
      </c>
      <c r="E30" s="76">
        <v>11</v>
      </c>
      <c r="F30" s="76">
        <v>10</v>
      </c>
      <c r="G30" s="76">
        <v>11</v>
      </c>
      <c r="H30" s="76">
        <v>12</v>
      </c>
      <c r="I30" s="76">
        <v>12</v>
      </c>
      <c r="J30" s="76">
        <v>17</v>
      </c>
      <c r="K30" s="76">
        <v>13</v>
      </c>
      <c r="L30" s="63">
        <v>18</v>
      </c>
      <c r="M30" s="76">
        <v>13</v>
      </c>
      <c r="N30" s="76">
        <v>20</v>
      </c>
      <c r="O30" s="76">
        <v>11</v>
      </c>
      <c r="P30" s="76">
        <v>17</v>
      </c>
      <c r="Q30" s="76">
        <v>19</v>
      </c>
      <c r="R30" s="76">
        <v>16</v>
      </c>
      <c r="S30" s="76">
        <v>19</v>
      </c>
      <c r="T30" s="76">
        <v>13</v>
      </c>
      <c r="U30" s="76">
        <v>16</v>
      </c>
      <c r="V30" s="76">
        <v>16</v>
      </c>
      <c r="W30" s="76">
        <v>16</v>
      </c>
      <c r="X30" s="76">
        <v>17</v>
      </c>
      <c r="Y30" s="76">
        <v>13</v>
      </c>
      <c r="Z30" s="76">
        <v>13</v>
      </c>
      <c r="AA30" s="63">
        <v>20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-117</v>
      </c>
      <c r="D32" s="76">
        <f t="shared" ref="D32:AA32" si="4">D30+D28+D14</f>
        <v>-147</v>
      </c>
      <c r="E32" s="76">
        <f t="shared" si="4"/>
        <v>-194</v>
      </c>
      <c r="F32" s="76">
        <f t="shared" si="4"/>
        <v>-206</v>
      </c>
      <c r="G32" s="76">
        <f t="shared" si="4"/>
        <v>-195</v>
      </c>
      <c r="H32" s="76">
        <f t="shared" si="4"/>
        <v>-227</v>
      </c>
      <c r="I32" s="76">
        <f t="shared" si="4"/>
        <v>-229</v>
      </c>
      <c r="J32" s="76">
        <f t="shared" si="4"/>
        <v>-242</v>
      </c>
      <c r="K32" s="76">
        <f t="shared" si="4"/>
        <v>-290</v>
      </c>
      <c r="L32" s="63">
        <f t="shared" si="4"/>
        <v>-277</v>
      </c>
      <c r="M32" s="76">
        <f t="shared" si="4"/>
        <v>-300</v>
      </c>
      <c r="N32" s="76">
        <f t="shared" si="4"/>
        <v>-325</v>
      </c>
      <c r="O32" s="76">
        <f t="shared" si="4"/>
        <v>-354</v>
      </c>
      <c r="P32" s="76">
        <f t="shared" si="4"/>
        <v>-337</v>
      </c>
      <c r="Q32" s="76">
        <f t="shared" si="4"/>
        <v>-378</v>
      </c>
      <c r="R32" s="76">
        <f t="shared" si="4"/>
        <v>-391</v>
      </c>
      <c r="S32" s="76">
        <f t="shared" si="4"/>
        <v>-410</v>
      </c>
      <c r="T32" s="76">
        <f t="shared" si="4"/>
        <v>-411</v>
      </c>
      <c r="U32" s="76">
        <f t="shared" si="4"/>
        <v>-434</v>
      </c>
      <c r="V32" s="76">
        <f t="shared" si="4"/>
        <v>-424</v>
      </c>
      <c r="W32" s="76">
        <f t="shared" si="4"/>
        <v>-414</v>
      </c>
      <c r="X32" s="76">
        <f t="shared" si="4"/>
        <v>-423</v>
      </c>
      <c r="Y32" s="76">
        <f t="shared" si="4"/>
        <v>-429</v>
      </c>
      <c r="Z32" s="76">
        <f t="shared" si="4"/>
        <v>-438</v>
      </c>
      <c r="AA32" s="63">
        <f t="shared" si="4"/>
        <v>-456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121723</v>
      </c>
      <c r="D34" s="76">
        <v>121576</v>
      </c>
      <c r="E34" s="76">
        <v>121382</v>
      </c>
      <c r="F34" s="76">
        <v>121176</v>
      </c>
      <c r="G34" s="76">
        <v>120981</v>
      </c>
      <c r="H34" s="76">
        <v>120754</v>
      </c>
      <c r="I34" s="76">
        <v>120525</v>
      </c>
      <c r="J34" s="76">
        <v>120283</v>
      </c>
      <c r="K34" s="76">
        <v>119993</v>
      </c>
      <c r="L34" s="63">
        <v>119716</v>
      </c>
      <c r="M34" s="76">
        <v>119416</v>
      </c>
      <c r="N34" s="76">
        <v>119091</v>
      </c>
      <c r="O34" s="76">
        <v>118737</v>
      </c>
      <c r="P34" s="76">
        <v>118400</v>
      </c>
      <c r="Q34" s="76">
        <v>118022</v>
      </c>
      <c r="R34" s="76">
        <v>117631</v>
      </c>
      <c r="S34" s="76">
        <v>117221</v>
      </c>
      <c r="T34" s="76">
        <v>116810</v>
      </c>
      <c r="U34" s="76">
        <v>116376</v>
      </c>
      <c r="V34" s="76">
        <v>115952</v>
      </c>
      <c r="W34" s="76">
        <v>115538</v>
      </c>
      <c r="X34" s="76">
        <v>115115</v>
      </c>
      <c r="Y34" s="76">
        <v>114686</v>
      </c>
      <c r="Z34" s="76">
        <v>114248</v>
      </c>
      <c r="AA34" s="63">
        <v>113792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-9.6027577150361134E-4</v>
      </c>
      <c r="D36" s="38">
        <f t="shared" si="5"/>
        <v>-1.2076600149519812E-3</v>
      </c>
      <c r="E36" s="38">
        <f t="shared" si="5"/>
        <v>-1.5957096795420149E-3</v>
      </c>
      <c r="F36" s="38">
        <f t="shared" si="5"/>
        <v>-1.6971214842398379E-3</v>
      </c>
      <c r="G36" s="38">
        <f t="shared" si="5"/>
        <v>-1.6092295504060209E-3</v>
      </c>
      <c r="H36" s="38">
        <f t="shared" si="5"/>
        <v>-1.8763276878187485E-3</v>
      </c>
      <c r="I36" s="38">
        <f t="shared" si="5"/>
        <v>-1.8964175099789656E-3</v>
      </c>
      <c r="J36" s="38">
        <f t="shared" si="5"/>
        <v>-2.007882182119892E-3</v>
      </c>
      <c r="K36" s="38">
        <f t="shared" si="5"/>
        <v>-2.410980770349925E-3</v>
      </c>
      <c r="L36" s="39">
        <f t="shared" si="5"/>
        <v>-2.3084679939663149E-3</v>
      </c>
      <c r="M36" s="38">
        <f t="shared" si="5"/>
        <v>-2.505930702662969E-3</v>
      </c>
      <c r="N36" s="38">
        <f t="shared" si="5"/>
        <v>-2.7215783479600723E-3</v>
      </c>
      <c r="O36" s="38">
        <f t="shared" si="5"/>
        <v>-2.9725168148726604E-3</v>
      </c>
      <c r="P36" s="38">
        <f t="shared" si="5"/>
        <v>-2.8382054456487869E-3</v>
      </c>
      <c r="Q36" s="38">
        <f t="shared" si="5"/>
        <v>-3.1925675675675675E-3</v>
      </c>
      <c r="R36" s="38">
        <f t="shared" si="5"/>
        <v>-3.3129416549456882E-3</v>
      </c>
      <c r="S36" s="38">
        <f t="shared" si="5"/>
        <v>-3.485475767442256E-3</v>
      </c>
      <c r="T36" s="38">
        <f t="shared" si="5"/>
        <v>-3.5061976949522697E-3</v>
      </c>
      <c r="U36" s="38">
        <f t="shared" si="5"/>
        <v>-3.7154353223182945E-3</v>
      </c>
      <c r="V36" s="38">
        <f t="shared" si="5"/>
        <v>-3.6433628926926514E-3</v>
      </c>
      <c r="W36" s="38">
        <f t="shared" si="5"/>
        <v>-3.570442941906996E-3</v>
      </c>
      <c r="X36" s="38">
        <f t="shared" si="5"/>
        <v>-3.6611331336876178E-3</v>
      </c>
      <c r="Y36" s="38">
        <f t="shared" si="5"/>
        <v>-3.7267080745341614E-3</v>
      </c>
      <c r="Z36" s="38">
        <f t="shared" si="5"/>
        <v>-3.8191235198716494E-3</v>
      </c>
      <c r="AA36" s="39">
        <f t="shared" si="5"/>
        <v>-3.9913171346544363E-3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-9.6027577150361134E-4</v>
      </c>
      <c r="D37" s="75">
        <f t="shared" si="6"/>
        <v>-2.1667760998030205E-3</v>
      </c>
      <c r="E37" s="75">
        <f t="shared" si="6"/>
        <v>-3.7590282337491791E-3</v>
      </c>
      <c r="F37" s="75">
        <f t="shared" si="6"/>
        <v>-5.4497701904136575E-3</v>
      </c>
      <c r="G37" s="75">
        <f t="shared" si="6"/>
        <v>-7.0502298095863431E-3</v>
      </c>
      <c r="H37" s="75">
        <f t="shared" si="6"/>
        <v>-8.9133289560078786E-3</v>
      </c>
      <c r="I37" s="75">
        <f t="shared" si="6"/>
        <v>-1.0792843072882469E-2</v>
      </c>
      <c r="J37" s="75">
        <f t="shared" si="6"/>
        <v>-1.2779054497701904E-2</v>
      </c>
      <c r="K37" s="75">
        <f t="shared" si="6"/>
        <v>-1.5159225213394616E-2</v>
      </c>
      <c r="L37" s="77">
        <f t="shared" si="6"/>
        <v>-1.7432698621142481E-2</v>
      </c>
      <c r="M37" s="75">
        <f t="shared" si="6"/>
        <v>-1.9894944189100459E-2</v>
      </c>
      <c r="N37" s="75">
        <f t="shared" si="6"/>
        <v>-2.2562376887721603E-2</v>
      </c>
      <c r="O37" s="75">
        <f t="shared" si="6"/>
        <v>-2.5467826657912015E-2</v>
      </c>
      <c r="P37" s="75">
        <f t="shared" si="6"/>
        <v>-2.8233749179251477E-2</v>
      </c>
      <c r="Q37" s="75">
        <f t="shared" si="6"/>
        <v>-3.1336178594878528E-2</v>
      </c>
      <c r="R37" s="75">
        <f t="shared" si="6"/>
        <v>-3.4545305318450424E-2</v>
      </c>
      <c r="S37" s="75">
        <f t="shared" si="6"/>
        <v>-3.7910374261326332E-2</v>
      </c>
      <c r="T37" s="75">
        <f t="shared" si="6"/>
        <v>-4.1283650689428762E-2</v>
      </c>
      <c r="U37" s="75">
        <f t="shared" si="6"/>
        <v>-4.4845699277741298E-2</v>
      </c>
      <c r="V37" s="75">
        <f t="shared" si="6"/>
        <v>-4.8325673013788574E-2</v>
      </c>
      <c r="W37" s="75">
        <f t="shared" si="6"/>
        <v>-5.1723571897570583E-2</v>
      </c>
      <c r="X37" s="75">
        <f t="shared" si="6"/>
        <v>-5.5195338148391331E-2</v>
      </c>
      <c r="Y37" s="75">
        <f t="shared" si="6"/>
        <v>-5.8716349310571243E-2</v>
      </c>
      <c r="Z37" s="75">
        <f t="shared" si="6"/>
        <v>-6.2311227839789887E-2</v>
      </c>
      <c r="AA37" s="77">
        <f t="shared" si="6"/>
        <v>-6.6053841103086014E-2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96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5" t="s">
        <v>65</v>
      </c>
      <c r="B44" s="85"/>
      <c r="C44" s="3">
        <v>1.6057812065999999</v>
      </c>
      <c r="D44" s="3">
        <v>1.6163371093000001</v>
      </c>
      <c r="E44" s="3">
        <v>1.6093107555999999</v>
      </c>
      <c r="F44" s="3">
        <v>1.6033576721</v>
      </c>
      <c r="G44" s="3">
        <v>1.6063358064</v>
      </c>
      <c r="H44" s="3">
        <v>1.6136408954000001</v>
      </c>
      <c r="I44" s="3">
        <v>1.6165847655000001</v>
      </c>
      <c r="J44" s="3">
        <v>1.6184692870999999</v>
      </c>
      <c r="K44" s="3">
        <v>1.6244594095</v>
      </c>
      <c r="L44" s="4">
        <v>1.6314038061</v>
      </c>
      <c r="M44" s="3">
        <v>1.6436668902</v>
      </c>
      <c r="N44" s="3">
        <v>1.6486259995000001</v>
      </c>
      <c r="O44" s="3">
        <v>1.6578887932999999</v>
      </c>
      <c r="P44" s="3">
        <v>1.6592550439</v>
      </c>
      <c r="Q44" s="3">
        <v>1.6678735822999999</v>
      </c>
      <c r="R44" s="3">
        <v>1.6798114009</v>
      </c>
      <c r="S44" s="3">
        <v>1.6813587556</v>
      </c>
      <c r="T44" s="3">
        <v>1.6868119882999999</v>
      </c>
      <c r="U44" s="3">
        <v>1.6952441844999999</v>
      </c>
      <c r="V44" s="3">
        <v>1.7032583339</v>
      </c>
      <c r="W44" s="3">
        <v>1.7074141076</v>
      </c>
      <c r="X44" s="3">
        <v>1.7127112536</v>
      </c>
      <c r="Y44" s="3">
        <v>1.7195293801</v>
      </c>
      <c r="Z44" s="3">
        <v>1.7248489934</v>
      </c>
      <c r="AA44" s="4">
        <v>1.7255927236999999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76.7974542805688</v>
      </c>
      <c r="D47" s="11">
        <v>76.788251018155805</v>
      </c>
      <c r="E47" s="11">
        <v>76.8685208851618</v>
      </c>
      <c r="F47" s="11">
        <v>77.135928462668105</v>
      </c>
      <c r="G47" s="11">
        <v>77.238229603567305</v>
      </c>
      <c r="H47" s="11">
        <v>77.273553573181601</v>
      </c>
      <c r="I47" s="11">
        <v>77.436392713059803</v>
      </c>
      <c r="J47" s="11">
        <v>77.480578560683497</v>
      </c>
      <c r="K47" s="11">
        <v>77.411441988882302</v>
      </c>
      <c r="L47" s="64">
        <v>77.671896073977805</v>
      </c>
      <c r="M47" s="11">
        <v>77.692710874571702</v>
      </c>
      <c r="N47" s="11">
        <v>77.889140701769605</v>
      </c>
      <c r="O47" s="11">
        <v>77.882122910327695</v>
      </c>
      <c r="P47" s="11">
        <v>78.241413175313397</v>
      </c>
      <c r="Q47" s="11">
        <v>78.2015219084889</v>
      </c>
      <c r="R47" s="11">
        <v>78.356252804719901</v>
      </c>
      <c r="S47" s="11">
        <v>78.311064347790804</v>
      </c>
      <c r="T47" s="11">
        <v>78.566059187169998</v>
      </c>
      <c r="U47" s="11">
        <v>78.652704414293495</v>
      </c>
      <c r="V47" s="11">
        <v>78.778936432078297</v>
      </c>
      <c r="W47" s="11">
        <v>79.0314405297853</v>
      </c>
      <c r="X47" s="11">
        <v>79.154559446672295</v>
      </c>
      <c r="Y47" s="11">
        <v>79.224418736231499</v>
      </c>
      <c r="Z47" s="11">
        <v>79.415173547884606</v>
      </c>
      <c r="AA47" s="64">
        <v>79.433198154510507</v>
      </c>
    </row>
    <row r="48" spans="1:27" ht="12.75" customHeight="1" x14ac:dyDescent="0.3">
      <c r="A48" s="6" t="s">
        <v>89</v>
      </c>
      <c r="B48" s="25"/>
      <c r="C48" s="11">
        <v>80.422611375922202</v>
      </c>
      <c r="D48" s="11">
        <v>80.101062643682297</v>
      </c>
      <c r="E48" s="11">
        <v>80.169245058021005</v>
      </c>
      <c r="F48" s="11">
        <v>80.165403607246802</v>
      </c>
      <c r="G48" s="11">
        <v>80.416443960530501</v>
      </c>
      <c r="H48" s="11">
        <v>80.448812679327105</v>
      </c>
      <c r="I48" s="11">
        <v>80.466889311389707</v>
      </c>
      <c r="J48" s="11">
        <v>80.442066957765206</v>
      </c>
      <c r="K48" s="11">
        <v>80.466931197444893</v>
      </c>
      <c r="L48" s="64">
        <v>80.774446790596301</v>
      </c>
      <c r="M48" s="11">
        <v>80.840399684857502</v>
      </c>
      <c r="N48" s="11">
        <v>80.729114756047395</v>
      </c>
      <c r="O48" s="11">
        <v>80.890999151734704</v>
      </c>
      <c r="P48" s="11">
        <v>80.975273989254006</v>
      </c>
      <c r="Q48" s="11">
        <v>80.962383215232293</v>
      </c>
      <c r="R48" s="11">
        <v>81.028699445827399</v>
      </c>
      <c r="S48" s="11">
        <v>81.114724542149702</v>
      </c>
      <c r="T48" s="11">
        <v>81.167244038471793</v>
      </c>
      <c r="U48" s="11">
        <v>81.377420785681295</v>
      </c>
      <c r="V48" s="11">
        <v>81.5066793409338</v>
      </c>
      <c r="W48" s="11">
        <v>81.482298948470103</v>
      </c>
      <c r="X48" s="11">
        <v>81.621298035592702</v>
      </c>
      <c r="Y48" s="11">
        <v>81.708993115619705</v>
      </c>
      <c r="Z48" s="11">
        <v>81.749736123761707</v>
      </c>
      <c r="AA48" s="64">
        <v>81.772990149767594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19893</v>
      </c>
      <c r="C57" s="76">
        <v>19768</v>
      </c>
      <c r="D57" s="76">
        <v>19708</v>
      </c>
      <c r="E57" s="76">
        <v>19635</v>
      </c>
      <c r="F57" s="76">
        <v>19502</v>
      </c>
      <c r="G57" s="76">
        <v>19337</v>
      </c>
      <c r="H57" s="76">
        <v>19139</v>
      </c>
      <c r="I57" s="76">
        <v>18968</v>
      </c>
      <c r="J57" s="76">
        <v>18699</v>
      </c>
      <c r="K57" s="76">
        <v>18390</v>
      </c>
      <c r="L57" s="63">
        <v>18183</v>
      </c>
      <c r="M57" s="76">
        <v>18048</v>
      </c>
      <c r="N57" s="76">
        <v>17809</v>
      </c>
      <c r="O57" s="76">
        <v>17583</v>
      </c>
      <c r="P57" s="76">
        <v>17434</v>
      </c>
      <c r="Q57" s="76">
        <v>17306</v>
      </c>
      <c r="R57" s="76">
        <v>17214</v>
      </c>
      <c r="S57" s="76">
        <v>17111</v>
      </c>
      <c r="T57" s="76">
        <v>17011</v>
      </c>
      <c r="U57" s="76">
        <v>16915</v>
      </c>
      <c r="V57" s="76">
        <v>16828</v>
      </c>
      <c r="W57" s="76">
        <v>16744</v>
      </c>
      <c r="X57" s="76">
        <v>16668</v>
      </c>
      <c r="Y57" s="76">
        <v>16602</v>
      </c>
      <c r="Z57" s="76">
        <v>16544</v>
      </c>
      <c r="AA57" s="63">
        <v>16489</v>
      </c>
    </row>
    <row r="58" spans="1:27" ht="12.75" customHeight="1" x14ac:dyDescent="0.3">
      <c r="A58" s="13" t="s">
        <v>68</v>
      </c>
      <c r="B58" s="76">
        <v>20507</v>
      </c>
      <c r="C58" s="76">
        <v>20250</v>
      </c>
      <c r="D58" s="76">
        <v>19949</v>
      </c>
      <c r="E58" s="76">
        <v>19599</v>
      </c>
      <c r="F58" s="76">
        <v>19364</v>
      </c>
      <c r="G58" s="76">
        <v>19197</v>
      </c>
      <c r="H58" s="76">
        <v>19013</v>
      </c>
      <c r="I58" s="76">
        <v>18835</v>
      </c>
      <c r="J58" s="76">
        <v>18830</v>
      </c>
      <c r="K58" s="76">
        <v>18871</v>
      </c>
      <c r="L58" s="63">
        <v>18768</v>
      </c>
      <c r="M58" s="76">
        <v>18673</v>
      </c>
      <c r="N58" s="76">
        <v>18710</v>
      </c>
      <c r="O58" s="76">
        <v>18771</v>
      </c>
      <c r="P58" s="76">
        <v>18777</v>
      </c>
      <c r="Q58" s="76">
        <v>18780</v>
      </c>
      <c r="R58" s="76">
        <v>18656</v>
      </c>
      <c r="S58" s="76">
        <v>18572</v>
      </c>
      <c r="T58" s="76">
        <v>18492</v>
      </c>
      <c r="U58" s="76">
        <v>18355</v>
      </c>
      <c r="V58" s="76">
        <v>18180</v>
      </c>
      <c r="W58" s="76">
        <v>17991</v>
      </c>
      <c r="X58" s="76">
        <v>17817</v>
      </c>
      <c r="Y58" s="76">
        <v>17555</v>
      </c>
      <c r="Z58" s="76">
        <v>17278</v>
      </c>
      <c r="AA58" s="63">
        <v>17073</v>
      </c>
    </row>
    <row r="59" spans="1:27" ht="12.75" customHeight="1" x14ac:dyDescent="0.3">
      <c r="A59" s="13" t="s">
        <v>69</v>
      </c>
      <c r="B59" s="76">
        <v>21201</v>
      </c>
      <c r="C59" s="76">
        <v>21304</v>
      </c>
      <c r="D59" s="76">
        <v>21423</v>
      </c>
      <c r="E59" s="76">
        <v>21640</v>
      </c>
      <c r="F59" s="76">
        <v>21952</v>
      </c>
      <c r="G59" s="76">
        <v>22178</v>
      </c>
      <c r="H59" s="76">
        <v>22328</v>
      </c>
      <c r="I59" s="76">
        <v>22354</v>
      </c>
      <c r="J59" s="76">
        <v>22345</v>
      </c>
      <c r="K59" s="76">
        <v>22327</v>
      </c>
      <c r="L59" s="63">
        <v>22365</v>
      </c>
      <c r="M59" s="76">
        <v>22311</v>
      </c>
      <c r="N59" s="76">
        <v>22154</v>
      </c>
      <c r="O59" s="76">
        <v>21840</v>
      </c>
      <c r="P59" s="76">
        <v>21537</v>
      </c>
      <c r="Q59" s="76">
        <v>21219</v>
      </c>
      <c r="R59" s="76">
        <v>20953</v>
      </c>
      <c r="S59" s="76">
        <v>20663</v>
      </c>
      <c r="T59" s="76">
        <v>20311</v>
      </c>
      <c r="U59" s="76">
        <v>20052</v>
      </c>
      <c r="V59" s="76">
        <v>19876</v>
      </c>
      <c r="W59" s="76">
        <v>19687</v>
      </c>
      <c r="X59" s="76">
        <v>19507</v>
      </c>
      <c r="Y59" s="76">
        <v>19482</v>
      </c>
      <c r="Z59" s="76">
        <v>19471</v>
      </c>
      <c r="AA59" s="63">
        <v>19364</v>
      </c>
    </row>
    <row r="60" spans="1:27" ht="12.75" customHeight="1" x14ac:dyDescent="0.3">
      <c r="A60" s="13" t="s">
        <v>70</v>
      </c>
      <c r="B60" s="76">
        <v>27727</v>
      </c>
      <c r="C60" s="76">
        <v>27377</v>
      </c>
      <c r="D60" s="76">
        <v>27015</v>
      </c>
      <c r="E60" s="76">
        <v>26492</v>
      </c>
      <c r="F60" s="76">
        <v>25869</v>
      </c>
      <c r="G60" s="76">
        <v>25253</v>
      </c>
      <c r="H60" s="76">
        <v>24729</v>
      </c>
      <c r="I60" s="76">
        <v>24212</v>
      </c>
      <c r="J60" s="76">
        <v>23732</v>
      </c>
      <c r="K60" s="76">
        <v>23243</v>
      </c>
      <c r="L60" s="63">
        <v>22758</v>
      </c>
      <c r="M60" s="76">
        <v>22310</v>
      </c>
      <c r="N60" s="76">
        <v>22055</v>
      </c>
      <c r="O60" s="76">
        <v>21885</v>
      </c>
      <c r="P60" s="76">
        <v>21782</v>
      </c>
      <c r="Q60" s="76">
        <v>21756</v>
      </c>
      <c r="R60" s="76">
        <v>21887</v>
      </c>
      <c r="S60" s="76">
        <v>22039</v>
      </c>
      <c r="T60" s="76">
        <v>22298</v>
      </c>
      <c r="U60" s="76">
        <v>22637</v>
      </c>
      <c r="V60" s="76">
        <v>22871</v>
      </c>
      <c r="W60" s="76">
        <v>23033</v>
      </c>
      <c r="X60" s="76">
        <v>23070</v>
      </c>
      <c r="Y60" s="76">
        <v>23071</v>
      </c>
      <c r="Z60" s="76">
        <v>23069</v>
      </c>
      <c r="AA60" s="63">
        <v>23108</v>
      </c>
    </row>
    <row r="61" spans="1:27" ht="12.75" customHeight="1" x14ac:dyDescent="0.3">
      <c r="A61" s="13" t="s">
        <v>71</v>
      </c>
      <c r="B61" s="76">
        <v>22130</v>
      </c>
      <c r="C61" s="76">
        <v>22398</v>
      </c>
      <c r="D61" s="76">
        <v>22634</v>
      </c>
      <c r="E61" s="76">
        <v>22990</v>
      </c>
      <c r="F61" s="76">
        <v>22901</v>
      </c>
      <c r="G61" s="76">
        <v>23058</v>
      </c>
      <c r="H61" s="76">
        <v>23332</v>
      </c>
      <c r="I61" s="76">
        <v>23719</v>
      </c>
      <c r="J61" s="76">
        <v>24054</v>
      </c>
      <c r="K61" s="76">
        <v>24388</v>
      </c>
      <c r="L61" s="63">
        <v>24630</v>
      </c>
      <c r="M61" s="76">
        <v>24895</v>
      </c>
      <c r="N61" s="76">
        <v>25030</v>
      </c>
      <c r="O61" s="76">
        <v>25164</v>
      </c>
      <c r="P61" s="76">
        <v>25124</v>
      </c>
      <c r="Q61" s="76">
        <v>24993</v>
      </c>
      <c r="R61" s="76">
        <v>24703</v>
      </c>
      <c r="S61" s="76">
        <v>24392</v>
      </c>
      <c r="T61" s="76">
        <v>23957</v>
      </c>
      <c r="U61" s="76">
        <v>23430</v>
      </c>
      <c r="V61" s="76">
        <v>22905</v>
      </c>
      <c r="W61" s="76">
        <v>22469</v>
      </c>
      <c r="X61" s="76">
        <v>22061</v>
      </c>
      <c r="Y61" s="76">
        <v>21690</v>
      </c>
      <c r="Z61" s="76">
        <v>21316</v>
      </c>
      <c r="AA61" s="63">
        <v>20932</v>
      </c>
    </row>
    <row r="62" spans="1:27" ht="12.75" customHeight="1" x14ac:dyDescent="0.3">
      <c r="A62" s="13" t="s">
        <v>72</v>
      </c>
      <c r="B62" s="76">
        <v>10382</v>
      </c>
      <c r="C62" s="76">
        <v>10626</v>
      </c>
      <c r="D62" s="76">
        <v>10847</v>
      </c>
      <c r="E62" s="76">
        <v>11026</v>
      </c>
      <c r="F62" s="76">
        <v>11588</v>
      </c>
      <c r="G62" s="76">
        <v>11958</v>
      </c>
      <c r="H62" s="76">
        <v>12213</v>
      </c>
      <c r="I62" s="76">
        <v>12437</v>
      </c>
      <c r="J62" s="76">
        <v>12623</v>
      </c>
      <c r="K62" s="76">
        <v>12774</v>
      </c>
      <c r="L62" s="63">
        <v>13012</v>
      </c>
      <c r="M62" s="76">
        <v>13179</v>
      </c>
      <c r="N62" s="76">
        <v>13333</v>
      </c>
      <c r="O62" s="76">
        <v>13494</v>
      </c>
      <c r="P62" s="76">
        <v>13746</v>
      </c>
      <c r="Q62" s="76">
        <v>13968</v>
      </c>
      <c r="R62" s="76">
        <v>14218</v>
      </c>
      <c r="S62" s="76">
        <v>14444</v>
      </c>
      <c r="T62" s="76">
        <v>14741</v>
      </c>
      <c r="U62" s="76">
        <v>14987</v>
      </c>
      <c r="V62" s="76">
        <v>15292</v>
      </c>
      <c r="W62" s="76">
        <v>15614</v>
      </c>
      <c r="X62" s="76">
        <v>15992</v>
      </c>
      <c r="Y62" s="76">
        <v>16286</v>
      </c>
      <c r="Z62" s="76">
        <v>16570</v>
      </c>
      <c r="AA62" s="63">
        <v>16826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121840</v>
      </c>
      <c r="C64" s="76">
        <f t="shared" ref="C64:AA64" si="7">SUM(C57:C62)</f>
        <v>121723</v>
      </c>
      <c r="D64" s="76">
        <f t="shared" si="7"/>
        <v>121576</v>
      </c>
      <c r="E64" s="76">
        <f t="shared" si="7"/>
        <v>121382</v>
      </c>
      <c r="F64" s="76">
        <f t="shared" si="7"/>
        <v>121176</v>
      </c>
      <c r="G64" s="76">
        <f t="shared" si="7"/>
        <v>120981</v>
      </c>
      <c r="H64" s="76">
        <f t="shared" si="7"/>
        <v>120754</v>
      </c>
      <c r="I64" s="76">
        <f t="shared" si="7"/>
        <v>120525</v>
      </c>
      <c r="J64" s="76">
        <f t="shared" si="7"/>
        <v>120283</v>
      </c>
      <c r="K64" s="76">
        <f t="shared" si="7"/>
        <v>119993</v>
      </c>
      <c r="L64" s="63">
        <f t="shared" si="7"/>
        <v>119716</v>
      </c>
      <c r="M64" s="76">
        <f t="shared" si="7"/>
        <v>119416</v>
      </c>
      <c r="N64" s="76">
        <f t="shared" si="7"/>
        <v>119091</v>
      </c>
      <c r="O64" s="76">
        <f t="shared" si="7"/>
        <v>118737</v>
      </c>
      <c r="P64" s="76">
        <f t="shared" si="7"/>
        <v>118400</v>
      </c>
      <c r="Q64" s="76">
        <f t="shared" si="7"/>
        <v>118022</v>
      </c>
      <c r="R64" s="76">
        <f t="shared" si="7"/>
        <v>117631</v>
      </c>
      <c r="S64" s="76">
        <f t="shared" si="7"/>
        <v>117221</v>
      </c>
      <c r="T64" s="76">
        <f t="shared" si="7"/>
        <v>116810</v>
      </c>
      <c r="U64" s="76">
        <f t="shared" si="7"/>
        <v>116376</v>
      </c>
      <c r="V64" s="76">
        <f t="shared" si="7"/>
        <v>115952</v>
      </c>
      <c r="W64" s="76">
        <f t="shared" si="7"/>
        <v>115538</v>
      </c>
      <c r="X64" s="76">
        <f t="shared" si="7"/>
        <v>115115</v>
      </c>
      <c r="Y64" s="76">
        <f t="shared" si="7"/>
        <v>114686</v>
      </c>
      <c r="Z64" s="76">
        <f t="shared" si="7"/>
        <v>114248</v>
      </c>
      <c r="AA64" s="63">
        <f t="shared" si="7"/>
        <v>113792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0.1632715036112935</v>
      </c>
      <c r="C67" s="38">
        <f t="shared" ref="C67:AA72" si="8">C57/C$64</f>
        <v>0.16240151820116167</v>
      </c>
      <c r="D67" s="38">
        <f t="shared" si="8"/>
        <v>0.16210436270316511</v>
      </c>
      <c r="E67" s="38">
        <f t="shared" si="8"/>
        <v>0.1617620405002389</v>
      </c>
      <c r="F67" s="38">
        <f t="shared" si="8"/>
        <v>0.1609394599590678</v>
      </c>
      <c r="G67" s="38">
        <f t="shared" si="8"/>
        <v>0.15983501541564377</v>
      </c>
      <c r="H67" s="38">
        <f t="shared" si="8"/>
        <v>0.15849578481872237</v>
      </c>
      <c r="I67" s="38">
        <f t="shared" si="8"/>
        <v>0.15737813731590955</v>
      </c>
      <c r="J67" s="38">
        <f t="shared" si="8"/>
        <v>0.15545837732680429</v>
      </c>
      <c r="K67" s="38">
        <f t="shared" si="8"/>
        <v>0.15325894010483945</v>
      </c>
      <c r="L67" s="39">
        <f t="shared" si="8"/>
        <v>0.15188445988840255</v>
      </c>
      <c r="M67" s="38">
        <f t="shared" si="8"/>
        <v>0.15113552622764118</v>
      </c>
      <c r="N67" s="38">
        <f t="shared" si="8"/>
        <v>0.14954110722052885</v>
      </c>
      <c r="O67" s="38">
        <f t="shared" si="8"/>
        <v>0.14808357967609084</v>
      </c>
      <c r="P67" s="38">
        <f t="shared" si="8"/>
        <v>0.14724662162162161</v>
      </c>
      <c r="Q67" s="38">
        <f t="shared" si="8"/>
        <v>0.14663367846672654</v>
      </c>
      <c r="R67" s="38">
        <f t="shared" si="8"/>
        <v>0.14633897527012438</v>
      </c>
      <c r="S67" s="38">
        <f t="shared" si="8"/>
        <v>0.14597213809812234</v>
      </c>
      <c r="T67" s="38">
        <f t="shared" si="8"/>
        <v>0.14562965499529149</v>
      </c>
      <c r="U67" s="38">
        <f t="shared" si="8"/>
        <v>0.14534783804220802</v>
      </c>
      <c r="V67" s="38">
        <f t="shared" si="8"/>
        <v>0.14512901890437421</v>
      </c>
      <c r="W67" s="38">
        <f t="shared" si="8"/>
        <v>0.14492201699873636</v>
      </c>
      <c r="X67" s="38">
        <f t="shared" si="8"/>
        <v>0.14479433609868392</v>
      </c>
      <c r="Y67" s="38">
        <f t="shared" si="8"/>
        <v>0.14476047643129938</v>
      </c>
      <c r="Z67" s="38">
        <f t="shared" si="8"/>
        <v>0.14480778656956797</v>
      </c>
      <c r="AA67" s="39">
        <f t="shared" si="8"/>
        <v>0.14490473847019122</v>
      </c>
    </row>
    <row r="68" spans="1:27" ht="12.75" customHeight="1" x14ac:dyDescent="0.3">
      <c r="A68" s="13" t="s">
        <v>68</v>
      </c>
      <c r="B68" s="38">
        <f t="shared" ref="B68:Q72" si="9">B58/B$64</f>
        <v>0.16831089954038084</v>
      </c>
      <c r="C68" s="38">
        <f t="shared" si="9"/>
        <v>0.16636132859032393</v>
      </c>
      <c r="D68" s="38">
        <f t="shared" si="9"/>
        <v>0.16408666184115286</v>
      </c>
      <c r="E68" s="38">
        <f t="shared" si="9"/>
        <v>0.1614654561631873</v>
      </c>
      <c r="F68" s="38">
        <f t="shared" si="9"/>
        <v>0.1598006205849343</v>
      </c>
      <c r="G68" s="38">
        <f t="shared" si="9"/>
        <v>0.15867780891214323</v>
      </c>
      <c r="H68" s="38">
        <f t="shared" si="9"/>
        <v>0.15745234112327541</v>
      </c>
      <c r="I68" s="38">
        <f t="shared" si="9"/>
        <v>0.15627463181912465</v>
      </c>
      <c r="J68" s="38">
        <f t="shared" si="9"/>
        <v>0.15654747553685891</v>
      </c>
      <c r="K68" s="38">
        <f t="shared" si="9"/>
        <v>0.15726750727125749</v>
      </c>
      <c r="L68" s="39">
        <f t="shared" si="9"/>
        <v>0.15677102475859533</v>
      </c>
      <c r="M68" s="38">
        <f t="shared" si="9"/>
        <v>0.15636933074294901</v>
      </c>
      <c r="N68" s="38">
        <f t="shared" si="9"/>
        <v>0.15710675030019061</v>
      </c>
      <c r="O68" s="38">
        <f t="shared" si="9"/>
        <v>0.15808888552009903</v>
      </c>
      <c r="P68" s="38">
        <f t="shared" si="9"/>
        <v>0.15858952702702703</v>
      </c>
      <c r="Q68" s="38">
        <f t="shared" si="9"/>
        <v>0.15912287539611258</v>
      </c>
      <c r="R68" s="38">
        <f t="shared" si="8"/>
        <v>0.15859764857903103</v>
      </c>
      <c r="S68" s="38">
        <f t="shared" si="8"/>
        <v>0.158435775159741</v>
      </c>
      <c r="T68" s="38">
        <f t="shared" si="8"/>
        <v>0.15830836400993065</v>
      </c>
      <c r="U68" s="38">
        <f t="shared" si="8"/>
        <v>0.15772152333814532</v>
      </c>
      <c r="V68" s="38">
        <f t="shared" si="8"/>
        <v>0.15678901614461158</v>
      </c>
      <c r="W68" s="38">
        <f t="shared" si="8"/>
        <v>0.15571500285620316</v>
      </c>
      <c r="X68" s="38">
        <f t="shared" si="8"/>
        <v>0.1547756591234852</v>
      </c>
      <c r="Y68" s="38">
        <f t="shared" si="8"/>
        <v>0.15307012189805208</v>
      </c>
      <c r="Z68" s="38">
        <f t="shared" si="8"/>
        <v>0.15123240669420909</v>
      </c>
      <c r="AA68" s="39">
        <f t="shared" si="8"/>
        <v>0.15003690944881889</v>
      </c>
    </row>
    <row r="69" spans="1:27" ht="12.75" customHeight="1" x14ac:dyDescent="0.3">
      <c r="A69" s="13" t="s">
        <v>69</v>
      </c>
      <c r="B69" s="38">
        <f t="shared" si="9"/>
        <v>0.17400689428759028</v>
      </c>
      <c r="C69" s="38">
        <f t="shared" si="8"/>
        <v>0.17502033305127215</v>
      </c>
      <c r="D69" s="38">
        <f t="shared" si="8"/>
        <v>0.17621076528262156</v>
      </c>
      <c r="E69" s="38">
        <f t="shared" si="8"/>
        <v>0.17828014038325288</v>
      </c>
      <c r="F69" s="38">
        <f t="shared" si="8"/>
        <v>0.18115798507955372</v>
      </c>
      <c r="G69" s="38">
        <f t="shared" si="8"/>
        <v>0.18331804167596566</v>
      </c>
      <c r="H69" s="38">
        <f t="shared" si="8"/>
        <v>0.18490484787253425</v>
      </c>
      <c r="I69" s="38">
        <f t="shared" si="8"/>
        <v>0.18547189379796722</v>
      </c>
      <c r="J69" s="38">
        <f t="shared" si="8"/>
        <v>0.18577022521885886</v>
      </c>
      <c r="K69" s="38">
        <f t="shared" si="8"/>
        <v>0.1860691873692632</v>
      </c>
      <c r="L69" s="39">
        <f t="shared" si="8"/>
        <v>0.18681713388352433</v>
      </c>
      <c r="M69" s="38">
        <f t="shared" si="8"/>
        <v>0.18683426006565285</v>
      </c>
      <c r="N69" s="38">
        <f t="shared" si="8"/>
        <v>0.18602581219403649</v>
      </c>
      <c r="O69" s="38">
        <f t="shared" si="8"/>
        <v>0.18393592561712019</v>
      </c>
      <c r="P69" s="38">
        <f t="shared" si="8"/>
        <v>0.18190033783783785</v>
      </c>
      <c r="Q69" s="38">
        <f t="shared" si="8"/>
        <v>0.17978851400586332</v>
      </c>
      <c r="R69" s="38">
        <f t="shared" si="8"/>
        <v>0.17812481403711605</v>
      </c>
      <c r="S69" s="38">
        <f t="shared" si="8"/>
        <v>0.17627387584135948</v>
      </c>
      <c r="T69" s="38">
        <f t="shared" si="8"/>
        <v>0.17388066090232002</v>
      </c>
      <c r="U69" s="38">
        <f t="shared" si="8"/>
        <v>0.17230356774592701</v>
      </c>
      <c r="V69" s="38">
        <f t="shared" si="8"/>
        <v>0.17141575824479094</v>
      </c>
      <c r="W69" s="38">
        <f t="shared" si="8"/>
        <v>0.17039415603524383</v>
      </c>
      <c r="X69" s="38">
        <f t="shared" si="8"/>
        <v>0.16945663032619554</v>
      </c>
      <c r="Y69" s="38">
        <f t="shared" si="8"/>
        <v>0.16987252149346913</v>
      </c>
      <c r="Z69" s="38">
        <f t="shared" si="8"/>
        <v>0.17042749107205377</v>
      </c>
      <c r="AA69" s="39">
        <f t="shared" si="8"/>
        <v>0.17017013498312711</v>
      </c>
    </row>
    <row r="70" spans="1:27" ht="12.75" customHeight="1" x14ac:dyDescent="0.3">
      <c r="A70" s="13" t="s">
        <v>70</v>
      </c>
      <c r="B70" s="38">
        <f t="shared" si="9"/>
        <v>0.22756894287590282</v>
      </c>
      <c r="C70" s="38">
        <f t="shared" si="8"/>
        <v>0.22491230087986658</v>
      </c>
      <c r="D70" s="38">
        <f t="shared" si="8"/>
        <v>0.22220668553003883</v>
      </c>
      <c r="E70" s="38">
        <f t="shared" si="8"/>
        <v>0.21825311825476595</v>
      </c>
      <c r="F70" s="38">
        <f t="shared" si="8"/>
        <v>0.21348286789463261</v>
      </c>
      <c r="G70" s="38">
        <f t="shared" si="8"/>
        <v>0.2087352559492813</v>
      </c>
      <c r="H70" s="38">
        <f t="shared" si="8"/>
        <v>0.20478824718021763</v>
      </c>
      <c r="I70" s="38">
        <f t="shared" si="8"/>
        <v>0.20088778261771417</v>
      </c>
      <c r="J70" s="38">
        <f t="shared" si="8"/>
        <v>0.19730136428256695</v>
      </c>
      <c r="K70" s="38">
        <f t="shared" si="8"/>
        <v>0.19370296600635037</v>
      </c>
      <c r="L70" s="39">
        <f t="shared" si="8"/>
        <v>0.19009990310401284</v>
      </c>
      <c r="M70" s="38">
        <f t="shared" si="8"/>
        <v>0.18682588597842836</v>
      </c>
      <c r="N70" s="38">
        <f t="shared" si="8"/>
        <v>0.18519451511869076</v>
      </c>
      <c r="O70" s="38">
        <f t="shared" si="8"/>
        <v>0.18431491447484777</v>
      </c>
      <c r="P70" s="38">
        <f t="shared" si="8"/>
        <v>0.18396959459459458</v>
      </c>
      <c r="Q70" s="38">
        <f t="shared" si="8"/>
        <v>0.18433851315856364</v>
      </c>
      <c r="R70" s="38">
        <f t="shared" si="8"/>
        <v>0.1860648978585577</v>
      </c>
      <c r="S70" s="38">
        <f t="shared" si="8"/>
        <v>0.18801238685900989</v>
      </c>
      <c r="T70" s="38">
        <f t="shared" si="8"/>
        <v>0.19089119082270353</v>
      </c>
      <c r="U70" s="38">
        <f t="shared" si="8"/>
        <v>0.19451605141953668</v>
      </c>
      <c r="V70" s="38">
        <f t="shared" si="8"/>
        <v>0.19724541189457706</v>
      </c>
      <c r="W70" s="38">
        <f t="shared" si="8"/>
        <v>0.19935432498398795</v>
      </c>
      <c r="X70" s="38">
        <f t="shared" si="8"/>
        <v>0.20040828736480909</v>
      </c>
      <c r="Y70" s="38">
        <f t="shared" si="8"/>
        <v>0.20116666376017997</v>
      </c>
      <c r="Z70" s="38">
        <f t="shared" si="8"/>
        <v>0.20192038372662979</v>
      </c>
      <c r="AA70" s="39">
        <f t="shared" si="8"/>
        <v>0.20307227221597302</v>
      </c>
    </row>
    <row r="71" spans="1:27" ht="12.75" customHeight="1" x14ac:dyDescent="0.3">
      <c r="A71" s="13" t="s">
        <v>71</v>
      </c>
      <c r="B71" s="38">
        <f t="shared" si="9"/>
        <v>0.18163164806303347</v>
      </c>
      <c r="C71" s="38">
        <f t="shared" si="8"/>
        <v>0.18400795248227533</v>
      </c>
      <c r="D71" s="38">
        <f t="shared" si="8"/>
        <v>0.1861716128183194</v>
      </c>
      <c r="E71" s="38">
        <f t="shared" si="8"/>
        <v>0.1894020530226887</v>
      </c>
      <c r="F71" s="38">
        <f t="shared" si="8"/>
        <v>0.18898956889152968</v>
      </c>
      <c r="G71" s="38">
        <f t="shared" si="8"/>
        <v>0.19059191112654053</v>
      </c>
      <c r="H71" s="38">
        <f t="shared" si="8"/>
        <v>0.19321927223942892</v>
      </c>
      <c r="I71" s="38">
        <f t="shared" si="8"/>
        <v>0.19679734494918066</v>
      </c>
      <c r="J71" s="38">
        <f t="shared" si="8"/>
        <v>0.19997838431033479</v>
      </c>
      <c r="K71" s="38">
        <f t="shared" si="8"/>
        <v>0.20324518930270932</v>
      </c>
      <c r="L71" s="39">
        <f t="shared" si="8"/>
        <v>0.20573691068862976</v>
      </c>
      <c r="M71" s="38">
        <f t="shared" si="8"/>
        <v>0.20847290145374153</v>
      </c>
      <c r="N71" s="38">
        <f t="shared" si="8"/>
        <v>0.21017541207983811</v>
      </c>
      <c r="O71" s="38">
        <f t="shared" si="8"/>
        <v>0.2119305692412643</v>
      </c>
      <c r="P71" s="38">
        <f t="shared" si="8"/>
        <v>0.21219594594594596</v>
      </c>
      <c r="Q71" s="38">
        <f t="shared" si="8"/>
        <v>0.21176560302316516</v>
      </c>
      <c r="R71" s="38">
        <f t="shared" si="8"/>
        <v>0.2100041655686001</v>
      </c>
      <c r="S71" s="38">
        <f t="shared" si="8"/>
        <v>0.20808558193497753</v>
      </c>
      <c r="T71" s="38">
        <f t="shared" si="8"/>
        <v>0.20509374197414604</v>
      </c>
      <c r="U71" s="38">
        <f t="shared" si="8"/>
        <v>0.20133017116931326</v>
      </c>
      <c r="V71" s="38">
        <f t="shared" si="8"/>
        <v>0.19753863667724575</v>
      </c>
      <c r="W71" s="38">
        <f t="shared" si="8"/>
        <v>0.19447281413907114</v>
      </c>
      <c r="X71" s="38">
        <f t="shared" si="8"/>
        <v>0.19164313946922643</v>
      </c>
      <c r="Y71" s="38">
        <f t="shared" si="8"/>
        <v>0.18912508937446593</v>
      </c>
      <c r="Z71" s="38">
        <f t="shared" si="8"/>
        <v>0.1865765702681885</v>
      </c>
      <c r="AA71" s="39">
        <f t="shared" si="8"/>
        <v>0.18394966254218223</v>
      </c>
    </row>
    <row r="72" spans="1:27" ht="12.75" customHeight="1" x14ac:dyDescent="0.3">
      <c r="A72" s="13" t="s">
        <v>72</v>
      </c>
      <c r="B72" s="38">
        <f t="shared" si="9"/>
        <v>8.5210111621799076E-2</v>
      </c>
      <c r="C72" s="38">
        <f t="shared" si="8"/>
        <v>8.7296566795100353E-2</v>
      </c>
      <c r="D72" s="38">
        <f t="shared" si="8"/>
        <v>8.921991182470225E-2</v>
      </c>
      <c r="E72" s="38">
        <f t="shared" si="8"/>
        <v>9.0837191675866277E-2</v>
      </c>
      <c r="F72" s="38">
        <f t="shared" si="8"/>
        <v>9.5629497590281901E-2</v>
      </c>
      <c r="G72" s="38">
        <f t="shared" si="8"/>
        <v>9.8841966920425517E-2</v>
      </c>
      <c r="H72" s="38">
        <f t="shared" si="8"/>
        <v>0.10113950676582142</v>
      </c>
      <c r="I72" s="38">
        <f t="shared" si="8"/>
        <v>0.10319020950010371</v>
      </c>
      <c r="J72" s="38">
        <f t="shared" si="8"/>
        <v>0.1049441733245762</v>
      </c>
      <c r="K72" s="38">
        <f t="shared" si="8"/>
        <v>0.10645620994558015</v>
      </c>
      <c r="L72" s="39">
        <f t="shared" si="8"/>
        <v>0.10869056767683517</v>
      </c>
      <c r="M72" s="38">
        <f t="shared" si="8"/>
        <v>0.11036209553158706</v>
      </c>
      <c r="N72" s="38">
        <f t="shared" si="8"/>
        <v>0.1119564030867152</v>
      </c>
      <c r="O72" s="38">
        <f t="shared" si="8"/>
        <v>0.11364612547057783</v>
      </c>
      <c r="P72" s="38">
        <f t="shared" si="8"/>
        <v>0.11609797297297297</v>
      </c>
      <c r="Q72" s="38">
        <f t="shared" si="8"/>
        <v>0.11835081594956873</v>
      </c>
      <c r="R72" s="38">
        <f t="shared" si="8"/>
        <v>0.12086949868657072</v>
      </c>
      <c r="S72" s="38">
        <f t="shared" si="8"/>
        <v>0.12322024210678974</v>
      </c>
      <c r="T72" s="38">
        <f t="shared" si="8"/>
        <v>0.12619638729560825</v>
      </c>
      <c r="U72" s="38">
        <f t="shared" si="8"/>
        <v>0.12878084828486974</v>
      </c>
      <c r="V72" s="38">
        <f t="shared" si="8"/>
        <v>0.13188215813440043</v>
      </c>
      <c r="W72" s="38">
        <f t="shared" si="8"/>
        <v>0.1351416849867576</v>
      </c>
      <c r="X72" s="38">
        <f t="shared" si="8"/>
        <v>0.13892194761759979</v>
      </c>
      <c r="Y72" s="38">
        <f t="shared" si="8"/>
        <v>0.14200512704253351</v>
      </c>
      <c r="Z72" s="38">
        <f t="shared" si="8"/>
        <v>0.14503536166935088</v>
      </c>
      <c r="AA72" s="39">
        <f t="shared" si="8"/>
        <v>0.14786628233970753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1.0000000000000002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0.99999999999999989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21119</v>
      </c>
      <c r="C83" s="76">
        <v>21104</v>
      </c>
      <c r="D83" s="76">
        <v>20991</v>
      </c>
      <c r="E83" s="76">
        <v>20913</v>
      </c>
      <c r="F83" s="76">
        <v>20835</v>
      </c>
      <c r="G83" s="76">
        <v>20699</v>
      </c>
      <c r="H83" s="76">
        <v>20524</v>
      </c>
      <c r="I83" s="76">
        <v>20318</v>
      </c>
      <c r="J83" s="76">
        <v>20138</v>
      </c>
      <c r="K83" s="76">
        <v>19861</v>
      </c>
      <c r="L83" s="63">
        <v>19543</v>
      </c>
      <c r="M83" s="76">
        <v>19333</v>
      </c>
      <c r="N83" s="76">
        <v>19186</v>
      </c>
      <c r="O83" s="76">
        <v>18941</v>
      </c>
      <c r="P83" s="76">
        <v>18706</v>
      </c>
      <c r="Q83" s="76">
        <v>18550</v>
      </c>
      <c r="R83" s="76">
        <v>18421</v>
      </c>
      <c r="S83" s="76">
        <v>18321</v>
      </c>
      <c r="T83" s="76">
        <v>18215</v>
      </c>
      <c r="U83" s="76">
        <v>18114</v>
      </c>
      <c r="V83" s="76">
        <v>18018</v>
      </c>
      <c r="W83" s="76">
        <v>17930</v>
      </c>
      <c r="X83" s="76">
        <v>17846</v>
      </c>
      <c r="Y83" s="76">
        <v>17771</v>
      </c>
      <c r="Z83" s="76">
        <v>17704</v>
      </c>
      <c r="AA83" s="63">
        <v>17642</v>
      </c>
    </row>
    <row r="84" spans="1:27" ht="12.75" customHeight="1" x14ac:dyDescent="0.3">
      <c r="A84" s="32" t="s">
        <v>77</v>
      </c>
      <c r="B84" s="76">
        <v>75964.928799999994</v>
      </c>
      <c r="C84" s="76">
        <v>76327.711920000002</v>
      </c>
      <c r="D84" s="76">
        <v>76762.942670000004</v>
      </c>
      <c r="E84" s="76">
        <v>76512</v>
      </c>
      <c r="F84" s="76">
        <v>76106</v>
      </c>
      <c r="G84" s="76">
        <v>75679</v>
      </c>
      <c r="H84" s="76">
        <v>75271</v>
      </c>
      <c r="I84" s="76">
        <v>74866</v>
      </c>
      <c r="J84" s="76">
        <v>74678.387214999995</v>
      </c>
      <c r="K84" s="76">
        <v>75117.821800000005</v>
      </c>
      <c r="L84" s="63">
        <v>75333</v>
      </c>
      <c r="M84" s="76">
        <v>74866</v>
      </c>
      <c r="N84" s="76">
        <v>74258</v>
      </c>
      <c r="O84" s="76">
        <v>73720</v>
      </c>
      <c r="P84" s="76">
        <v>73098</v>
      </c>
      <c r="Q84" s="76">
        <v>72474</v>
      </c>
      <c r="R84" s="76">
        <v>71816</v>
      </c>
      <c r="S84" s="76">
        <v>71149</v>
      </c>
      <c r="T84" s="76">
        <v>70512</v>
      </c>
      <c r="U84" s="76">
        <v>69995</v>
      </c>
      <c r="V84" s="76">
        <v>69452</v>
      </c>
      <c r="W84" s="76">
        <v>68993</v>
      </c>
      <c r="X84" s="76">
        <v>68625</v>
      </c>
      <c r="Y84" s="76">
        <v>68361</v>
      </c>
      <c r="Z84" s="76">
        <v>68116</v>
      </c>
      <c r="AA84" s="63">
        <v>67906</v>
      </c>
    </row>
    <row r="85" spans="1:27" ht="12.75" customHeight="1" x14ac:dyDescent="0.3">
      <c r="A85" s="13" t="s">
        <v>78</v>
      </c>
      <c r="B85" s="76">
        <v>24756.071199999998</v>
      </c>
      <c r="C85" s="76">
        <v>24291.288079999998</v>
      </c>
      <c r="D85" s="76">
        <v>23822.05733</v>
      </c>
      <c r="E85" s="76">
        <v>23957</v>
      </c>
      <c r="F85" s="76">
        <v>24235</v>
      </c>
      <c r="G85" s="76">
        <v>24603</v>
      </c>
      <c r="H85" s="76">
        <v>24959</v>
      </c>
      <c r="I85" s="76">
        <v>25341</v>
      </c>
      <c r="J85" s="76">
        <v>25466.612785000001</v>
      </c>
      <c r="K85" s="76">
        <v>25014.178199999998</v>
      </c>
      <c r="L85" s="63">
        <v>24840</v>
      </c>
      <c r="M85" s="76">
        <v>25217</v>
      </c>
      <c r="N85" s="76">
        <v>25647</v>
      </c>
      <c r="O85" s="76">
        <v>26076</v>
      </c>
      <c r="P85" s="76">
        <v>26596</v>
      </c>
      <c r="Q85" s="76">
        <v>26998</v>
      </c>
      <c r="R85" s="76">
        <v>27394</v>
      </c>
      <c r="S85" s="76">
        <v>27751</v>
      </c>
      <c r="T85" s="76">
        <v>28083</v>
      </c>
      <c r="U85" s="76">
        <v>28267</v>
      </c>
      <c r="V85" s="76">
        <v>28482</v>
      </c>
      <c r="W85" s="76">
        <v>28615</v>
      </c>
      <c r="X85" s="76">
        <v>28644</v>
      </c>
      <c r="Y85" s="76">
        <v>28554</v>
      </c>
      <c r="Z85" s="76">
        <v>28428</v>
      </c>
      <c r="AA85" s="63">
        <v>28244</v>
      </c>
    </row>
    <row r="86" spans="1:27" ht="12.75" customHeight="1" x14ac:dyDescent="0.3">
      <c r="A86" s="13" t="s">
        <v>91</v>
      </c>
      <c r="B86" s="76">
        <v>76168</v>
      </c>
      <c r="C86" s="76">
        <v>75735</v>
      </c>
      <c r="D86" s="76">
        <v>75419</v>
      </c>
      <c r="E86" s="76">
        <v>75002</v>
      </c>
      <c r="F86" s="76">
        <v>74490</v>
      </c>
      <c r="G86" s="76">
        <v>74056</v>
      </c>
      <c r="H86" s="76">
        <v>73604</v>
      </c>
      <c r="I86" s="76">
        <v>73205</v>
      </c>
      <c r="J86" s="76">
        <v>72688</v>
      </c>
      <c r="K86" s="76">
        <v>72294</v>
      </c>
      <c r="L86" s="63">
        <v>71870</v>
      </c>
      <c r="M86" s="76">
        <v>71313</v>
      </c>
      <c r="N86" s="76">
        <v>70587</v>
      </c>
      <c r="O86" s="76">
        <v>70039</v>
      </c>
      <c r="P86" s="76">
        <v>69495</v>
      </c>
      <c r="Q86" s="76">
        <v>68885</v>
      </c>
      <c r="R86" s="76">
        <v>68269</v>
      </c>
      <c r="S86" s="76">
        <v>67753</v>
      </c>
      <c r="T86" s="76">
        <v>67210</v>
      </c>
      <c r="U86" s="76">
        <v>66748</v>
      </c>
      <c r="V86" s="76">
        <v>66372</v>
      </c>
      <c r="W86" s="76">
        <v>66114</v>
      </c>
      <c r="X86" s="76">
        <v>65885</v>
      </c>
      <c r="Y86" s="76">
        <v>65695</v>
      </c>
      <c r="Z86" s="76">
        <v>65617</v>
      </c>
      <c r="AA86" s="63">
        <v>65475</v>
      </c>
    </row>
    <row r="87" spans="1:27" ht="12.75" customHeight="1" x14ac:dyDescent="0.3">
      <c r="A87" s="13" t="s">
        <v>92</v>
      </c>
      <c r="B87" s="76">
        <v>24553</v>
      </c>
      <c r="C87" s="76">
        <v>24884</v>
      </c>
      <c r="D87" s="76">
        <v>25166</v>
      </c>
      <c r="E87" s="76">
        <v>25467</v>
      </c>
      <c r="F87" s="76">
        <v>25851</v>
      </c>
      <c r="G87" s="76">
        <v>26226</v>
      </c>
      <c r="H87" s="76">
        <v>26626</v>
      </c>
      <c r="I87" s="76">
        <v>27002</v>
      </c>
      <c r="J87" s="76">
        <v>27457</v>
      </c>
      <c r="K87" s="76">
        <v>27838</v>
      </c>
      <c r="L87" s="63">
        <v>28303</v>
      </c>
      <c r="M87" s="76">
        <v>28770</v>
      </c>
      <c r="N87" s="76">
        <v>29318</v>
      </c>
      <c r="O87" s="76">
        <v>29757</v>
      </c>
      <c r="P87" s="76">
        <v>30199</v>
      </c>
      <c r="Q87" s="76">
        <v>30587</v>
      </c>
      <c r="R87" s="76">
        <v>30941</v>
      </c>
      <c r="S87" s="76">
        <v>31147</v>
      </c>
      <c r="T87" s="76">
        <v>31385</v>
      </c>
      <c r="U87" s="76">
        <v>31514</v>
      </c>
      <c r="V87" s="76">
        <v>31562</v>
      </c>
      <c r="W87" s="76">
        <v>31494</v>
      </c>
      <c r="X87" s="76">
        <v>31384</v>
      </c>
      <c r="Y87" s="76">
        <v>31220</v>
      </c>
      <c r="Z87" s="76">
        <v>30927</v>
      </c>
      <c r="AA87" s="63">
        <v>30675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0.1733338804990151</v>
      </c>
      <c r="C90" s="38">
        <f t="shared" ref="C90:AA94" si="11">C83/SUM(C$83:C$85)</f>
        <v>0.17337725820099734</v>
      </c>
      <c r="D90" s="38">
        <f t="shared" si="11"/>
        <v>0.17265743238797132</v>
      </c>
      <c r="E90" s="38">
        <f t="shared" si="11"/>
        <v>0.1722907844655715</v>
      </c>
      <c r="F90" s="38">
        <f t="shared" si="11"/>
        <v>0.17193998811645869</v>
      </c>
      <c r="G90" s="38">
        <f t="shared" si="11"/>
        <v>0.17109298154255628</v>
      </c>
      <c r="H90" s="38">
        <f t="shared" si="11"/>
        <v>0.16996538416946852</v>
      </c>
      <c r="I90" s="38">
        <f t="shared" si="11"/>
        <v>0.16857913295996682</v>
      </c>
      <c r="J90" s="38">
        <f t="shared" si="11"/>
        <v>0.16742183018381651</v>
      </c>
      <c r="K90" s="38">
        <f t="shared" si="11"/>
        <v>0.16551798854933206</v>
      </c>
      <c r="L90" s="39">
        <f t="shared" si="11"/>
        <v>0.16324467907380802</v>
      </c>
      <c r="M90" s="38">
        <f t="shared" si="11"/>
        <v>0.16189622831111408</v>
      </c>
      <c r="N90" s="38">
        <f t="shared" si="11"/>
        <v>0.16110369381397419</v>
      </c>
      <c r="O90" s="38">
        <f t="shared" si="11"/>
        <v>0.1595206212048477</v>
      </c>
      <c r="P90" s="38">
        <f t="shared" si="11"/>
        <v>0.15798986486486485</v>
      </c>
      <c r="Q90" s="38">
        <f t="shared" si="11"/>
        <v>0.15717408618732101</v>
      </c>
      <c r="R90" s="38">
        <f t="shared" si="11"/>
        <v>0.15659987588305804</v>
      </c>
      <c r="S90" s="38">
        <f t="shared" si="11"/>
        <v>0.156294520606376</v>
      </c>
      <c r="T90" s="38">
        <f t="shared" si="11"/>
        <v>0.15593699169591643</v>
      </c>
      <c r="U90" s="38">
        <f t="shared" si="11"/>
        <v>0.15565064961847805</v>
      </c>
      <c r="V90" s="38">
        <f t="shared" si="11"/>
        <v>0.15539188629777839</v>
      </c>
      <c r="W90" s="38">
        <f t="shared" si="11"/>
        <v>0.15518703803077774</v>
      </c>
      <c r="X90" s="38">
        <f t="shared" si="11"/>
        <v>0.15502758111453763</v>
      </c>
      <c r="Y90" s="38">
        <f t="shared" si="11"/>
        <v>0.1549535252777148</v>
      </c>
      <c r="Z90" s="38">
        <f t="shared" si="11"/>
        <v>0.15496113717526783</v>
      </c>
      <c r="AA90" s="39">
        <f t="shared" si="11"/>
        <v>0.15503726096737908</v>
      </c>
    </row>
    <row r="91" spans="1:27" ht="12.75" customHeight="1" x14ac:dyDescent="0.3">
      <c r="A91" s="13" t="s">
        <v>77</v>
      </c>
      <c r="B91" s="38">
        <f t="shared" ref="B91:Q94" si="12">B84/SUM(B$83:B$85)</f>
        <v>0.62348103086014439</v>
      </c>
      <c r="C91" s="38">
        <f t="shared" si="12"/>
        <v>0.62706071917386197</v>
      </c>
      <c r="D91" s="38">
        <f t="shared" si="12"/>
        <v>0.63139881777653484</v>
      </c>
      <c r="E91" s="38">
        <f t="shared" si="12"/>
        <v>0.63034057768038099</v>
      </c>
      <c r="F91" s="38">
        <f t="shared" si="12"/>
        <v>0.62806166237538785</v>
      </c>
      <c r="G91" s="38">
        <f t="shared" si="12"/>
        <v>0.62554450698870068</v>
      </c>
      <c r="H91" s="38">
        <f t="shared" si="12"/>
        <v>0.62334166984116468</v>
      </c>
      <c r="I91" s="38">
        <f t="shared" si="12"/>
        <v>0.62116573325036295</v>
      </c>
      <c r="J91" s="38">
        <f t="shared" si="12"/>
        <v>0.62085570874520912</v>
      </c>
      <c r="K91" s="38">
        <f t="shared" si="12"/>
        <v>0.62601836607135419</v>
      </c>
      <c r="L91" s="39">
        <f t="shared" si="12"/>
        <v>0.62926425874569814</v>
      </c>
      <c r="M91" s="38">
        <f t="shared" si="12"/>
        <v>0.62693441414885775</v>
      </c>
      <c r="N91" s="38">
        <f t="shared" si="12"/>
        <v>0.62353998203054806</v>
      </c>
      <c r="O91" s="38">
        <f t="shared" si="12"/>
        <v>0.62086796870394234</v>
      </c>
      <c r="P91" s="38">
        <f t="shared" si="12"/>
        <v>0.61738175675675677</v>
      </c>
      <c r="Q91" s="38">
        <f t="shared" si="12"/>
        <v>0.61407195268678716</v>
      </c>
      <c r="R91" s="38">
        <f t="shared" si="11"/>
        <v>0.61051933588934892</v>
      </c>
      <c r="S91" s="38">
        <f t="shared" si="11"/>
        <v>0.60696462237994897</v>
      </c>
      <c r="T91" s="38">
        <f t="shared" si="11"/>
        <v>0.60364694803527097</v>
      </c>
      <c r="U91" s="38">
        <f t="shared" si="11"/>
        <v>0.60145562658967489</v>
      </c>
      <c r="V91" s="38">
        <f t="shared" si="11"/>
        <v>0.59897198840899679</v>
      </c>
      <c r="W91" s="38">
        <f t="shared" si="11"/>
        <v>0.5971455278782738</v>
      </c>
      <c r="X91" s="38">
        <f t="shared" si="11"/>
        <v>0.59614298744733529</v>
      </c>
      <c r="Y91" s="38">
        <f t="shared" si="11"/>
        <v>0.59607101128298134</v>
      </c>
      <c r="Z91" s="38">
        <f t="shared" si="11"/>
        <v>0.59621174987745951</v>
      </c>
      <c r="AA91" s="39">
        <f t="shared" si="11"/>
        <v>0.59675548368953879</v>
      </c>
    </row>
    <row r="92" spans="1:27" ht="12.75" customHeight="1" x14ac:dyDescent="0.3">
      <c r="A92" s="13" t="s">
        <v>78</v>
      </c>
      <c r="B92" s="38">
        <f t="shared" si="12"/>
        <v>0.20318508864084042</v>
      </c>
      <c r="C92" s="38">
        <f t="shared" si="11"/>
        <v>0.19956202262514067</v>
      </c>
      <c r="D92" s="38">
        <f t="shared" si="11"/>
        <v>0.19594374983549384</v>
      </c>
      <c r="E92" s="38">
        <f t="shared" si="11"/>
        <v>0.19736863785404754</v>
      </c>
      <c r="F92" s="38">
        <f t="shared" si="11"/>
        <v>0.19999834950815343</v>
      </c>
      <c r="G92" s="38">
        <f t="shared" si="11"/>
        <v>0.20336251146874301</v>
      </c>
      <c r="H92" s="38">
        <f t="shared" si="11"/>
        <v>0.2066929459893668</v>
      </c>
      <c r="I92" s="38">
        <f t="shared" si="11"/>
        <v>0.2102551337896702</v>
      </c>
      <c r="J92" s="38">
        <f t="shared" si="11"/>
        <v>0.21172246107097428</v>
      </c>
      <c r="K92" s="38">
        <f t="shared" si="11"/>
        <v>0.20846364537931378</v>
      </c>
      <c r="L92" s="39">
        <f t="shared" si="11"/>
        <v>0.20749106218049385</v>
      </c>
      <c r="M92" s="38">
        <f t="shared" si="11"/>
        <v>0.21116935754002814</v>
      </c>
      <c r="N92" s="38">
        <f t="shared" si="11"/>
        <v>0.21535632415547776</v>
      </c>
      <c r="O92" s="38">
        <f t="shared" si="11"/>
        <v>0.21961141009120999</v>
      </c>
      <c r="P92" s="38">
        <f t="shared" si="11"/>
        <v>0.22462837837837837</v>
      </c>
      <c r="Q92" s="38">
        <f t="shared" si="11"/>
        <v>0.22875396112589177</v>
      </c>
      <c r="R92" s="38">
        <f t="shared" si="11"/>
        <v>0.23288078822759306</v>
      </c>
      <c r="S92" s="38">
        <f t="shared" si="11"/>
        <v>0.23674085701367503</v>
      </c>
      <c r="T92" s="38">
        <f t="shared" si="11"/>
        <v>0.2404160602688126</v>
      </c>
      <c r="U92" s="38">
        <f t="shared" si="11"/>
        <v>0.24289372379184712</v>
      </c>
      <c r="V92" s="38">
        <f t="shared" si="11"/>
        <v>0.24563612529322479</v>
      </c>
      <c r="W92" s="38">
        <f t="shared" si="11"/>
        <v>0.24766743409094844</v>
      </c>
      <c r="X92" s="38">
        <f t="shared" si="11"/>
        <v>0.24882943143812708</v>
      </c>
      <c r="Y92" s="38">
        <f t="shared" si="11"/>
        <v>0.24897546343930385</v>
      </c>
      <c r="Z92" s="38">
        <f t="shared" si="11"/>
        <v>0.24882711294727261</v>
      </c>
      <c r="AA92" s="39">
        <f t="shared" si="11"/>
        <v>0.24820725534308211</v>
      </c>
    </row>
    <row r="93" spans="1:27" ht="12.75" customHeight="1" x14ac:dyDescent="0.3">
      <c r="A93" s="13" t="s">
        <v>91</v>
      </c>
      <c r="B93" s="38">
        <f t="shared" si="12"/>
        <v>0.62514773473407748</v>
      </c>
      <c r="C93" s="38">
        <f t="shared" si="11"/>
        <v>0.62219136892781146</v>
      </c>
      <c r="D93" s="38">
        <f t="shared" si="11"/>
        <v>0.62034447588339803</v>
      </c>
      <c r="E93" s="38">
        <f t="shared" si="11"/>
        <v>0.61790051243182675</v>
      </c>
      <c r="F93" s="38">
        <f t="shared" si="11"/>
        <v>0.61472568825509999</v>
      </c>
      <c r="G93" s="38">
        <f t="shared" si="11"/>
        <v>0.61212917730883365</v>
      </c>
      <c r="H93" s="38">
        <f t="shared" si="11"/>
        <v>0.60953674412441827</v>
      </c>
      <c r="I93" s="38">
        <f t="shared" si="11"/>
        <v>0.60738436009126739</v>
      </c>
      <c r="J93" s="38">
        <f t="shared" si="11"/>
        <v>0.60430817322481145</v>
      </c>
      <c r="K93" s="38">
        <f t="shared" si="11"/>
        <v>0.60248514496678973</v>
      </c>
      <c r="L93" s="39">
        <f t="shared" si="11"/>
        <v>0.60033746533462529</v>
      </c>
      <c r="M93" s="38">
        <f t="shared" si="11"/>
        <v>0.59718128224023581</v>
      </c>
      <c r="N93" s="38">
        <f t="shared" si="11"/>
        <v>0.59271481472151544</v>
      </c>
      <c r="O93" s="38">
        <f t="shared" si="11"/>
        <v>0.58986668014182608</v>
      </c>
      <c r="P93" s="38">
        <f t="shared" si="11"/>
        <v>0.58695101351351353</v>
      </c>
      <c r="Q93" s="38">
        <f t="shared" si="11"/>
        <v>0.58366236803307858</v>
      </c>
      <c r="R93" s="38">
        <f t="shared" si="11"/>
        <v>0.58036571992076913</v>
      </c>
      <c r="S93" s="38">
        <f t="shared" si="11"/>
        <v>0.57799370419975948</v>
      </c>
      <c r="T93" s="38">
        <f t="shared" si="11"/>
        <v>0.57537882030648058</v>
      </c>
      <c r="U93" s="38">
        <f t="shared" si="11"/>
        <v>0.57355468481473848</v>
      </c>
      <c r="V93" s="38">
        <f t="shared" si="11"/>
        <v>0.57240927280253895</v>
      </c>
      <c r="W93" s="38">
        <f t="shared" si="11"/>
        <v>0.57222731915040936</v>
      </c>
      <c r="X93" s="38">
        <f t="shared" si="11"/>
        <v>0.57234070277548543</v>
      </c>
      <c r="Y93" s="38">
        <f t="shared" si="11"/>
        <v>0.57282493068029228</v>
      </c>
      <c r="Z93" s="38">
        <f t="shared" si="11"/>
        <v>0.57433828163293887</v>
      </c>
      <c r="AA93" s="39">
        <f t="shared" si="11"/>
        <v>0.57539194319460063</v>
      </c>
    </row>
    <row r="94" spans="1:27" ht="12.75" customHeight="1" x14ac:dyDescent="0.3">
      <c r="A94" s="13" t="s">
        <v>92</v>
      </c>
      <c r="B94" s="38">
        <f t="shared" si="12"/>
        <v>0.20151838476690742</v>
      </c>
      <c r="C94" s="38">
        <f t="shared" si="11"/>
        <v>0.20443137287119115</v>
      </c>
      <c r="D94" s="38">
        <f t="shared" si="11"/>
        <v>0.20699809172863065</v>
      </c>
      <c r="E94" s="38">
        <f t="shared" si="11"/>
        <v>0.20980870310260169</v>
      </c>
      <c r="F94" s="38">
        <f t="shared" si="11"/>
        <v>0.21333432362844126</v>
      </c>
      <c r="G94" s="38">
        <f t="shared" si="11"/>
        <v>0.21677784114861012</v>
      </c>
      <c r="H94" s="38">
        <f t="shared" si="11"/>
        <v>0.22049787170611326</v>
      </c>
      <c r="I94" s="38">
        <f t="shared" si="11"/>
        <v>0.22403650694876581</v>
      </c>
      <c r="J94" s="38">
        <f t="shared" si="11"/>
        <v>0.22826999659137201</v>
      </c>
      <c r="K94" s="38">
        <f t="shared" si="11"/>
        <v>0.23199686648387824</v>
      </c>
      <c r="L94" s="39">
        <f t="shared" si="11"/>
        <v>0.23641785559156669</v>
      </c>
      <c r="M94" s="38">
        <f t="shared" si="11"/>
        <v>0.24092248944865011</v>
      </c>
      <c r="N94" s="38">
        <f t="shared" si="11"/>
        <v>0.24618149146451032</v>
      </c>
      <c r="O94" s="38">
        <f t="shared" si="11"/>
        <v>0.25061269865332625</v>
      </c>
      <c r="P94" s="38">
        <f t="shared" si="11"/>
        <v>0.25505912162162164</v>
      </c>
      <c r="Q94" s="38">
        <f t="shared" si="11"/>
        <v>0.25916354577960043</v>
      </c>
      <c r="R94" s="38">
        <f t="shared" si="11"/>
        <v>0.2630344041961728</v>
      </c>
      <c r="S94" s="38">
        <f t="shared" si="11"/>
        <v>0.26571177519386457</v>
      </c>
      <c r="T94" s="38">
        <f t="shared" si="11"/>
        <v>0.26868418799760296</v>
      </c>
      <c r="U94" s="38">
        <f t="shared" si="11"/>
        <v>0.27079466556678355</v>
      </c>
      <c r="V94" s="38">
        <f t="shared" si="11"/>
        <v>0.2721988408996826</v>
      </c>
      <c r="W94" s="38">
        <f t="shared" si="11"/>
        <v>0.27258564281881287</v>
      </c>
      <c r="X94" s="38">
        <f t="shared" si="11"/>
        <v>0.272631716109977</v>
      </c>
      <c r="Y94" s="38">
        <f t="shared" si="11"/>
        <v>0.27222154404199295</v>
      </c>
      <c r="Z94" s="38">
        <f t="shared" si="11"/>
        <v>0.2707005811917933</v>
      </c>
      <c r="AA94" s="39">
        <f t="shared" si="11"/>
        <v>0.26957079583802024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278.00987026002451</v>
      </c>
      <c r="C97" s="76">
        <f t="shared" ref="C97:AA97" si="13">C83/(C84/1000)</f>
        <v>276.49197741076478</v>
      </c>
      <c r="D97" s="76">
        <f t="shared" si="13"/>
        <v>273.45225795002733</v>
      </c>
      <c r="E97" s="76">
        <f t="shared" si="13"/>
        <v>273.3296737766625</v>
      </c>
      <c r="F97" s="76">
        <f t="shared" si="13"/>
        <v>273.76290962604787</v>
      </c>
      <c r="G97" s="76">
        <f t="shared" si="13"/>
        <v>273.5104850751199</v>
      </c>
      <c r="H97" s="76">
        <f t="shared" si="13"/>
        <v>272.66809262531388</v>
      </c>
      <c r="I97" s="76">
        <f t="shared" si="13"/>
        <v>271.39155290786204</v>
      </c>
      <c r="J97" s="76">
        <f t="shared" si="13"/>
        <v>269.66302769799313</v>
      </c>
      <c r="K97" s="76">
        <f t="shared" si="13"/>
        <v>264.39797539496811</v>
      </c>
      <c r="L97" s="63">
        <f t="shared" si="13"/>
        <v>259.42150186505251</v>
      </c>
      <c r="M97" s="76">
        <f t="shared" si="13"/>
        <v>258.23471268666685</v>
      </c>
      <c r="N97" s="76">
        <f t="shared" si="13"/>
        <v>258.36946860944278</v>
      </c>
      <c r="O97" s="76">
        <f t="shared" si="13"/>
        <v>256.93163320672818</v>
      </c>
      <c r="P97" s="76">
        <f t="shared" si="13"/>
        <v>255.9030342827437</v>
      </c>
      <c r="Q97" s="76">
        <f t="shared" si="13"/>
        <v>255.9538593150647</v>
      </c>
      <c r="R97" s="76">
        <f t="shared" si="13"/>
        <v>256.50272919683636</v>
      </c>
      <c r="S97" s="76">
        <f t="shared" si="13"/>
        <v>257.50186228899912</v>
      </c>
      <c r="T97" s="76">
        <f t="shared" si="13"/>
        <v>258.32482414340819</v>
      </c>
      <c r="U97" s="76">
        <f t="shared" si="13"/>
        <v>258.78991356525466</v>
      </c>
      <c r="V97" s="76">
        <f t="shared" si="13"/>
        <v>259.43097391003857</v>
      </c>
      <c r="W97" s="76">
        <f t="shared" si="13"/>
        <v>259.881437247257</v>
      </c>
      <c r="X97" s="76">
        <f t="shared" si="13"/>
        <v>260.05100182149363</v>
      </c>
      <c r="Y97" s="76">
        <f t="shared" si="13"/>
        <v>259.95816328023284</v>
      </c>
      <c r="Z97" s="76">
        <f t="shared" si="13"/>
        <v>259.90956603441191</v>
      </c>
      <c r="AA97" s="63">
        <f t="shared" si="13"/>
        <v>259.80031219627131</v>
      </c>
    </row>
    <row r="98" spans="1:27" ht="12.75" customHeight="1" x14ac:dyDescent="0.3">
      <c r="A98" s="13" t="s">
        <v>78</v>
      </c>
      <c r="B98" s="76">
        <f>B85/(B84/1000)</f>
        <v>325.88816432880009</v>
      </c>
      <c r="C98" s="76">
        <f t="shared" ref="C98:AA98" si="14">C85/(C84/1000)</f>
        <v>318.24991826638262</v>
      </c>
      <c r="D98" s="76">
        <f t="shared" si="14"/>
        <v>310.33277909120574</v>
      </c>
      <c r="E98" s="76">
        <f t="shared" si="14"/>
        <v>313.1142827268925</v>
      </c>
      <c r="F98" s="76">
        <f t="shared" si="14"/>
        <v>318.43744251438784</v>
      </c>
      <c r="G98" s="76">
        <f t="shared" si="14"/>
        <v>325.09679039099353</v>
      </c>
      <c r="H98" s="76">
        <f t="shared" si="14"/>
        <v>331.58852678986597</v>
      </c>
      <c r="I98" s="76">
        <f t="shared" si="14"/>
        <v>338.48475943686054</v>
      </c>
      <c r="J98" s="76">
        <f t="shared" si="14"/>
        <v>341.01717692002785</v>
      </c>
      <c r="K98" s="76">
        <f t="shared" si="14"/>
        <v>332.99924838874915</v>
      </c>
      <c r="L98" s="63">
        <f t="shared" si="14"/>
        <v>329.73597228306323</v>
      </c>
      <c r="M98" s="76">
        <f t="shared" si="14"/>
        <v>336.82846686079131</v>
      </c>
      <c r="N98" s="76">
        <f t="shared" si="14"/>
        <v>345.37692908508177</v>
      </c>
      <c r="O98" s="76">
        <f t="shared" si="14"/>
        <v>353.71676614215954</v>
      </c>
      <c r="P98" s="76">
        <f t="shared" si="14"/>
        <v>363.84032394867165</v>
      </c>
      <c r="Q98" s="76">
        <f t="shared" si="14"/>
        <v>372.51980020421115</v>
      </c>
      <c r="R98" s="76">
        <f t="shared" si="14"/>
        <v>381.44703130221677</v>
      </c>
      <c r="S98" s="76">
        <f t="shared" si="14"/>
        <v>390.04061898269828</v>
      </c>
      <c r="T98" s="76">
        <f t="shared" si="14"/>
        <v>398.27263444520082</v>
      </c>
      <c r="U98" s="76">
        <f t="shared" si="14"/>
        <v>403.84313165226087</v>
      </c>
      <c r="V98" s="76">
        <f t="shared" si="14"/>
        <v>410.09618153544898</v>
      </c>
      <c r="W98" s="76">
        <f t="shared" si="14"/>
        <v>414.75222123983593</v>
      </c>
      <c r="X98" s="76">
        <f t="shared" si="14"/>
        <v>417.39890710382514</v>
      </c>
      <c r="Y98" s="76">
        <f t="shared" si="14"/>
        <v>417.69429938122613</v>
      </c>
      <c r="Z98" s="76">
        <f t="shared" si="14"/>
        <v>417.34687885372011</v>
      </c>
      <c r="AA98" s="63">
        <f t="shared" si="14"/>
        <v>415.92790033281295</v>
      </c>
    </row>
    <row r="99" spans="1:27" ht="12.75" customHeight="1" x14ac:dyDescent="0.3">
      <c r="A99" s="13" t="s">
        <v>80</v>
      </c>
      <c r="B99" s="76">
        <f>SUM(B97:B98)</f>
        <v>603.89803458882466</v>
      </c>
      <c r="C99" s="76">
        <f t="shared" ref="C99:AA99" si="15">SUM(C97:C98)</f>
        <v>594.74189567714734</v>
      </c>
      <c r="D99" s="76">
        <f t="shared" si="15"/>
        <v>583.78503704123307</v>
      </c>
      <c r="E99" s="76">
        <f t="shared" si="15"/>
        <v>586.443956503555</v>
      </c>
      <c r="F99" s="76">
        <f t="shared" si="15"/>
        <v>592.20035214043571</v>
      </c>
      <c r="G99" s="76">
        <f t="shared" si="15"/>
        <v>598.60727546611338</v>
      </c>
      <c r="H99" s="76">
        <f t="shared" si="15"/>
        <v>604.25661941517978</v>
      </c>
      <c r="I99" s="76">
        <f t="shared" si="15"/>
        <v>609.87631234472258</v>
      </c>
      <c r="J99" s="76">
        <f t="shared" si="15"/>
        <v>610.68020461802098</v>
      </c>
      <c r="K99" s="76">
        <f t="shared" si="15"/>
        <v>597.39722378371721</v>
      </c>
      <c r="L99" s="63">
        <f t="shared" si="15"/>
        <v>589.15747414811574</v>
      </c>
      <c r="M99" s="76">
        <f t="shared" si="15"/>
        <v>595.06317954745816</v>
      </c>
      <c r="N99" s="76">
        <f t="shared" si="15"/>
        <v>603.7463976945246</v>
      </c>
      <c r="O99" s="76">
        <f t="shared" si="15"/>
        <v>610.64839934888778</v>
      </c>
      <c r="P99" s="76">
        <f t="shared" si="15"/>
        <v>619.74335823141541</v>
      </c>
      <c r="Q99" s="76">
        <f t="shared" si="15"/>
        <v>628.47365951927588</v>
      </c>
      <c r="R99" s="76">
        <f t="shared" si="15"/>
        <v>637.94976049905313</v>
      </c>
      <c r="S99" s="76">
        <f t="shared" si="15"/>
        <v>647.5424812716974</v>
      </c>
      <c r="T99" s="76">
        <f t="shared" si="15"/>
        <v>656.59745858860902</v>
      </c>
      <c r="U99" s="76">
        <f t="shared" si="15"/>
        <v>662.63304521751547</v>
      </c>
      <c r="V99" s="76">
        <f t="shared" si="15"/>
        <v>669.52715544548755</v>
      </c>
      <c r="W99" s="76">
        <f t="shared" si="15"/>
        <v>674.63365848709293</v>
      </c>
      <c r="X99" s="76">
        <f t="shared" si="15"/>
        <v>677.44990892531882</v>
      </c>
      <c r="Y99" s="76">
        <f t="shared" si="15"/>
        <v>677.65246266145891</v>
      </c>
      <c r="Z99" s="76">
        <f t="shared" si="15"/>
        <v>677.25644488813202</v>
      </c>
      <c r="AA99" s="63">
        <f t="shared" si="15"/>
        <v>675.7282125290842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2:B32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3:B43"/>
    <mergeCell ref="L51:L52"/>
    <mergeCell ref="AA51:AA52"/>
    <mergeCell ref="C52:H52"/>
    <mergeCell ref="A44:B44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62735</v>
      </c>
      <c r="D10" s="76">
        <v>62660</v>
      </c>
      <c r="E10" s="76">
        <v>62561</v>
      </c>
      <c r="F10" s="76">
        <v>62461</v>
      </c>
      <c r="G10" s="76">
        <v>62344</v>
      </c>
      <c r="H10" s="76">
        <v>62235</v>
      </c>
      <c r="I10" s="76">
        <v>62095</v>
      </c>
      <c r="J10" s="76">
        <v>61958</v>
      </c>
      <c r="K10" s="76">
        <v>61819</v>
      </c>
      <c r="L10" s="63">
        <v>61649</v>
      </c>
      <c r="M10" s="76">
        <v>61492</v>
      </c>
      <c r="N10" s="76">
        <v>61324</v>
      </c>
      <c r="O10" s="76">
        <v>61129</v>
      </c>
      <c r="P10" s="76">
        <v>60929</v>
      </c>
      <c r="Q10" s="76">
        <v>60730</v>
      </c>
      <c r="R10" s="76">
        <v>60515</v>
      </c>
      <c r="S10" s="76">
        <v>60294</v>
      </c>
      <c r="T10" s="76">
        <v>60072</v>
      </c>
      <c r="U10" s="76">
        <v>59844</v>
      </c>
      <c r="V10" s="76">
        <v>59600</v>
      </c>
      <c r="W10" s="76">
        <v>59360</v>
      </c>
      <c r="X10" s="76">
        <v>59131</v>
      </c>
      <c r="Y10" s="76">
        <v>58899</v>
      </c>
      <c r="Z10" s="76">
        <v>58667</v>
      </c>
      <c r="AA10" s="63">
        <v>58421</v>
      </c>
    </row>
    <row r="11" spans="1:27" ht="12.75" customHeight="1" x14ac:dyDescent="0.3">
      <c r="A11" s="6" t="s">
        <v>55</v>
      </c>
      <c r="B11" s="25"/>
      <c r="C11" s="76">
        <v>571</v>
      </c>
      <c r="D11" s="76">
        <v>572</v>
      </c>
      <c r="E11" s="76">
        <v>571</v>
      </c>
      <c r="F11" s="76">
        <v>565</v>
      </c>
      <c r="G11" s="76">
        <v>562</v>
      </c>
      <c r="H11" s="76">
        <v>562</v>
      </c>
      <c r="I11" s="76">
        <v>558</v>
      </c>
      <c r="J11" s="76">
        <v>555</v>
      </c>
      <c r="K11" s="76">
        <v>550</v>
      </c>
      <c r="L11" s="63">
        <v>545</v>
      </c>
      <c r="M11" s="76">
        <v>543</v>
      </c>
      <c r="N11" s="76">
        <v>538</v>
      </c>
      <c r="O11" s="76">
        <v>534</v>
      </c>
      <c r="P11" s="76">
        <v>531</v>
      </c>
      <c r="Q11" s="76">
        <v>527</v>
      </c>
      <c r="R11" s="76">
        <v>527</v>
      </c>
      <c r="S11" s="76">
        <v>522</v>
      </c>
      <c r="T11" s="76">
        <v>521</v>
      </c>
      <c r="U11" s="76">
        <v>520</v>
      </c>
      <c r="V11" s="76">
        <v>518</v>
      </c>
      <c r="W11" s="76">
        <v>519</v>
      </c>
      <c r="X11" s="76">
        <v>519</v>
      </c>
      <c r="Y11" s="76">
        <v>520</v>
      </c>
      <c r="Z11" s="76">
        <v>519</v>
      </c>
      <c r="AA11" s="63">
        <v>519</v>
      </c>
    </row>
    <row r="12" spans="1:27" ht="12.75" customHeight="1" x14ac:dyDescent="0.3">
      <c r="A12" s="6" t="s">
        <v>56</v>
      </c>
      <c r="B12" s="25"/>
      <c r="C12" s="76">
        <v>719</v>
      </c>
      <c r="D12" s="76">
        <v>756</v>
      </c>
      <c r="E12" s="76">
        <v>752</v>
      </c>
      <c r="F12" s="76">
        <v>774</v>
      </c>
      <c r="G12" s="76">
        <v>772</v>
      </c>
      <c r="H12" s="76">
        <v>778</v>
      </c>
      <c r="I12" s="76">
        <v>783</v>
      </c>
      <c r="J12" s="76">
        <v>784</v>
      </c>
      <c r="K12" s="76">
        <v>805</v>
      </c>
      <c r="L12" s="63">
        <v>787</v>
      </c>
      <c r="M12" s="76">
        <v>791</v>
      </c>
      <c r="N12" s="76">
        <v>814</v>
      </c>
      <c r="O12" s="76">
        <v>815</v>
      </c>
      <c r="P12" s="76">
        <v>820</v>
      </c>
      <c r="Q12" s="76">
        <v>830</v>
      </c>
      <c r="R12" s="76">
        <v>834</v>
      </c>
      <c r="S12" s="76">
        <v>845</v>
      </c>
      <c r="T12" s="76">
        <v>843</v>
      </c>
      <c r="U12" s="76">
        <v>856</v>
      </c>
      <c r="V12" s="76">
        <v>854</v>
      </c>
      <c r="W12" s="76">
        <v>850</v>
      </c>
      <c r="X12" s="76">
        <v>854</v>
      </c>
      <c r="Y12" s="76">
        <v>855</v>
      </c>
      <c r="Z12" s="76">
        <v>869</v>
      </c>
      <c r="AA12" s="63">
        <v>877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-148</v>
      </c>
      <c r="D14" s="76">
        <f t="shared" ref="D14:AA14" si="0">D11-D12</f>
        <v>-184</v>
      </c>
      <c r="E14" s="76">
        <f t="shared" si="0"/>
        <v>-181</v>
      </c>
      <c r="F14" s="76">
        <f t="shared" si="0"/>
        <v>-209</v>
      </c>
      <c r="G14" s="76">
        <f t="shared" si="0"/>
        <v>-210</v>
      </c>
      <c r="H14" s="76">
        <f t="shared" si="0"/>
        <v>-216</v>
      </c>
      <c r="I14" s="76">
        <f t="shared" si="0"/>
        <v>-225</v>
      </c>
      <c r="J14" s="76">
        <f t="shared" si="0"/>
        <v>-229</v>
      </c>
      <c r="K14" s="76">
        <f t="shared" si="0"/>
        <v>-255</v>
      </c>
      <c r="L14" s="63">
        <f t="shared" si="0"/>
        <v>-242</v>
      </c>
      <c r="M14" s="76">
        <f t="shared" si="0"/>
        <v>-248</v>
      </c>
      <c r="N14" s="76">
        <f t="shared" si="0"/>
        <v>-276</v>
      </c>
      <c r="O14" s="76">
        <f t="shared" si="0"/>
        <v>-281</v>
      </c>
      <c r="P14" s="76">
        <f t="shared" si="0"/>
        <v>-289</v>
      </c>
      <c r="Q14" s="76">
        <f t="shared" si="0"/>
        <v>-303</v>
      </c>
      <c r="R14" s="76">
        <f t="shared" si="0"/>
        <v>-307</v>
      </c>
      <c r="S14" s="76">
        <f t="shared" si="0"/>
        <v>-323</v>
      </c>
      <c r="T14" s="76">
        <f t="shared" si="0"/>
        <v>-322</v>
      </c>
      <c r="U14" s="76">
        <f t="shared" si="0"/>
        <v>-336</v>
      </c>
      <c r="V14" s="76">
        <f t="shared" si="0"/>
        <v>-336</v>
      </c>
      <c r="W14" s="76">
        <f t="shared" si="0"/>
        <v>-331</v>
      </c>
      <c r="X14" s="76">
        <f t="shared" si="0"/>
        <v>-335</v>
      </c>
      <c r="Y14" s="76">
        <f t="shared" si="0"/>
        <v>-335</v>
      </c>
      <c r="Z14" s="76">
        <f t="shared" si="0"/>
        <v>-350</v>
      </c>
      <c r="AA14" s="63">
        <f t="shared" si="0"/>
        <v>-358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64</v>
      </c>
      <c r="D16" s="76">
        <v>64</v>
      </c>
      <c r="E16" s="76">
        <v>61</v>
      </c>
      <c r="F16" s="76">
        <v>57</v>
      </c>
      <c r="G16" s="76">
        <v>59</v>
      </c>
      <c r="H16" s="76">
        <v>56</v>
      </c>
      <c r="I16" s="76">
        <v>58</v>
      </c>
      <c r="J16" s="76">
        <v>58</v>
      </c>
      <c r="K16" s="76">
        <v>58</v>
      </c>
      <c r="L16" s="63">
        <v>58</v>
      </c>
      <c r="M16" s="76">
        <v>58</v>
      </c>
      <c r="N16" s="76">
        <v>58</v>
      </c>
      <c r="O16" s="76">
        <v>58</v>
      </c>
      <c r="P16" s="76">
        <v>58</v>
      </c>
      <c r="Q16" s="76">
        <v>58</v>
      </c>
      <c r="R16" s="76">
        <v>58</v>
      </c>
      <c r="S16" s="76">
        <v>58</v>
      </c>
      <c r="T16" s="76">
        <v>58</v>
      </c>
      <c r="U16" s="76">
        <v>58</v>
      </c>
      <c r="V16" s="76">
        <v>58</v>
      </c>
      <c r="W16" s="76">
        <v>58</v>
      </c>
      <c r="X16" s="76">
        <v>58</v>
      </c>
      <c r="Y16" s="76">
        <v>58</v>
      </c>
      <c r="Z16" s="76">
        <v>58</v>
      </c>
      <c r="AA16" s="63">
        <v>58</v>
      </c>
    </row>
    <row r="17" spans="1:27" ht="12.75" customHeight="1" x14ac:dyDescent="0.3">
      <c r="A17" s="85" t="s">
        <v>83</v>
      </c>
      <c r="B17" s="85"/>
      <c r="C17" s="76">
        <v>310</v>
      </c>
      <c r="D17" s="76">
        <v>308</v>
      </c>
      <c r="E17" s="76">
        <v>304</v>
      </c>
      <c r="F17" s="76">
        <v>303</v>
      </c>
      <c r="G17" s="76">
        <v>300</v>
      </c>
      <c r="H17" s="76">
        <v>300</v>
      </c>
      <c r="I17" s="76">
        <v>303</v>
      </c>
      <c r="J17" s="76">
        <v>305</v>
      </c>
      <c r="K17" s="76">
        <v>301</v>
      </c>
      <c r="L17" s="63">
        <v>301</v>
      </c>
      <c r="M17" s="76">
        <v>302</v>
      </c>
      <c r="N17" s="76">
        <v>302</v>
      </c>
      <c r="O17" s="76">
        <v>299</v>
      </c>
      <c r="P17" s="76">
        <v>302</v>
      </c>
      <c r="Q17" s="76">
        <v>303</v>
      </c>
      <c r="R17" s="76">
        <v>301</v>
      </c>
      <c r="S17" s="76">
        <v>303</v>
      </c>
      <c r="T17" s="76">
        <v>301</v>
      </c>
      <c r="U17" s="76">
        <v>298</v>
      </c>
      <c r="V17" s="76">
        <v>298</v>
      </c>
      <c r="W17" s="76">
        <v>299</v>
      </c>
      <c r="X17" s="76">
        <v>302</v>
      </c>
      <c r="Y17" s="76">
        <v>300</v>
      </c>
      <c r="Z17" s="76">
        <v>300</v>
      </c>
      <c r="AA17" s="63">
        <v>299</v>
      </c>
    </row>
    <row r="18" spans="1:27" ht="12.75" customHeight="1" x14ac:dyDescent="0.3">
      <c r="A18" s="6" t="s">
        <v>97</v>
      </c>
      <c r="B18" s="6"/>
      <c r="C18" s="76">
        <v>1142</v>
      </c>
      <c r="D18" s="76">
        <v>1128</v>
      </c>
      <c r="E18" s="76">
        <v>1122</v>
      </c>
      <c r="F18" s="76">
        <v>1122</v>
      </c>
      <c r="G18" s="76">
        <v>1117</v>
      </c>
      <c r="H18" s="76">
        <v>1105</v>
      </c>
      <c r="I18" s="76">
        <v>1102</v>
      </c>
      <c r="J18" s="76">
        <v>1098</v>
      </c>
      <c r="K18" s="76">
        <v>1091</v>
      </c>
      <c r="L18" s="63">
        <v>1085</v>
      </c>
      <c r="M18" s="76">
        <v>1082</v>
      </c>
      <c r="N18" s="76">
        <v>1082</v>
      </c>
      <c r="O18" s="76">
        <v>1078</v>
      </c>
      <c r="P18" s="76">
        <v>1079</v>
      </c>
      <c r="Q18" s="76">
        <v>1073</v>
      </c>
      <c r="R18" s="76">
        <v>1070</v>
      </c>
      <c r="S18" s="76">
        <v>1073</v>
      </c>
      <c r="T18" s="76">
        <v>1071</v>
      </c>
      <c r="U18" s="76">
        <v>1068</v>
      </c>
      <c r="V18" s="76">
        <v>1069</v>
      </c>
      <c r="W18" s="76">
        <v>1068</v>
      </c>
      <c r="X18" s="76">
        <v>1068</v>
      </c>
      <c r="Y18" s="76">
        <v>1067</v>
      </c>
      <c r="Z18" s="76">
        <v>1065</v>
      </c>
      <c r="AA18" s="63">
        <v>1064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109</v>
      </c>
      <c r="D20" s="76">
        <v>111</v>
      </c>
      <c r="E20" s="76">
        <v>111</v>
      </c>
      <c r="F20" s="76">
        <v>109</v>
      </c>
      <c r="G20" s="76">
        <v>109</v>
      </c>
      <c r="H20" s="76">
        <v>108</v>
      </c>
      <c r="I20" s="76">
        <v>109</v>
      </c>
      <c r="J20" s="76">
        <v>109</v>
      </c>
      <c r="K20" s="76">
        <v>109</v>
      </c>
      <c r="L20" s="63">
        <v>109</v>
      </c>
      <c r="M20" s="76">
        <v>109</v>
      </c>
      <c r="N20" s="76">
        <v>109</v>
      </c>
      <c r="O20" s="76">
        <v>109</v>
      </c>
      <c r="P20" s="76">
        <v>109</v>
      </c>
      <c r="Q20" s="76">
        <v>109</v>
      </c>
      <c r="R20" s="76">
        <v>109</v>
      </c>
      <c r="S20" s="76">
        <v>109</v>
      </c>
      <c r="T20" s="76">
        <v>109</v>
      </c>
      <c r="U20" s="76">
        <v>109</v>
      </c>
      <c r="V20" s="76">
        <v>109</v>
      </c>
      <c r="W20" s="76">
        <v>109</v>
      </c>
      <c r="X20" s="76">
        <v>109</v>
      </c>
      <c r="Y20" s="76">
        <v>109</v>
      </c>
      <c r="Z20" s="76">
        <v>109</v>
      </c>
      <c r="AA20" s="63">
        <v>109</v>
      </c>
    </row>
    <row r="21" spans="1:27" ht="12.75" customHeight="1" x14ac:dyDescent="0.3">
      <c r="A21" s="85" t="s">
        <v>84</v>
      </c>
      <c r="B21" s="85"/>
      <c r="C21" s="76">
        <v>262</v>
      </c>
      <c r="D21" s="76">
        <v>249</v>
      </c>
      <c r="E21" s="76">
        <v>256</v>
      </c>
      <c r="F21" s="76">
        <v>253</v>
      </c>
      <c r="G21" s="76">
        <v>249</v>
      </c>
      <c r="H21" s="76">
        <v>250</v>
      </c>
      <c r="I21" s="76">
        <v>248</v>
      </c>
      <c r="J21" s="76">
        <v>246</v>
      </c>
      <c r="K21" s="76">
        <v>243</v>
      </c>
      <c r="L21" s="63">
        <v>243</v>
      </c>
      <c r="M21" s="76">
        <v>246</v>
      </c>
      <c r="N21" s="76">
        <v>246</v>
      </c>
      <c r="O21" s="76">
        <v>243</v>
      </c>
      <c r="P21" s="76">
        <v>242</v>
      </c>
      <c r="Q21" s="76">
        <v>240</v>
      </c>
      <c r="R21" s="76">
        <v>239</v>
      </c>
      <c r="S21" s="76">
        <v>236</v>
      </c>
      <c r="T21" s="76">
        <v>234</v>
      </c>
      <c r="U21" s="76">
        <v>233</v>
      </c>
      <c r="V21" s="76">
        <v>232</v>
      </c>
      <c r="W21" s="76">
        <v>232</v>
      </c>
      <c r="X21" s="76">
        <v>229</v>
      </c>
      <c r="Y21" s="76">
        <v>228</v>
      </c>
      <c r="Z21" s="76">
        <v>227</v>
      </c>
      <c r="AA21" s="63">
        <v>227</v>
      </c>
    </row>
    <row r="22" spans="1:27" ht="12.75" customHeight="1" x14ac:dyDescent="0.3">
      <c r="A22" s="6" t="s">
        <v>98</v>
      </c>
      <c r="B22" s="6"/>
      <c r="C22" s="76">
        <v>1075</v>
      </c>
      <c r="D22" s="76">
        <v>1059</v>
      </c>
      <c r="E22" s="76">
        <v>1043</v>
      </c>
      <c r="F22" s="76">
        <v>1032</v>
      </c>
      <c r="G22" s="76">
        <v>1022</v>
      </c>
      <c r="H22" s="76">
        <v>1031</v>
      </c>
      <c r="I22" s="76">
        <v>1024</v>
      </c>
      <c r="J22" s="76">
        <v>1025</v>
      </c>
      <c r="K22" s="76">
        <v>1019</v>
      </c>
      <c r="L22" s="63">
        <v>1016</v>
      </c>
      <c r="M22" s="76">
        <v>1014</v>
      </c>
      <c r="N22" s="76">
        <v>1015</v>
      </c>
      <c r="O22" s="76">
        <v>1010</v>
      </c>
      <c r="P22" s="76">
        <v>1007</v>
      </c>
      <c r="Q22" s="76">
        <v>1009</v>
      </c>
      <c r="R22" s="76">
        <v>1005</v>
      </c>
      <c r="S22" s="76">
        <v>1001</v>
      </c>
      <c r="T22" s="76">
        <v>999</v>
      </c>
      <c r="U22" s="76">
        <v>999</v>
      </c>
      <c r="V22" s="76">
        <v>997</v>
      </c>
      <c r="W22" s="76">
        <v>993</v>
      </c>
      <c r="X22" s="76">
        <v>994</v>
      </c>
      <c r="Y22" s="76">
        <v>994</v>
      </c>
      <c r="Z22" s="76">
        <v>994</v>
      </c>
      <c r="AA22" s="63">
        <v>995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-45</v>
      </c>
      <c r="D24" s="76">
        <f t="shared" ref="D24:AA26" si="1">D16-D20</f>
        <v>-47</v>
      </c>
      <c r="E24" s="76">
        <f t="shared" si="1"/>
        <v>-50</v>
      </c>
      <c r="F24" s="76">
        <f t="shared" si="1"/>
        <v>-52</v>
      </c>
      <c r="G24" s="76">
        <f t="shared" si="1"/>
        <v>-50</v>
      </c>
      <c r="H24" s="76">
        <f t="shared" si="1"/>
        <v>-52</v>
      </c>
      <c r="I24" s="76">
        <f t="shared" si="1"/>
        <v>-51</v>
      </c>
      <c r="J24" s="76">
        <f t="shared" si="1"/>
        <v>-51</v>
      </c>
      <c r="K24" s="76">
        <f t="shared" si="1"/>
        <v>-51</v>
      </c>
      <c r="L24" s="63">
        <f t="shared" si="1"/>
        <v>-51</v>
      </c>
      <c r="M24" s="76">
        <f t="shared" si="1"/>
        <v>-51</v>
      </c>
      <c r="N24" s="76">
        <f t="shared" si="1"/>
        <v>-51</v>
      </c>
      <c r="O24" s="76">
        <f t="shared" si="1"/>
        <v>-51</v>
      </c>
      <c r="P24" s="76">
        <f t="shared" si="1"/>
        <v>-51</v>
      </c>
      <c r="Q24" s="76">
        <f t="shared" si="1"/>
        <v>-51</v>
      </c>
      <c r="R24" s="76">
        <f t="shared" si="1"/>
        <v>-51</v>
      </c>
      <c r="S24" s="76">
        <f t="shared" si="1"/>
        <v>-51</v>
      </c>
      <c r="T24" s="76">
        <f t="shared" si="1"/>
        <v>-51</v>
      </c>
      <c r="U24" s="76">
        <f t="shared" si="1"/>
        <v>-51</v>
      </c>
      <c r="V24" s="76">
        <f t="shared" si="1"/>
        <v>-51</v>
      </c>
      <c r="W24" s="76">
        <f t="shared" si="1"/>
        <v>-51</v>
      </c>
      <c r="X24" s="76">
        <f t="shared" si="1"/>
        <v>-51</v>
      </c>
      <c r="Y24" s="76">
        <f t="shared" si="1"/>
        <v>-51</v>
      </c>
      <c r="Z24" s="76">
        <f t="shared" si="1"/>
        <v>-51</v>
      </c>
      <c r="AA24" s="63">
        <f t="shared" si="1"/>
        <v>-51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48</v>
      </c>
      <c r="D25" s="76">
        <f t="shared" si="2"/>
        <v>59</v>
      </c>
      <c r="E25" s="76">
        <f t="shared" si="2"/>
        <v>48</v>
      </c>
      <c r="F25" s="76">
        <f t="shared" si="2"/>
        <v>50</v>
      </c>
      <c r="G25" s="76">
        <f t="shared" si="2"/>
        <v>51</v>
      </c>
      <c r="H25" s="76">
        <f t="shared" si="2"/>
        <v>50</v>
      </c>
      <c r="I25" s="76">
        <f t="shared" si="2"/>
        <v>55</v>
      </c>
      <c r="J25" s="76">
        <f t="shared" si="2"/>
        <v>59</v>
      </c>
      <c r="K25" s="76">
        <f t="shared" si="2"/>
        <v>58</v>
      </c>
      <c r="L25" s="63">
        <f t="shared" si="2"/>
        <v>58</v>
      </c>
      <c r="M25" s="76">
        <f t="shared" si="2"/>
        <v>56</v>
      </c>
      <c r="N25" s="76">
        <f t="shared" si="2"/>
        <v>56</v>
      </c>
      <c r="O25" s="76">
        <f t="shared" si="2"/>
        <v>56</v>
      </c>
      <c r="P25" s="76">
        <f t="shared" si="2"/>
        <v>60</v>
      </c>
      <c r="Q25" s="76">
        <f t="shared" si="2"/>
        <v>63</v>
      </c>
      <c r="R25" s="76">
        <f t="shared" si="2"/>
        <v>62</v>
      </c>
      <c r="S25" s="76">
        <f t="shared" si="1"/>
        <v>67</v>
      </c>
      <c r="T25" s="76">
        <f t="shared" si="1"/>
        <v>67</v>
      </c>
      <c r="U25" s="76">
        <f t="shared" si="1"/>
        <v>65</v>
      </c>
      <c r="V25" s="76">
        <f t="shared" si="1"/>
        <v>66</v>
      </c>
      <c r="W25" s="76">
        <f t="shared" si="1"/>
        <v>67</v>
      </c>
      <c r="X25" s="76">
        <f t="shared" si="1"/>
        <v>73</v>
      </c>
      <c r="Y25" s="76">
        <f t="shared" si="1"/>
        <v>72</v>
      </c>
      <c r="Z25" s="76">
        <f t="shared" si="1"/>
        <v>73</v>
      </c>
      <c r="AA25" s="63">
        <f t="shared" si="1"/>
        <v>72</v>
      </c>
    </row>
    <row r="26" spans="1:27" ht="12.75" customHeight="1" x14ac:dyDescent="0.3">
      <c r="A26" s="6" t="s">
        <v>82</v>
      </c>
      <c r="B26" s="6"/>
      <c r="C26" s="76">
        <f t="shared" si="2"/>
        <v>67</v>
      </c>
      <c r="D26" s="76">
        <f t="shared" si="1"/>
        <v>69</v>
      </c>
      <c r="E26" s="76">
        <f t="shared" si="1"/>
        <v>79</v>
      </c>
      <c r="F26" s="76">
        <f t="shared" si="1"/>
        <v>90</v>
      </c>
      <c r="G26" s="76">
        <f t="shared" si="1"/>
        <v>95</v>
      </c>
      <c r="H26" s="76">
        <f t="shared" si="1"/>
        <v>74</v>
      </c>
      <c r="I26" s="76">
        <f t="shared" si="1"/>
        <v>78</v>
      </c>
      <c r="J26" s="76">
        <f t="shared" si="1"/>
        <v>73</v>
      </c>
      <c r="K26" s="76">
        <f t="shared" si="1"/>
        <v>72</v>
      </c>
      <c r="L26" s="63">
        <f t="shared" si="1"/>
        <v>69</v>
      </c>
      <c r="M26" s="76">
        <f t="shared" si="1"/>
        <v>68</v>
      </c>
      <c r="N26" s="76">
        <f t="shared" si="1"/>
        <v>67</v>
      </c>
      <c r="O26" s="76">
        <f t="shared" si="1"/>
        <v>68</v>
      </c>
      <c r="P26" s="76">
        <f t="shared" si="1"/>
        <v>72</v>
      </c>
      <c r="Q26" s="76">
        <f t="shared" si="1"/>
        <v>64</v>
      </c>
      <c r="R26" s="76">
        <f t="shared" si="1"/>
        <v>65</v>
      </c>
      <c r="S26" s="76">
        <f t="shared" si="1"/>
        <v>72</v>
      </c>
      <c r="T26" s="76">
        <f t="shared" si="1"/>
        <v>72</v>
      </c>
      <c r="U26" s="76">
        <f t="shared" si="1"/>
        <v>69</v>
      </c>
      <c r="V26" s="76">
        <f t="shared" si="1"/>
        <v>72</v>
      </c>
      <c r="W26" s="76">
        <f t="shared" si="1"/>
        <v>75</v>
      </c>
      <c r="X26" s="76">
        <f t="shared" si="1"/>
        <v>74</v>
      </c>
      <c r="Y26" s="76">
        <f t="shared" si="1"/>
        <v>73</v>
      </c>
      <c r="Z26" s="76">
        <f t="shared" si="1"/>
        <v>71</v>
      </c>
      <c r="AA26" s="63">
        <f t="shared" si="1"/>
        <v>69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70</v>
      </c>
      <c r="D28" s="76">
        <f t="shared" ref="D28:AA28" si="3">SUM(D24:D26)</f>
        <v>81</v>
      </c>
      <c r="E28" s="76">
        <f t="shared" si="3"/>
        <v>77</v>
      </c>
      <c r="F28" s="76">
        <f t="shared" si="3"/>
        <v>88</v>
      </c>
      <c r="G28" s="76">
        <f t="shared" si="3"/>
        <v>96</v>
      </c>
      <c r="H28" s="76">
        <f t="shared" si="3"/>
        <v>72</v>
      </c>
      <c r="I28" s="76">
        <f t="shared" si="3"/>
        <v>82</v>
      </c>
      <c r="J28" s="76">
        <f t="shared" si="3"/>
        <v>81</v>
      </c>
      <c r="K28" s="76">
        <f t="shared" si="3"/>
        <v>79</v>
      </c>
      <c r="L28" s="63">
        <f t="shared" si="3"/>
        <v>76</v>
      </c>
      <c r="M28" s="76">
        <f t="shared" si="3"/>
        <v>73</v>
      </c>
      <c r="N28" s="76">
        <f t="shared" si="3"/>
        <v>72</v>
      </c>
      <c r="O28" s="76">
        <f t="shared" si="3"/>
        <v>73</v>
      </c>
      <c r="P28" s="76">
        <f t="shared" si="3"/>
        <v>81</v>
      </c>
      <c r="Q28" s="76">
        <f t="shared" si="3"/>
        <v>76</v>
      </c>
      <c r="R28" s="76">
        <f t="shared" si="3"/>
        <v>76</v>
      </c>
      <c r="S28" s="76">
        <f t="shared" si="3"/>
        <v>88</v>
      </c>
      <c r="T28" s="76">
        <f t="shared" si="3"/>
        <v>88</v>
      </c>
      <c r="U28" s="76">
        <f t="shared" si="3"/>
        <v>83</v>
      </c>
      <c r="V28" s="76">
        <f t="shared" si="3"/>
        <v>87</v>
      </c>
      <c r="W28" s="76">
        <f t="shared" si="3"/>
        <v>91</v>
      </c>
      <c r="X28" s="76">
        <f t="shared" si="3"/>
        <v>96</v>
      </c>
      <c r="Y28" s="76">
        <f t="shared" si="3"/>
        <v>94</v>
      </c>
      <c r="Z28" s="76">
        <f t="shared" si="3"/>
        <v>93</v>
      </c>
      <c r="AA28" s="63">
        <f t="shared" si="3"/>
        <v>90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3</v>
      </c>
      <c r="D30" s="76">
        <v>4</v>
      </c>
      <c r="E30" s="76">
        <v>4</v>
      </c>
      <c r="F30" s="76">
        <v>4</v>
      </c>
      <c r="G30" s="76">
        <v>5</v>
      </c>
      <c r="H30" s="76">
        <v>4</v>
      </c>
      <c r="I30" s="76">
        <v>6</v>
      </c>
      <c r="J30" s="76">
        <v>9</v>
      </c>
      <c r="K30" s="76">
        <v>6</v>
      </c>
      <c r="L30" s="63">
        <v>9</v>
      </c>
      <c r="M30" s="76">
        <v>7</v>
      </c>
      <c r="N30" s="76">
        <v>9</v>
      </c>
      <c r="O30" s="76">
        <v>8</v>
      </c>
      <c r="P30" s="76">
        <v>9</v>
      </c>
      <c r="Q30" s="76">
        <v>12</v>
      </c>
      <c r="R30" s="76">
        <v>10</v>
      </c>
      <c r="S30" s="76">
        <v>13</v>
      </c>
      <c r="T30" s="76">
        <v>6</v>
      </c>
      <c r="U30" s="76">
        <v>9</v>
      </c>
      <c r="V30" s="76">
        <v>9</v>
      </c>
      <c r="W30" s="76">
        <v>11</v>
      </c>
      <c r="X30" s="76">
        <v>7</v>
      </c>
      <c r="Y30" s="76">
        <v>9</v>
      </c>
      <c r="Z30" s="76">
        <v>11</v>
      </c>
      <c r="AA30" s="63">
        <v>14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-75</v>
      </c>
      <c r="D32" s="76">
        <f t="shared" ref="D32:AA32" si="4">D30+D28+D14</f>
        <v>-99</v>
      </c>
      <c r="E32" s="76">
        <f t="shared" si="4"/>
        <v>-100</v>
      </c>
      <c r="F32" s="76">
        <f t="shared" si="4"/>
        <v>-117</v>
      </c>
      <c r="G32" s="76">
        <f t="shared" si="4"/>
        <v>-109</v>
      </c>
      <c r="H32" s="76">
        <f t="shared" si="4"/>
        <v>-140</v>
      </c>
      <c r="I32" s="76">
        <f t="shared" si="4"/>
        <v>-137</v>
      </c>
      <c r="J32" s="76">
        <f t="shared" si="4"/>
        <v>-139</v>
      </c>
      <c r="K32" s="76">
        <f t="shared" si="4"/>
        <v>-170</v>
      </c>
      <c r="L32" s="63">
        <f t="shared" si="4"/>
        <v>-157</v>
      </c>
      <c r="M32" s="76">
        <f t="shared" si="4"/>
        <v>-168</v>
      </c>
      <c r="N32" s="76">
        <f t="shared" si="4"/>
        <v>-195</v>
      </c>
      <c r="O32" s="76">
        <f t="shared" si="4"/>
        <v>-200</v>
      </c>
      <c r="P32" s="76">
        <f t="shared" si="4"/>
        <v>-199</v>
      </c>
      <c r="Q32" s="76">
        <f t="shared" si="4"/>
        <v>-215</v>
      </c>
      <c r="R32" s="76">
        <f t="shared" si="4"/>
        <v>-221</v>
      </c>
      <c r="S32" s="76">
        <f t="shared" si="4"/>
        <v>-222</v>
      </c>
      <c r="T32" s="76">
        <f t="shared" si="4"/>
        <v>-228</v>
      </c>
      <c r="U32" s="76">
        <f t="shared" si="4"/>
        <v>-244</v>
      </c>
      <c r="V32" s="76">
        <f t="shared" si="4"/>
        <v>-240</v>
      </c>
      <c r="W32" s="76">
        <f t="shared" si="4"/>
        <v>-229</v>
      </c>
      <c r="X32" s="76">
        <f t="shared" si="4"/>
        <v>-232</v>
      </c>
      <c r="Y32" s="76">
        <f t="shared" si="4"/>
        <v>-232</v>
      </c>
      <c r="Z32" s="76">
        <f t="shared" si="4"/>
        <v>-246</v>
      </c>
      <c r="AA32" s="63">
        <f t="shared" si="4"/>
        <v>-254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62660</v>
      </c>
      <c r="D34" s="76">
        <v>62561</v>
      </c>
      <c r="E34" s="76">
        <v>62461</v>
      </c>
      <c r="F34" s="76">
        <v>62344</v>
      </c>
      <c r="G34" s="76">
        <v>62235</v>
      </c>
      <c r="H34" s="76">
        <v>62095</v>
      </c>
      <c r="I34" s="76">
        <v>61958</v>
      </c>
      <c r="J34" s="76">
        <v>61819</v>
      </c>
      <c r="K34" s="76">
        <v>61649</v>
      </c>
      <c r="L34" s="63">
        <v>61492</v>
      </c>
      <c r="M34" s="76">
        <v>61324</v>
      </c>
      <c r="N34" s="76">
        <v>61129</v>
      </c>
      <c r="O34" s="76">
        <v>60929</v>
      </c>
      <c r="P34" s="76">
        <v>60730</v>
      </c>
      <c r="Q34" s="76">
        <v>60515</v>
      </c>
      <c r="R34" s="76">
        <v>60294</v>
      </c>
      <c r="S34" s="76">
        <v>60072</v>
      </c>
      <c r="T34" s="76">
        <v>59844</v>
      </c>
      <c r="U34" s="76">
        <v>59600</v>
      </c>
      <c r="V34" s="76">
        <v>59360</v>
      </c>
      <c r="W34" s="76">
        <v>59131</v>
      </c>
      <c r="X34" s="76">
        <v>58899</v>
      </c>
      <c r="Y34" s="76">
        <v>58667</v>
      </c>
      <c r="Z34" s="76">
        <v>58421</v>
      </c>
      <c r="AA34" s="63">
        <v>58167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-1.1955049015700964E-3</v>
      </c>
      <c r="D36" s="38">
        <f t="shared" si="5"/>
        <v>-1.5799553143951484E-3</v>
      </c>
      <c r="E36" s="38">
        <f t="shared" si="5"/>
        <v>-1.5984399226355078E-3</v>
      </c>
      <c r="F36" s="38">
        <f t="shared" si="5"/>
        <v>-1.873168857366997E-3</v>
      </c>
      <c r="G36" s="38">
        <f t="shared" si="5"/>
        <v>-1.7483639163351726E-3</v>
      </c>
      <c r="H36" s="38">
        <f t="shared" si="5"/>
        <v>-2.2495380412950912E-3</v>
      </c>
      <c r="I36" s="38">
        <f t="shared" si="5"/>
        <v>-2.2062968032852885E-3</v>
      </c>
      <c r="J36" s="38">
        <f t="shared" si="5"/>
        <v>-2.2434552438748831E-3</v>
      </c>
      <c r="K36" s="38">
        <f t="shared" si="5"/>
        <v>-2.7499636034228961E-3</v>
      </c>
      <c r="L36" s="39">
        <f t="shared" si="5"/>
        <v>-2.5466755340719234E-3</v>
      </c>
      <c r="M36" s="38">
        <f t="shared" si="5"/>
        <v>-2.7320627073440448E-3</v>
      </c>
      <c r="N36" s="38">
        <f t="shared" si="5"/>
        <v>-3.179831713521623E-3</v>
      </c>
      <c r="O36" s="38">
        <f t="shared" si="5"/>
        <v>-3.2717695365538451E-3</v>
      </c>
      <c r="P36" s="38">
        <f t="shared" si="5"/>
        <v>-3.2660966042442844E-3</v>
      </c>
      <c r="Q36" s="38">
        <f t="shared" si="5"/>
        <v>-3.5402601679565288E-3</v>
      </c>
      <c r="R36" s="38">
        <f t="shared" si="5"/>
        <v>-3.6519871106337272E-3</v>
      </c>
      <c r="S36" s="38">
        <f t="shared" si="5"/>
        <v>-3.6819584038212758E-3</v>
      </c>
      <c r="T36" s="38">
        <f t="shared" si="5"/>
        <v>-3.7954454654414702E-3</v>
      </c>
      <c r="U36" s="38">
        <f t="shared" si="5"/>
        <v>-4.0772675623287217E-3</v>
      </c>
      <c r="V36" s="38">
        <f t="shared" si="5"/>
        <v>-4.0268456375838931E-3</v>
      </c>
      <c r="W36" s="38">
        <f t="shared" si="5"/>
        <v>-3.8578167115902967E-3</v>
      </c>
      <c r="X36" s="38">
        <f t="shared" si="5"/>
        <v>-3.9234919077979404E-3</v>
      </c>
      <c r="Y36" s="38">
        <f t="shared" si="5"/>
        <v>-3.9389463318562287E-3</v>
      </c>
      <c r="Z36" s="38">
        <f t="shared" si="5"/>
        <v>-4.193157993420492E-3</v>
      </c>
      <c r="AA36" s="39">
        <f t="shared" si="5"/>
        <v>-4.3477516646411394E-3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-1.1955049015700964E-3</v>
      </c>
      <c r="D37" s="75">
        <f t="shared" si="6"/>
        <v>-2.7735713716426236E-3</v>
      </c>
      <c r="E37" s="75">
        <f t="shared" si="6"/>
        <v>-4.3675779070694188E-3</v>
      </c>
      <c r="F37" s="75">
        <f t="shared" si="6"/>
        <v>-6.2325655535187697E-3</v>
      </c>
      <c r="G37" s="75">
        <f t="shared" si="6"/>
        <v>-7.9700326771339758E-3</v>
      </c>
      <c r="H37" s="75">
        <f t="shared" si="6"/>
        <v>-1.020164182673149E-2</v>
      </c>
      <c r="I37" s="75">
        <f t="shared" si="6"/>
        <v>-1.2385430780266198E-2</v>
      </c>
      <c r="J37" s="75">
        <f t="shared" si="6"/>
        <v>-1.4601099864509444E-2</v>
      </c>
      <c r="K37" s="75">
        <f t="shared" si="6"/>
        <v>-1.7310910974734996E-2</v>
      </c>
      <c r="L37" s="77">
        <f t="shared" si="6"/>
        <v>-1.9813501235355066E-2</v>
      </c>
      <c r="M37" s="75">
        <f t="shared" si="6"/>
        <v>-2.2491432214872081E-2</v>
      </c>
      <c r="N37" s="75">
        <f t="shared" si="6"/>
        <v>-2.5599744958954333E-2</v>
      </c>
      <c r="O37" s="75">
        <f t="shared" si="6"/>
        <v>-2.8787758029807924E-2</v>
      </c>
      <c r="P37" s="75">
        <f t="shared" si="6"/>
        <v>-3.1959831035307244E-2</v>
      </c>
      <c r="Q37" s="75">
        <f t="shared" si="6"/>
        <v>-3.5386945086474851E-2</v>
      </c>
      <c r="R37" s="75">
        <f t="shared" si="6"/>
        <v>-3.8909699529768069E-2</v>
      </c>
      <c r="S37" s="75">
        <f t="shared" si="6"/>
        <v>-4.2448394038415556E-2</v>
      </c>
      <c r="T37" s="75">
        <f t="shared" si="6"/>
        <v>-4.6082728939188654E-2</v>
      </c>
      <c r="U37" s="75">
        <f t="shared" si="6"/>
        <v>-4.9972104885630031E-2</v>
      </c>
      <c r="V37" s="75">
        <f t="shared" si="6"/>
        <v>-5.3797720570654337E-2</v>
      </c>
      <c r="W37" s="75">
        <f t="shared" si="6"/>
        <v>-5.7447995536781704E-2</v>
      </c>
      <c r="X37" s="75">
        <f t="shared" si="6"/>
        <v>-6.1146090698971867E-2</v>
      </c>
      <c r="Y37" s="75">
        <f t="shared" si="6"/>
        <v>-6.4844185861162029E-2</v>
      </c>
      <c r="Z37" s="75">
        <f t="shared" si="6"/>
        <v>-6.8765441938311953E-2</v>
      </c>
      <c r="AA37" s="77">
        <f t="shared" si="6"/>
        <v>-7.2814218538296005E-2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96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5" t="s">
        <v>65</v>
      </c>
      <c r="B44" s="85"/>
      <c r="C44" s="3">
        <v>1.6057812065999999</v>
      </c>
      <c r="D44" s="3">
        <v>1.6163371093000001</v>
      </c>
      <c r="E44" s="3">
        <v>1.6093107555999999</v>
      </c>
      <c r="F44" s="3">
        <v>1.6033576721</v>
      </c>
      <c r="G44" s="3">
        <v>1.6063358064</v>
      </c>
      <c r="H44" s="3">
        <v>1.6136408954000001</v>
      </c>
      <c r="I44" s="3">
        <v>1.6165847655000001</v>
      </c>
      <c r="J44" s="3">
        <v>1.6184692870999999</v>
      </c>
      <c r="K44" s="3">
        <v>1.6244594095</v>
      </c>
      <c r="L44" s="4">
        <v>1.6314038061</v>
      </c>
      <c r="M44" s="3">
        <v>1.6436668902</v>
      </c>
      <c r="N44" s="3">
        <v>1.6486259995000001</v>
      </c>
      <c r="O44" s="3">
        <v>1.6578887932999999</v>
      </c>
      <c r="P44" s="3">
        <v>1.6592550439</v>
      </c>
      <c r="Q44" s="3">
        <v>1.6678735822999999</v>
      </c>
      <c r="R44" s="3">
        <v>1.6798114009</v>
      </c>
      <c r="S44" s="3">
        <v>1.6813587556</v>
      </c>
      <c r="T44" s="3">
        <v>1.6868119882999999</v>
      </c>
      <c r="U44" s="3">
        <v>1.6952441844999999</v>
      </c>
      <c r="V44" s="3">
        <v>1.7032583339</v>
      </c>
      <c r="W44" s="3">
        <v>1.7074141076</v>
      </c>
      <c r="X44" s="3">
        <v>1.7127112536</v>
      </c>
      <c r="Y44" s="3">
        <v>1.7195293801</v>
      </c>
      <c r="Z44" s="3">
        <v>1.7248489934</v>
      </c>
      <c r="AA44" s="4">
        <v>1.7255927236999999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80.422611375922202</v>
      </c>
      <c r="D48" s="11">
        <v>80.101062643682297</v>
      </c>
      <c r="E48" s="11">
        <v>80.169245058021005</v>
      </c>
      <c r="F48" s="11">
        <v>80.165403607246802</v>
      </c>
      <c r="G48" s="11">
        <v>80.416443960530501</v>
      </c>
      <c r="H48" s="11">
        <v>80.448812679327105</v>
      </c>
      <c r="I48" s="11">
        <v>80.466889311389707</v>
      </c>
      <c r="J48" s="11">
        <v>80.442066957765206</v>
      </c>
      <c r="K48" s="11">
        <v>80.466931197444893</v>
      </c>
      <c r="L48" s="64">
        <v>80.774446790596301</v>
      </c>
      <c r="M48" s="11">
        <v>80.840399684857502</v>
      </c>
      <c r="N48" s="11">
        <v>80.729114756047395</v>
      </c>
      <c r="O48" s="11">
        <v>80.890999151734704</v>
      </c>
      <c r="P48" s="11">
        <v>80.975273989254006</v>
      </c>
      <c r="Q48" s="11">
        <v>80.962383215232293</v>
      </c>
      <c r="R48" s="11">
        <v>81.028699445827399</v>
      </c>
      <c r="S48" s="11">
        <v>81.114724542149702</v>
      </c>
      <c r="T48" s="11">
        <v>81.167244038471793</v>
      </c>
      <c r="U48" s="11">
        <v>81.377420785681295</v>
      </c>
      <c r="V48" s="11">
        <v>81.5066793409338</v>
      </c>
      <c r="W48" s="11">
        <v>81.482298948470103</v>
      </c>
      <c r="X48" s="11">
        <v>81.621298035592702</v>
      </c>
      <c r="Y48" s="11">
        <v>81.708993115619705</v>
      </c>
      <c r="Z48" s="11">
        <v>81.749736123761707</v>
      </c>
      <c r="AA48" s="64">
        <v>81.772990149767594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9630</v>
      </c>
      <c r="C57" s="76">
        <v>9570</v>
      </c>
      <c r="D57" s="76">
        <v>9532</v>
      </c>
      <c r="E57" s="76">
        <v>9480</v>
      </c>
      <c r="F57" s="76">
        <v>9415</v>
      </c>
      <c r="G57" s="76">
        <v>9337</v>
      </c>
      <c r="H57" s="76">
        <v>9204</v>
      </c>
      <c r="I57" s="76">
        <v>9111</v>
      </c>
      <c r="J57" s="76">
        <v>8961</v>
      </c>
      <c r="K57" s="76">
        <v>8818</v>
      </c>
      <c r="L57" s="63">
        <v>8710</v>
      </c>
      <c r="M57" s="76">
        <v>8636</v>
      </c>
      <c r="N57" s="76">
        <v>8546</v>
      </c>
      <c r="O57" s="76">
        <v>8443</v>
      </c>
      <c r="P57" s="76">
        <v>8383</v>
      </c>
      <c r="Q57" s="76">
        <v>8323</v>
      </c>
      <c r="R57" s="76">
        <v>8276</v>
      </c>
      <c r="S57" s="76">
        <v>8226</v>
      </c>
      <c r="T57" s="76">
        <v>8176</v>
      </c>
      <c r="U57" s="76">
        <v>8132</v>
      </c>
      <c r="V57" s="76">
        <v>8089</v>
      </c>
      <c r="W57" s="76">
        <v>8047</v>
      </c>
      <c r="X57" s="76">
        <v>8009</v>
      </c>
      <c r="Y57" s="76">
        <v>7975</v>
      </c>
      <c r="Z57" s="76">
        <v>7945</v>
      </c>
      <c r="AA57" s="63">
        <v>7919</v>
      </c>
    </row>
    <row r="58" spans="1:27" ht="12.75" customHeight="1" x14ac:dyDescent="0.3">
      <c r="A58" s="13" t="s">
        <v>68</v>
      </c>
      <c r="B58" s="76">
        <v>10166</v>
      </c>
      <c r="C58" s="76">
        <v>10035</v>
      </c>
      <c r="D58" s="76">
        <v>9879</v>
      </c>
      <c r="E58" s="76">
        <v>9694</v>
      </c>
      <c r="F58" s="76">
        <v>9555</v>
      </c>
      <c r="G58" s="76">
        <v>9451</v>
      </c>
      <c r="H58" s="76">
        <v>9380</v>
      </c>
      <c r="I58" s="76">
        <v>9306</v>
      </c>
      <c r="J58" s="76">
        <v>9303</v>
      </c>
      <c r="K58" s="76">
        <v>9329</v>
      </c>
      <c r="L58" s="63">
        <v>9278</v>
      </c>
      <c r="M58" s="76">
        <v>9204</v>
      </c>
      <c r="N58" s="76">
        <v>9174</v>
      </c>
      <c r="O58" s="76">
        <v>9178</v>
      </c>
      <c r="P58" s="76">
        <v>9135</v>
      </c>
      <c r="Q58" s="76">
        <v>9103</v>
      </c>
      <c r="R58" s="76">
        <v>9041</v>
      </c>
      <c r="S58" s="76">
        <v>8991</v>
      </c>
      <c r="T58" s="76">
        <v>8942</v>
      </c>
      <c r="U58" s="76">
        <v>8874</v>
      </c>
      <c r="V58" s="76">
        <v>8792</v>
      </c>
      <c r="W58" s="76">
        <v>8677</v>
      </c>
      <c r="X58" s="76">
        <v>8588</v>
      </c>
      <c r="Y58" s="76">
        <v>8454</v>
      </c>
      <c r="Z58" s="76">
        <v>8328</v>
      </c>
      <c r="AA58" s="63">
        <v>8226</v>
      </c>
    </row>
    <row r="59" spans="1:27" ht="12.75" customHeight="1" x14ac:dyDescent="0.3">
      <c r="A59" s="13" t="s">
        <v>69</v>
      </c>
      <c r="B59" s="76">
        <v>11057</v>
      </c>
      <c r="C59" s="76">
        <v>11074</v>
      </c>
      <c r="D59" s="76">
        <v>11129</v>
      </c>
      <c r="E59" s="76">
        <v>11235</v>
      </c>
      <c r="F59" s="76">
        <v>11406</v>
      </c>
      <c r="G59" s="76">
        <v>11522</v>
      </c>
      <c r="H59" s="76">
        <v>11601</v>
      </c>
      <c r="I59" s="76">
        <v>11558</v>
      </c>
      <c r="J59" s="76">
        <v>11528</v>
      </c>
      <c r="K59" s="76">
        <v>11489</v>
      </c>
      <c r="L59" s="63">
        <v>11506</v>
      </c>
      <c r="M59" s="76">
        <v>11467</v>
      </c>
      <c r="N59" s="76">
        <v>11351</v>
      </c>
      <c r="O59" s="76">
        <v>11186</v>
      </c>
      <c r="P59" s="76">
        <v>11019</v>
      </c>
      <c r="Q59" s="76">
        <v>10860</v>
      </c>
      <c r="R59" s="76">
        <v>10716</v>
      </c>
      <c r="S59" s="76">
        <v>10564</v>
      </c>
      <c r="T59" s="76">
        <v>10372</v>
      </c>
      <c r="U59" s="76">
        <v>10217</v>
      </c>
      <c r="V59" s="76">
        <v>10105</v>
      </c>
      <c r="W59" s="76">
        <v>10025</v>
      </c>
      <c r="X59" s="76">
        <v>9957</v>
      </c>
      <c r="Y59" s="76">
        <v>9943</v>
      </c>
      <c r="Z59" s="76">
        <v>9947</v>
      </c>
      <c r="AA59" s="63">
        <v>9904</v>
      </c>
    </row>
    <row r="60" spans="1:27" ht="12.75" customHeight="1" x14ac:dyDescent="0.3">
      <c r="A60" s="13" t="s">
        <v>70</v>
      </c>
      <c r="B60" s="76">
        <v>14443</v>
      </c>
      <c r="C60" s="76">
        <v>14324</v>
      </c>
      <c r="D60" s="76">
        <v>14144</v>
      </c>
      <c r="E60" s="76">
        <v>13905</v>
      </c>
      <c r="F60" s="76">
        <v>13592</v>
      </c>
      <c r="G60" s="76">
        <v>13257</v>
      </c>
      <c r="H60" s="76">
        <v>12975</v>
      </c>
      <c r="I60" s="76">
        <v>12731</v>
      </c>
      <c r="J60" s="76">
        <v>12485</v>
      </c>
      <c r="K60" s="76">
        <v>12167</v>
      </c>
      <c r="L60" s="63">
        <v>11842</v>
      </c>
      <c r="M60" s="76">
        <v>11621</v>
      </c>
      <c r="N60" s="76">
        <v>11505</v>
      </c>
      <c r="O60" s="76">
        <v>11363</v>
      </c>
      <c r="P60" s="76">
        <v>11301</v>
      </c>
      <c r="Q60" s="76">
        <v>11303</v>
      </c>
      <c r="R60" s="76">
        <v>11338</v>
      </c>
      <c r="S60" s="76">
        <v>11404</v>
      </c>
      <c r="T60" s="76">
        <v>11522</v>
      </c>
      <c r="U60" s="76">
        <v>11692</v>
      </c>
      <c r="V60" s="76">
        <v>11803</v>
      </c>
      <c r="W60" s="76">
        <v>11881</v>
      </c>
      <c r="X60" s="76">
        <v>11843</v>
      </c>
      <c r="Y60" s="76">
        <v>11813</v>
      </c>
      <c r="Z60" s="76">
        <v>11786</v>
      </c>
      <c r="AA60" s="63">
        <v>11803</v>
      </c>
    </row>
    <row r="61" spans="1:27" ht="12.75" customHeight="1" x14ac:dyDescent="0.3">
      <c r="A61" s="13" t="s">
        <v>71</v>
      </c>
      <c r="B61" s="76">
        <v>11453</v>
      </c>
      <c r="C61" s="76">
        <v>11573</v>
      </c>
      <c r="D61" s="76">
        <v>11705</v>
      </c>
      <c r="E61" s="76">
        <v>11904</v>
      </c>
      <c r="F61" s="76">
        <v>11855</v>
      </c>
      <c r="G61" s="76">
        <v>11939</v>
      </c>
      <c r="H61" s="76">
        <v>12096</v>
      </c>
      <c r="I61" s="76">
        <v>12321</v>
      </c>
      <c r="J61" s="76">
        <v>12536</v>
      </c>
      <c r="K61" s="76">
        <v>12762</v>
      </c>
      <c r="L61" s="63">
        <v>12949</v>
      </c>
      <c r="M61" s="76">
        <v>13108</v>
      </c>
      <c r="N61" s="76">
        <v>13188</v>
      </c>
      <c r="O61" s="76">
        <v>13314</v>
      </c>
      <c r="P61" s="76">
        <v>13325</v>
      </c>
      <c r="Q61" s="76">
        <v>13244</v>
      </c>
      <c r="R61" s="76">
        <v>13136</v>
      </c>
      <c r="S61" s="76">
        <v>12977</v>
      </c>
      <c r="T61" s="76">
        <v>12768</v>
      </c>
      <c r="U61" s="76">
        <v>12495</v>
      </c>
      <c r="V61" s="76">
        <v>12203</v>
      </c>
      <c r="W61" s="76">
        <v>11958</v>
      </c>
      <c r="X61" s="76">
        <v>11752</v>
      </c>
      <c r="Y61" s="76">
        <v>11552</v>
      </c>
      <c r="Z61" s="76">
        <v>11291</v>
      </c>
      <c r="AA61" s="63">
        <v>11016</v>
      </c>
    </row>
    <row r="62" spans="1:27" ht="12.75" customHeight="1" x14ac:dyDescent="0.3">
      <c r="A62" s="13" t="s">
        <v>72</v>
      </c>
      <c r="B62" s="76">
        <v>5986</v>
      </c>
      <c r="C62" s="76">
        <v>6084</v>
      </c>
      <c r="D62" s="76">
        <v>6172</v>
      </c>
      <c r="E62" s="76">
        <v>6243</v>
      </c>
      <c r="F62" s="76">
        <v>6521</v>
      </c>
      <c r="G62" s="76">
        <v>6729</v>
      </c>
      <c r="H62" s="76">
        <v>6839</v>
      </c>
      <c r="I62" s="76">
        <v>6931</v>
      </c>
      <c r="J62" s="76">
        <v>7006</v>
      </c>
      <c r="K62" s="76">
        <v>7084</v>
      </c>
      <c r="L62" s="63">
        <v>7207</v>
      </c>
      <c r="M62" s="76">
        <v>7288</v>
      </c>
      <c r="N62" s="76">
        <v>7365</v>
      </c>
      <c r="O62" s="76">
        <v>7445</v>
      </c>
      <c r="P62" s="76">
        <v>7567</v>
      </c>
      <c r="Q62" s="76">
        <v>7682</v>
      </c>
      <c r="R62" s="76">
        <v>7787</v>
      </c>
      <c r="S62" s="76">
        <v>7910</v>
      </c>
      <c r="T62" s="76">
        <v>8064</v>
      </c>
      <c r="U62" s="76">
        <v>8190</v>
      </c>
      <c r="V62" s="76">
        <v>8368</v>
      </c>
      <c r="W62" s="76">
        <v>8543</v>
      </c>
      <c r="X62" s="76">
        <v>8750</v>
      </c>
      <c r="Y62" s="76">
        <v>8930</v>
      </c>
      <c r="Z62" s="76">
        <v>9124</v>
      </c>
      <c r="AA62" s="63">
        <v>9299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62735</v>
      </c>
      <c r="C64" s="76">
        <f t="shared" ref="C64:AA64" si="7">SUM(C57:C62)</f>
        <v>62660</v>
      </c>
      <c r="D64" s="76">
        <f t="shared" si="7"/>
        <v>62561</v>
      </c>
      <c r="E64" s="76">
        <f t="shared" si="7"/>
        <v>62461</v>
      </c>
      <c r="F64" s="76">
        <f t="shared" si="7"/>
        <v>62344</v>
      </c>
      <c r="G64" s="76">
        <f t="shared" si="7"/>
        <v>62235</v>
      </c>
      <c r="H64" s="76">
        <f t="shared" si="7"/>
        <v>62095</v>
      </c>
      <c r="I64" s="76">
        <f t="shared" si="7"/>
        <v>61958</v>
      </c>
      <c r="J64" s="76">
        <f t="shared" si="7"/>
        <v>61819</v>
      </c>
      <c r="K64" s="76">
        <f t="shared" si="7"/>
        <v>61649</v>
      </c>
      <c r="L64" s="63">
        <f t="shared" si="7"/>
        <v>61492</v>
      </c>
      <c r="M64" s="76">
        <f t="shared" si="7"/>
        <v>61324</v>
      </c>
      <c r="N64" s="76">
        <f t="shared" si="7"/>
        <v>61129</v>
      </c>
      <c r="O64" s="76">
        <f t="shared" si="7"/>
        <v>60929</v>
      </c>
      <c r="P64" s="76">
        <f t="shared" si="7"/>
        <v>60730</v>
      </c>
      <c r="Q64" s="76">
        <f t="shared" si="7"/>
        <v>60515</v>
      </c>
      <c r="R64" s="76">
        <f t="shared" si="7"/>
        <v>60294</v>
      </c>
      <c r="S64" s="76">
        <f t="shared" si="7"/>
        <v>60072</v>
      </c>
      <c r="T64" s="76">
        <f t="shared" si="7"/>
        <v>59844</v>
      </c>
      <c r="U64" s="76">
        <f t="shared" si="7"/>
        <v>59600</v>
      </c>
      <c r="V64" s="76">
        <f t="shared" si="7"/>
        <v>59360</v>
      </c>
      <c r="W64" s="76">
        <f t="shared" si="7"/>
        <v>59131</v>
      </c>
      <c r="X64" s="76">
        <f t="shared" si="7"/>
        <v>58899</v>
      </c>
      <c r="Y64" s="76">
        <f t="shared" si="7"/>
        <v>58667</v>
      </c>
      <c r="Z64" s="76">
        <f t="shared" si="7"/>
        <v>58421</v>
      </c>
      <c r="AA64" s="63">
        <f t="shared" si="7"/>
        <v>58167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0.1535028293616004</v>
      </c>
      <c r="C67" s="38">
        <f t="shared" ref="C67:AA72" si="8">C57/C$64</f>
        <v>0.15272901372486436</v>
      </c>
      <c r="D67" s="38">
        <f t="shared" si="8"/>
        <v>0.15236329342561661</v>
      </c>
      <c r="E67" s="38">
        <f t="shared" si="8"/>
        <v>0.15177470741742846</v>
      </c>
      <c r="F67" s="38">
        <f t="shared" si="8"/>
        <v>0.15101693827794174</v>
      </c>
      <c r="G67" s="38">
        <f t="shared" si="8"/>
        <v>0.15002811922551618</v>
      </c>
      <c r="H67" s="38">
        <f t="shared" si="8"/>
        <v>0.14822449472582333</v>
      </c>
      <c r="I67" s="38">
        <f t="shared" si="8"/>
        <v>0.1470512282513961</v>
      </c>
      <c r="J67" s="38">
        <f t="shared" si="8"/>
        <v>0.14495543441336806</v>
      </c>
      <c r="K67" s="38">
        <f t="shared" si="8"/>
        <v>0.14303557235316064</v>
      </c>
      <c r="L67" s="39">
        <f t="shared" si="8"/>
        <v>0.1416444415533728</v>
      </c>
      <c r="M67" s="38">
        <f t="shared" si="8"/>
        <v>0.14082577783575762</v>
      </c>
      <c r="N67" s="38">
        <f t="shared" si="8"/>
        <v>0.1398027122969458</v>
      </c>
      <c r="O67" s="38">
        <f t="shared" si="8"/>
        <v>0.1385711237670075</v>
      </c>
      <c r="P67" s="38">
        <f t="shared" si="8"/>
        <v>0.13803721389757945</v>
      </c>
      <c r="Q67" s="38">
        <f t="shared" si="8"/>
        <v>0.13753614806246386</v>
      </c>
      <c r="R67" s="38">
        <f t="shared" si="8"/>
        <v>0.13726075563074269</v>
      </c>
      <c r="S67" s="38">
        <f t="shared" si="8"/>
        <v>0.13693567718737515</v>
      </c>
      <c r="T67" s="38">
        <f t="shared" si="8"/>
        <v>0.1366218835639329</v>
      </c>
      <c r="U67" s="38">
        <f t="shared" si="8"/>
        <v>0.13644295302013423</v>
      </c>
      <c r="V67" s="38">
        <f t="shared" si="8"/>
        <v>0.13627021563342318</v>
      </c>
      <c r="W67" s="38">
        <f t="shared" si="8"/>
        <v>0.13608766975021563</v>
      </c>
      <c r="X67" s="38">
        <f t="shared" si="8"/>
        <v>0.13597853953377817</v>
      </c>
      <c r="Y67" s="38">
        <f t="shared" si="8"/>
        <v>0.13593672763222936</v>
      </c>
      <c r="Z67" s="38">
        <f t="shared" si="8"/>
        <v>0.13599561801407029</v>
      </c>
      <c r="AA67" s="39">
        <f t="shared" si="8"/>
        <v>0.13614248628947684</v>
      </c>
    </row>
    <row r="68" spans="1:27" ht="12.75" customHeight="1" x14ac:dyDescent="0.3">
      <c r="A68" s="13" t="s">
        <v>68</v>
      </c>
      <c r="B68" s="38">
        <f t="shared" ref="B68:Q72" si="9">B58/B$64</f>
        <v>0.16204670439148799</v>
      </c>
      <c r="C68" s="38">
        <f t="shared" si="9"/>
        <v>0.16015001595914458</v>
      </c>
      <c r="D68" s="38">
        <f t="shared" si="9"/>
        <v>0.1579098799571618</v>
      </c>
      <c r="E68" s="38">
        <f t="shared" si="9"/>
        <v>0.15520084532748435</v>
      </c>
      <c r="F68" s="38">
        <f t="shared" si="9"/>
        <v>0.15326254330809702</v>
      </c>
      <c r="G68" s="38">
        <f t="shared" si="9"/>
        <v>0.15185988591628505</v>
      </c>
      <c r="H68" s="38">
        <f t="shared" si="9"/>
        <v>0.15105886142201466</v>
      </c>
      <c r="I68" s="38">
        <f t="shared" si="9"/>
        <v>0.15019852157913424</v>
      </c>
      <c r="J68" s="38">
        <f t="shared" si="9"/>
        <v>0.15048771413319528</v>
      </c>
      <c r="K68" s="38">
        <f t="shared" si="9"/>
        <v>0.15132443348635014</v>
      </c>
      <c r="L68" s="39">
        <f t="shared" si="9"/>
        <v>0.15088141546867886</v>
      </c>
      <c r="M68" s="38">
        <f t="shared" si="9"/>
        <v>0.1500880568782206</v>
      </c>
      <c r="N68" s="38">
        <f t="shared" si="9"/>
        <v>0.15007606864172487</v>
      </c>
      <c r="O68" s="38">
        <f t="shared" si="9"/>
        <v>0.15063434489323638</v>
      </c>
      <c r="P68" s="38">
        <f t="shared" si="9"/>
        <v>0.15041989132224601</v>
      </c>
      <c r="Q68" s="38">
        <f t="shared" si="9"/>
        <v>0.15042551433528878</v>
      </c>
      <c r="R68" s="38">
        <f t="shared" si="8"/>
        <v>0.14994858526553223</v>
      </c>
      <c r="S68" s="38">
        <f t="shared" si="8"/>
        <v>0.14967039552536957</v>
      </c>
      <c r="T68" s="38">
        <f t="shared" si="8"/>
        <v>0.14942183009157142</v>
      </c>
      <c r="U68" s="38">
        <f t="shared" si="8"/>
        <v>0.14889261744966442</v>
      </c>
      <c r="V68" s="38">
        <f t="shared" si="8"/>
        <v>0.14811320754716981</v>
      </c>
      <c r="W68" s="38">
        <f t="shared" si="8"/>
        <v>0.14674197967225314</v>
      </c>
      <c r="X68" s="38">
        <f t="shared" si="8"/>
        <v>0.14580892714647109</v>
      </c>
      <c r="Y68" s="38">
        <f t="shared" si="8"/>
        <v>0.14410145396901153</v>
      </c>
      <c r="Z68" s="38">
        <f t="shared" si="8"/>
        <v>0.14255147977610791</v>
      </c>
      <c r="AA68" s="39">
        <f t="shared" si="8"/>
        <v>0.14142039300634379</v>
      </c>
    </row>
    <row r="69" spans="1:27" ht="12.75" customHeight="1" x14ac:dyDescent="0.3">
      <c r="A69" s="13" t="s">
        <v>69</v>
      </c>
      <c r="B69" s="38">
        <f t="shared" si="9"/>
        <v>0.17624930262214075</v>
      </c>
      <c r="C69" s="38">
        <f t="shared" si="8"/>
        <v>0.17673156718799873</v>
      </c>
      <c r="D69" s="38">
        <f t="shared" si="8"/>
        <v>0.17789037899010565</v>
      </c>
      <c r="E69" s="38">
        <f t="shared" si="8"/>
        <v>0.17987224027793344</v>
      </c>
      <c r="F69" s="38">
        <f t="shared" si="8"/>
        <v>0.18295264981393558</v>
      </c>
      <c r="G69" s="38">
        <f t="shared" si="8"/>
        <v>0.18513698079858601</v>
      </c>
      <c r="H69" s="38">
        <f t="shared" si="8"/>
        <v>0.18682663660520171</v>
      </c>
      <c r="I69" s="38">
        <f t="shared" si="8"/>
        <v>0.186545724523064</v>
      </c>
      <c r="J69" s="38">
        <f t="shared" si="8"/>
        <v>0.18647988482505379</v>
      </c>
      <c r="K69" s="38">
        <f t="shared" si="8"/>
        <v>0.18636149815893202</v>
      </c>
      <c r="L69" s="39">
        <f t="shared" si="8"/>
        <v>0.18711377089702724</v>
      </c>
      <c r="M69" s="38">
        <f t="shared" si="8"/>
        <v>0.18699041158437155</v>
      </c>
      <c r="N69" s="38">
        <f t="shared" si="8"/>
        <v>0.18568928004711349</v>
      </c>
      <c r="O69" s="38">
        <f t="shared" si="8"/>
        <v>0.18359073675917872</v>
      </c>
      <c r="P69" s="38">
        <f t="shared" si="8"/>
        <v>0.18144245018936275</v>
      </c>
      <c r="Q69" s="38">
        <f t="shared" si="8"/>
        <v>0.17945963810625465</v>
      </c>
      <c r="R69" s="38">
        <f t="shared" si="8"/>
        <v>0.17772912727634591</v>
      </c>
      <c r="S69" s="38">
        <f t="shared" si="8"/>
        <v>0.17585563989878811</v>
      </c>
      <c r="T69" s="38">
        <f t="shared" si="8"/>
        <v>0.17331729162489137</v>
      </c>
      <c r="U69" s="38">
        <f t="shared" si="8"/>
        <v>0.1714261744966443</v>
      </c>
      <c r="V69" s="38">
        <f t="shared" si="8"/>
        <v>0.17023247978436656</v>
      </c>
      <c r="W69" s="38">
        <f t="shared" si="8"/>
        <v>0.16953882058480324</v>
      </c>
      <c r="X69" s="38">
        <f t="shared" si="8"/>
        <v>0.16905210614781235</v>
      </c>
      <c r="Y69" s="38">
        <f t="shared" si="8"/>
        <v>0.16948199157959329</v>
      </c>
      <c r="Z69" s="38">
        <f t="shared" si="8"/>
        <v>0.17026411735506067</v>
      </c>
      <c r="AA69" s="39">
        <f t="shared" si="8"/>
        <v>0.17026836522426805</v>
      </c>
    </row>
    <row r="70" spans="1:27" ht="12.75" customHeight="1" x14ac:dyDescent="0.3">
      <c r="A70" s="13" t="s">
        <v>70</v>
      </c>
      <c r="B70" s="38">
        <f t="shared" si="9"/>
        <v>0.23022236391169204</v>
      </c>
      <c r="C70" s="38">
        <f t="shared" si="8"/>
        <v>0.22859878710501116</v>
      </c>
      <c r="D70" s="38">
        <f t="shared" si="8"/>
        <v>0.22608334265756622</v>
      </c>
      <c r="E70" s="38">
        <f t="shared" si="8"/>
        <v>0.22261891420246233</v>
      </c>
      <c r="F70" s="38">
        <f t="shared" si="8"/>
        <v>0.21801616835621712</v>
      </c>
      <c r="G70" s="38">
        <f t="shared" si="8"/>
        <v>0.21301518438177874</v>
      </c>
      <c r="H70" s="38">
        <f t="shared" si="8"/>
        <v>0.20895402206296804</v>
      </c>
      <c r="I70" s="38">
        <f t="shared" si="8"/>
        <v>0.20547790438684271</v>
      </c>
      <c r="J70" s="38">
        <f t="shared" si="8"/>
        <v>0.20196056228667561</v>
      </c>
      <c r="K70" s="38">
        <f t="shared" si="8"/>
        <v>0.19735924345893688</v>
      </c>
      <c r="L70" s="39">
        <f t="shared" si="8"/>
        <v>0.19257789631171535</v>
      </c>
      <c r="M70" s="38">
        <f t="shared" si="8"/>
        <v>0.1895016632965886</v>
      </c>
      <c r="N70" s="38">
        <f t="shared" si="8"/>
        <v>0.18820854259025993</v>
      </c>
      <c r="O70" s="38">
        <f t="shared" si="8"/>
        <v>0.18649575735692364</v>
      </c>
      <c r="P70" s="38">
        <f t="shared" si="8"/>
        <v>0.18608595422361271</v>
      </c>
      <c r="Q70" s="38">
        <f t="shared" si="8"/>
        <v>0.186780137156077</v>
      </c>
      <c r="R70" s="38">
        <f t="shared" si="8"/>
        <v>0.18804524496633165</v>
      </c>
      <c r="S70" s="38">
        <f t="shared" si="8"/>
        <v>0.18983886003462511</v>
      </c>
      <c r="T70" s="38">
        <f t="shared" si="8"/>
        <v>0.19253392152930954</v>
      </c>
      <c r="U70" s="38">
        <f t="shared" si="8"/>
        <v>0.19617449664429532</v>
      </c>
      <c r="V70" s="38">
        <f t="shared" si="8"/>
        <v>0.19883760107816711</v>
      </c>
      <c r="W70" s="38">
        <f t="shared" si="8"/>
        <v>0.20092675584718675</v>
      </c>
      <c r="X70" s="38">
        <f t="shared" si="8"/>
        <v>0.20107302331109186</v>
      </c>
      <c r="Y70" s="38">
        <f t="shared" si="8"/>
        <v>0.20135681047266776</v>
      </c>
      <c r="Z70" s="38">
        <f t="shared" si="8"/>
        <v>0.20174252409236404</v>
      </c>
      <c r="AA70" s="39">
        <f t="shared" si="8"/>
        <v>0.20291574260319425</v>
      </c>
    </row>
    <row r="71" spans="1:27" ht="12.75" customHeight="1" x14ac:dyDescent="0.3">
      <c r="A71" s="13" t="s">
        <v>71</v>
      </c>
      <c r="B71" s="38">
        <f t="shared" si="9"/>
        <v>0.18256156850243085</v>
      </c>
      <c r="C71" s="38">
        <f t="shared" si="8"/>
        <v>0.18469518033833388</v>
      </c>
      <c r="D71" s="38">
        <f t="shared" si="8"/>
        <v>0.18709739294448618</v>
      </c>
      <c r="E71" s="38">
        <f t="shared" si="8"/>
        <v>0.19058292374441652</v>
      </c>
      <c r="F71" s="38">
        <f t="shared" si="8"/>
        <v>0.19015462594636212</v>
      </c>
      <c r="G71" s="38">
        <f t="shared" si="8"/>
        <v>0.19183739053587209</v>
      </c>
      <c r="H71" s="38">
        <f t="shared" si="8"/>
        <v>0.1947982929382398</v>
      </c>
      <c r="I71" s="38">
        <f t="shared" si="8"/>
        <v>0.19886051841570096</v>
      </c>
      <c r="J71" s="38">
        <f t="shared" si="8"/>
        <v>0.20278555136770249</v>
      </c>
      <c r="K71" s="38">
        <f t="shared" si="8"/>
        <v>0.20701065710717123</v>
      </c>
      <c r="L71" s="39">
        <f t="shared" si="8"/>
        <v>0.21058023807975021</v>
      </c>
      <c r="M71" s="38">
        <f t="shared" si="8"/>
        <v>0.21374991846585351</v>
      </c>
      <c r="N71" s="38">
        <f t="shared" si="8"/>
        <v>0.21574048324036055</v>
      </c>
      <c r="O71" s="38">
        <f t="shared" si="8"/>
        <v>0.2185166341151176</v>
      </c>
      <c r="P71" s="38">
        <f t="shared" si="8"/>
        <v>0.21941379878149184</v>
      </c>
      <c r="Q71" s="38">
        <f t="shared" si="8"/>
        <v>0.21885482938114517</v>
      </c>
      <c r="R71" s="38">
        <f t="shared" si="8"/>
        <v>0.21786579095764089</v>
      </c>
      <c r="S71" s="38">
        <f t="shared" si="8"/>
        <v>0.21602410440804368</v>
      </c>
      <c r="T71" s="38">
        <f t="shared" si="8"/>
        <v>0.2133547222779226</v>
      </c>
      <c r="U71" s="38">
        <f t="shared" si="8"/>
        <v>0.2096476510067114</v>
      </c>
      <c r="V71" s="38">
        <f t="shared" si="8"/>
        <v>0.20557614555256065</v>
      </c>
      <c r="W71" s="38">
        <f t="shared" si="8"/>
        <v>0.20222894928210244</v>
      </c>
      <c r="X71" s="38">
        <f t="shared" si="8"/>
        <v>0.19952800556885517</v>
      </c>
      <c r="Y71" s="38">
        <f t="shared" si="8"/>
        <v>0.19690797211379482</v>
      </c>
      <c r="Z71" s="38">
        <f t="shared" si="8"/>
        <v>0.19326954348607522</v>
      </c>
      <c r="AA71" s="39">
        <f t="shared" si="8"/>
        <v>0.18938573417917376</v>
      </c>
    </row>
    <row r="72" spans="1:27" ht="12.75" customHeight="1" x14ac:dyDescent="0.3">
      <c r="A72" s="13" t="s">
        <v>72</v>
      </c>
      <c r="B72" s="38">
        <f t="shared" si="9"/>
        <v>9.5417231210647963E-2</v>
      </c>
      <c r="C72" s="38">
        <f t="shared" si="8"/>
        <v>9.7095435684647305E-2</v>
      </c>
      <c r="D72" s="38">
        <f t="shared" si="8"/>
        <v>9.8655712025063541E-2</v>
      </c>
      <c r="E72" s="38">
        <f t="shared" si="8"/>
        <v>9.9950369030274891E-2</v>
      </c>
      <c r="F72" s="38">
        <f t="shared" si="8"/>
        <v>0.10459707429744643</v>
      </c>
      <c r="G72" s="38">
        <f t="shared" si="8"/>
        <v>0.10812243914196192</v>
      </c>
      <c r="H72" s="38">
        <f t="shared" si="8"/>
        <v>0.11013769224575247</v>
      </c>
      <c r="I72" s="38">
        <f t="shared" si="8"/>
        <v>0.11186610284386198</v>
      </c>
      <c r="J72" s="38">
        <f t="shared" si="8"/>
        <v>0.11333085297400476</v>
      </c>
      <c r="K72" s="38">
        <f t="shared" si="8"/>
        <v>0.11490859543544907</v>
      </c>
      <c r="L72" s="39">
        <f t="shared" si="8"/>
        <v>0.11720223768945554</v>
      </c>
      <c r="M72" s="38">
        <f t="shared" si="8"/>
        <v>0.11884417193920814</v>
      </c>
      <c r="N72" s="38">
        <f t="shared" si="8"/>
        <v>0.12048291318359534</v>
      </c>
      <c r="O72" s="38">
        <f t="shared" si="8"/>
        <v>0.12219140310853617</v>
      </c>
      <c r="P72" s="38">
        <f t="shared" si="8"/>
        <v>0.12460069158570723</v>
      </c>
      <c r="Q72" s="38">
        <f t="shared" si="8"/>
        <v>0.12694373295877057</v>
      </c>
      <c r="R72" s="38">
        <f t="shared" si="8"/>
        <v>0.12915049590340663</v>
      </c>
      <c r="S72" s="38">
        <f t="shared" si="8"/>
        <v>0.13167532294579837</v>
      </c>
      <c r="T72" s="38">
        <f t="shared" si="8"/>
        <v>0.13475035091237217</v>
      </c>
      <c r="U72" s="38">
        <f t="shared" si="8"/>
        <v>0.13741610738255033</v>
      </c>
      <c r="V72" s="38">
        <f t="shared" si="8"/>
        <v>0.14097035040431266</v>
      </c>
      <c r="W72" s="38">
        <f t="shared" si="8"/>
        <v>0.1444758248634388</v>
      </c>
      <c r="X72" s="38">
        <f t="shared" si="8"/>
        <v>0.14855939829199138</v>
      </c>
      <c r="Y72" s="38">
        <f t="shared" si="8"/>
        <v>0.15221504423270321</v>
      </c>
      <c r="Z72" s="38">
        <f t="shared" si="8"/>
        <v>0.15617671727632187</v>
      </c>
      <c r="AA72" s="39">
        <f t="shared" si="8"/>
        <v>0.15986727869754327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1.0000000000000002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10258</v>
      </c>
      <c r="C83" s="76">
        <v>10216</v>
      </c>
      <c r="D83" s="76">
        <v>10160</v>
      </c>
      <c r="E83" s="76">
        <v>10117</v>
      </c>
      <c r="F83" s="76">
        <v>10061</v>
      </c>
      <c r="G83" s="76">
        <v>9993</v>
      </c>
      <c r="H83" s="76">
        <v>9911</v>
      </c>
      <c r="I83" s="76">
        <v>9773</v>
      </c>
      <c r="J83" s="76">
        <v>9677</v>
      </c>
      <c r="K83" s="76">
        <v>9522</v>
      </c>
      <c r="L83" s="63">
        <v>9375</v>
      </c>
      <c r="M83" s="76">
        <v>9266</v>
      </c>
      <c r="N83" s="76">
        <v>9186</v>
      </c>
      <c r="O83" s="76">
        <v>9093</v>
      </c>
      <c r="P83" s="76">
        <v>8987</v>
      </c>
      <c r="Q83" s="76">
        <v>8923</v>
      </c>
      <c r="R83" s="76">
        <v>8863</v>
      </c>
      <c r="S83" s="76">
        <v>8811</v>
      </c>
      <c r="T83" s="76">
        <v>8760</v>
      </c>
      <c r="U83" s="76">
        <v>8709</v>
      </c>
      <c r="V83" s="76">
        <v>8663</v>
      </c>
      <c r="W83" s="76">
        <v>8621</v>
      </c>
      <c r="X83" s="76">
        <v>8579</v>
      </c>
      <c r="Y83" s="76">
        <v>8542</v>
      </c>
      <c r="Z83" s="76">
        <v>8507</v>
      </c>
      <c r="AA83" s="63">
        <v>8477</v>
      </c>
    </row>
    <row r="84" spans="1:27" ht="12.75" customHeight="1" x14ac:dyDescent="0.3">
      <c r="A84" s="32" t="s">
        <v>77</v>
      </c>
      <c r="B84" s="76">
        <v>38921.928800000002</v>
      </c>
      <c r="C84" s="76">
        <v>39247.72582</v>
      </c>
      <c r="D84" s="76">
        <v>39473.660380000001</v>
      </c>
      <c r="E84" s="76">
        <v>39353</v>
      </c>
      <c r="F84" s="76">
        <v>39169</v>
      </c>
      <c r="G84" s="76">
        <v>38946</v>
      </c>
      <c r="H84" s="76">
        <v>38714</v>
      </c>
      <c r="I84" s="76">
        <v>38556</v>
      </c>
      <c r="J84" s="76">
        <v>38449.819275000002</v>
      </c>
      <c r="K84" s="76">
        <v>38676.241034999999</v>
      </c>
      <c r="L84" s="63">
        <v>38751</v>
      </c>
      <c r="M84" s="76">
        <v>38488</v>
      </c>
      <c r="N84" s="76">
        <v>38130</v>
      </c>
      <c r="O84" s="76">
        <v>37796</v>
      </c>
      <c r="P84" s="76">
        <v>37434</v>
      </c>
      <c r="Q84" s="76">
        <v>37050</v>
      </c>
      <c r="R84" s="76">
        <v>36626</v>
      </c>
      <c r="S84" s="76">
        <v>36220</v>
      </c>
      <c r="T84" s="76">
        <v>35867</v>
      </c>
      <c r="U84" s="76">
        <v>35568</v>
      </c>
      <c r="V84" s="76">
        <v>35221</v>
      </c>
      <c r="W84" s="76">
        <v>34936</v>
      </c>
      <c r="X84" s="76">
        <v>34748</v>
      </c>
      <c r="Y84" s="76">
        <v>34584</v>
      </c>
      <c r="Z84" s="76">
        <v>34440</v>
      </c>
      <c r="AA84" s="63">
        <v>34300</v>
      </c>
    </row>
    <row r="85" spans="1:27" ht="12.75" customHeight="1" x14ac:dyDescent="0.3">
      <c r="A85" s="13" t="s">
        <v>78</v>
      </c>
      <c r="B85" s="76">
        <v>13555.0712</v>
      </c>
      <c r="C85" s="76">
        <v>13196.27418</v>
      </c>
      <c r="D85" s="76">
        <v>12927.339620000001</v>
      </c>
      <c r="E85" s="76">
        <v>12991</v>
      </c>
      <c r="F85" s="76">
        <v>13114</v>
      </c>
      <c r="G85" s="76">
        <v>13296</v>
      </c>
      <c r="H85" s="76">
        <v>13470</v>
      </c>
      <c r="I85" s="76">
        <v>13629</v>
      </c>
      <c r="J85" s="76">
        <v>13692.180725</v>
      </c>
      <c r="K85" s="76">
        <v>13450.758965000001</v>
      </c>
      <c r="L85" s="63">
        <v>13366</v>
      </c>
      <c r="M85" s="76">
        <v>13570</v>
      </c>
      <c r="N85" s="76">
        <v>13813</v>
      </c>
      <c r="O85" s="76">
        <v>14040</v>
      </c>
      <c r="P85" s="76">
        <v>14309</v>
      </c>
      <c r="Q85" s="76">
        <v>14542</v>
      </c>
      <c r="R85" s="76">
        <v>14805</v>
      </c>
      <c r="S85" s="76">
        <v>15041</v>
      </c>
      <c r="T85" s="76">
        <v>15217</v>
      </c>
      <c r="U85" s="76">
        <v>15323</v>
      </c>
      <c r="V85" s="76">
        <v>15476</v>
      </c>
      <c r="W85" s="76">
        <v>15574</v>
      </c>
      <c r="X85" s="76">
        <v>15572</v>
      </c>
      <c r="Y85" s="76">
        <v>15541</v>
      </c>
      <c r="Z85" s="76">
        <v>15474</v>
      </c>
      <c r="AA85" s="63">
        <v>15390</v>
      </c>
    </row>
    <row r="86" spans="1:27" ht="12.75" customHeight="1" x14ac:dyDescent="0.3">
      <c r="A86" s="13" t="s">
        <v>91</v>
      </c>
      <c r="B86" s="76">
        <v>39125</v>
      </c>
      <c r="C86" s="76">
        <v>38947</v>
      </c>
      <c r="D86" s="76">
        <v>38776</v>
      </c>
      <c r="E86" s="76">
        <v>38575</v>
      </c>
      <c r="F86" s="76">
        <v>38331</v>
      </c>
      <c r="G86" s="76">
        <v>38106</v>
      </c>
      <c r="H86" s="76">
        <v>37884</v>
      </c>
      <c r="I86" s="76">
        <v>37692</v>
      </c>
      <c r="J86" s="76">
        <v>37420</v>
      </c>
      <c r="K86" s="76">
        <v>37216</v>
      </c>
      <c r="L86" s="63">
        <v>36931</v>
      </c>
      <c r="M86" s="76">
        <v>36617</v>
      </c>
      <c r="N86" s="76">
        <v>36218</v>
      </c>
      <c r="O86" s="76">
        <v>35859</v>
      </c>
      <c r="P86" s="76">
        <v>35487</v>
      </c>
      <c r="Q86" s="76">
        <v>35081</v>
      </c>
      <c r="R86" s="76">
        <v>34730</v>
      </c>
      <c r="S86" s="76">
        <v>34440</v>
      </c>
      <c r="T86" s="76">
        <v>34093</v>
      </c>
      <c r="U86" s="76">
        <v>33806</v>
      </c>
      <c r="V86" s="76">
        <v>33609</v>
      </c>
      <c r="W86" s="76">
        <v>33443</v>
      </c>
      <c r="X86" s="76">
        <v>33307</v>
      </c>
      <c r="Y86" s="76">
        <v>33179</v>
      </c>
      <c r="Z86" s="76">
        <v>33124</v>
      </c>
      <c r="AA86" s="63">
        <v>33032</v>
      </c>
    </row>
    <row r="87" spans="1:27" ht="12.75" customHeight="1" x14ac:dyDescent="0.3">
      <c r="A87" s="13" t="s">
        <v>92</v>
      </c>
      <c r="B87" s="76">
        <v>13352</v>
      </c>
      <c r="C87" s="76">
        <v>13497</v>
      </c>
      <c r="D87" s="76">
        <v>13625</v>
      </c>
      <c r="E87" s="76">
        <v>13769</v>
      </c>
      <c r="F87" s="76">
        <v>13952</v>
      </c>
      <c r="G87" s="76">
        <v>14136</v>
      </c>
      <c r="H87" s="76">
        <v>14300</v>
      </c>
      <c r="I87" s="76">
        <v>14493</v>
      </c>
      <c r="J87" s="76">
        <v>14722</v>
      </c>
      <c r="K87" s="76">
        <v>14911</v>
      </c>
      <c r="L87" s="63">
        <v>15186</v>
      </c>
      <c r="M87" s="76">
        <v>15441</v>
      </c>
      <c r="N87" s="76">
        <v>15725</v>
      </c>
      <c r="O87" s="76">
        <v>15977</v>
      </c>
      <c r="P87" s="76">
        <v>16256</v>
      </c>
      <c r="Q87" s="76">
        <v>16511</v>
      </c>
      <c r="R87" s="76">
        <v>16701</v>
      </c>
      <c r="S87" s="76">
        <v>16821</v>
      </c>
      <c r="T87" s="76">
        <v>16991</v>
      </c>
      <c r="U87" s="76">
        <v>17085</v>
      </c>
      <c r="V87" s="76">
        <v>17088</v>
      </c>
      <c r="W87" s="76">
        <v>17067</v>
      </c>
      <c r="X87" s="76">
        <v>17013</v>
      </c>
      <c r="Y87" s="76">
        <v>16946</v>
      </c>
      <c r="Z87" s="76">
        <v>16790</v>
      </c>
      <c r="AA87" s="63">
        <v>16658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0.16351319040408066</v>
      </c>
      <c r="C90" s="38">
        <f t="shared" ref="C90:AA94" si="11">C83/SUM(C$83:C$85)</f>
        <v>0.16303862112990744</v>
      </c>
      <c r="D90" s="38">
        <f t="shared" si="11"/>
        <v>0.16240149613976759</v>
      </c>
      <c r="E90" s="38">
        <f t="shared" si="11"/>
        <v>0.16197307119642657</v>
      </c>
      <c r="F90" s="38">
        <f t="shared" si="11"/>
        <v>0.16137880148851533</v>
      </c>
      <c r="G90" s="38">
        <f t="shared" si="11"/>
        <v>0.16056881176187032</v>
      </c>
      <c r="H90" s="38">
        <f t="shared" si="11"/>
        <v>0.15961027457927368</v>
      </c>
      <c r="I90" s="38">
        <f t="shared" si="11"/>
        <v>0.15773588559992252</v>
      </c>
      <c r="J90" s="38">
        <f t="shared" si="11"/>
        <v>0.15653763406072566</v>
      </c>
      <c r="K90" s="38">
        <f t="shared" si="11"/>
        <v>0.15445506009829843</v>
      </c>
      <c r="L90" s="39">
        <f t="shared" si="11"/>
        <v>0.15245885643660964</v>
      </c>
      <c r="M90" s="38">
        <f t="shared" si="11"/>
        <v>0.15109908029482746</v>
      </c>
      <c r="N90" s="38">
        <f t="shared" si="11"/>
        <v>0.15027237481391811</v>
      </c>
      <c r="O90" s="38">
        <f t="shared" si="11"/>
        <v>0.14923927850448884</v>
      </c>
      <c r="P90" s="38">
        <f t="shared" si="11"/>
        <v>0.14798287502058291</v>
      </c>
      <c r="Q90" s="38">
        <f t="shared" si="11"/>
        <v>0.14745104519540611</v>
      </c>
      <c r="R90" s="38">
        <f t="shared" si="11"/>
        <v>0.14699638438318904</v>
      </c>
      <c r="S90" s="38">
        <f t="shared" si="11"/>
        <v>0.14667399121054733</v>
      </c>
      <c r="T90" s="38">
        <f t="shared" si="11"/>
        <v>0.14638058953278524</v>
      </c>
      <c r="U90" s="38">
        <f t="shared" si="11"/>
        <v>0.1461241610738255</v>
      </c>
      <c r="V90" s="38">
        <f t="shared" si="11"/>
        <v>0.1459400269541779</v>
      </c>
      <c r="W90" s="38">
        <f t="shared" si="11"/>
        <v>0.14579492990140536</v>
      </c>
      <c r="X90" s="38">
        <f t="shared" si="11"/>
        <v>0.14565612319394217</v>
      </c>
      <c r="Y90" s="38">
        <f t="shared" si="11"/>
        <v>0.14560144544633269</v>
      </c>
      <c r="Z90" s="38">
        <f t="shared" si="11"/>
        <v>0.14561544650040226</v>
      </c>
      <c r="AA90" s="39">
        <f t="shared" si="11"/>
        <v>0.14573555452404285</v>
      </c>
    </row>
    <row r="91" spans="1:27" ht="12.75" customHeight="1" x14ac:dyDescent="0.3">
      <c r="A91" s="13" t="s">
        <v>77</v>
      </c>
      <c r="B91" s="38">
        <f t="shared" ref="B91:Q94" si="12">B84/SUM(B$83:B$85)</f>
        <v>0.620418088786164</v>
      </c>
      <c r="C91" s="38">
        <f t="shared" si="12"/>
        <v>0.62636013118416856</v>
      </c>
      <c r="D91" s="38">
        <f t="shared" si="12"/>
        <v>0.63096274643947514</v>
      </c>
      <c r="E91" s="38">
        <f t="shared" si="12"/>
        <v>0.6300411456749011</v>
      </c>
      <c r="F91" s="38">
        <f t="shared" si="12"/>
        <v>0.62827216732965485</v>
      </c>
      <c r="G91" s="38">
        <f t="shared" si="12"/>
        <v>0.62578934683056153</v>
      </c>
      <c r="H91" s="38">
        <f t="shared" si="12"/>
        <v>0.62346404702472014</v>
      </c>
      <c r="I91" s="38">
        <f t="shared" si="12"/>
        <v>0.62229252073985608</v>
      </c>
      <c r="J91" s="38">
        <f t="shared" si="12"/>
        <v>0.62197413861434192</v>
      </c>
      <c r="K91" s="38">
        <f t="shared" si="12"/>
        <v>0.62736201779428702</v>
      </c>
      <c r="L91" s="39">
        <f t="shared" si="12"/>
        <v>0.6301795355493397</v>
      </c>
      <c r="M91" s="38">
        <f t="shared" si="12"/>
        <v>0.62761724610266778</v>
      </c>
      <c r="N91" s="38">
        <f t="shared" si="12"/>
        <v>0.62376286214399057</v>
      </c>
      <c r="O91" s="38">
        <f t="shared" si="12"/>
        <v>0.62032857916591444</v>
      </c>
      <c r="P91" s="38">
        <f t="shared" si="12"/>
        <v>0.61640046105713819</v>
      </c>
      <c r="Q91" s="38">
        <f t="shared" si="12"/>
        <v>0.61224489795918369</v>
      </c>
      <c r="R91" s="38">
        <f t="shared" si="11"/>
        <v>0.60745679503764882</v>
      </c>
      <c r="S91" s="38">
        <f t="shared" si="11"/>
        <v>0.60294313490478091</v>
      </c>
      <c r="T91" s="38">
        <f t="shared" si="11"/>
        <v>0.59934162154936166</v>
      </c>
      <c r="U91" s="38">
        <f t="shared" si="11"/>
        <v>0.59677852348993288</v>
      </c>
      <c r="V91" s="38">
        <f t="shared" si="11"/>
        <v>0.59334568733153636</v>
      </c>
      <c r="W91" s="38">
        <f t="shared" si="11"/>
        <v>0.59082376418460703</v>
      </c>
      <c r="X91" s="38">
        <f t="shared" si="11"/>
        <v>0.58995908249715612</v>
      </c>
      <c r="Y91" s="38">
        <f t="shared" si="11"/>
        <v>0.58949665058721257</v>
      </c>
      <c r="Z91" s="38">
        <f t="shared" si="11"/>
        <v>0.58951404460724743</v>
      </c>
      <c r="AA91" s="39">
        <f t="shared" si="11"/>
        <v>0.58968143449034671</v>
      </c>
    </row>
    <row r="92" spans="1:27" ht="12.75" customHeight="1" x14ac:dyDescent="0.3">
      <c r="A92" s="13" t="s">
        <v>78</v>
      </c>
      <c r="B92" s="38">
        <f t="shared" si="12"/>
        <v>0.21606872080975534</v>
      </c>
      <c r="C92" s="38">
        <f t="shared" si="11"/>
        <v>0.21060124768592403</v>
      </c>
      <c r="D92" s="38">
        <f t="shared" si="11"/>
        <v>0.20663575742075735</v>
      </c>
      <c r="E92" s="38">
        <f t="shared" si="11"/>
        <v>0.2079857831286723</v>
      </c>
      <c r="F92" s="38">
        <f t="shared" si="11"/>
        <v>0.21034903118182985</v>
      </c>
      <c r="G92" s="38">
        <f t="shared" si="11"/>
        <v>0.21364184140756809</v>
      </c>
      <c r="H92" s="38">
        <f t="shared" si="11"/>
        <v>0.21692567839600613</v>
      </c>
      <c r="I92" s="38">
        <f t="shared" si="11"/>
        <v>0.21997159366022145</v>
      </c>
      <c r="J92" s="38">
        <f t="shared" si="11"/>
        <v>0.22148822732493248</v>
      </c>
      <c r="K92" s="38">
        <f t="shared" si="11"/>
        <v>0.21818292210741458</v>
      </c>
      <c r="L92" s="39">
        <f t="shared" si="11"/>
        <v>0.21736160801405061</v>
      </c>
      <c r="M92" s="38">
        <f t="shared" si="11"/>
        <v>0.22128367360250473</v>
      </c>
      <c r="N92" s="38">
        <f t="shared" si="11"/>
        <v>0.22596476304209132</v>
      </c>
      <c r="O92" s="38">
        <f t="shared" si="11"/>
        <v>0.23043214232959675</v>
      </c>
      <c r="P92" s="38">
        <f t="shared" si="11"/>
        <v>0.23561666392227895</v>
      </c>
      <c r="Q92" s="38">
        <f t="shared" si="11"/>
        <v>0.24030405684541023</v>
      </c>
      <c r="R92" s="38">
        <f t="shared" si="11"/>
        <v>0.24554682057916211</v>
      </c>
      <c r="S92" s="38">
        <f t="shared" si="11"/>
        <v>0.25038287388467173</v>
      </c>
      <c r="T92" s="38">
        <f t="shared" si="11"/>
        <v>0.25427778891785308</v>
      </c>
      <c r="U92" s="38">
        <f t="shared" si="11"/>
        <v>0.25709731543624159</v>
      </c>
      <c r="V92" s="38">
        <f t="shared" si="11"/>
        <v>0.26071428571428573</v>
      </c>
      <c r="W92" s="38">
        <f t="shared" si="11"/>
        <v>0.26338130591398756</v>
      </c>
      <c r="X92" s="38">
        <f t="shared" si="11"/>
        <v>0.26438479430890166</v>
      </c>
      <c r="Y92" s="38">
        <f t="shared" si="11"/>
        <v>0.26490190396645474</v>
      </c>
      <c r="Z92" s="38">
        <f t="shared" si="11"/>
        <v>0.26487050889235036</v>
      </c>
      <c r="AA92" s="39">
        <f t="shared" si="11"/>
        <v>0.26458301098561038</v>
      </c>
    </row>
    <row r="93" spans="1:27" ht="12.75" customHeight="1" x14ac:dyDescent="0.3">
      <c r="A93" s="13" t="s">
        <v>91</v>
      </c>
      <c r="B93" s="38">
        <f t="shared" si="12"/>
        <v>0.62365505698573365</v>
      </c>
      <c r="C93" s="38">
        <f t="shared" si="11"/>
        <v>0.62156080434088734</v>
      </c>
      <c r="D93" s="38">
        <f t="shared" si="11"/>
        <v>0.61981106440114453</v>
      </c>
      <c r="E93" s="38">
        <f t="shared" si="11"/>
        <v>0.61758537327292229</v>
      </c>
      <c r="F93" s="38">
        <f t="shared" si="11"/>
        <v>0.61483061722058252</v>
      </c>
      <c r="G93" s="38">
        <f t="shared" si="11"/>
        <v>0.61229211858279109</v>
      </c>
      <c r="H93" s="38">
        <f t="shared" si="11"/>
        <v>0.61009743135518157</v>
      </c>
      <c r="I93" s="38">
        <f t="shared" si="11"/>
        <v>0.60834759030310859</v>
      </c>
      <c r="J93" s="38">
        <f t="shared" si="11"/>
        <v>0.60531551788285154</v>
      </c>
      <c r="K93" s="38">
        <f t="shared" si="11"/>
        <v>0.60367564761796622</v>
      </c>
      <c r="L93" s="39">
        <f t="shared" si="11"/>
        <v>0.6005821895531126</v>
      </c>
      <c r="M93" s="38">
        <f t="shared" si="11"/>
        <v>0.59710716848216028</v>
      </c>
      <c r="N93" s="38">
        <f t="shared" si="11"/>
        <v>0.59248474537453577</v>
      </c>
      <c r="O93" s="38">
        <f t="shared" si="11"/>
        <v>0.5885374780482201</v>
      </c>
      <c r="P93" s="38">
        <f t="shared" si="11"/>
        <v>0.58434052362917832</v>
      </c>
      <c r="Q93" s="38">
        <f t="shared" si="11"/>
        <v>0.57970751053457825</v>
      </c>
      <c r="R93" s="38">
        <f t="shared" si="11"/>
        <v>0.57601088002122935</v>
      </c>
      <c r="S93" s="38">
        <f t="shared" si="11"/>
        <v>0.57331202556931682</v>
      </c>
      <c r="T93" s="38">
        <f t="shared" si="11"/>
        <v>0.56969788115767661</v>
      </c>
      <c r="U93" s="38">
        <f t="shared" si="11"/>
        <v>0.56721476510067115</v>
      </c>
      <c r="V93" s="38">
        <f t="shared" si="11"/>
        <v>0.56618935309973051</v>
      </c>
      <c r="W93" s="38">
        <f t="shared" si="11"/>
        <v>0.56557474082968329</v>
      </c>
      <c r="X93" s="38">
        <f t="shared" si="11"/>
        <v>0.56549347187558363</v>
      </c>
      <c r="Y93" s="38">
        <f t="shared" si="11"/>
        <v>0.56554792302316459</v>
      </c>
      <c r="Z93" s="38">
        <f t="shared" si="11"/>
        <v>0.56698789818729567</v>
      </c>
      <c r="AA93" s="39">
        <f t="shared" si="11"/>
        <v>0.56788213248061614</v>
      </c>
    </row>
    <row r="94" spans="1:27" ht="12.75" customHeight="1" x14ac:dyDescent="0.3">
      <c r="A94" s="13" t="s">
        <v>92</v>
      </c>
      <c r="B94" s="38">
        <f t="shared" si="12"/>
        <v>0.21283175261018569</v>
      </c>
      <c r="C94" s="38">
        <f t="shared" si="11"/>
        <v>0.21540057452920525</v>
      </c>
      <c r="D94" s="38">
        <f t="shared" si="11"/>
        <v>0.21778743945908793</v>
      </c>
      <c r="E94" s="38">
        <f t="shared" si="11"/>
        <v>0.22044155553065112</v>
      </c>
      <c r="F94" s="38">
        <f t="shared" si="11"/>
        <v>0.2237905812909021</v>
      </c>
      <c r="G94" s="38">
        <f t="shared" si="11"/>
        <v>0.22713906965533864</v>
      </c>
      <c r="H94" s="38">
        <f t="shared" si="11"/>
        <v>0.23029229406554472</v>
      </c>
      <c r="I94" s="38">
        <f t="shared" si="11"/>
        <v>0.23391652409696892</v>
      </c>
      <c r="J94" s="38">
        <f t="shared" si="11"/>
        <v>0.23814684805642278</v>
      </c>
      <c r="K94" s="38">
        <f t="shared" si="11"/>
        <v>0.24186929228373533</v>
      </c>
      <c r="L94" s="39">
        <f t="shared" si="11"/>
        <v>0.24695895401027776</v>
      </c>
      <c r="M94" s="38">
        <f t="shared" si="11"/>
        <v>0.25179375122301217</v>
      </c>
      <c r="N94" s="38">
        <f t="shared" si="11"/>
        <v>0.25724287981154609</v>
      </c>
      <c r="O94" s="38">
        <f t="shared" si="11"/>
        <v>0.26222324344729109</v>
      </c>
      <c r="P94" s="38">
        <f t="shared" si="11"/>
        <v>0.26767660135023874</v>
      </c>
      <c r="Q94" s="38">
        <f t="shared" si="11"/>
        <v>0.27284144427001572</v>
      </c>
      <c r="R94" s="38">
        <f t="shared" si="11"/>
        <v>0.27699273559558163</v>
      </c>
      <c r="S94" s="38">
        <f t="shared" si="11"/>
        <v>0.28001398322013582</v>
      </c>
      <c r="T94" s="38">
        <f t="shared" si="11"/>
        <v>0.28392152930953812</v>
      </c>
      <c r="U94" s="38">
        <f t="shared" si="11"/>
        <v>0.28666107382550338</v>
      </c>
      <c r="V94" s="38">
        <f t="shared" si="11"/>
        <v>0.28787061994609164</v>
      </c>
      <c r="W94" s="38">
        <f t="shared" si="11"/>
        <v>0.28863032926891141</v>
      </c>
      <c r="X94" s="38">
        <f t="shared" si="11"/>
        <v>0.2888504049304742</v>
      </c>
      <c r="Y94" s="38">
        <f t="shared" si="11"/>
        <v>0.28885063153050267</v>
      </c>
      <c r="Z94" s="38">
        <f t="shared" si="11"/>
        <v>0.28739665531230207</v>
      </c>
      <c r="AA94" s="39">
        <f t="shared" si="11"/>
        <v>0.286382312995341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263.55322863650065</v>
      </c>
      <c r="C97" s="76">
        <f t="shared" ref="C97:AA97" si="13">C83/(C84/1000)</f>
        <v>260.29533652097859</v>
      </c>
      <c r="D97" s="76">
        <f t="shared" si="13"/>
        <v>257.38682205280708</v>
      </c>
      <c r="E97" s="76">
        <f t="shared" si="13"/>
        <v>257.08332274540697</v>
      </c>
      <c r="F97" s="76">
        <f t="shared" si="13"/>
        <v>256.86129336975671</v>
      </c>
      <c r="G97" s="76">
        <f t="shared" si="13"/>
        <v>256.58604221229393</v>
      </c>
      <c r="H97" s="76">
        <f t="shared" si="13"/>
        <v>256.00557937696959</v>
      </c>
      <c r="I97" s="76">
        <f t="shared" si="13"/>
        <v>253.47546425977799</v>
      </c>
      <c r="J97" s="76">
        <f t="shared" si="13"/>
        <v>251.67868620625654</v>
      </c>
      <c r="K97" s="76">
        <f t="shared" si="13"/>
        <v>246.19765895509553</v>
      </c>
      <c r="L97" s="63">
        <f t="shared" si="13"/>
        <v>241.92924053572813</v>
      </c>
      <c r="M97" s="76">
        <f t="shared" si="13"/>
        <v>240.75036374974019</v>
      </c>
      <c r="N97" s="76">
        <f t="shared" si="13"/>
        <v>240.91266719118804</v>
      </c>
      <c r="O97" s="76">
        <f t="shared" si="13"/>
        <v>240.58101386390095</v>
      </c>
      <c r="P97" s="76">
        <f t="shared" si="13"/>
        <v>240.0758668590052</v>
      </c>
      <c r="Q97" s="76">
        <f t="shared" si="13"/>
        <v>240.83670715249664</v>
      </c>
      <c r="R97" s="76">
        <f t="shared" si="13"/>
        <v>241.98656691967457</v>
      </c>
      <c r="S97" s="76">
        <f t="shared" si="13"/>
        <v>243.26339039204859</v>
      </c>
      <c r="T97" s="76">
        <f t="shared" si="13"/>
        <v>244.23564836758024</v>
      </c>
      <c r="U97" s="76">
        <f t="shared" si="13"/>
        <v>244.85492577597842</v>
      </c>
      <c r="V97" s="76">
        <f t="shared" si="13"/>
        <v>245.96121631980924</v>
      </c>
      <c r="W97" s="76">
        <f t="shared" si="13"/>
        <v>246.76551408289444</v>
      </c>
      <c r="X97" s="76">
        <f t="shared" si="13"/>
        <v>246.89190744791068</v>
      </c>
      <c r="Y97" s="76">
        <f t="shared" si="13"/>
        <v>246.99282905389774</v>
      </c>
      <c r="Z97" s="76">
        <f t="shared" si="13"/>
        <v>247.00929152148666</v>
      </c>
      <c r="AA97" s="63">
        <f t="shared" si="13"/>
        <v>247.14285714285717</v>
      </c>
    </row>
    <row r="98" spans="1:27" ht="12.75" customHeight="1" x14ac:dyDescent="0.3">
      <c r="A98" s="13" t="s">
        <v>78</v>
      </c>
      <c r="B98" s="76">
        <f>B85/(B84/1000)</f>
        <v>348.26309018889111</v>
      </c>
      <c r="C98" s="76">
        <f t="shared" ref="C98:AA98" si="14">C85/(C84/1000)</f>
        <v>336.23028861650363</v>
      </c>
      <c r="D98" s="76">
        <f t="shared" si="14"/>
        <v>327.49280141625422</v>
      </c>
      <c r="E98" s="76">
        <f t="shared" si="14"/>
        <v>330.11460371509162</v>
      </c>
      <c r="F98" s="76">
        <f t="shared" si="14"/>
        <v>334.8055860501928</v>
      </c>
      <c r="G98" s="76">
        <f t="shared" si="14"/>
        <v>341.39577877060549</v>
      </c>
      <c r="H98" s="76">
        <f t="shared" si="14"/>
        <v>347.93614713023715</v>
      </c>
      <c r="I98" s="76">
        <f t="shared" si="14"/>
        <v>353.48583877995645</v>
      </c>
      <c r="J98" s="76">
        <f t="shared" si="14"/>
        <v>356.10520369604518</v>
      </c>
      <c r="K98" s="76">
        <f t="shared" si="14"/>
        <v>347.77834156188447</v>
      </c>
      <c r="L98" s="63">
        <f t="shared" si="14"/>
        <v>344.92013109339115</v>
      </c>
      <c r="M98" s="76">
        <f t="shared" si="14"/>
        <v>352.57742673040946</v>
      </c>
      <c r="N98" s="76">
        <f t="shared" si="14"/>
        <v>362.26068712300025</v>
      </c>
      <c r="O98" s="76">
        <f t="shared" si="14"/>
        <v>371.46788019896286</v>
      </c>
      <c r="P98" s="76">
        <f t="shared" si="14"/>
        <v>382.24608644547737</v>
      </c>
      <c r="Q98" s="76">
        <f t="shared" si="14"/>
        <v>392.49662618083676</v>
      </c>
      <c r="R98" s="76">
        <f t="shared" si="14"/>
        <v>404.22104515917658</v>
      </c>
      <c r="S98" s="76">
        <f t="shared" si="14"/>
        <v>415.26780784097184</v>
      </c>
      <c r="T98" s="76">
        <f t="shared" si="14"/>
        <v>424.26185630245078</v>
      </c>
      <c r="U98" s="76">
        <f t="shared" si="14"/>
        <v>430.80859199280252</v>
      </c>
      <c r="V98" s="76">
        <f t="shared" si="14"/>
        <v>439.39695068283129</v>
      </c>
      <c r="W98" s="76">
        <f t="shared" si="14"/>
        <v>445.7865811770094</v>
      </c>
      <c r="X98" s="76">
        <f t="shared" si="14"/>
        <v>448.14090019569477</v>
      </c>
      <c r="Y98" s="76">
        <f t="shared" si="14"/>
        <v>449.3696507055285</v>
      </c>
      <c r="Z98" s="76">
        <f t="shared" si="14"/>
        <v>449.3031358885018</v>
      </c>
      <c r="AA98" s="63">
        <f t="shared" si="14"/>
        <v>448.68804664723035</v>
      </c>
    </row>
    <row r="99" spans="1:27" ht="12.75" customHeight="1" x14ac:dyDescent="0.3">
      <c r="A99" s="13" t="s">
        <v>80</v>
      </c>
      <c r="B99" s="76">
        <f>SUM(B97:B98)</f>
        <v>611.81631882539182</v>
      </c>
      <c r="C99" s="76">
        <f t="shared" ref="C99:AA99" si="15">SUM(C97:C98)</f>
        <v>596.52562513748217</v>
      </c>
      <c r="D99" s="76">
        <f t="shared" si="15"/>
        <v>584.87962346906124</v>
      </c>
      <c r="E99" s="76">
        <f t="shared" si="15"/>
        <v>587.19792646049859</v>
      </c>
      <c r="F99" s="76">
        <f t="shared" si="15"/>
        <v>591.66687941994951</v>
      </c>
      <c r="G99" s="76">
        <f t="shared" si="15"/>
        <v>597.98182098289942</v>
      </c>
      <c r="H99" s="76">
        <f t="shared" si="15"/>
        <v>603.94172650720679</v>
      </c>
      <c r="I99" s="76">
        <f t="shared" si="15"/>
        <v>606.9613030397345</v>
      </c>
      <c r="J99" s="76">
        <f t="shared" si="15"/>
        <v>607.78388990230178</v>
      </c>
      <c r="K99" s="76">
        <f t="shared" si="15"/>
        <v>593.97600051697998</v>
      </c>
      <c r="L99" s="63">
        <f t="shared" si="15"/>
        <v>586.84937162911933</v>
      </c>
      <c r="M99" s="76">
        <f t="shared" si="15"/>
        <v>593.32779048014959</v>
      </c>
      <c r="N99" s="76">
        <f t="shared" si="15"/>
        <v>603.17335431418826</v>
      </c>
      <c r="O99" s="76">
        <f t="shared" si="15"/>
        <v>612.04889406286384</v>
      </c>
      <c r="P99" s="76">
        <f t="shared" si="15"/>
        <v>622.32195330448258</v>
      </c>
      <c r="Q99" s="76">
        <f t="shared" si="15"/>
        <v>633.33333333333337</v>
      </c>
      <c r="R99" s="76">
        <f t="shared" si="15"/>
        <v>646.20761207885118</v>
      </c>
      <c r="S99" s="76">
        <f t="shared" si="15"/>
        <v>658.5311982330204</v>
      </c>
      <c r="T99" s="76">
        <f t="shared" si="15"/>
        <v>668.49750467003105</v>
      </c>
      <c r="U99" s="76">
        <f t="shared" si="15"/>
        <v>675.66351776878093</v>
      </c>
      <c r="V99" s="76">
        <f t="shared" si="15"/>
        <v>685.35816700264058</v>
      </c>
      <c r="W99" s="76">
        <f t="shared" si="15"/>
        <v>692.55209525990381</v>
      </c>
      <c r="X99" s="76">
        <f t="shared" si="15"/>
        <v>695.03280764360545</v>
      </c>
      <c r="Y99" s="76">
        <f t="shared" si="15"/>
        <v>696.36247975942626</v>
      </c>
      <c r="Z99" s="76">
        <f t="shared" si="15"/>
        <v>696.31242740998846</v>
      </c>
      <c r="AA99" s="63">
        <f t="shared" si="15"/>
        <v>695.83090379008752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0:B30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59105</v>
      </c>
      <c r="D10" s="76">
        <v>59063</v>
      </c>
      <c r="E10" s="76">
        <v>59015</v>
      </c>
      <c r="F10" s="76">
        <v>58921</v>
      </c>
      <c r="G10" s="76">
        <v>58832</v>
      </c>
      <c r="H10" s="76">
        <v>58746</v>
      </c>
      <c r="I10" s="76">
        <v>58659</v>
      </c>
      <c r="J10" s="76">
        <v>58567</v>
      </c>
      <c r="K10" s="76">
        <v>58464</v>
      </c>
      <c r="L10" s="63">
        <v>58344</v>
      </c>
      <c r="M10" s="76">
        <v>58224</v>
      </c>
      <c r="N10" s="76">
        <v>58092</v>
      </c>
      <c r="O10" s="76">
        <v>57962</v>
      </c>
      <c r="P10" s="76">
        <v>57808</v>
      </c>
      <c r="Q10" s="76">
        <v>57670</v>
      </c>
      <c r="R10" s="76">
        <v>57507</v>
      </c>
      <c r="S10" s="76">
        <v>57337</v>
      </c>
      <c r="T10" s="76">
        <v>57149</v>
      </c>
      <c r="U10" s="76">
        <v>56966</v>
      </c>
      <c r="V10" s="76">
        <v>56776</v>
      </c>
      <c r="W10" s="76">
        <v>56592</v>
      </c>
      <c r="X10" s="76">
        <v>56407</v>
      </c>
      <c r="Y10" s="76">
        <v>56216</v>
      </c>
      <c r="Z10" s="76">
        <v>56019</v>
      </c>
      <c r="AA10" s="63">
        <v>55827</v>
      </c>
    </row>
    <row r="11" spans="1:27" ht="12.75" customHeight="1" x14ac:dyDescent="0.3">
      <c r="A11" s="6" t="s">
        <v>55</v>
      </c>
      <c r="B11" s="25"/>
      <c r="C11" s="76">
        <v>597</v>
      </c>
      <c r="D11" s="76">
        <v>603</v>
      </c>
      <c r="E11" s="76">
        <v>597</v>
      </c>
      <c r="F11" s="76">
        <v>594</v>
      </c>
      <c r="G11" s="76">
        <v>593</v>
      </c>
      <c r="H11" s="76">
        <v>590</v>
      </c>
      <c r="I11" s="76">
        <v>586</v>
      </c>
      <c r="J11" s="76">
        <v>580</v>
      </c>
      <c r="K11" s="76">
        <v>576</v>
      </c>
      <c r="L11" s="63">
        <v>573</v>
      </c>
      <c r="M11" s="76">
        <v>570</v>
      </c>
      <c r="N11" s="76">
        <v>565</v>
      </c>
      <c r="O11" s="76">
        <v>563</v>
      </c>
      <c r="P11" s="76">
        <v>555</v>
      </c>
      <c r="Q11" s="76">
        <v>554</v>
      </c>
      <c r="R11" s="76">
        <v>552</v>
      </c>
      <c r="S11" s="76">
        <v>549</v>
      </c>
      <c r="T11" s="76">
        <v>547</v>
      </c>
      <c r="U11" s="76">
        <v>547</v>
      </c>
      <c r="V11" s="76">
        <v>549</v>
      </c>
      <c r="W11" s="76">
        <v>547</v>
      </c>
      <c r="X11" s="76">
        <v>547</v>
      </c>
      <c r="Y11" s="76">
        <v>547</v>
      </c>
      <c r="Z11" s="76">
        <v>547</v>
      </c>
      <c r="AA11" s="63">
        <v>543</v>
      </c>
    </row>
    <row r="12" spans="1:27" ht="12.75" customHeight="1" x14ac:dyDescent="0.3">
      <c r="A12" s="6" t="s">
        <v>56</v>
      </c>
      <c r="B12" s="25"/>
      <c r="C12" s="76">
        <v>700</v>
      </c>
      <c r="D12" s="76">
        <v>717</v>
      </c>
      <c r="E12" s="76">
        <v>728</v>
      </c>
      <c r="F12" s="76">
        <v>725</v>
      </c>
      <c r="G12" s="76">
        <v>738</v>
      </c>
      <c r="H12" s="76">
        <v>748</v>
      </c>
      <c r="I12" s="76">
        <v>754</v>
      </c>
      <c r="J12" s="76">
        <v>755</v>
      </c>
      <c r="K12" s="76">
        <v>768</v>
      </c>
      <c r="L12" s="63">
        <v>771</v>
      </c>
      <c r="M12" s="76">
        <v>781</v>
      </c>
      <c r="N12" s="76">
        <v>770</v>
      </c>
      <c r="O12" s="76">
        <v>785</v>
      </c>
      <c r="P12" s="76">
        <v>773</v>
      </c>
      <c r="Q12" s="76">
        <v>794</v>
      </c>
      <c r="R12" s="76">
        <v>796</v>
      </c>
      <c r="S12" s="76">
        <v>806</v>
      </c>
      <c r="T12" s="76">
        <v>797</v>
      </c>
      <c r="U12" s="76">
        <v>805</v>
      </c>
      <c r="V12" s="76">
        <v>799</v>
      </c>
      <c r="W12" s="76">
        <v>799</v>
      </c>
      <c r="X12" s="76">
        <v>808</v>
      </c>
      <c r="Y12" s="76">
        <v>807</v>
      </c>
      <c r="Z12" s="76">
        <v>804</v>
      </c>
      <c r="AA12" s="63">
        <v>811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-103</v>
      </c>
      <c r="D14" s="76">
        <f t="shared" ref="D14:AA14" si="0">D11-D12</f>
        <v>-114</v>
      </c>
      <c r="E14" s="76">
        <f t="shared" si="0"/>
        <v>-131</v>
      </c>
      <c r="F14" s="76">
        <f t="shared" si="0"/>
        <v>-131</v>
      </c>
      <c r="G14" s="76">
        <f t="shared" si="0"/>
        <v>-145</v>
      </c>
      <c r="H14" s="76">
        <f t="shared" si="0"/>
        <v>-158</v>
      </c>
      <c r="I14" s="76">
        <f t="shared" si="0"/>
        <v>-168</v>
      </c>
      <c r="J14" s="76">
        <f t="shared" si="0"/>
        <v>-175</v>
      </c>
      <c r="K14" s="76">
        <f t="shared" si="0"/>
        <v>-192</v>
      </c>
      <c r="L14" s="63">
        <f t="shared" si="0"/>
        <v>-198</v>
      </c>
      <c r="M14" s="76">
        <f t="shared" si="0"/>
        <v>-211</v>
      </c>
      <c r="N14" s="76">
        <f t="shared" si="0"/>
        <v>-205</v>
      </c>
      <c r="O14" s="76">
        <f t="shared" si="0"/>
        <v>-222</v>
      </c>
      <c r="P14" s="76">
        <f t="shared" si="0"/>
        <v>-218</v>
      </c>
      <c r="Q14" s="76">
        <f t="shared" si="0"/>
        <v>-240</v>
      </c>
      <c r="R14" s="76">
        <f t="shared" si="0"/>
        <v>-244</v>
      </c>
      <c r="S14" s="76">
        <f t="shared" si="0"/>
        <v>-257</v>
      </c>
      <c r="T14" s="76">
        <f t="shared" si="0"/>
        <v>-250</v>
      </c>
      <c r="U14" s="76">
        <f t="shared" si="0"/>
        <v>-258</v>
      </c>
      <c r="V14" s="76">
        <f t="shared" si="0"/>
        <v>-250</v>
      </c>
      <c r="W14" s="76">
        <f t="shared" si="0"/>
        <v>-252</v>
      </c>
      <c r="X14" s="76">
        <f t="shared" si="0"/>
        <v>-261</v>
      </c>
      <c r="Y14" s="76">
        <f t="shared" si="0"/>
        <v>-260</v>
      </c>
      <c r="Z14" s="76">
        <f t="shared" si="0"/>
        <v>-257</v>
      </c>
      <c r="AA14" s="63">
        <f t="shared" si="0"/>
        <v>-268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66</v>
      </c>
      <c r="D16" s="76">
        <v>66</v>
      </c>
      <c r="E16" s="76">
        <v>56</v>
      </c>
      <c r="F16" s="76">
        <v>55</v>
      </c>
      <c r="G16" s="76">
        <v>55</v>
      </c>
      <c r="H16" s="76">
        <v>56</v>
      </c>
      <c r="I16" s="76">
        <v>57</v>
      </c>
      <c r="J16" s="76">
        <v>57</v>
      </c>
      <c r="K16" s="76">
        <v>57</v>
      </c>
      <c r="L16" s="63">
        <v>57</v>
      </c>
      <c r="M16" s="76">
        <v>57</v>
      </c>
      <c r="N16" s="76">
        <v>57</v>
      </c>
      <c r="O16" s="76">
        <v>57</v>
      </c>
      <c r="P16" s="76">
        <v>57</v>
      </c>
      <c r="Q16" s="76">
        <v>57</v>
      </c>
      <c r="R16" s="76">
        <v>57</v>
      </c>
      <c r="S16" s="76">
        <v>57</v>
      </c>
      <c r="T16" s="76">
        <v>57</v>
      </c>
      <c r="U16" s="76">
        <v>57</v>
      </c>
      <c r="V16" s="76">
        <v>57</v>
      </c>
      <c r="W16" s="76">
        <v>57</v>
      </c>
      <c r="X16" s="76">
        <v>57</v>
      </c>
      <c r="Y16" s="76">
        <v>57</v>
      </c>
      <c r="Z16" s="76">
        <v>57</v>
      </c>
      <c r="AA16" s="63">
        <v>57</v>
      </c>
    </row>
    <row r="17" spans="1:27" ht="12.75" customHeight="1" x14ac:dyDescent="0.3">
      <c r="A17" s="85" t="s">
        <v>83</v>
      </c>
      <c r="B17" s="85"/>
      <c r="C17" s="76">
        <v>337</v>
      </c>
      <c r="D17" s="76">
        <v>336</v>
      </c>
      <c r="E17" s="76">
        <v>336</v>
      </c>
      <c r="F17" s="76">
        <v>339</v>
      </c>
      <c r="G17" s="76">
        <v>338</v>
      </c>
      <c r="H17" s="76">
        <v>338</v>
      </c>
      <c r="I17" s="76">
        <v>341</v>
      </c>
      <c r="J17" s="76">
        <v>337</v>
      </c>
      <c r="K17" s="76">
        <v>341</v>
      </c>
      <c r="L17" s="63">
        <v>341</v>
      </c>
      <c r="M17" s="76">
        <v>342</v>
      </c>
      <c r="N17" s="76">
        <v>339</v>
      </c>
      <c r="O17" s="76">
        <v>338</v>
      </c>
      <c r="P17" s="76">
        <v>339</v>
      </c>
      <c r="Q17" s="76">
        <v>342</v>
      </c>
      <c r="R17" s="76">
        <v>337</v>
      </c>
      <c r="S17" s="76">
        <v>336</v>
      </c>
      <c r="T17" s="76">
        <v>336</v>
      </c>
      <c r="U17" s="76">
        <v>334</v>
      </c>
      <c r="V17" s="76">
        <v>333</v>
      </c>
      <c r="W17" s="76">
        <v>332</v>
      </c>
      <c r="X17" s="76">
        <v>332</v>
      </c>
      <c r="Y17" s="76">
        <v>331</v>
      </c>
      <c r="Z17" s="76">
        <v>335</v>
      </c>
      <c r="AA17" s="63">
        <v>331</v>
      </c>
    </row>
    <row r="18" spans="1:27" ht="12.75" customHeight="1" x14ac:dyDescent="0.3">
      <c r="A18" s="6" t="s">
        <v>97</v>
      </c>
      <c r="B18" s="6"/>
      <c r="C18" s="76">
        <v>1139</v>
      </c>
      <c r="D18" s="76">
        <v>1129</v>
      </c>
      <c r="E18" s="76">
        <v>1107</v>
      </c>
      <c r="F18" s="76">
        <v>1100</v>
      </c>
      <c r="G18" s="76">
        <v>1106</v>
      </c>
      <c r="H18" s="76">
        <v>1101</v>
      </c>
      <c r="I18" s="76">
        <v>1100</v>
      </c>
      <c r="J18" s="76">
        <v>1094</v>
      </c>
      <c r="K18" s="76">
        <v>1090</v>
      </c>
      <c r="L18" s="63">
        <v>1090</v>
      </c>
      <c r="M18" s="76">
        <v>1090</v>
      </c>
      <c r="N18" s="76">
        <v>1084</v>
      </c>
      <c r="O18" s="76">
        <v>1082</v>
      </c>
      <c r="P18" s="76">
        <v>1079</v>
      </c>
      <c r="Q18" s="76">
        <v>1078</v>
      </c>
      <c r="R18" s="76">
        <v>1074</v>
      </c>
      <c r="S18" s="76">
        <v>1072</v>
      </c>
      <c r="T18" s="76">
        <v>1068</v>
      </c>
      <c r="U18" s="76">
        <v>1069</v>
      </c>
      <c r="V18" s="76">
        <v>1069</v>
      </c>
      <c r="W18" s="76">
        <v>1065</v>
      </c>
      <c r="X18" s="76">
        <v>1064</v>
      </c>
      <c r="Y18" s="76">
        <v>1063</v>
      </c>
      <c r="Z18" s="76">
        <v>1061</v>
      </c>
      <c r="AA18" s="63">
        <v>1060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121</v>
      </c>
      <c r="D20" s="76">
        <v>121</v>
      </c>
      <c r="E20" s="76">
        <v>122</v>
      </c>
      <c r="F20" s="76">
        <v>123</v>
      </c>
      <c r="G20" s="76">
        <v>122</v>
      </c>
      <c r="H20" s="76">
        <v>121</v>
      </c>
      <c r="I20" s="76">
        <v>121</v>
      </c>
      <c r="J20" s="76">
        <v>121</v>
      </c>
      <c r="K20" s="76">
        <v>121</v>
      </c>
      <c r="L20" s="63">
        <v>121</v>
      </c>
      <c r="M20" s="76">
        <v>121</v>
      </c>
      <c r="N20" s="76">
        <v>121</v>
      </c>
      <c r="O20" s="76">
        <v>121</v>
      </c>
      <c r="P20" s="76">
        <v>121</v>
      </c>
      <c r="Q20" s="76">
        <v>121</v>
      </c>
      <c r="R20" s="76">
        <v>121</v>
      </c>
      <c r="S20" s="76">
        <v>121</v>
      </c>
      <c r="T20" s="76">
        <v>121</v>
      </c>
      <c r="U20" s="76">
        <v>121</v>
      </c>
      <c r="V20" s="76">
        <v>121</v>
      </c>
      <c r="W20" s="76">
        <v>121</v>
      </c>
      <c r="X20" s="76">
        <v>121</v>
      </c>
      <c r="Y20" s="76">
        <v>121</v>
      </c>
      <c r="Z20" s="76">
        <v>121</v>
      </c>
      <c r="AA20" s="63">
        <v>121</v>
      </c>
    </row>
    <row r="21" spans="1:27" ht="12.75" customHeight="1" x14ac:dyDescent="0.3">
      <c r="A21" s="85" t="s">
        <v>84</v>
      </c>
      <c r="B21" s="85"/>
      <c r="C21" s="76">
        <v>247</v>
      </c>
      <c r="D21" s="76">
        <v>242</v>
      </c>
      <c r="E21" s="76">
        <v>244</v>
      </c>
      <c r="F21" s="76">
        <v>244</v>
      </c>
      <c r="G21" s="76">
        <v>247</v>
      </c>
      <c r="H21" s="76">
        <v>242</v>
      </c>
      <c r="I21" s="76">
        <v>239</v>
      </c>
      <c r="J21" s="76">
        <v>236</v>
      </c>
      <c r="K21" s="76">
        <v>233</v>
      </c>
      <c r="L21" s="63">
        <v>236</v>
      </c>
      <c r="M21" s="76">
        <v>233</v>
      </c>
      <c r="N21" s="76">
        <v>232</v>
      </c>
      <c r="O21" s="76">
        <v>232</v>
      </c>
      <c r="P21" s="76">
        <v>228</v>
      </c>
      <c r="Q21" s="76">
        <v>230</v>
      </c>
      <c r="R21" s="76">
        <v>229</v>
      </c>
      <c r="S21" s="76">
        <v>229</v>
      </c>
      <c r="T21" s="76">
        <v>229</v>
      </c>
      <c r="U21" s="76">
        <v>229</v>
      </c>
      <c r="V21" s="76">
        <v>228</v>
      </c>
      <c r="W21" s="76">
        <v>226</v>
      </c>
      <c r="X21" s="76">
        <v>224</v>
      </c>
      <c r="Y21" s="76">
        <v>226</v>
      </c>
      <c r="Z21" s="76">
        <v>226</v>
      </c>
      <c r="AA21" s="63">
        <v>226</v>
      </c>
    </row>
    <row r="22" spans="1:27" ht="12.75" customHeight="1" x14ac:dyDescent="0.3">
      <c r="A22" s="6" t="s">
        <v>98</v>
      </c>
      <c r="B22" s="6"/>
      <c r="C22" s="76">
        <v>1119</v>
      </c>
      <c r="D22" s="76">
        <v>1107</v>
      </c>
      <c r="E22" s="76">
        <v>1103</v>
      </c>
      <c r="F22" s="76">
        <v>1091</v>
      </c>
      <c r="G22" s="76">
        <v>1077</v>
      </c>
      <c r="H22" s="76">
        <v>1069</v>
      </c>
      <c r="I22" s="76">
        <v>1068</v>
      </c>
      <c r="J22" s="76">
        <v>1067</v>
      </c>
      <c r="K22" s="76">
        <v>1069</v>
      </c>
      <c r="L22" s="63">
        <v>1062</v>
      </c>
      <c r="M22" s="76">
        <v>1062</v>
      </c>
      <c r="N22" s="76">
        <v>1063</v>
      </c>
      <c r="O22" s="76">
        <v>1059</v>
      </c>
      <c r="P22" s="76">
        <v>1054</v>
      </c>
      <c r="Q22" s="76">
        <v>1056</v>
      </c>
      <c r="R22" s="76">
        <v>1050</v>
      </c>
      <c r="S22" s="76">
        <v>1052</v>
      </c>
      <c r="T22" s="76">
        <v>1051</v>
      </c>
      <c r="U22" s="76">
        <v>1049</v>
      </c>
      <c r="V22" s="76">
        <v>1051</v>
      </c>
      <c r="W22" s="76">
        <v>1045</v>
      </c>
      <c r="X22" s="76">
        <v>1048</v>
      </c>
      <c r="Y22" s="76">
        <v>1045</v>
      </c>
      <c r="Z22" s="76">
        <v>1043</v>
      </c>
      <c r="AA22" s="63">
        <v>1041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-55</v>
      </c>
      <c r="D24" s="76">
        <f t="shared" ref="D24:AA26" si="1">D16-D20</f>
        <v>-55</v>
      </c>
      <c r="E24" s="76">
        <f t="shared" si="1"/>
        <v>-66</v>
      </c>
      <c r="F24" s="76">
        <f t="shared" si="1"/>
        <v>-68</v>
      </c>
      <c r="G24" s="76">
        <f t="shared" si="1"/>
        <v>-67</v>
      </c>
      <c r="H24" s="76">
        <f t="shared" si="1"/>
        <v>-65</v>
      </c>
      <c r="I24" s="76">
        <f t="shared" si="1"/>
        <v>-64</v>
      </c>
      <c r="J24" s="76">
        <f t="shared" si="1"/>
        <v>-64</v>
      </c>
      <c r="K24" s="76">
        <f t="shared" si="1"/>
        <v>-64</v>
      </c>
      <c r="L24" s="63">
        <f t="shared" si="1"/>
        <v>-64</v>
      </c>
      <c r="M24" s="76">
        <f t="shared" si="1"/>
        <v>-64</v>
      </c>
      <c r="N24" s="76">
        <f t="shared" si="1"/>
        <v>-64</v>
      </c>
      <c r="O24" s="76">
        <f t="shared" si="1"/>
        <v>-64</v>
      </c>
      <c r="P24" s="76">
        <f t="shared" si="1"/>
        <v>-64</v>
      </c>
      <c r="Q24" s="76">
        <f t="shared" si="1"/>
        <v>-64</v>
      </c>
      <c r="R24" s="76">
        <f t="shared" si="1"/>
        <v>-64</v>
      </c>
      <c r="S24" s="76">
        <f t="shared" si="1"/>
        <v>-64</v>
      </c>
      <c r="T24" s="76">
        <f t="shared" si="1"/>
        <v>-64</v>
      </c>
      <c r="U24" s="76">
        <f t="shared" si="1"/>
        <v>-64</v>
      </c>
      <c r="V24" s="76">
        <f t="shared" si="1"/>
        <v>-64</v>
      </c>
      <c r="W24" s="76">
        <f t="shared" si="1"/>
        <v>-64</v>
      </c>
      <c r="X24" s="76">
        <f t="shared" si="1"/>
        <v>-64</v>
      </c>
      <c r="Y24" s="76">
        <f t="shared" si="1"/>
        <v>-64</v>
      </c>
      <c r="Z24" s="76">
        <f t="shared" si="1"/>
        <v>-64</v>
      </c>
      <c r="AA24" s="63">
        <f t="shared" si="1"/>
        <v>-64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90</v>
      </c>
      <c r="D25" s="76">
        <f t="shared" si="2"/>
        <v>94</v>
      </c>
      <c r="E25" s="76">
        <f t="shared" si="2"/>
        <v>92</v>
      </c>
      <c r="F25" s="76">
        <f t="shared" si="2"/>
        <v>95</v>
      </c>
      <c r="G25" s="76">
        <f t="shared" si="2"/>
        <v>91</v>
      </c>
      <c r="H25" s="76">
        <f t="shared" si="2"/>
        <v>96</v>
      </c>
      <c r="I25" s="76">
        <f t="shared" si="2"/>
        <v>102</v>
      </c>
      <c r="J25" s="76">
        <f t="shared" si="2"/>
        <v>101</v>
      </c>
      <c r="K25" s="76">
        <f t="shared" si="2"/>
        <v>108</v>
      </c>
      <c r="L25" s="63">
        <f t="shared" si="2"/>
        <v>105</v>
      </c>
      <c r="M25" s="76">
        <f t="shared" si="2"/>
        <v>109</v>
      </c>
      <c r="N25" s="76">
        <f t="shared" si="2"/>
        <v>107</v>
      </c>
      <c r="O25" s="76">
        <f t="shared" si="2"/>
        <v>106</v>
      </c>
      <c r="P25" s="76">
        <f t="shared" si="2"/>
        <v>111</v>
      </c>
      <c r="Q25" s="76">
        <f t="shared" si="2"/>
        <v>112</v>
      </c>
      <c r="R25" s="76">
        <f t="shared" si="2"/>
        <v>108</v>
      </c>
      <c r="S25" s="76">
        <f t="shared" si="1"/>
        <v>107</v>
      </c>
      <c r="T25" s="76">
        <f t="shared" si="1"/>
        <v>107</v>
      </c>
      <c r="U25" s="76">
        <f t="shared" si="1"/>
        <v>105</v>
      </c>
      <c r="V25" s="76">
        <f t="shared" si="1"/>
        <v>105</v>
      </c>
      <c r="W25" s="76">
        <f t="shared" si="1"/>
        <v>106</v>
      </c>
      <c r="X25" s="76">
        <f t="shared" si="1"/>
        <v>108</v>
      </c>
      <c r="Y25" s="76">
        <f t="shared" si="1"/>
        <v>105</v>
      </c>
      <c r="Z25" s="76">
        <f t="shared" si="1"/>
        <v>109</v>
      </c>
      <c r="AA25" s="63">
        <f t="shared" si="1"/>
        <v>105</v>
      </c>
    </row>
    <row r="26" spans="1:27" ht="12.75" customHeight="1" x14ac:dyDescent="0.3">
      <c r="A26" s="6" t="s">
        <v>82</v>
      </c>
      <c r="B26" s="6"/>
      <c r="C26" s="76">
        <f t="shared" si="2"/>
        <v>20</v>
      </c>
      <c r="D26" s="76">
        <f t="shared" si="1"/>
        <v>22</v>
      </c>
      <c r="E26" s="76">
        <f t="shared" si="1"/>
        <v>4</v>
      </c>
      <c r="F26" s="76">
        <f t="shared" si="1"/>
        <v>9</v>
      </c>
      <c r="G26" s="76">
        <f t="shared" si="1"/>
        <v>29</v>
      </c>
      <c r="H26" s="76">
        <f t="shared" si="1"/>
        <v>32</v>
      </c>
      <c r="I26" s="76">
        <f t="shared" si="1"/>
        <v>32</v>
      </c>
      <c r="J26" s="76">
        <f t="shared" si="1"/>
        <v>27</v>
      </c>
      <c r="K26" s="76">
        <f t="shared" si="1"/>
        <v>21</v>
      </c>
      <c r="L26" s="63">
        <f t="shared" si="1"/>
        <v>28</v>
      </c>
      <c r="M26" s="76">
        <f t="shared" si="1"/>
        <v>28</v>
      </c>
      <c r="N26" s="76">
        <f t="shared" si="1"/>
        <v>21</v>
      </c>
      <c r="O26" s="76">
        <f t="shared" si="1"/>
        <v>23</v>
      </c>
      <c r="P26" s="76">
        <f t="shared" si="1"/>
        <v>25</v>
      </c>
      <c r="Q26" s="76">
        <f t="shared" si="1"/>
        <v>22</v>
      </c>
      <c r="R26" s="76">
        <f t="shared" si="1"/>
        <v>24</v>
      </c>
      <c r="S26" s="76">
        <f t="shared" si="1"/>
        <v>20</v>
      </c>
      <c r="T26" s="76">
        <f t="shared" si="1"/>
        <v>17</v>
      </c>
      <c r="U26" s="76">
        <f t="shared" si="1"/>
        <v>20</v>
      </c>
      <c r="V26" s="76">
        <f t="shared" si="1"/>
        <v>18</v>
      </c>
      <c r="W26" s="76">
        <f t="shared" si="1"/>
        <v>20</v>
      </c>
      <c r="X26" s="76">
        <f t="shared" si="1"/>
        <v>16</v>
      </c>
      <c r="Y26" s="76">
        <f t="shared" si="1"/>
        <v>18</v>
      </c>
      <c r="Z26" s="76">
        <f t="shared" si="1"/>
        <v>18</v>
      </c>
      <c r="AA26" s="63">
        <f t="shared" si="1"/>
        <v>19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55</v>
      </c>
      <c r="D28" s="76">
        <f t="shared" ref="D28:AA28" si="3">SUM(D24:D26)</f>
        <v>61</v>
      </c>
      <c r="E28" s="76">
        <f t="shared" si="3"/>
        <v>30</v>
      </c>
      <c r="F28" s="76">
        <f t="shared" si="3"/>
        <v>36</v>
      </c>
      <c r="G28" s="76">
        <f t="shared" si="3"/>
        <v>53</v>
      </c>
      <c r="H28" s="76">
        <f t="shared" si="3"/>
        <v>63</v>
      </c>
      <c r="I28" s="76">
        <f t="shared" si="3"/>
        <v>70</v>
      </c>
      <c r="J28" s="76">
        <f t="shared" si="3"/>
        <v>64</v>
      </c>
      <c r="K28" s="76">
        <f t="shared" si="3"/>
        <v>65</v>
      </c>
      <c r="L28" s="63">
        <f t="shared" si="3"/>
        <v>69</v>
      </c>
      <c r="M28" s="76">
        <f t="shared" si="3"/>
        <v>73</v>
      </c>
      <c r="N28" s="76">
        <f t="shared" si="3"/>
        <v>64</v>
      </c>
      <c r="O28" s="76">
        <f t="shared" si="3"/>
        <v>65</v>
      </c>
      <c r="P28" s="76">
        <f t="shared" si="3"/>
        <v>72</v>
      </c>
      <c r="Q28" s="76">
        <f t="shared" si="3"/>
        <v>70</v>
      </c>
      <c r="R28" s="76">
        <f t="shared" si="3"/>
        <v>68</v>
      </c>
      <c r="S28" s="76">
        <f t="shared" si="3"/>
        <v>63</v>
      </c>
      <c r="T28" s="76">
        <f t="shared" si="3"/>
        <v>60</v>
      </c>
      <c r="U28" s="76">
        <f t="shared" si="3"/>
        <v>61</v>
      </c>
      <c r="V28" s="76">
        <f t="shared" si="3"/>
        <v>59</v>
      </c>
      <c r="W28" s="76">
        <f t="shared" si="3"/>
        <v>62</v>
      </c>
      <c r="X28" s="76">
        <f t="shared" si="3"/>
        <v>60</v>
      </c>
      <c r="Y28" s="76">
        <f t="shared" si="3"/>
        <v>59</v>
      </c>
      <c r="Z28" s="76">
        <f t="shared" si="3"/>
        <v>63</v>
      </c>
      <c r="AA28" s="63">
        <f t="shared" si="3"/>
        <v>60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6</v>
      </c>
      <c r="D30" s="76">
        <v>5</v>
      </c>
      <c r="E30" s="76">
        <v>7</v>
      </c>
      <c r="F30" s="76">
        <v>6</v>
      </c>
      <c r="G30" s="76">
        <v>6</v>
      </c>
      <c r="H30" s="76">
        <v>8</v>
      </c>
      <c r="I30" s="76">
        <v>6</v>
      </c>
      <c r="J30" s="76">
        <v>8</v>
      </c>
      <c r="K30" s="76">
        <v>7</v>
      </c>
      <c r="L30" s="63">
        <v>9</v>
      </c>
      <c r="M30" s="76">
        <v>6</v>
      </c>
      <c r="N30" s="76">
        <v>11</v>
      </c>
      <c r="O30" s="76">
        <v>3</v>
      </c>
      <c r="P30" s="76">
        <v>8</v>
      </c>
      <c r="Q30" s="76">
        <v>7</v>
      </c>
      <c r="R30" s="76">
        <v>6</v>
      </c>
      <c r="S30" s="76">
        <v>6</v>
      </c>
      <c r="T30" s="76">
        <v>7</v>
      </c>
      <c r="U30" s="76">
        <v>7</v>
      </c>
      <c r="V30" s="76">
        <v>7</v>
      </c>
      <c r="W30" s="76">
        <v>5</v>
      </c>
      <c r="X30" s="76">
        <v>10</v>
      </c>
      <c r="Y30" s="76">
        <v>4</v>
      </c>
      <c r="Z30" s="76">
        <v>2</v>
      </c>
      <c r="AA30" s="63">
        <v>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-42</v>
      </c>
      <c r="D32" s="76">
        <f t="shared" ref="D32:AA32" si="4">D30+D28+D14</f>
        <v>-48</v>
      </c>
      <c r="E32" s="76">
        <f t="shared" si="4"/>
        <v>-94</v>
      </c>
      <c r="F32" s="76">
        <f t="shared" si="4"/>
        <v>-89</v>
      </c>
      <c r="G32" s="76">
        <f t="shared" si="4"/>
        <v>-86</v>
      </c>
      <c r="H32" s="76">
        <f t="shared" si="4"/>
        <v>-87</v>
      </c>
      <c r="I32" s="76">
        <f t="shared" si="4"/>
        <v>-92</v>
      </c>
      <c r="J32" s="76">
        <f t="shared" si="4"/>
        <v>-103</v>
      </c>
      <c r="K32" s="76">
        <f t="shared" si="4"/>
        <v>-120</v>
      </c>
      <c r="L32" s="63">
        <f t="shared" si="4"/>
        <v>-120</v>
      </c>
      <c r="M32" s="76">
        <f t="shared" si="4"/>
        <v>-132</v>
      </c>
      <c r="N32" s="76">
        <f t="shared" si="4"/>
        <v>-130</v>
      </c>
      <c r="O32" s="76">
        <f t="shared" si="4"/>
        <v>-154</v>
      </c>
      <c r="P32" s="76">
        <f t="shared" si="4"/>
        <v>-138</v>
      </c>
      <c r="Q32" s="76">
        <f t="shared" si="4"/>
        <v>-163</v>
      </c>
      <c r="R32" s="76">
        <f t="shared" si="4"/>
        <v>-170</v>
      </c>
      <c r="S32" s="76">
        <f t="shared" si="4"/>
        <v>-188</v>
      </c>
      <c r="T32" s="76">
        <f t="shared" si="4"/>
        <v>-183</v>
      </c>
      <c r="U32" s="76">
        <f t="shared" si="4"/>
        <v>-190</v>
      </c>
      <c r="V32" s="76">
        <f t="shared" si="4"/>
        <v>-184</v>
      </c>
      <c r="W32" s="76">
        <f t="shared" si="4"/>
        <v>-185</v>
      </c>
      <c r="X32" s="76">
        <f t="shared" si="4"/>
        <v>-191</v>
      </c>
      <c r="Y32" s="76">
        <f t="shared" si="4"/>
        <v>-197</v>
      </c>
      <c r="Z32" s="76">
        <f t="shared" si="4"/>
        <v>-192</v>
      </c>
      <c r="AA32" s="63">
        <f t="shared" si="4"/>
        <v>-202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59063</v>
      </c>
      <c r="D34" s="76">
        <v>59015</v>
      </c>
      <c r="E34" s="76">
        <v>58921</v>
      </c>
      <c r="F34" s="76">
        <v>58832</v>
      </c>
      <c r="G34" s="76">
        <v>58746</v>
      </c>
      <c r="H34" s="76">
        <v>58659</v>
      </c>
      <c r="I34" s="76">
        <v>58567</v>
      </c>
      <c r="J34" s="76">
        <v>58464</v>
      </c>
      <c r="K34" s="76">
        <v>58344</v>
      </c>
      <c r="L34" s="63">
        <v>58224</v>
      </c>
      <c r="M34" s="76">
        <v>58092</v>
      </c>
      <c r="N34" s="76">
        <v>57962</v>
      </c>
      <c r="O34" s="76">
        <v>57808</v>
      </c>
      <c r="P34" s="76">
        <v>57670</v>
      </c>
      <c r="Q34" s="76">
        <v>57507</v>
      </c>
      <c r="R34" s="76">
        <v>57337</v>
      </c>
      <c r="S34" s="76">
        <v>57149</v>
      </c>
      <c r="T34" s="76">
        <v>56966</v>
      </c>
      <c r="U34" s="76">
        <v>56776</v>
      </c>
      <c r="V34" s="76">
        <v>56592</v>
      </c>
      <c r="W34" s="76">
        <v>56407</v>
      </c>
      <c r="X34" s="76">
        <v>56216</v>
      </c>
      <c r="Y34" s="76">
        <v>56019</v>
      </c>
      <c r="Z34" s="76">
        <v>55827</v>
      </c>
      <c r="AA34" s="63">
        <v>55625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-7.1059978005244908E-4</v>
      </c>
      <c r="D36" s="38">
        <f t="shared" si="5"/>
        <v>-8.1269153277009295E-4</v>
      </c>
      <c r="E36" s="38">
        <f t="shared" si="5"/>
        <v>-1.5928153859188342E-3</v>
      </c>
      <c r="F36" s="38">
        <f t="shared" si="5"/>
        <v>-1.5104971062948694E-3</v>
      </c>
      <c r="G36" s="38">
        <f t="shared" si="5"/>
        <v>-1.4617895023116671E-3</v>
      </c>
      <c r="H36" s="38">
        <f t="shared" si="5"/>
        <v>-1.480951894597079E-3</v>
      </c>
      <c r="I36" s="38">
        <f t="shared" si="5"/>
        <v>-1.5683867778175558E-3</v>
      </c>
      <c r="J36" s="38">
        <f t="shared" si="5"/>
        <v>-1.758669557942186E-3</v>
      </c>
      <c r="K36" s="38">
        <f t="shared" si="5"/>
        <v>-2.052545155993432E-3</v>
      </c>
      <c r="L36" s="39">
        <f t="shared" si="5"/>
        <v>-2.0567667626491155E-3</v>
      </c>
      <c r="M36" s="38">
        <f t="shared" si="5"/>
        <v>-2.267106347897774E-3</v>
      </c>
      <c r="N36" s="38">
        <f t="shared" si="5"/>
        <v>-2.2378296495214486E-3</v>
      </c>
      <c r="O36" s="38">
        <f t="shared" si="5"/>
        <v>-2.6569131499948242E-3</v>
      </c>
      <c r="P36" s="38">
        <f t="shared" si="5"/>
        <v>-2.387212842513147E-3</v>
      </c>
      <c r="Q36" s="38">
        <f t="shared" si="5"/>
        <v>-2.8264262181376797E-3</v>
      </c>
      <c r="R36" s="38">
        <f t="shared" si="5"/>
        <v>-2.9561618585563498E-3</v>
      </c>
      <c r="S36" s="38">
        <f t="shared" si="5"/>
        <v>-3.2788600729023146E-3</v>
      </c>
      <c r="T36" s="38">
        <f t="shared" si="5"/>
        <v>-3.2021557682549127E-3</v>
      </c>
      <c r="U36" s="38">
        <f t="shared" si="5"/>
        <v>-3.3353228241407157E-3</v>
      </c>
      <c r="V36" s="38">
        <f t="shared" si="5"/>
        <v>-3.2408059743553614E-3</v>
      </c>
      <c r="W36" s="38">
        <f t="shared" si="5"/>
        <v>-3.2690132880972577E-3</v>
      </c>
      <c r="X36" s="38">
        <f t="shared" si="5"/>
        <v>-3.3861045614905949E-3</v>
      </c>
      <c r="Y36" s="38">
        <f t="shared" si="5"/>
        <v>-3.5043404013092357E-3</v>
      </c>
      <c r="Z36" s="38">
        <f t="shared" si="5"/>
        <v>-3.4274085578107428E-3</v>
      </c>
      <c r="AA36" s="39">
        <f t="shared" si="5"/>
        <v>-3.6183208841599943E-3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-7.1059978005244908E-4</v>
      </c>
      <c r="D37" s="75">
        <f t="shared" si="6"/>
        <v>-1.5227138143981051E-3</v>
      </c>
      <c r="E37" s="75">
        <f t="shared" si="6"/>
        <v>-3.1131037983250149E-3</v>
      </c>
      <c r="F37" s="75">
        <f t="shared" si="6"/>
        <v>-4.6188985703409183E-3</v>
      </c>
      <c r="G37" s="75">
        <f t="shared" si="6"/>
        <v>-6.0739362152102188E-3</v>
      </c>
      <c r="H37" s="75">
        <f t="shared" si="6"/>
        <v>-7.545892902461721E-3</v>
      </c>
      <c r="I37" s="75">
        <f t="shared" si="6"/>
        <v>-9.1024448016242283E-3</v>
      </c>
      <c r="J37" s="75">
        <f t="shared" si="6"/>
        <v>-1.0845106166990949E-2</v>
      </c>
      <c r="K37" s="75">
        <f t="shared" si="6"/>
        <v>-1.2875391252855089E-2</v>
      </c>
      <c r="L37" s="77">
        <f t="shared" si="6"/>
        <v>-1.4905676338719228E-2</v>
      </c>
      <c r="M37" s="75">
        <f t="shared" si="6"/>
        <v>-1.7138989933169781E-2</v>
      </c>
      <c r="N37" s="75">
        <f t="shared" si="6"/>
        <v>-1.9338465442855935E-2</v>
      </c>
      <c r="O37" s="75">
        <f t="shared" si="6"/>
        <v>-2.1943997969714916E-2</v>
      </c>
      <c r="P37" s="75">
        <f t="shared" si="6"/>
        <v>-2.4278825818458676E-2</v>
      </c>
      <c r="Q37" s="75">
        <f t="shared" si="6"/>
        <v>-2.7036629726757466E-2</v>
      </c>
      <c r="R37" s="75">
        <f t="shared" si="6"/>
        <v>-2.9912866931731664E-2</v>
      </c>
      <c r="S37" s="75">
        <f t="shared" si="6"/>
        <v>-3.3093646899585487E-2</v>
      </c>
      <c r="T37" s="75">
        <f t="shared" si="6"/>
        <v>-3.6189831655528297E-2</v>
      </c>
      <c r="U37" s="75">
        <f t="shared" si="6"/>
        <v>-3.9404449708146522E-2</v>
      </c>
      <c r="V37" s="75">
        <f t="shared" si="6"/>
        <v>-4.2517553506471531E-2</v>
      </c>
      <c r="W37" s="75">
        <f t="shared" si="6"/>
        <v>-4.5647576347178746E-2</v>
      </c>
      <c r="X37" s="75">
        <f t="shared" si="6"/>
        <v>-4.887911344217917E-2</v>
      </c>
      <c r="Y37" s="75">
        <f t="shared" si="6"/>
        <v>-5.2212164791472802E-2</v>
      </c>
      <c r="Z37" s="75">
        <f t="shared" si="6"/>
        <v>-5.5460620928855425E-2</v>
      </c>
      <c r="AA37" s="77">
        <f t="shared" si="6"/>
        <v>-5.887826749006006E-2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94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5" t="s">
        <v>65</v>
      </c>
      <c r="B44" s="85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76.7974542805688</v>
      </c>
      <c r="D47" s="11">
        <v>76.788251018155805</v>
      </c>
      <c r="E47" s="11">
        <v>76.8685208851618</v>
      </c>
      <c r="F47" s="11">
        <v>77.135928462668105</v>
      </c>
      <c r="G47" s="11">
        <v>77.238229603567305</v>
      </c>
      <c r="H47" s="11">
        <v>77.273553573181601</v>
      </c>
      <c r="I47" s="11">
        <v>77.436392713059803</v>
      </c>
      <c r="J47" s="11">
        <v>77.480578560683497</v>
      </c>
      <c r="K47" s="11">
        <v>77.411441988882302</v>
      </c>
      <c r="L47" s="64">
        <v>77.671896073977805</v>
      </c>
      <c r="M47" s="11">
        <v>77.692710874571702</v>
      </c>
      <c r="N47" s="11">
        <v>77.889140701769605</v>
      </c>
      <c r="O47" s="11">
        <v>77.882122910327695</v>
      </c>
      <c r="P47" s="11">
        <v>78.241413175313397</v>
      </c>
      <c r="Q47" s="11">
        <v>78.2015219084889</v>
      </c>
      <c r="R47" s="11">
        <v>78.356252804719901</v>
      </c>
      <c r="S47" s="11">
        <v>78.311064347790804</v>
      </c>
      <c r="T47" s="11">
        <v>78.566059187169998</v>
      </c>
      <c r="U47" s="11">
        <v>78.652704414293495</v>
      </c>
      <c r="V47" s="11">
        <v>78.778936432078297</v>
      </c>
      <c r="W47" s="11">
        <v>79.0314405297853</v>
      </c>
      <c r="X47" s="11">
        <v>79.154559446672295</v>
      </c>
      <c r="Y47" s="11">
        <v>79.224418736231499</v>
      </c>
      <c r="Z47" s="11">
        <v>79.415173547884606</v>
      </c>
      <c r="AA47" s="64">
        <v>79.433198154510507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10263</v>
      </c>
      <c r="C57" s="76">
        <v>10198</v>
      </c>
      <c r="D57" s="76">
        <v>10176</v>
      </c>
      <c r="E57" s="76">
        <v>10155</v>
      </c>
      <c r="F57" s="76">
        <v>10087</v>
      </c>
      <c r="G57" s="76">
        <v>10000</v>
      </c>
      <c r="H57" s="76">
        <v>9935</v>
      </c>
      <c r="I57" s="76">
        <v>9857</v>
      </c>
      <c r="J57" s="76">
        <v>9738</v>
      </c>
      <c r="K57" s="76">
        <v>9572</v>
      </c>
      <c r="L57" s="63">
        <v>9473</v>
      </c>
      <c r="M57" s="76">
        <v>9412</v>
      </c>
      <c r="N57" s="76">
        <v>9263</v>
      </c>
      <c r="O57" s="76">
        <v>9140</v>
      </c>
      <c r="P57" s="76">
        <v>9051</v>
      </c>
      <c r="Q57" s="76">
        <v>8983</v>
      </c>
      <c r="R57" s="76">
        <v>8938</v>
      </c>
      <c r="S57" s="76">
        <v>8885</v>
      </c>
      <c r="T57" s="76">
        <v>8835</v>
      </c>
      <c r="U57" s="76">
        <v>8783</v>
      </c>
      <c r="V57" s="76">
        <v>8739</v>
      </c>
      <c r="W57" s="76">
        <v>8697</v>
      </c>
      <c r="X57" s="76">
        <v>8659</v>
      </c>
      <c r="Y57" s="76">
        <v>8627</v>
      </c>
      <c r="Z57" s="76">
        <v>8599</v>
      </c>
      <c r="AA57" s="63">
        <v>8570</v>
      </c>
    </row>
    <row r="58" spans="1:27" ht="12.75" customHeight="1" x14ac:dyDescent="0.3">
      <c r="A58" s="13" t="s">
        <v>68</v>
      </c>
      <c r="B58" s="76">
        <v>10341</v>
      </c>
      <c r="C58" s="76">
        <v>10215</v>
      </c>
      <c r="D58" s="76">
        <v>10070</v>
      </c>
      <c r="E58" s="76">
        <v>9905</v>
      </c>
      <c r="F58" s="76">
        <v>9809</v>
      </c>
      <c r="G58" s="76">
        <v>9746</v>
      </c>
      <c r="H58" s="76">
        <v>9633</v>
      </c>
      <c r="I58" s="76">
        <v>9529</v>
      </c>
      <c r="J58" s="76">
        <v>9527</v>
      </c>
      <c r="K58" s="76">
        <v>9542</v>
      </c>
      <c r="L58" s="63">
        <v>9490</v>
      </c>
      <c r="M58" s="76">
        <v>9469</v>
      </c>
      <c r="N58" s="76">
        <v>9536</v>
      </c>
      <c r="O58" s="76">
        <v>9593</v>
      </c>
      <c r="P58" s="76">
        <v>9642</v>
      </c>
      <c r="Q58" s="76">
        <v>9677</v>
      </c>
      <c r="R58" s="76">
        <v>9615</v>
      </c>
      <c r="S58" s="76">
        <v>9581</v>
      </c>
      <c r="T58" s="76">
        <v>9550</v>
      </c>
      <c r="U58" s="76">
        <v>9481</v>
      </c>
      <c r="V58" s="76">
        <v>9388</v>
      </c>
      <c r="W58" s="76">
        <v>9314</v>
      </c>
      <c r="X58" s="76">
        <v>9229</v>
      </c>
      <c r="Y58" s="76">
        <v>9101</v>
      </c>
      <c r="Z58" s="76">
        <v>8950</v>
      </c>
      <c r="AA58" s="63">
        <v>8847</v>
      </c>
    </row>
    <row r="59" spans="1:27" ht="12.75" customHeight="1" x14ac:dyDescent="0.3">
      <c r="A59" s="13" t="s">
        <v>69</v>
      </c>
      <c r="B59" s="76">
        <v>10144</v>
      </c>
      <c r="C59" s="76">
        <v>10230</v>
      </c>
      <c r="D59" s="76">
        <v>10294</v>
      </c>
      <c r="E59" s="76">
        <v>10405</v>
      </c>
      <c r="F59" s="76">
        <v>10546</v>
      </c>
      <c r="G59" s="76">
        <v>10656</v>
      </c>
      <c r="H59" s="76">
        <v>10727</v>
      </c>
      <c r="I59" s="76">
        <v>10796</v>
      </c>
      <c r="J59" s="76">
        <v>10817</v>
      </c>
      <c r="K59" s="76">
        <v>10838</v>
      </c>
      <c r="L59" s="63">
        <v>10859</v>
      </c>
      <c r="M59" s="76">
        <v>10844</v>
      </c>
      <c r="N59" s="76">
        <v>10803</v>
      </c>
      <c r="O59" s="76">
        <v>10654</v>
      </c>
      <c r="P59" s="76">
        <v>10518</v>
      </c>
      <c r="Q59" s="76">
        <v>10359</v>
      </c>
      <c r="R59" s="76">
        <v>10237</v>
      </c>
      <c r="S59" s="76">
        <v>10099</v>
      </c>
      <c r="T59" s="76">
        <v>9939</v>
      </c>
      <c r="U59" s="76">
        <v>9835</v>
      </c>
      <c r="V59" s="76">
        <v>9771</v>
      </c>
      <c r="W59" s="76">
        <v>9662</v>
      </c>
      <c r="X59" s="76">
        <v>9550</v>
      </c>
      <c r="Y59" s="76">
        <v>9539</v>
      </c>
      <c r="Z59" s="76">
        <v>9524</v>
      </c>
      <c r="AA59" s="63">
        <v>9460</v>
      </c>
    </row>
    <row r="60" spans="1:27" ht="12.75" customHeight="1" x14ac:dyDescent="0.3">
      <c r="A60" s="13" t="s">
        <v>70</v>
      </c>
      <c r="B60" s="76">
        <v>13284</v>
      </c>
      <c r="C60" s="76">
        <v>13053</v>
      </c>
      <c r="D60" s="76">
        <v>12871</v>
      </c>
      <c r="E60" s="76">
        <v>12587</v>
      </c>
      <c r="F60" s="76">
        <v>12277</v>
      </c>
      <c r="G60" s="76">
        <v>11996</v>
      </c>
      <c r="H60" s="76">
        <v>11754</v>
      </c>
      <c r="I60" s="76">
        <v>11481</v>
      </c>
      <c r="J60" s="76">
        <v>11247</v>
      </c>
      <c r="K60" s="76">
        <v>11076</v>
      </c>
      <c r="L60" s="63">
        <v>10916</v>
      </c>
      <c r="M60" s="76">
        <v>10689</v>
      </c>
      <c r="N60" s="76">
        <v>10550</v>
      </c>
      <c r="O60" s="76">
        <v>10522</v>
      </c>
      <c r="P60" s="76">
        <v>10481</v>
      </c>
      <c r="Q60" s="76">
        <v>10453</v>
      </c>
      <c r="R60" s="76">
        <v>10549</v>
      </c>
      <c r="S60" s="76">
        <v>10635</v>
      </c>
      <c r="T60" s="76">
        <v>10776</v>
      </c>
      <c r="U60" s="76">
        <v>10945</v>
      </c>
      <c r="V60" s="76">
        <v>11068</v>
      </c>
      <c r="W60" s="76">
        <v>11152</v>
      </c>
      <c r="X60" s="76">
        <v>11227</v>
      </c>
      <c r="Y60" s="76">
        <v>11258</v>
      </c>
      <c r="Z60" s="76">
        <v>11283</v>
      </c>
      <c r="AA60" s="63">
        <v>11305</v>
      </c>
    </row>
    <row r="61" spans="1:27" ht="12.75" customHeight="1" x14ac:dyDescent="0.3">
      <c r="A61" s="13" t="s">
        <v>71</v>
      </c>
      <c r="B61" s="76">
        <v>10677</v>
      </c>
      <c r="C61" s="76">
        <v>10825</v>
      </c>
      <c r="D61" s="76">
        <v>10929</v>
      </c>
      <c r="E61" s="76">
        <v>11086</v>
      </c>
      <c r="F61" s="76">
        <v>11046</v>
      </c>
      <c r="G61" s="76">
        <v>11119</v>
      </c>
      <c r="H61" s="76">
        <v>11236</v>
      </c>
      <c r="I61" s="76">
        <v>11398</v>
      </c>
      <c r="J61" s="76">
        <v>11518</v>
      </c>
      <c r="K61" s="76">
        <v>11626</v>
      </c>
      <c r="L61" s="63">
        <v>11681</v>
      </c>
      <c r="M61" s="76">
        <v>11787</v>
      </c>
      <c r="N61" s="76">
        <v>11842</v>
      </c>
      <c r="O61" s="76">
        <v>11850</v>
      </c>
      <c r="P61" s="76">
        <v>11799</v>
      </c>
      <c r="Q61" s="76">
        <v>11749</v>
      </c>
      <c r="R61" s="76">
        <v>11567</v>
      </c>
      <c r="S61" s="76">
        <v>11415</v>
      </c>
      <c r="T61" s="76">
        <v>11189</v>
      </c>
      <c r="U61" s="76">
        <v>10935</v>
      </c>
      <c r="V61" s="76">
        <v>10702</v>
      </c>
      <c r="W61" s="76">
        <v>10511</v>
      </c>
      <c r="X61" s="76">
        <v>10309</v>
      </c>
      <c r="Y61" s="76">
        <v>10138</v>
      </c>
      <c r="Z61" s="76">
        <v>10025</v>
      </c>
      <c r="AA61" s="63">
        <v>9916</v>
      </c>
    </row>
    <row r="62" spans="1:27" ht="12.75" customHeight="1" x14ac:dyDescent="0.3">
      <c r="A62" s="13" t="s">
        <v>72</v>
      </c>
      <c r="B62" s="76">
        <v>4396</v>
      </c>
      <c r="C62" s="76">
        <v>4542</v>
      </c>
      <c r="D62" s="76">
        <v>4675</v>
      </c>
      <c r="E62" s="76">
        <v>4783</v>
      </c>
      <c r="F62" s="76">
        <v>5067</v>
      </c>
      <c r="G62" s="76">
        <v>5229</v>
      </c>
      <c r="H62" s="76">
        <v>5374</v>
      </c>
      <c r="I62" s="76">
        <v>5506</v>
      </c>
      <c r="J62" s="76">
        <v>5617</v>
      </c>
      <c r="K62" s="76">
        <v>5690</v>
      </c>
      <c r="L62" s="63">
        <v>5805</v>
      </c>
      <c r="M62" s="76">
        <v>5891</v>
      </c>
      <c r="N62" s="76">
        <v>5968</v>
      </c>
      <c r="O62" s="76">
        <v>6049</v>
      </c>
      <c r="P62" s="76">
        <v>6179</v>
      </c>
      <c r="Q62" s="76">
        <v>6286</v>
      </c>
      <c r="R62" s="76">
        <v>6431</v>
      </c>
      <c r="S62" s="76">
        <v>6534</v>
      </c>
      <c r="T62" s="76">
        <v>6677</v>
      </c>
      <c r="U62" s="76">
        <v>6797</v>
      </c>
      <c r="V62" s="76">
        <v>6924</v>
      </c>
      <c r="W62" s="76">
        <v>7071</v>
      </c>
      <c r="X62" s="76">
        <v>7242</v>
      </c>
      <c r="Y62" s="76">
        <v>7356</v>
      </c>
      <c r="Z62" s="76">
        <v>7446</v>
      </c>
      <c r="AA62" s="63">
        <v>7527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59105</v>
      </c>
      <c r="C64" s="76">
        <f t="shared" ref="C64:AA64" si="7">SUM(C57:C62)</f>
        <v>59063</v>
      </c>
      <c r="D64" s="76">
        <f t="shared" si="7"/>
        <v>59015</v>
      </c>
      <c r="E64" s="76">
        <f t="shared" si="7"/>
        <v>58921</v>
      </c>
      <c r="F64" s="76">
        <f t="shared" si="7"/>
        <v>58832</v>
      </c>
      <c r="G64" s="76">
        <f t="shared" si="7"/>
        <v>58746</v>
      </c>
      <c r="H64" s="76">
        <f t="shared" si="7"/>
        <v>58659</v>
      </c>
      <c r="I64" s="76">
        <f t="shared" si="7"/>
        <v>58567</v>
      </c>
      <c r="J64" s="76">
        <f t="shared" si="7"/>
        <v>58464</v>
      </c>
      <c r="K64" s="76">
        <f t="shared" si="7"/>
        <v>58344</v>
      </c>
      <c r="L64" s="63">
        <f t="shared" si="7"/>
        <v>58224</v>
      </c>
      <c r="M64" s="76">
        <f t="shared" si="7"/>
        <v>58092</v>
      </c>
      <c r="N64" s="76">
        <f t="shared" si="7"/>
        <v>57962</v>
      </c>
      <c r="O64" s="76">
        <f t="shared" si="7"/>
        <v>57808</v>
      </c>
      <c r="P64" s="76">
        <f t="shared" si="7"/>
        <v>57670</v>
      </c>
      <c r="Q64" s="76">
        <f t="shared" si="7"/>
        <v>57507</v>
      </c>
      <c r="R64" s="76">
        <f t="shared" si="7"/>
        <v>57337</v>
      </c>
      <c r="S64" s="76">
        <f t="shared" si="7"/>
        <v>57149</v>
      </c>
      <c r="T64" s="76">
        <f t="shared" si="7"/>
        <v>56966</v>
      </c>
      <c r="U64" s="76">
        <f t="shared" si="7"/>
        <v>56776</v>
      </c>
      <c r="V64" s="76">
        <f t="shared" si="7"/>
        <v>56592</v>
      </c>
      <c r="W64" s="76">
        <f t="shared" si="7"/>
        <v>56407</v>
      </c>
      <c r="X64" s="76">
        <f t="shared" si="7"/>
        <v>56216</v>
      </c>
      <c r="Y64" s="76">
        <f t="shared" si="7"/>
        <v>56019</v>
      </c>
      <c r="Z64" s="76">
        <f t="shared" si="7"/>
        <v>55827</v>
      </c>
      <c r="AA64" s="63">
        <f t="shared" si="7"/>
        <v>55625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0.17364013196853059</v>
      </c>
      <c r="C67" s="38">
        <f t="shared" ref="C67:AA72" si="8">C57/C$64</f>
        <v>0.17266308856644599</v>
      </c>
      <c r="D67" s="38">
        <f t="shared" si="8"/>
        <v>0.17243073794797933</v>
      </c>
      <c r="E67" s="38">
        <f t="shared" si="8"/>
        <v>0.17234941701600448</v>
      </c>
      <c r="F67" s="38">
        <f t="shared" si="8"/>
        <v>0.1714543105792766</v>
      </c>
      <c r="G67" s="38">
        <f t="shared" si="8"/>
        <v>0.17022435570081368</v>
      </c>
      <c r="H67" s="38">
        <f t="shared" si="8"/>
        <v>0.16936872432192843</v>
      </c>
      <c r="I67" s="38">
        <f t="shared" si="8"/>
        <v>0.16830296924889443</v>
      </c>
      <c r="J67" s="38">
        <f t="shared" si="8"/>
        <v>0.16656403940886699</v>
      </c>
      <c r="K67" s="38">
        <f t="shared" si="8"/>
        <v>0.16406142876731111</v>
      </c>
      <c r="L67" s="39">
        <f t="shared" si="8"/>
        <v>0.16269923055784558</v>
      </c>
      <c r="M67" s="38">
        <f t="shared" si="8"/>
        <v>0.16201886662535289</v>
      </c>
      <c r="N67" s="38">
        <f t="shared" si="8"/>
        <v>0.15981160070390946</v>
      </c>
      <c r="O67" s="38">
        <f t="shared" si="8"/>
        <v>0.15810960420703016</v>
      </c>
      <c r="P67" s="38">
        <f t="shared" si="8"/>
        <v>0.1569446852783076</v>
      </c>
      <c r="Q67" s="38">
        <f t="shared" si="8"/>
        <v>0.15620707044359816</v>
      </c>
      <c r="R67" s="38">
        <f t="shared" si="8"/>
        <v>0.15588537942340897</v>
      </c>
      <c r="S67" s="38">
        <f t="shared" si="8"/>
        <v>0.15547078689040927</v>
      </c>
      <c r="T67" s="38">
        <f t="shared" si="8"/>
        <v>0.15509251132254326</v>
      </c>
      <c r="U67" s="38">
        <f t="shared" si="8"/>
        <v>0.15469564604762576</v>
      </c>
      <c r="V67" s="38">
        <f t="shared" si="8"/>
        <v>0.15442111959287533</v>
      </c>
      <c r="W67" s="38">
        <f t="shared" si="8"/>
        <v>0.15418299147268957</v>
      </c>
      <c r="X67" s="38">
        <f t="shared" si="8"/>
        <v>0.1540308808880034</v>
      </c>
      <c r="Y67" s="38">
        <f t="shared" si="8"/>
        <v>0.15400132098038166</v>
      </c>
      <c r="Z67" s="38">
        <f t="shared" si="8"/>
        <v>0.15402941229154352</v>
      </c>
      <c r="AA67" s="39">
        <f t="shared" si="8"/>
        <v>0.15406741573033708</v>
      </c>
    </row>
    <row r="68" spans="1:27" ht="12.75" customHeight="1" x14ac:dyDescent="0.3">
      <c r="A68" s="13" t="s">
        <v>68</v>
      </c>
      <c r="B68" s="38">
        <f t="shared" ref="B68:Q72" si="9">B58/B$64</f>
        <v>0.17495981727434226</v>
      </c>
      <c r="C68" s="38">
        <f t="shared" si="9"/>
        <v>0.17295091681763541</v>
      </c>
      <c r="D68" s="38">
        <f t="shared" si="9"/>
        <v>0.17063458442768786</v>
      </c>
      <c r="E68" s="38">
        <f t="shared" si="9"/>
        <v>0.16810644761629978</v>
      </c>
      <c r="F68" s="38">
        <f t="shared" si="9"/>
        <v>0.16672899102529234</v>
      </c>
      <c r="G68" s="38">
        <f t="shared" si="9"/>
        <v>0.16590065706601301</v>
      </c>
      <c r="H68" s="38">
        <f t="shared" si="9"/>
        <v>0.16422032424691863</v>
      </c>
      <c r="I68" s="38">
        <f t="shared" si="9"/>
        <v>0.16270254580224358</v>
      </c>
      <c r="J68" s="38">
        <f t="shared" si="9"/>
        <v>0.16295498084291188</v>
      </c>
      <c r="K68" s="38">
        <f t="shared" si="9"/>
        <v>0.16354723707664884</v>
      </c>
      <c r="L68" s="39">
        <f t="shared" si="9"/>
        <v>0.16299120637537784</v>
      </c>
      <c r="M68" s="38">
        <f t="shared" si="9"/>
        <v>0.16300006885629692</v>
      </c>
      <c r="N68" s="38">
        <f t="shared" si="9"/>
        <v>0.16452158310617301</v>
      </c>
      <c r="O68" s="38">
        <f t="shared" si="9"/>
        <v>0.16594588984223638</v>
      </c>
      <c r="P68" s="38">
        <f t="shared" si="9"/>
        <v>0.1671926478238252</v>
      </c>
      <c r="Q68" s="38">
        <f t="shared" si="9"/>
        <v>0.1682751665014694</v>
      </c>
      <c r="R68" s="38">
        <f t="shared" si="8"/>
        <v>0.16769276383487103</v>
      </c>
      <c r="S68" s="38">
        <f t="shared" si="8"/>
        <v>0.16764947768114927</v>
      </c>
      <c r="T68" s="38">
        <f t="shared" si="8"/>
        <v>0.16764385773970439</v>
      </c>
      <c r="U68" s="38">
        <f t="shared" si="8"/>
        <v>0.16698957305903903</v>
      </c>
      <c r="V68" s="38">
        <f t="shared" si="8"/>
        <v>0.16588917161436245</v>
      </c>
      <c r="W68" s="38">
        <f t="shared" si="8"/>
        <v>0.16512135018703353</v>
      </c>
      <c r="X68" s="38">
        <f t="shared" si="8"/>
        <v>0.16417034296285754</v>
      </c>
      <c r="Y68" s="38">
        <f t="shared" si="8"/>
        <v>0.16246273585747692</v>
      </c>
      <c r="Z68" s="38">
        <f t="shared" si="8"/>
        <v>0.16031669263976212</v>
      </c>
      <c r="AA68" s="39">
        <f t="shared" si="8"/>
        <v>0.15904719101123596</v>
      </c>
    </row>
    <row r="69" spans="1:27" ht="12.75" customHeight="1" x14ac:dyDescent="0.3">
      <c r="A69" s="13" t="s">
        <v>69</v>
      </c>
      <c r="B69" s="38">
        <f t="shared" si="9"/>
        <v>0.17162676592504864</v>
      </c>
      <c r="C69" s="38">
        <f t="shared" si="8"/>
        <v>0.17320488292162606</v>
      </c>
      <c r="D69" s="38">
        <f t="shared" si="8"/>
        <v>0.1744302296026434</v>
      </c>
      <c r="E69" s="38">
        <f t="shared" si="8"/>
        <v>0.17659238641570918</v>
      </c>
      <c r="F69" s="38">
        <f t="shared" si="8"/>
        <v>0.1792561871090563</v>
      </c>
      <c r="G69" s="38">
        <f t="shared" si="8"/>
        <v>0.18139107343478705</v>
      </c>
      <c r="H69" s="38">
        <f t="shared" si="8"/>
        <v>0.18287048875705347</v>
      </c>
      <c r="I69" s="38">
        <f t="shared" si="8"/>
        <v>0.18433588881110524</v>
      </c>
      <c r="J69" s="38">
        <f t="shared" si="8"/>
        <v>0.18501984126984128</v>
      </c>
      <c r="K69" s="38">
        <f t="shared" si="8"/>
        <v>0.1857603181132593</v>
      </c>
      <c r="L69" s="39">
        <f t="shared" si="8"/>
        <v>0.18650384721077218</v>
      </c>
      <c r="M69" s="38">
        <f t="shared" si="8"/>
        <v>0.18666942091854299</v>
      </c>
      <c r="N69" s="38">
        <f t="shared" si="8"/>
        <v>0.1863807322038577</v>
      </c>
      <c r="O69" s="38">
        <f t="shared" si="8"/>
        <v>0.18429975089952946</v>
      </c>
      <c r="P69" s="38">
        <f t="shared" si="8"/>
        <v>0.18238252124154672</v>
      </c>
      <c r="Q69" s="38">
        <f t="shared" si="8"/>
        <v>0.18013459231050133</v>
      </c>
      <c r="R69" s="38">
        <f t="shared" si="8"/>
        <v>0.17854090726755847</v>
      </c>
      <c r="S69" s="38">
        <f t="shared" si="8"/>
        <v>0.17671350329839541</v>
      </c>
      <c r="T69" s="38">
        <f t="shared" si="8"/>
        <v>0.17447249236386617</v>
      </c>
      <c r="U69" s="38">
        <f t="shared" si="8"/>
        <v>0.17322460194448358</v>
      </c>
      <c r="V69" s="38">
        <f t="shared" si="8"/>
        <v>0.17265691263782867</v>
      </c>
      <c r="W69" s="38">
        <f t="shared" si="8"/>
        <v>0.17129079724147711</v>
      </c>
      <c r="X69" s="38">
        <f t="shared" si="8"/>
        <v>0.16988046107869645</v>
      </c>
      <c r="Y69" s="38">
        <f t="shared" si="8"/>
        <v>0.17028151162998267</v>
      </c>
      <c r="Z69" s="38">
        <f t="shared" si="8"/>
        <v>0.17059845594425635</v>
      </c>
      <c r="AA69" s="39">
        <f t="shared" si="8"/>
        <v>0.17006741573033707</v>
      </c>
    </row>
    <row r="70" spans="1:27" ht="12.75" customHeight="1" x14ac:dyDescent="0.3">
      <c r="A70" s="13" t="s">
        <v>70</v>
      </c>
      <c r="B70" s="38">
        <f t="shared" si="9"/>
        <v>0.22475255900516031</v>
      </c>
      <c r="C70" s="38">
        <f t="shared" si="8"/>
        <v>0.22100130369266716</v>
      </c>
      <c r="D70" s="38">
        <f t="shared" si="8"/>
        <v>0.21809709395916294</v>
      </c>
      <c r="E70" s="38">
        <f t="shared" si="8"/>
        <v>0.21362502333633171</v>
      </c>
      <c r="F70" s="38">
        <f t="shared" si="8"/>
        <v>0.2086789502311667</v>
      </c>
      <c r="G70" s="38">
        <f t="shared" si="8"/>
        <v>0.20420113709869608</v>
      </c>
      <c r="H70" s="38">
        <f t="shared" si="8"/>
        <v>0.20037845854856032</v>
      </c>
      <c r="I70" s="38">
        <f t="shared" si="8"/>
        <v>0.19603189509450714</v>
      </c>
      <c r="J70" s="38">
        <f t="shared" si="8"/>
        <v>0.19237479474548441</v>
      </c>
      <c r="K70" s="38">
        <f t="shared" si="8"/>
        <v>0.18983957219251338</v>
      </c>
      <c r="L70" s="39">
        <f t="shared" si="8"/>
        <v>0.18748282495190988</v>
      </c>
      <c r="M70" s="38">
        <f t="shared" si="8"/>
        <v>0.18400123941334434</v>
      </c>
      <c r="N70" s="38">
        <f t="shared" si="8"/>
        <v>0.18201580345743762</v>
      </c>
      <c r="O70" s="38">
        <f t="shared" si="8"/>
        <v>0.18201632991973429</v>
      </c>
      <c r="P70" s="38">
        <f t="shared" si="8"/>
        <v>0.18174093983006762</v>
      </c>
      <c r="Q70" s="38">
        <f t="shared" si="8"/>
        <v>0.18176917592640895</v>
      </c>
      <c r="R70" s="38">
        <f t="shared" si="8"/>
        <v>0.18398241972897081</v>
      </c>
      <c r="S70" s="38">
        <f t="shared" si="8"/>
        <v>0.18609249505678141</v>
      </c>
      <c r="T70" s="38">
        <f t="shared" si="8"/>
        <v>0.18916546712073867</v>
      </c>
      <c r="U70" s="38">
        <f t="shared" si="8"/>
        <v>0.19277511624630125</v>
      </c>
      <c r="V70" s="38">
        <f t="shared" si="8"/>
        <v>0.19557534633870513</v>
      </c>
      <c r="W70" s="38">
        <f t="shared" si="8"/>
        <v>0.19770595848033046</v>
      </c>
      <c r="X70" s="38">
        <f t="shared" si="8"/>
        <v>0.19971182581471467</v>
      </c>
      <c r="Y70" s="38">
        <f t="shared" si="8"/>
        <v>0.200967528874132</v>
      </c>
      <c r="Z70" s="38">
        <f t="shared" si="8"/>
        <v>0.2021065076038476</v>
      </c>
      <c r="AA70" s="39">
        <f t="shared" si="8"/>
        <v>0.20323595505617978</v>
      </c>
    </row>
    <row r="71" spans="1:27" ht="12.75" customHeight="1" x14ac:dyDescent="0.3">
      <c r="A71" s="13" t="s">
        <v>71</v>
      </c>
      <c r="B71" s="38">
        <f t="shared" si="9"/>
        <v>0.18064461551476185</v>
      </c>
      <c r="C71" s="38">
        <f t="shared" si="8"/>
        <v>0.18327887171325533</v>
      </c>
      <c r="D71" s="38">
        <f t="shared" si="8"/>
        <v>0.18519020587986104</v>
      </c>
      <c r="E71" s="38">
        <f t="shared" si="8"/>
        <v>0.18815023506050474</v>
      </c>
      <c r="F71" s="38">
        <f t="shared" si="8"/>
        <v>0.18775496328528693</v>
      </c>
      <c r="G71" s="38">
        <f t="shared" si="8"/>
        <v>0.18927246110373472</v>
      </c>
      <c r="H71" s="38">
        <f t="shared" si="8"/>
        <v>0.19154775908215277</v>
      </c>
      <c r="I71" s="38">
        <f t="shared" si="8"/>
        <v>0.19461471477111683</v>
      </c>
      <c r="J71" s="38">
        <f t="shared" si="8"/>
        <v>0.19701012588943623</v>
      </c>
      <c r="K71" s="38">
        <f t="shared" si="8"/>
        <v>0.19926641985465515</v>
      </c>
      <c r="L71" s="39">
        <f t="shared" si="8"/>
        <v>0.20062173674086287</v>
      </c>
      <c r="M71" s="38">
        <f t="shared" si="8"/>
        <v>0.20290229291468706</v>
      </c>
      <c r="N71" s="38">
        <f t="shared" si="8"/>
        <v>0.20430626962492668</v>
      </c>
      <c r="O71" s="38">
        <f t="shared" si="8"/>
        <v>0.20498892886797676</v>
      </c>
      <c r="P71" s="38">
        <f t="shared" si="8"/>
        <v>0.20459511010924225</v>
      </c>
      <c r="Q71" s="38">
        <f t="shared" si="8"/>
        <v>0.20430556280105031</v>
      </c>
      <c r="R71" s="38">
        <f t="shared" si="8"/>
        <v>0.20173709820883548</v>
      </c>
      <c r="S71" s="38">
        <f t="shared" si="8"/>
        <v>0.19974102783950726</v>
      </c>
      <c r="T71" s="38">
        <f t="shared" si="8"/>
        <v>0.19641540568058141</v>
      </c>
      <c r="U71" s="38">
        <f t="shared" si="8"/>
        <v>0.19259898548682541</v>
      </c>
      <c r="V71" s="38">
        <f t="shared" si="8"/>
        <v>0.1891080011309019</v>
      </c>
      <c r="W71" s="38">
        <f t="shared" si="8"/>
        <v>0.18634212065878347</v>
      </c>
      <c r="X71" s="38">
        <f t="shared" si="8"/>
        <v>0.18338195531521276</v>
      </c>
      <c r="Y71" s="38">
        <f t="shared" si="8"/>
        <v>0.18097431228690267</v>
      </c>
      <c r="Z71" s="38">
        <f t="shared" si="8"/>
        <v>0.17957260823615814</v>
      </c>
      <c r="AA71" s="39">
        <f t="shared" si="8"/>
        <v>0.17826516853932584</v>
      </c>
    </row>
    <row r="72" spans="1:27" ht="12.75" customHeight="1" x14ac:dyDescent="0.3">
      <c r="A72" s="13" t="s">
        <v>72</v>
      </c>
      <c r="B72" s="38">
        <f t="shared" si="9"/>
        <v>7.4376110312156338E-2</v>
      </c>
      <c r="C72" s="38">
        <f t="shared" si="8"/>
        <v>7.6900936288370039E-2</v>
      </c>
      <c r="D72" s="38">
        <f t="shared" si="8"/>
        <v>7.9217148182665426E-2</v>
      </c>
      <c r="E72" s="38">
        <f t="shared" si="8"/>
        <v>8.117649055515011E-2</v>
      </c>
      <c r="F72" s="38">
        <f t="shared" si="8"/>
        <v>8.6126597769921126E-2</v>
      </c>
      <c r="G72" s="38">
        <f t="shared" si="8"/>
        <v>8.9010315595955472E-2</v>
      </c>
      <c r="H72" s="38">
        <f t="shared" si="8"/>
        <v>9.1614245043386347E-2</v>
      </c>
      <c r="I72" s="38">
        <f t="shared" si="8"/>
        <v>9.4011986272132766E-2</v>
      </c>
      <c r="J72" s="38">
        <f t="shared" si="8"/>
        <v>9.6076217843459225E-2</v>
      </c>
      <c r="K72" s="38">
        <f t="shared" si="8"/>
        <v>9.7525023995612234E-2</v>
      </c>
      <c r="L72" s="39">
        <f t="shared" si="8"/>
        <v>9.9701154163231651E-2</v>
      </c>
      <c r="M72" s="38">
        <f t="shared" si="8"/>
        <v>0.10140811127177581</v>
      </c>
      <c r="N72" s="38">
        <f t="shared" si="8"/>
        <v>0.10296401090369553</v>
      </c>
      <c r="O72" s="38">
        <f t="shared" si="8"/>
        <v>0.10463949626349295</v>
      </c>
      <c r="P72" s="38">
        <f t="shared" si="8"/>
        <v>0.10714409571701057</v>
      </c>
      <c r="Q72" s="38">
        <f t="shared" si="8"/>
        <v>0.10930843201697185</v>
      </c>
      <c r="R72" s="38">
        <f t="shared" si="8"/>
        <v>0.11216143153635523</v>
      </c>
      <c r="S72" s="38">
        <f t="shared" si="8"/>
        <v>0.11433270923375737</v>
      </c>
      <c r="T72" s="38">
        <f t="shared" si="8"/>
        <v>0.11721026577256609</v>
      </c>
      <c r="U72" s="38">
        <f t="shared" si="8"/>
        <v>0.11971607721572496</v>
      </c>
      <c r="V72" s="38">
        <f t="shared" si="8"/>
        <v>0.12234944868532655</v>
      </c>
      <c r="W72" s="38">
        <f t="shared" si="8"/>
        <v>0.12535678195968586</v>
      </c>
      <c r="X72" s="38">
        <f t="shared" si="8"/>
        <v>0.12882453394051516</v>
      </c>
      <c r="Y72" s="38">
        <f t="shared" si="8"/>
        <v>0.13131259037112408</v>
      </c>
      <c r="Z72" s="38">
        <f t="shared" si="8"/>
        <v>0.13337632328443227</v>
      </c>
      <c r="AA72" s="39">
        <f t="shared" si="8"/>
        <v>0.13531685393258427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10861</v>
      </c>
      <c r="C83" s="76">
        <v>10888</v>
      </c>
      <c r="D83" s="76">
        <v>10831</v>
      </c>
      <c r="E83" s="76">
        <v>10796</v>
      </c>
      <c r="F83" s="76">
        <v>10774</v>
      </c>
      <c r="G83" s="76">
        <v>10706</v>
      </c>
      <c r="H83" s="76">
        <v>10613</v>
      </c>
      <c r="I83" s="76">
        <v>10545</v>
      </c>
      <c r="J83" s="76">
        <v>10461</v>
      </c>
      <c r="K83" s="76">
        <v>10339</v>
      </c>
      <c r="L83" s="63">
        <v>10168</v>
      </c>
      <c r="M83" s="76">
        <v>10067</v>
      </c>
      <c r="N83" s="76">
        <v>10000</v>
      </c>
      <c r="O83" s="76">
        <v>9848</v>
      </c>
      <c r="P83" s="76">
        <v>9719</v>
      </c>
      <c r="Q83" s="76">
        <v>9627</v>
      </c>
      <c r="R83" s="76">
        <v>9558</v>
      </c>
      <c r="S83" s="76">
        <v>9510</v>
      </c>
      <c r="T83" s="76">
        <v>9455</v>
      </c>
      <c r="U83" s="76">
        <v>9405</v>
      </c>
      <c r="V83" s="76">
        <v>9355</v>
      </c>
      <c r="W83" s="76">
        <v>9309</v>
      </c>
      <c r="X83" s="76">
        <v>9267</v>
      </c>
      <c r="Y83" s="76">
        <v>9229</v>
      </c>
      <c r="Z83" s="76">
        <v>9197</v>
      </c>
      <c r="AA83" s="63">
        <v>9165</v>
      </c>
    </row>
    <row r="84" spans="1:27" ht="12.75" customHeight="1" x14ac:dyDescent="0.3">
      <c r="A84" s="32" t="s">
        <v>77</v>
      </c>
      <c r="B84" s="76">
        <v>37043</v>
      </c>
      <c r="C84" s="76">
        <v>37079.986100000002</v>
      </c>
      <c r="D84" s="76">
        <v>37289.282290000003</v>
      </c>
      <c r="E84" s="76">
        <v>37159</v>
      </c>
      <c r="F84" s="76">
        <v>36937</v>
      </c>
      <c r="G84" s="76">
        <v>36733</v>
      </c>
      <c r="H84" s="76">
        <v>36557</v>
      </c>
      <c r="I84" s="76">
        <v>36310</v>
      </c>
      <c r="J84" s="76">
        <v>36228.567940000001</v>
      </c>
      <c r="K84" s="76">
        <v>36441.580764999999</v>
      </c>
      <c r="L84" s="63">
        <v>36582</v>
      </c>
      <c r="M84" s="76">
        <v>36378</v>
      </c>
      <c r="N84" s="76">
        <v>36128</v>
      </c>
      <c r="O84" s="76">
        <v>35924</v>
      </c>
      <c r="P84" s="76">
        <v>35664</v>
      </c>
      <c r="Q84" s="76">
        <v>35424</v>
      </c>
      <c r="R84" s="76">
        <v>35190</v>
      </c>
      <c r="S84" s="76">
        <v>34929</v>
      </c>
      <c r="T84" s="76">
        <v>34645</v>
      </c>
      <c r="U84" s="76">
        <v>34427</v>
      </c>
      <c r="V84" s="76">
        <v>34231</v>
      </c>
      <c r="W84" s="76">
        <v>34057</v>
      </c>
      <c r="X84" s="76">
        <v>33877</v>
      </c>
      <c r="Y84" s="76">
        <v>33777</v>
      </c>
      <c r="Z84" s="76">
        <v>33676</v>
      </c>
      <c r="AA84" s="63">
        <v>33606</v>
      </c>
    </row>
    <row r="85" spans="1:27" ht="12.75" customHeight="1" x14ac:dyDescent="0.3">
      <c r="A85" s="13" t="s">
        <v>78</v>
      </c>
      <c r="B85" s="76">
        <v>11201</v>
      </c>
      <c r="C85" s="76">
        <v>11095.0139</v>
      </c>
      <c r="D85" s="76">
        <v>10894.717710000001</v>
      </c>
      <c r="E85" s="76">
        <v>10966</v>
      </c>
      <c r="F85" s="76">
        <v>11121</v>
      </c>
      <c r="G85" s="76">
        <v>11307</v>
      </c>
      <c r="H85" s="76">
        <v>11489</v>
      </c>
      <c r="I85" s="76">
        <v>11712</v>
      </c>
      <c r="J85" s="76">
        <v>11774.432059999999</v>
      </c>
      <c r="K85" s="76">
        <v>11563.419234999999</v>
      </c>
      <c r="L85" s="63">
        <v>11474</v>
      </c>
      <c r="M85" s="76">
        <v>11647</v>
      </c>
      <c r="N85" s="76">
        <v>11834</v>
      </c>
      <c r="O85" s="76">
        <v>12036</v>
      </c>
      <c r="P85" s="76">
        <v>12287</v>
      </c>
      <c r="Q85" s="76">
        <v>12456</v>
      </c>
      <c r="R85" s="76">
        <v>12589</v>
      </c>
      <c r="S85" s="76">
        <v>12710</v>
      </c>
      <c r="T85" s="76">
        <v>12866</v>
      </c>
      <c r="U85" s="76">
        <v>12944</v>
      </c>
      <c r="V85" s="76">
        <v>13006</v>
      </c>
      <c r="W85" s="76">
        <v>13041</v>
      </c>
      <c r="X85" s="76">
        <v>13072</v>
      </c>
      <c r="Y85" s="76">
        <v>13013</v>
      </c>
      <c r="Z85" s="76">
        <v>12954</v>
      </c>
      <c r="AA85" s="63">
        <v>12854</v>
      </c>
    </row>
    <row r="86" spans="1:27" ht="12.75" customHeight="1" x14ac:dyDescent="0.3">
      <c r="A86" s="13" t="s">
        <v>91</v>
      </c>
      <c r="B86" s="76">
        <v>37043</v>
      </c>
      <c r="C86" s="76">
        <v>36788</v>
      </c>
      <c r="D86" s="76">
        <v>36643</v>
      </c>
      <c r="E86" s="76">
        <v>36427</v>
      </c>
      <c r="F86" s="76">
        <v>36159</v>
      </c>
      <c r="G86" s="76">
        <v>35950</v>
      </c>
      <c r="H86" s="76">
        <v>35720</v>
      </c>
      <c r="I86" s="76">
        <v>35513</v>
      </c>
      <c r="J86" s="76">
        <v>35268</v>
      </c>
      <c r="K86" s="76">
        <v>35078</v>
      </c>
      <c r="L86" s="63">
        <v>34939</v>
      </c>
      <c r="M86" s="76">
        <v>34696</v>
      </c>
      <c r="N86" s="76">
        <v>34369</v>
      </c>
      <c r="O86" s="76">
        <v>34180</v>
      </c>
      <c r="P86" s="76">
        <v>34008</v>
      </c>
      <c r="Q86" s="76">
        <v>33804</v>
      </c>
      <c r="R86" s="76">
        <v>33539</v>
      </c>
      <c r="S86" s="76">
        <v>33313</v>
      </c>
      <c r="T86" s="76">
        <v>33117</v>
      </c>
      <c r="U86" s="76">
        <v>32942</v>
      </c>
      <c r="V86" s="76">
        <v>32763</v>
      </c>
      <c r="W86" s="76">
        <v>32671</v>
      </c>
      <c r="X86" s="76">
        <v>32578</v>
      </c>
      <c r="Y86" s="76">
        <v>32516</v>
      </c>
      <c r="Z86" s="76">
        <v>32493</v>
      </c>
      <c r="AA86" s="63">
        <v>32443</v>
      </c>
    </row>
    <row r="87" spans="1:27" ht="12.75" customHeight="1" x14ac:dyDescent="0.3">
      <c r="A87" s="13" t="s">
        <v>92</v>
      </c>
      <c r="B87" s="76">
        <v>11201</v>
      </c>
      <c r="C87" s="76">
        <v>11387</v>
      </c>
      <c r="D87" s="76">
        <v>11541</v>
      </c>
      <c r="E87" s="76">
        <v>11698</v>
      </c>
      <c r="F87" s="76">
        <v>11899</v>
      </c>
      <c r="G87" s="76">
        <v>12090</v>
      </c>
      <c r="H87" s="76">
        <v>12326</v>
      </c>
      <c r="I87" s="76">
        <v>12509</v>
      </c>
      <c r="J87" s="76">
        <v>12735</v>
      </c>
      <c r="K87" s="76">
        <v>12927</v>
      </c>
      <c r="L87" s="63">
        <v>13117</v>
      </c>
      <c r="M87" s="76">
        <v>13329</v>
      </c>
      <c r="N87" s="76">
        <v>13593</v>
      </c>
      <c r="O87" s="76">
        <v>13780</v>
      </c>
      <c r="P87" s="76">
        <v>13943</v>
      </c>
      <c r="Q87" s="76">
        <v>14076</v>
      </c>
      <c r="R87" s="76">
        <v>14240</v>
      </c>
      <c r="S87" s="76">
        <v>14326</v>
      </c>
      <c r="T87" s="76">
        <v>14394</v>
      </c>
      <c r="U87" s="76">
        <v>14429</v>
      </c>
      <c r="V87" s="76">
        <v>14474</v>
      </c>
      <c r="W87" s="76">
        <v>14427</v>
      </c>
      <c r="X87" s="76">
        <v>14371</v>
      </c>
      <c r="Y87" s="76">
        <v>14274</v>
      </c>
      <c r="Z87" s="76">
        <v>14137</v>
      </c>
      <c r="AA87" s="63">
        <v>14017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0.18375771931308688</v>
      </c>
      <c r="C90" s="38">
        <f t="shared" ref="C90:AA94" si="11">C83/SUM(C$83:C$85)</f>
        <v>0.18434552935001608</v>
      </c>
      <c r="D90" s="38">
        <f t="shared" si="11"/>
        <v>0.183529611115818</v>
      </c>
      <c r="E90" s="38">
        <f t="shared" si="11"/>
        <v>0.18322839055684731</v>
      </c>
      <c r="F90" s="38">
        <f t="shared" si="11"/>
        <v>0.18313162904541747</v>
      </c>
      <c r="G90" s="38">
        <f t="shared" si="11"/>
        <v>0.18224219521329113</v>
      </c>
      <c r="H90" s="38">
        <f t="shared" si="11"/>
        <v>0.18092705296714912</v>
      </c>
      <c r="I90" s="38">
        <f t="shared" si="11"/>
        <v>0.18005019891747912</v>
      </c>
      <c r="J90" s="38">
        <f t="shared" si="11"/>
        <v>0.17893062397372742</v>
      </c>
      <c r="K90" s="38">
        <f t="shared" si="11"/>
        <v>0.17720759632524338</v>
      </c>
      <c r="L90" s="39">
        <f t="shared" si="11"/>
        <v>0.17463588898048915</v>
      </c>
      <c r="M90" s="38">
        <f t="shared" si="11"/>
        <v>0.17329408524409556</v>
      </c>
      <c r="N90" s="38">
        <f t="shared" si="11"/>
        <v>0.17252682792174184</v>
      </c>
      <c r="O90" s="38">
        <f t="shared" si="11"/>
        <v>0.17035704400774979</v>
      </c>
      <c r="P90" s="38">
        <f t="shared" si="11"/>
        <v>0.16852783076122768</v>
      </c>
      <c r="Q90" s="38">
        <f t="shared" si="11"/>
        <v>0.16740570713130576</v>
      </c>
      <c r="R90" s="38">
        <f t="shared" si="11"/>
        <v>0.16669864136595916</v>
      </c>
      <c r="S90" s="38">
        <f t="shared" si="11"/>
        <v>0.16640711123554217</v>
      </c>
      <c r="T90" s="38">
        <f t="shared" si="11"/>
        <v>0.16597619632763402</v>
      </c>
      <c r="U90" s="38">
        <f t="shared" si="11"/>
        <v>0.16565097928702269</v>
      </c>
      <c r="V90" s="38">
        <f t="shared" si="11"/>
        <v>0.16530605032513429</v>
      </c>
      <c r="W90" s="38">
        <f t="shared" si="11"/>
        <v>0.16503270870636624</v>
      </c>
      <c r="X90" s="38">
        <f t="shared" si="11"/>
        <v>0.16484630710118117</v>
      </c>
      <c r="Y90" s="38">
        <f t="shared" si="11"/>
        <v>0.16474767489601741</v>
      </c>
      <c r="Z90" s="38">
        <f t="shared" si="11"/>
        <v>0.16474107510702707</v>
      </c>
      <c r="AA90" s="39">
        <f t="shared" si="11"/>
        <v>0.16476404494382021</v>
      </c>
    </row>
    <row r="91" spans="1:27" ht="12.75" customHeight="1" x14ac:dyDescent="0.3">
      <c r="A91" s="13" t="s">
        <v>77</v>
      </c>
      <c r="B91" s="38">
        <f t="shared" ref="B91:Q94" si="12">B84/SUM(B$83:B$85)</f>
        <v>0.62673208696387783</v>
      </c>
      <c r="C91" s="38">
        <f t="shared" si="12"/>
        <v>0.62780397372297381</v>
      </c>
      <c r="D91" s="38">
        <f t="shared" si="12"/>
        <v>0.63186109107853938</v>
      </c>
      <c r="E91" s="38">
        <f t="shared" si="12"/>
        <v>0.6306579996945062</v>
      </c>
      <c r="F91" s="38">
        <f t="shared" si="12"/>
        <v>0.62783859124286101</v>
      </c>
      <c r="G91" s="38">
        <f t="shared" si="12"/>
        <v>0.62528512579579887</v>
      </c>
      <c r="H91" s="38">
        <f t="shared" si="12"/>
        <v>0.62321212431169981</v>
      </c>
      <c r="I91" s="38">
        <f t="shared" si="12"/>
        <v>0.61997370532893947</v>
      </c>
      <c r="J91" s="38">
        <f t="shared" si="12"/>
        <v>0.61967309694854955</v>
      </c>
      <c r="K91" s="38">
        <f t="shared" si="12"/>
        <v>0.6245986007987111</v>
      </c>
      <c r="L91" s="39">
        <f t="shared" si="12"/>
        <v>0.6282976092333058</v>
      </c>
      <c r="M91" s="38">
        <f t="shared" si="12"/>
        <v>0.62621359223300976</v>
      </c>
      <c r="N91" s="38">
        <f t="shared" si="12"/>
        <v>0.62330492391566894</v>
      </c>
      <c r="O91" s="38">
        <f t="shared" si="12"/>
        <v>0.62143647938001656</v>
      </c>
      <c r="P91" s="38">
        <f t="shared" si="12"/>
        <v>0.61841512051326508</v>
      </c>
      <c r="Q91" s="38">
        <f t="shared" si="12"/>
        <v>0.61599457457353013</v>
      </c>
      <c r="R91" s="38">
        <f t="shared" si="11"/>
        <v>0.61373981896506624</v>
      </c>
      <c r="S91" s="38">
        <f t="shared" si="11"/>
        <v>0.61119179688183523</v>
      </c>
      <c r="T91" s="38">
        <f t="shared" si="11"/>
        <v>0.60816978548607936</v>
      </c>
      <c r="U91" s="38">
        <f t="shared" si="11"/>
        <v>0.60636536564745669</v>
      </c>
      <c r="V91" s="38">
        <f t="shared" si="11"/>
        <v>0.60487348035057964</v>
      </c>
      <c r="W91" s="38">
        <f t="shared" si="11"/>
        <v>0.60377258141720003</v>
      </c>
      <c r="X91" s="38">
        <f t="shared" si="11"/>
        <v>0.60262202931549735</v>
      </c>
      <c r="Y91" s="38">
        <f t="shared" si="11"/>
        <v>0.60295613988111174</v>
      </c>
      <c r="Z91" s="38">
        <f t="shared" si="11"/>
        <v>0.60322066383649486</v>
      </c>
      <c r="AA91" s="39">
        <f t="shared" si="11"/>
        <v>0.604152808988764</v>
      </c>
    </row>
    <row r="92" spans="1:27" ht="12.75" customHeight="1" x14ac:dyDescent="0.3">
      <c r="A92" s="13" t="s">
        <v>78</v>
      </c>
      <c r="B92" s="38">
        <f t="shared" si="12"/>
        <v>0.18951019372303526</v>
      </c>
      <c r="C92" s="38">
        <f t="shared" si="11"/>
        <v>0.18785049692701014</v>
      </c>
      <c r="D92" s="38">
        <f t="shared" si="11"/>
        <v>0.18460929780564264</v>
      </c>
      <c r="E92" s="38">
        <f t="shared" si="11"/>
        <v>0.18611360974864649</v>
      </c>
      <c r="F92" s="38">
        <f t="shared" si="11"/>
        <v>0.18902977971172152</v>
      </c>
      <c r="G92" s="38">
        <f t="shared" si="11"/>
        <v>0.19247267899091003</v>
      </c>
      <c r="H92" s="38">
        <f t="shared" si="11"/>
        <v>0.19586082272115107</v>
      </c>
      <c r="I92" s="38">
        <f t="shared" si="11"/>
        <v>0.19997609575358136</v>
      </c>
      <c r="J92" s="38">
        <f t="shared" si="11"/>
        <v>0.20139627907772303</v>
      </c>
      <c r="K92" s="38">
        <f t="shared" si="11"/>
        <v>0.19819380287604552</v>
      </c>
      <c r="L92" s="39">
        <f t="shared" si="11"/>
        <v>0.197066501786205</v>
      </c>
      <c r="M92" s="38">
        <f t="shared" si="11"/>
        <v>0.20049232252289473</v>
      </c>
      <c r="N92" s="38">
        <f t="shared" si="11"/>
        <v>0.20416824816258927</v>
      </c>
      <c r="O92" s="38">
        <f t="shared" si="11"/>
        <v>0.2082064766122336</v>
      </c>
      <c r="P92" s="38">
        <f t="shared" si="11"/>
        <v>0.21305704872550721</v>
      </c>
      <c r="Q92" s="38">
        <f t="shared" si="11"/>
        <v>0.21659971829516406</v>
      </c>
      <c r="R92" s="38">
        <f t="shared" si="11"/>
        <v>0.21956153966897465</v>
      </c>
      <c r="S92" s="38">
        <f t="shared" si="11"/>
        <v>0.22240109188262261</v>
      </c>
      <c r="T92" s="38">
        <f t="shared" si="11"/>
        <v>0.22585401818628656</v>
      </c>
      <c r="U92" s="38">
        <f t="shared" si="11"/>
        <v>0.22798365506552065</v>
      </c>
      <c r="V92" s="38">
        <f t="shared" si="11"/>
        <v>0.22982046932428613</v>
      </c>
      <c r="W92" s="38">
        <f t="shared" si="11"/>
        <v>0.23119470987643378</v>
      </c>
      <c r="X92" s="38">
        <f t="shared" si="11"/>
        <v>0.23253166358332147</v>
      </c>
      <c r="Y92" s="38">
        <f t="shared" si="11"/>
        <v>0.23229618522287082</v>
      </c>
      <c r="Z92" s="38">
        <f t="shared" si="11"/>
        <v>0.23203826105647804</v>
      </c>
      <c r="AA92" s="39">
        <f t="shared" si="11"/>
        <v>0.23108314606741573</v>
      </c>
    </row>
    <row r="93" spans="1:27" ht="12.75" customHeight="1" x14ac:dyDescent="0.3">
      <c r="A93" s="13" t="s">
        <v>91</v>
      </c>
      <c r="B93" s="38">
        <f t="shared" si="12"/>
        <v>0.62673208696387783</v>
      </c>
      <c r="C93" s="38">
        <f t="shared" si="11"/>
        <v>0.62286033557387877</v>
      </c>
      <c r="D93" s="38">
        <f t="shared" si="11"/>
        <v>0.62090993815131745</v>
      </c>
      <c r="E93" s="38">
        <f t="shared" si="11"/>
        <v>0.6182345852921709</v>
      </c>
      <c r="F93" s="38">
        <f t="shared" si="11"/>
        <v>0.61461449551264613</v>
      </c>
      <c r="G93" s="38">
        <f t="shared" si="11"/>
        <v>0.61195655874442512</v>
      </c>
      <c r="H93" s="38">
        <f t="shared" si="11"/>
        <v>0.60894321417003361</v>
      </c>
      <c r="I93" s="38">
        <f t="shared" si="11"/>
        <v>0.60636535933204705</v>
      </c>
      <c r="J93" s="38">
        <f t="shared" si="11"/>
        <v>0.60324302134646968</v>
      </c>
      <c r="K93" s="38">
        <f t="shared" si="11"/>
        <v>0.6012272041683806</v>
      </c>
      <c r="L93" s="39">
        <f t="shared" si="11"/>
        <v>0.6000790052212146</v>
      </c>
      <c r="M93" s="38">
        <f t="shared" si="11"/>
        <v>0.59725951938304755</v>
      </c>
      <c r="N93" s="38">
        <f t="shared" si="11"/>
        <v>0.59295745488423446</v>
      </c>
      <c r="O93" s="38">
        <f t="shared" si="11"/>
        <v>0.59126764461666204</v>
      </c>
      <c r="P93" s="38">
        <f t="shared" si="11"/>
        <v>0.58970001734003819</v>
      </c>
      <c r="Q93" s="38">
        <f t="shared" si="11"/>
        <v>0.58782409098022848</v>
      </c>
      <c r="R93" s="38">
        <f t="shared" si="11"/>
        <v>0.58494514885675919</v>
      </c>
      <c r="S93" s="38">
        <f t="shared" si="11"/>
        <v>0.58291483665505961</v>
      </c>
      <c r="T93" s="38">
        <f t="shared" si="11"/>
        <v>0.58134676824772669</v>
      </c>
      <c r="U93" s="38">
        <f t="shared" si="11"/>
        <v>0.58020994786529523</v>
      </c>
      <c r="V93" s="38">
        <f t="shared" si="11"/>
        <v>0.57893341815097543</v>
      </c>
      <c r="W93" s="38">
        <f t="shared" si="11"/>
        <v>0.57920116297622637</v>
      </c>
      <c r="X93" s="38">
        <f t="shared" si="11"/>
        <v>0.57951472890280342</v>
      </c>
      <c r="Y93" s="38">
        <f t="shared" si="11"/>
        <v>0.58044592013424012</v>
      </c>
      <c r="Z93" s="38">
        <f t="shared" si="11"/>
        <v>0.58203020044064702</v>
      </c>
      <c r="AA93" s="39">
        <f t="shared" si="11"/>
        <v>0.58324494382022474</v>
      </c>
    </row>
    <row r="94" spans="1:27" ht="12.75" customHeight="1" x14ac:dyDescent="0.3">
      <c r="A94" s="13" t="s">
        <v>92</v>
      </c>
      <c r="B94" s="38">
        <f t="shared" si="12"/>
        <v>0.18951019372303526</v>
      </c>
      <c r="C94" s="38">
        <f t="shared" si="11"/>
        <v>0.19279413507610518</v>
      </c>
      <c r="D94" s="38">
        <f t="shared" si="11"/>
        <v>0.19556045073286452</v>
      </c>
      <c r="E94" s="38">
        <f t="shared" si="11"/>
        <v>0.19853702415098182</v>
      </c>
      <c r="F94" s="38">
        <f t="shared" si="11"/>
        <v>0.20225387544193635</v>
      </c>
      <c r="G94" s="38">
        <f t="shared" si="11"/>
        <v>0.20580124604228373</v>
      </c>
      <c r="H94" s="38">
        <f t="shared" si="11"/>
        <v>0.2101297328628173</v>
      </c>
      <c r="I94" s="38">
        <f t="shared" si="11"/>
        <v>0.21358444175047381</v>
      </c>
      <c r="J94" s="38">
        <f t="shared" si="11"/>
        <v>0.21782635467980296</v>
      </c>
      <c r="K94" s="38">
        <f t="shared" si="11"/>
        <v>0.22156519950637599</v>
      </c>
      <c r="L94" s="39">
        <f t="shared" si="11"/>
        <v>0.22528510579829625</v>
      </c>
      <c r="M94" s="38">
        <f t="shared" si="11"/>
        <v>0.22944639537285685</v>
      </c>
      <c r="N94" s="38">
        <f t="shared" si="11"/>
        <v>0.23451571719402367</v>
      </c>
      <c r="O94" s="38">
        <f t="shared" si="11"/>
        <v>0.23837531137558815</v>
      </c>
      <c r="P94" s="38">
        <f t="shared" si="11"/>
        <v>0.24177215189873419</v>
      </c>
      <c r="Q94" s="38">
        <f t="shared" si="11"/>
        <v>0.24477020188846574</v>
      </c>
      <c r="R94" s="38">
        <f t="shared" si="11"/>
        <v>0.24835620977728168</v>
      </c>
      <c r="S94" s="38">
        <f t="shared" si="11"/>
        <v>0.25067805210939825</v>
      </c>
      <c r="T94" s="38">
        <f t="shared" si="11"/>
        <v>0.25267703542463926</v>
      </c>
      <c r="U94" s="38">
        <f t="shared" si="11"/>
        <v>0.25413907284768211</v>
      </c>
      <c r="V94" s="38">
        <f t="shared" si="11"/>
        <v>0.25576053152389028</v>
      </c>
      <c r="W94" s="38">
        <f t="shared" si="11"/>
        <v>0.25576612831740742</v>
      </c>
      <c r="X94" s="38">
        <f t="shared" si="11"/>
        <v>0.25563896399601538</v>
      </c>
      <c r="Y94" s="38">
        <f t="shared" si="11"/>
        <v>0.25480640496974238</v>
      </c>
      <c r="Z94" s="38">
        <f t="shared" si="11"/>
        <v>0.25322872445232592</v>
      </c>
      <c r="AA94" s="39">
        <f t="shared" si="11"/>
        <v>0.25199101123595508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293.19979483303189</v>
      </c>
      <c r="C97" s="76">
        <f t="shared" ref="C97:AA97" si="13">C83/(C84/1000)</f>
        <v>293.63549302948633</v>
      </c>
      <c r="D97" s="76">
        <f t="shared" si="13"/>
        <v>290.45879499012472</v>
      </c>
      <c r="E97" s="76">
        <f t="shared" si="13"/>
        <v>290.53526736456848</v>
      </c>
      <c r="F97" s="76">
        <f t="shared" si="13"/>
        <v>291.68584346319409</v>
      </c>
      <c r="G97" s="76">
        <f t="shared" si="13"/>
        <v>291.45455040426867</v>
      </c>
      <c r="H97" s="76">
        <f t="shared" si="13"/>
        <v>290.31375659928329</v>
      </c>
      <c r="I97" s="76">
        <f t="shared" si="13"/>
        <v>290.41586339851278</v>
      </c>
      <c r="J97" s="76">
        <f t="shared" si="13"/>
        <v>288.75002780471482</v>
      </c>
      <c r="K97" s="76">
        <f t="shared" si="13"/>
        <v>283.71436647254347</v>
      </c>
      <c r="L97" s="63">
        <f t="shared" si="13"/>
        <v>277.95090481657644</v>
      </c>
      <c r="M97" s="76">
        <f t="shared" si="13"/>
        <v>276.73319038979605</v>
      </c>
      <c r="N97" s="76">
        <f t="shared" si="13"/>
        <v>276.79362267493354</v>
      </c>
      <c r="O97" s="76">
        <f t="shared" si="13"/>
        <v>274.13428348736221</v>
      </c>
      <c r="P97" s="76">
        <f t="shared" si="13"/>
        <v>272.51570210856886</v>
      </c>
      <c r="Q97" s="76">
        <f t="shared" si="13"/>
        <v>271.76490514905151</v>
      </c>
      <c r="R97" s="76">
        <f t="shared" si="13"/>
        <v>271.61125319693099</v>
      </c>
      <c r="S97" s="76">
        <f t="shared" si="13"/>
        <v>272.26659795585329</v>
      </c>
      <c r="T97" s="76">
        <f t="shared" si="13"/>
        <v>272.91095396161057</v>
      </c>
      <c r="U97" s="76">
        <f t="shared" si="13"/>
        <v>273.18674296337178</v>
      </c>
      <c r="V97" s="76">
        <f t="shared" si="13"/>
        <v>273.2902924249949</v>
      </c>
      <c r="W97" s="76">
        <f t="shared" si="13"/>
        <v>273.3358780867369</v>
      </c>
      <c r="X97" s="76">
        <f t="shared" si="13"/>
        <v>273.54842518522889</v>
      </c>
      <c r="Y97" s="76">
        <f t="shared" si="13"/>
        <v>273.23326523966011</v>
      </c>
      <c r="Z97" s="76">
        <f t="shared" si="13"/>
        <v>273.10250623589496</v>
      </c>
      <c r="AA97" s="63">
        <f t="shared" si="13"/>
        <v>272.71915729334046</v>
      </c>
    </row>
    <row r="98" spans="1:27" ht="12.75" customHeight="1" x14ac:dyDescent="0.3">
      <c r="A98" s="13" t="s">
        <v>78</v>
      </c>
      <c r="B98" s="76">
        <f>B85/(B84/1000)</f>
        <v>302.37831709094837</v>
      </c>
      <c r="C98" s="76">
        <f t="shared" ref="C98:AA98" si="14">C85/(C84/1000)</f>
        <v>299.21839425932257</v>
      </c>
      <c r="D98" s="76">
        <f t="shared" si="14"/>
        <v>292.16753557420105</v>
      </c>
      <c r="E98" s="76">
        <f t="shared" si="14"/>
        <v>295.11020210446998</v>
      </c>
      <c r="F98" s="76">
        <f t="shared" si="14"/>
        <v>301.08021766792109</v>
      </c>
      <c r="G98" s="76">
        <f t="shared" si="14"/>
        <v>307.81586039800726</v>
      </c>
      <c r="H98" s="76">
        <f t="shared" si="14"/>
        <v>314.27633558552395</v>
      </c>
      <c r="I98" s="76">
        <f t="shared" si="14"/>
        <v>322.55576976039657</v>
      </c>
      <c r="J98" s="76">
        <f t="shared" si="14"/>
        <v>325.00407080678002</v>
      </c>
      <c r="K98" s="76">
        <f t="shared" si="14"/>
        <v>317.31387585979763</v>
      </c>
      <c r="L98" s="63">
        <f t="shared" si="14"/>
        <v>313.65152260674648</v>
      </c>
      <c r="M98" s="76">
        <f t="shared" si="14"/>
        <v>320.16603441640552</v>
      </c>
      <c r="N98" s="76">
        <f t="shared" si="14"/>
        <v>327.55757307351638</v>
      </c>
      <c r="O98" s="76">
        <f t="shared" si="14"/>
        <v>335.04064135396948</v>
      </c>
      <c r="P98" s="76">
        <f t="shared" si="14"/>
        <v>344.52108568864958</v>
      </c>
      <c r="Q98" s="76">
        <f t="shared" si="14"/>
        <v>351.6260162601626</v>
      </c>
      <c r="R98" s="76">
        <f t="shared" si="14"/>
        <v>357.74367718101735</v>
      </c>
      <c r="S98" s="76">
        <f t="shared" si="14"/>
        <v>363.88101577485753</v>
      </c>
      <c r="T98" s="76">
        <f t="shared" si="14"/>
        <v>371.36671958435556</v>
      </c>
      <c r="U98" s="76">
        <f t="shared" si="14"/>
        <v>375.98396607314027</v>
      </c>
      <c r="V98" s="76">
        <f t="shared" si="14"/>
        <v>379.94800035055943</v>
      </c>
      <c r="W98" s="76">
        <f t="shared" si="14"/>
        <v>382.9168746513198</v>
      </c>
      <c r="X98" s="76">
        <f t="shared" si="14"/>
        <v>385.86651710600108</v>
      </c>
      <c r="Y98" s="76">
        <f t="shared" si="14"/>
        <v>385.26216064185689</v>
      </c>
      <c r="Z98" s="76">
        <f t="shared" si="14"/>
        <v>384.66563724907945</v>
      </c>
      <c r="AA98" s="63">
        <f t="shared" si="14"/>
        <v>382.49122180562995</v>
      </c>
    </row>
    <row r="99" spans="1:27" ht="12.75" customHeight="1" x14ac:dyDescent="0.3">
      <c r="A99" s="13" t="s">
        <v>80</v>
      </c>
      <c r="B99" s="76">
        <f>SUM(B97:B98)</f>
        <v>595.57811192398026</v>
      </c>
      <c r="C99" s="76">
        <f t="shared" ref="C99:AA99" si="15">SUM(C97:C98)</f>
        <v>592.85388728880889</v>
      </c>
      <c r="D99" s="76">
        <f t="shared" si="15"/>
        <v>582.62633056432583</v>
      </c>
      <c r="E99" s="76">
        <f t="shared" si="15"/>
        <v>585.64546946903852</v>
      </c>
      <c r="F99" s="76">
        <f t="shared" si="15"/>
        <v>592.76606113111518</v>
      </c>
      <c r="G99" s="76">
        <f t="shared" si="15"/>
        <v>599.27041080227593</v>
      </c>
      <c r="H99" s="76">
        <f t="shared" si="15"/>
        <v>604.59009218480719</v>
      </c>
      <c r="I99" s="76">
        <f t="shared" si="15"/>
        <v>612.9716331589093</v>
      </c>
      <c r="J99" s="76">
        <f t="shared" si="15"/>
        <v>613.75409861149478</v>
      </c>
      <c r="K99" s="76">
        <f t="shared" si="15"/>
        <v>601.02824233234105</v>
      </c>
      <c r="L99" s="63">
        <f t="shared" si="15"/>
        <v>591.60242742332298</v>
      </c>
      <c r="M99" s="76">
        <f t="shared" si="15"/>
        <v>596.89922480620157</v>
      </c>
      <c r="N99" s="76">
        <f t="shared" si="15"/>
        <v>604.35119574844998</v>
      </c>
      <c r="O99" s="76">
        <f t="shared" si="15"/>
        <v>609.17492484133163</v>
      </c>
      <c r="P99" s="76">
        <f t="shared" si="15"/>
        <v>617.03678779721849</v>
      </c>
      <c r="Q99" s="76">
        <f t="shared" si="15"/>
        <v>623.39092140921412</v>
      </c>
      <c r="R99" s="76">
        <f t="shared" si="15"/>
        <v>629.35493037794834</v>
      </c>
      <c r="S99" s="76">
        <f t="shared" si="15"/>
        <v>636.14761373071087</v>
      </c>
      <c r="T99" s="76">
        <f t="shared" si="15"/>
        <v>644.27767354596608</v>
      </c>
      <c r="U99" s="76">
        <f t="shared" si="15"/>
        <v>649.17070903651211</v>
      </c>
      <c r="V99" s="76">
        <f t="shared" si="15"/>
        <v>653.23829277555433</v>
      </c>
      <c r="W99" s="76">
        <f t="shared" si="15"/>
        <v>656.25275273805664</v>
      </c>
      <c r="X99" s="76">
        <f t="shared" si="15"/>
        <v>659.41494229122998</v>
      </c>
      <c r="Y99" s="76">
        <f t="shared" si="15"/>
        <v>658.49542588151701</v>
      </c>
      <c r="Z99" s="76">
        <f t="shared" si="15"/>
        <v>657.76814348497442</v>
      </c>
      <c r="AA99" s="63">
        <f t="shared" si="15"/>
        <v>655.21037909897041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0:B3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2020-03-24T08:55:13Z</dcterms:modified>
</cp:coreProperties>
</file>