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Q72" i="8"/>
  <c r="M72" i="8"/>
  <c r="I72" i="8"/>
  <c r="E72" i="8"/>
  <c r="AA71" i="8"/>
  <c r="W71" i="8"/>
  <c r="S71" i="8"/>
  <c r="AA69" i="8"/>
  <c r="W69" i="8"/>
  <c r="S69" i="8"/>
  <c r="O69" i="8"/>
  <c r="K69" i="8"/>
  <c r="G69" i="8"/>
  <c r="C69" i="8"/>
  <c r="AA67" i="8"/>
  <c r="W67" i="8"/>
  <c r="S67" i="8"/>
  <c r="O67" i="8"/>
  <c r="K67" i="8"/>
  <c r="G67" i="8"/>
  <c r="C67" i="8"/>
  <c r="AA64" i="8"/>
  <c r="AA72" i="8" s="1"/>
  <c r="Z64" i="8"/>
  <c r="Z72" i="8" s="1"/>
  <c r="Y64" i="8"/>
  <c r="X64" i="8"/>
  <c r="X72" i="8" s="1"/>
  <c r="W64" i="8"/>
  <c r="W72" i="8" s="1"/>
  <c r="V64" i="8"/>
  <c r="V72" i="8" s="1"/>
  <c r="U64" i="8"/>
  <c r="U72" i="8" s="1"/>
  <c r="T64" i="8"/>
  <c r="T72" i="8" s="1"/>
  <c r="S64" i="8"/>
  <c r="S72" i="8" s="1"/>
  <c r="R64" i="8"/>
  <c r="R70" i="8" s="1"/>
  <c r="Q64" i="8"/>
  <c r="Q71" i="8" s="1"/>
  <c r="P64" i="8"/>
  <c r="P72" i="8" s="1"/>
  <c r="O64" i="8"/>
  <c r="O72" i="8" s="1"/>
  <c r="N64" i="8"/>
  <c r="N72" i="8" s="1"/>
  <c r="M64" i="8"/>
  <c r="M71" i="8" s="1"/>
  <c r="L64" i="8"/>
  <c r="L72" i="8" s="1"/>
  <c r="K64" i="8"/>
  <c r="K72" i="8" s="1"/>
  <c r="J64" i="8"/>
  <c r="J70" i="8" s="1"/>
  <c r="I64" i="8"/>
  <c r="I71" i="8" s="1"/>
  <c r="H64" i="8"/>
  <c r="H72" i="8" s="1"/>
  <c r="G64" i="8"/>
  <c r="G72" i="8" s="1"/>
  <c r="F64" i="8"/>
  <c r="F72" i="8" s="1"/>
  <c r="E64" i="8"/>
  <c r="E71" i="8" s="1"/>
  <c r="D64" i="8"/>
  <c r="D72" i="8" s="1"/>
  <c r="C64" i="8"/>
  <c r="C72" i="8" s="1"/>
  <c r="B64" i="8"/>
  <c r="B70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AA28" i="8" s="1"/>
  <c r="AA32" i="8" s="1"/>
  <c r="Z25" i="8"/>
  <c r="Y25" i="8"/>
  <c r="Y28" i="8" s="1"/>
  <c r="Y32" i="8" s="1"/>
  <c r="X25" i="8"/>
  <c r="W25" i="8"/>
  <c r="W28" i="8" s="1"/>
  <c r="W32" i="8" s="1"/>
  <c r="V25" i="8"/>
  <c r="U25" i="8"/>
  <c r="U28" i="8" s="1"/>
  <c r="U32" i="8" s="1"/>
  <c r="T25" i="8"/>
  <c r="S25" i="8"/>
  <c r="S28" i="8" s="1"/>
  <c r="S32" i="8" s="1"/>
  <c r="R25" i="8"/>
  <c r="Q25" i="8"/>
  <c r="Q28" i="8" s="1"/>
  <c r="Q32" i="8" s="1"/>
  <c r="P25" i="8"/>
  <c r="O25" i="8"/>
  <c r="O28" i="8" s="1"/>
  <c r="O32" i="8" s="1"/>
  <c r="N25" i="8"/>
  <c r="M25" i="8"/>
  <c r="M28" i="8" s="1"/>
  <c r="M32" i="8" s="1"/>
  <c r="L25" i="8"/>
  <c r="K25" i="8"/>
  <c r="K28" i="8" s="1"/>
  <c r="K32" i="8" s="1"/>
  <c r="J25" i="8"/>
  <c r="I25" i="8"/>
  <c r="I28" i="8" s="1"/>
  <c r="I32" i="8" s="1"/>
  <c r="H25" i="8"/>
  <c r="G25" i="8"/>
  <c r="G28" i="8" s="1"/>
  <c r="G32" i="8" s="1"/>
  <c r="F25" i="8"/>
  <c r="E25" i="8"/>
  <c r="E28" i="8" s="1"/>
  <c r="E32" i="8" s="1"/>
  <c r="D25" i="8"/>
  <c r="C25" i="8"/>
  <c r="C28" i="8" s="1"/>
  <c r="C32" i="8" s="1"/>
  <c r="AA24" i="8"/>
  <c r="Z24" i="8"/>
  <c r="Z28" i="8" s="1"/>
  <c r="Z32" i="8" s="1"/>
  <c r="Y24" i="8"/>
  <c r="X24" i="8"/>
  <c r="X28" i="8" s="1"/>
  <c r="X32" i="8" s="1"/>
  <c r="W24" i="8"/>
  <c r="V24" i="8"/>
  <c r="V28" i="8" s="1"/>
  <c r="V32" i="8" s="1"/>
  <c r="U24" i="8"/>
  <c r="T24" i="8"/>
  <c r="T28" i="8" s="1"/>
  <c r="T32" i="8" s="1"/>
  <c r="S24" i="8"/>
  <c r="R24" i="8"/>
  <c r="R28" i="8" s="1"/>
  <c r="R32" i="8" s="1"/>
  <c r="Q24" i="8"/>
  <c r="P24" i="8"/>
  <c r="P28" i="8" s="1"/>
  <c r="P32" i="8" s="1"/>
  <c r="O24" i="8"/>
  <c r="N24" i="8"/>
  <c r="N28" i="8" s="1"/>
  <c r="N32" i="8" s="1"/>
  <c r="M24" i="8"/>
  <c r="L24" i="8"/>
  <c r="L28" i="8" s="1"/>
  <c r="L32" i="8" s="1"/>
  <c r="K24" i="8"/>
  <c r="J24" i="8"/>
  <c r="J28" i="8" s="1"/>
  <c r="J32" i="8" s="1"/>
  <c r="I24" i="8"/>
  <c r="H24" i="8"/>
  <c r="H28" i="8" s="1"/>
  <c r="H32" i="8" s="1"/>
  <c r="G24" i="8"/>
  <c r="F24" i="8"/>
  <c r="F28" i="8" s="1"/>
  <c r="F32" i="8" s="1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2" i="7"/>
  <c r="X72" i="7"/>
  <c r="R72" i="7"/>
  <c r="P72" i="7"/>
  <c r="J72" i="7"/>
  <c r="H72" i="7"/>
  <c r="B72" i="7"/>
  <c r="Z71" i="7"/>
  <c r="T71" i="7"/>
  <c r="R71" i="7"/>
  <c r="Y69" i="7"/>
  <c r="X69" i="7"/>
  <c r="U69" i="7"/>
  <c r="T69" i="7"/>
  <c r="Q69" i="7"/>
  <c r="P69" i="7"/>
  <c r="M69" i="7"/>
  <c r="L69" i="7"/>
  <c r="I69" i="7"/>
  <c r="H69" i="7"/>
  <c r="E69" i="7"/>
  <c r="D69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AA72" i="7" s="1"/>
  <c r="Z64" i="7"/>
  <c r="Z69" i="7" s="1"/>
  <c r="Y64" i="7"/>
  <c r="Y71" i="7" s="1"/>
  <c r="X64" i="7"/>
  <c r="X71" i="7" s="1"/>
  <c r="W64" i="7"/>
  <c r="W72" i="7" s="1"/>
  <c r="V64" i="7"/>
  <c r="V69" i="7" s="1"/>
  <c r="U64" i="7"/>
  <c r="U71" i="7" s="1"/>
  <c r="T64" i="7"/>
  <c r="T72" i="7" s="1"/>
  <c r="S64" i="7"/>
  <c r="S72" i="7" s="1"/>
  <c r="R64" i="7"/>
  <c r="R69" i="7" s="1"/>
  <c r="Q64" i="7"/>
  <c r="Q71" i="7" s="1"/>
  <c r="P64" i="7"/>
  <c r="P70" i="7" s="1"/>
  <c r="O64" i="7"/>
  <c r="O72" i="7" s="1"/>
  <c r="N64" i="7"/>
  <c r="N72" i="7" s="1"/>
  <c r="M64" i="7"/>
  <c r="M72" i="7" s="1"/>
  <c r="L64" i="7"/>
  <c r="L70" i="7" s="1"/>
  <c r="K64" i="7"/>
  <c r="K72" i="7" s="1"/>
  <c r="J64" i="7"/>
  <c r="J71" i="7" s="1"/>
  <c r="I64" i="7"/>
  <c r="I72" i="7" s="1"/>
  <c r="H64" i="7"/>
  <c r="H70" i="7" s="1"/>
  <c r="G64" i="7"/>
  <c r="G72" i="7" s="1"/>
  <c r="F64" i="7"/>
  <c r="F71" i="7" s="1"/>
  <c r="E64" i="7"/>
  <c r="E71" i="7" s="1"/>
  <c r="D64" i="7"/>
  <c r="D72" i="7" s="1"/>
  <c r="C64" i="7"/>
  <c r="C72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Y28" i="7"/>
  <c r="Y32" i="7" s="1"/>
  <c r="U28" i="7"/>
  <c r="U32" i="7" s="1"/>
  <c r="Q28" i="7"/>
  <c r="Q32" i="7" s="1"/>
  <c r="M28" i="7"/>
  <c r="M32" i="7" s="1"/>
  <c r="I28" i="7"/>
  <c r="I32" i="7" s="1"/>
  <c r="E28" i="7"/>
  <c r="E32" i="7" s="1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X28" i="7" s="1"/>
  <c r="X32" i="7" s="1"/>
  <c r="W24" i="7"/>
  <c r="W28" i="7" s="1"/>
  <c r="W32" i="7" s="1"/>
  <c r="V24" i="7"/>
  <c r="V28" i="7" s="1"/>
  <c r="V32" i="7" s="1"/>
  <c r="U24" i="7"/>
  <c r="T24" i="7"/>
  <c r="T28" i="7" s="1"/>
  <c r="T32" i="7" s="1"/>
  <c r="S24" i="7"/>
  <c r="S28" i="7" s="1"/>
  <c r="S32" i="7" s="1"/>
  <c r="R24" i="7"/>
  <c r="R28" i="7" s="1"/>
  <c r="R32" i="7" s="1"/>
  <c r="Q24" i="7"/>
  <c r="P24" i="7"/>
  <c r="P28" i="7" s="1"/>
  <c r="P32" i="7" s="1"/>
  <c r="O24" i="7"/>
  <c r="O28" i="7" s="1"/>
  <c r="O32" i="7" s="1"/>
  <c r="N24" i="7"/>
  <c r="N28" i="7" s="1"/>
  <c r="N32" i="7" s="1"/>
  <c r="M24" i="7"/>
  <c r="L24" i="7"/>
  <c r="L28" i="7" s="1"/>
  <c r="L32" i="7" s="1"/>
  <c r="K24" i="7"/>
  <c r="K28" i="7" s="1"/>
  <c r="K32" i="7" s="1"/>
  <c r="J24" i="7"/>
  <c r="J28" i="7" s="1"/>
  <c r="J32" i="7" s="1"/>
  <c r="I24" i="7"/>
  <c r="H24" i="7"/>
  <c r="H28" i="7" s="1"/>
  <c r="H32" i="7" s="1"/>
  <c r="G24" i="7"/>
  <c r="G28" i="7" s="1"/>
  <c r="G32" i="7" s="1"/>
  <c r="F24" i="7"/>
  <c r="F28" i="7" s="1"/>
  <c r="F32" i="7" s="1"/>
  <c r="E24" i="7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C67" i="7" l="1"/>
  <c r="G67" i="7"/>
  <c r="K67" i="7"/>
  <c r="O67" i="7"/>
  <c r="S67" i="7"/>
  <c r="W67" i="7"/>
  <c r="AA67" i="7"/>
  <c r="E68" i="7"/>
  <c r="E74" i="7" s="1"/>
  <c r="I68" i="7"/>
  <c r="I74" i="7" s="1"/>
  <c r="M68" i="7"/>
  <c r="Q68" i="7"/>
  <c r="U68" i="7"/>
  <c r="U74" i="7" s="1"/>
  <c r="Y68" i="7"/>
  <c r="Y74" i="7" s="1"/>
  <c r="C69" i="7"/>
  <c r="G69" i="7"/>
  <c r="K69" i="7"/>
  <c r="O69" i="7"/>
  <c r="S69" i="7"/>
  <c r="W69" i="7"/>
  <c r="AA69" i="7"/>
  <c r="E70" i="7"/>
  <c r="I70" i="7"/>
  <c r="M70" i="7"/>
  <c r="Q70" i="7"/>
  <c r="Q74" i="7" s="1"/>
  <c r="U70" i="7"/>
  <c r="Y70" i="7"/>
  <c r="C71" i="7"/>
  <c r="G71" i="7"/>
  <c r="K71" i="7"/>
  <c r="O71" i="7"/>
  <c r="E72" i="7"/>
  <c r="U72" i="7"/>
  <c r="H74" i="9"/>
  <c r="B68" i="7"/>
  <c r="F68" i="7"/>
  <c r="J68" i="7"/>
  <c r="N68" i="7"/>
  <c r="R68" i="7"/>
  <c r="V68" i="7"/>
  <c r="Z68" i="7"/>
  <c r="B70" i="7"/>
  <c r="F70" i="7"/>
  <c r="J70" i="7"/>
  <c r="N70" i="7"/>
  <c r="R70" i="7"/>
  <c r="V70" i="7"/>
  <c r="Z70" i="7"/>
  <c r="D71" i="7"/>
  <c r="H71" i="7"/>
  <c r="L71" i="7"/>
  <c r="P71" i="7"/>
  <c r="V71" i="7"/>
  <c r="AA71" i="7"/>
  <c r="F72" i="7"/>
  <c r="L72" i="7"/>
  <c r="Q72" i="7"/>
  <c r="V72" i="7"/>
  <c r="M74" i="7"/>
  <c r="C68" i="7"/>
  <c r="G68" i="7"/>
  <c r="K68" i="7"/>
  <c r="O68" i="7"/>
  <c r="S68" i="7"/>
  <c r="W68" i="7"/>
  <c r="AA68" i="7"/>
  <c r="C70" i="7"/>
  <c r="G70" i="7"/>
  <c r="K70" i="7"/>
  <c r="O70" i="7"/>
  <c r="S70" i="7"/>
  <c r="W70" i="7"/>
  <c r="AA70" i="7"/>
  <c r="I71" i="7"/>
  <c r="M71" i="7"/>
  <c r="W71" i="7"/>
  <c r="B67" i="7"/>
  <c r="F67" i="7"/>
  <c r="J67" i="7"/>
  <c r="J74" i="7" s="1"/>
  <c r="N67" i="7"/>
  <c r="R67" i="7"/>
  <c r="R74" i="7" s="1"/>
  <c r="V67" i="7"/>
  <c r="Z67" i="7"/>
  <c r="Z74" i="7" s="1"/>
  <c r="D68" i="7"/>
  <c r="D74" i="7" s="1"/>
  <c r="H68" i="7"/>
  <c r="H74" i="7" s="1"/>
  <c r="L68" i="7"/>
  <c r="L74" i="7" s="1"/>
  <c r="P68" i="7"/>
  <c r="P74" i="7" s="1"/>
  <c r="T68" i="7"/>
  <c r="T74" i="7" s="1"/>
  <c r="X68" i="7"/>
  <c r="B69" i="7"/>
  <c r="F69" i="7"/>
  <c r="J69" i="7"/>
  <c r="N69" i="7"/>
  <c r="D70" i="7"/>
  <c r="T70" i="7"/>
  <c r="X70" i="7"/>
  <c r="N71" i="7"/>
  <c r="S71" i="7"/>
  <c r="Y72" i="7"/>
  <c r="B67" i="8"/>
  <c r="F67" i="8"/>
  <c r="F74" i="8" s="1"/>
  <c r="J67" i="8"/>
  <c r="N67" i="8"/>
  <c r="R67" i="8"/>
  <c r="V67" i="8"/>
  <c r="V74" i="8" s="1"/>
  <c r="Z67" i="8"/>
  <c r="D68" i="8"/>
  <c r="H68" i="8"/>
  <c r="L68" i="8"/>
  <c r="P68" i="8"/>
  <c r="T68" i="8"/>
  <c r="X68" i="8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B71" i="8"/>
  <c r="F71" i="8"/>
  <c r="J71" i="8"/>
  <c r="N71" i="8"/>
  <c r="R71" i="8"/>
  <c r="V71" i="8"/>
  <c r="Y72" i="8"/>
  <c r="Y71" i="8"/>
  <c r="O74" i="8"/>
  <c r="E68" i="8"/>
  <c r="I68" i="8"/>
  <c r="M68" i="8"/>
  <c r="Q68" i="8"/>
  <c r="U68" i="8"/>
  <c r="Y68" i="8"/>
  <c r="E70" i="8"/>
  <c r="I70" i="8"/>
  <c r="M70" i="8"/>
  <c r="Q70" i="8"/>
  <c r="U70" i="8"/>
  <c r="Y70" i="8"/>
  <c r="C71" i="8"/>
  <c r="G71" i="8"/>
  <c r="K71" i="8"/>
  <c r="O71" i="8"/>
  <c r="B72" i="8"/>
  <c r="J72" i="8"/>
  <c r="R72" i="8"/>
  <c r="O32" i="9"/>
  <c r="B71" i="9"/>
  <c r="B69" i="9"/>
  <c r="B67" i="9"/>
  <c r="F71" i="9"/>
  <c r="F69" i="9"/>
  <c r="F67" i="9"/>
  <c r="J71" i="9"/>
  <c r="J69" i="9"/>
  <c r="J67" i="9"/>
  <c r="J74" i="9" s="1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D67" i="8"/>
  <c r="H67" i="8"/>
  <c r="L67" i="8"/>
  <c r="L74" i="8" s="1"/>
  <c r="P67" i="8"/>
  <c r="T67" i="8"/>
  <c r="X67" i="8"/>
  <c r="B68" i="8"/>
  <c r="F68" i="8"/>
  <c r="J68" i="8"/>
  <c r="N68" i="8"/>
  <c r="R68" i="8"/>
  <c r="V68" i="8"/>
  <c r="Z68" i="8"/>
  <c r="D69" i="8"/>
  <c r="H69" i="8"/>
  <c r="L69" i="8"/>
  <c r="P69" i="8"/>
  <c r="T69" i="8"/>
  <c r="X69" i="8"/>
  <c r="F70" i="8"/>
  <c r="N70" i="8"/>
  <c r="V70" i="8"/>
  <c r="Z70" i="8"/>
  <c r="D71" i="8"/>
  <c r="H71" i="8"/>
  <c r="L71" i="8"/>
  <c r="P71" i="8"/>
  <c r="T71" i="8"/>
  <c r="X71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E67" i="8"/>
  <c r="I67" i="8"/>
  <c r="M67" i="8"/>
  <c r="Q67" i="8"/>
  <c r="Q74" i="8" s="1"/>
  <c r="U67" i="8"/>
  <c r="Y67" i="8"/>
  <c r="C68" i="8"/>
  <c r="C74" i="8" s="1"/>
  <c r="G68" i="8"/>
  <c r="G74" i="8" s="1"/>
  <c r="K68" i="8"/>
  <c r="K74" i="8" s="1"/>
  <c r="O68" i="8"/>
  <c r="S68" i="8"/>
  <c r="S74" i="8" s="1"/>
  <c r="W68" i="8"/>
  <c r="W74" i="8" s="1"/>
  <c r="AA68" i="8"/>
  <c r="AA74" i="8" s="1"/>
  <c r="E69" i="8"/>
  <c r="I69" i="8"/>
  <c r="M69" i="8"/>
  <c r="Q69" i="8"/>
  <c r="U69" i="8"/>
  <c r="Y69" i="8"/>
  <c r="C70" i="8"/>
  <c r="G70" i="8"/>
  <c r="K70" i="8"/>
  <c r="O70" i="8"/>
  <c r="S70" i="8"/>
  <c r="W70" i="8"/>
  <c r="AA70" i="8"/>
  <c r="U71" i="8"/>
  <c r="Z71" i="8"/>
  <c r="G32" i="9"/>
  <c r="W32" i="9"/>
  <c r="J68" i="9"/>
  <c r="Z68" i="9"/>
  <c r="F70" i="9"/>
  <c r="V70" i="9"/>
  <c r="B72" i="9"/>
  <c r="R72" i="9"/>
  <c r="E67" i="9"/>
  <c r="I67" i="9"/>
  <c r="M67" i="9"/>
  <c r="Q67" i="9"/>
  <c r="Q74" i="9" s="1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C74" i="9" s="1"/>
  <c r="G67" i="9"/>
  <c r="K67" i="9"/>
  <c r="O67" i="9"/>
  <c r="S67" i="9"/>
  <c r="S74" i="9" s="1"/>
  <c r="W67" i="9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O74" i="9" l="1"/>
  <c r="M74" i="8"/>
  <c r="X74" i="8"/>
  <c r="H74" i="8"/>
  <c r="N74" i="9"/>
  <c r="R74" i="8"/>
  <c r="B74" i="8"/>
  <c r="V74" i="7"/>
  <c r="F74" i="7"/>
  <c r="O74" i="7"/>
  <c r="C74" i="7"/>
  <c r="AA74" i="9"/>
  <c r="K74" i="9"/>
  <c r="L74" i="9"/>
  <c r="Y74" i="9"/>
  <c r="I74" i="9"/>
  <c r="Y74" i="8"/>
  <c r="I74" i="8"/>
  <c r="T74" i="8"/>
  <c r="D74" i="8"/>
  <c r="R74" i="9"/>
  <c r="B74" i="9"/>
  <c r="N74" i="8"/>
  <c r="X74" i="7"/>
  <c r="B74" i="7"/>
  <c r="AA74" i="7"/>
  <c r="K74" i="7"/>
  <c r="Z74" i="9"/>
  <c r="S74" i="7"/>
  <c r="M74" i="9"/>
  <c r="W74" i="9"/>
  <c r="G74" i="9"/>
  <c r="U74" i="9"/>
  <c r="E74" i="9"/>
  <c r="U74" i="8"/>
  <c r="E74" i="8"/>
  <c r="P74" i="8"/>
  <c r="V74" i="9"/>
  <c r="F74" i="9"/>
  <c r="Z74" i="8"/>
  <c r="J74" i="8"/>
  <c r="N74" i="7"/>
  <c r="W74" i="7"/>
  <c r="G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<sst xmlns="http://schemas.openxmlformats.org/spreadsheetml/2006/main" count="1660" uniqueCount="104">
  <si>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</si>
  <si>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</si>
  <si>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</si>
  <si>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</si>
  <si>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</si>
  <si>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</si>
  <si>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</si>
  <si>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</si>
  <si>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</si>
  <si>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</si>
  <si>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</si>
  <si>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</si>
  <si>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</si>
  <si>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</si>
  <si>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</si>
  <si>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</si>
  <si>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</si>
  <si>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</si>
  <si>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</si>
  <si>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</si>
  <si>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</si>
  <si>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</si>
  <si>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</si>
  <si>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</si>
  <si>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</si>
  <si>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</si>
  <si>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</si>
  <si>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</si>
  <si>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</si>
  <si>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</si>
  <si>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</si>
  <si>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</si>
  <si>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</si>
  <si>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</si>
  <si>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</si>
  <si>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</si>
  <si>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</si>
  <si>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</si>
  <si>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</si>
  <si>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</si>
  <si>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</si>
  <si>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</si>
  <si>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</si>
  <si>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</si>
  <si>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</si>
  <si>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</si>
  <si>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</si>
  <si>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</si>
  <si>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</si>
  <si>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</si>
  <si>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</si>
  <si>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</si>
  <si>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</si>
  <si>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</si>
  <si>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</si>
  <si>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</si>
  <si>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</si>
  <si>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</si>
  <si>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</si>
  <si>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</si>
  <si>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</si>
  <si>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</si>
  <si>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</si>
  <si>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</si>
  <si>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</si>
  <si>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</si>
  <si>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</si>
  <si>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</si>
  <si>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</si>
  <si>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</si>
  <si>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</si>
  <si>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</si>
  <si>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</si>
  <si>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</si>
  <si>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</si>
  <si>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</si>
  <si>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</si>
  <si>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</si>
  <si>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</si>
  <si>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</si>
  <si>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</si>
  <si>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</si>
  <si>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</si>
  <si>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</si>
  <si>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</si>
  <si>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</si>
  <si>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</si>
  <si>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</si>
  <si>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</si>
  <si>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</si>
  <si>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</si>
  <si>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</si>
  <si>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</si>
  <si>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</si>
  <si>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</si>
  <si>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</si>
  <si>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</si>
  <si>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</si>
  <si>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</si>
  <si>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</si>
  <si>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Glasgow City (S12000049), Persons</t>
  </si>
  <si>
    <t>© Crown Copyright 2020</t>
  </si>
  <si>
    <t>Summary table for Glasgow City (S12000049), Females</t>
  </si>
  <si>
    <t>Summary table for Glasgow City (S12000049),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</si>
</sst>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626410</v>
      </c>
      <c r="D10" s="76">
        <v>629322</v>
      </c>
      <c r="E10" s="76">
        <v>631648</v>
      </c>
      <c r="F10" s="76">
        <v>633630</v>
      </c>
      <c r="G10" s="76">
        <v>635358</v>
      </c>
      <c r="H10" s="76">
        <v>636901</v>
      </c>
      <c r="I10" s="76">
        <v>638319</v>
      </c>
      <c r="J10" s="76">
        <v>639767</v>
      </c>
      <c r="K10" s="76">
        <v>641281</v>
      </c>
      <c r="L10" s="63">
        <v>642796</v>
      </c>
      <c r="M10" s="76">
        <v>644274</v>
      </c>
      <c r="N10" s="76">
        <v>645750</v>
      </c>
      <c r="O10" s="76">
        <v>647273</v>
      </c>
      <c r="P10" s="76">
        <v>648788</v>
      </c>
      <c r="Q10" s="76">
        <v>650291</v>
      </c>
      <c r="R10" s="76">
        <v>651771</v>
      </c>
      <c r="S10" s="76">
        <v>653179</v>
      </c>
      <c r="T10" s="76">
        <v>654535</v>
      </c>
      <c r="U10" s="76">
        <v>655835</v>
      </c>
      <c r="V10" s="76">
        <v>657060</v>
      </c>
      <c r="W10" s="76">
        <v>658220</v>
      </c>
      <c r="X10" s="76">
        <v>659296</v>
      </c>
      <c r="Y10" s="76">
        <v>660288</v>
      </c>
      <c r="Z10" s="76">
        <v>661188</v>
      </c>
      <c r="AA10" s="63">
        <v>662011</v>
      </c>
    </row>
    <row r="11" spans="1:27" ht="12.75" customHeight="1" x14ac:dyDescent="0.3">
      <c r="A11" s="6" t="s">
        <v>55</v>
      </c>
      <c r="B11" s="25"/>
      <c r="C11" s="76">
        <v>6560</v>
      </c>
      <c r="D11" s="76">
        <v>6677</v>
      </c>
      <c r="E11" s="76">
        <v>6694</v>
      </c>
      <c r="F11" s="76">
        <v>6685</v>
      </c>
      <c r="G11" s="76">
        <v>6688</v>
      </c>
      <c r="H11" s="76">
        <v>6696</v>
      </c>
      <c r="I11" s="76">
        <v>6685</v>
      </c>
      <c r="J11" s="76">
        <v>6658</v>
      </c>
      <c r="K11" s="76">
        <v>6632</v>
      </c>
      <c r="L11" s="63">
        <v>6599</v>
      </c>
      <c r="M11" s="76">
        <v>6571</v>
      </c>
      <c r="N11" s="76">
        <v>6551</v>
      </c>
      <c r="O11" s="76">
        <v>6525</v>
      </c>
      <c r="P11" s="76">
        <v>6508</v>
      </c>
      <c r="Q11" s="76">
        <v>6503</v>
      </c>
      <c r="R11" s="76">
        <v>6500</v>
      </c>
      <c r="S11" s="76">
        <v>6506</v>
      </c>
      <c r="T11" s="76">
        <v>6526</v>
      </c>
      <c r="U11" s="76">
        <v>6550</v>
      </c>
      <c r="V11" s="76">
        <v>6578</v>
      </c>
      <c r="W11" s="76">
        <v>6610</v>
      </c>
      <c r="X11" s="76">
        <v>6635</v>
      </c>
      <c r="Y11" s="76">
        <v>6647</v>
      </c>
      <c r="Z11" s="76">
        <v>6660</v>
      </c>
      <c r="AA11" s="63">
        <v>6655</v>
      </c>
    </row>
    <row r="12" spans="1:27" ht="12.75" customHeight="1" x14ac:dyDescent="0.3">
      <c r="A12" s="6" t="s">
        <v>56</v>
      </c>
      <c r="B12" s="25"/>
      <c r="C12" s="76">
        <v>6332</v>
      </c>
      <c r="D12" s="76">
        <v>6580</v>
      </c>
      <c r="E12" s="76">
        <v>6571</v>
      </c>
      <c r="F12" s="76">
        <v>6532</v>
      </c>
      <c r="G12" s="76">
        <v>6521</v>
      </c>
      <c r="H12" s="76">
        <v>6510</v>
      </c>
      <c r="I12" s="76">
        <v>6552</v>
      </c>
      <c r="J12" s="76">
        <v>6488</v>
      </c>
      <c r="K12" s="76">
        <v>6524</v>
      </c>
      <c r="L12" s="63">
        <v>6520</v>
      </c>
      <c r="M12" s="76">
        <v>6528</v>
      </c>
      <c r="N12" s="76">
        <v>6528</v>
      </c>
      <c r="O12" s="76">
        <v>6520</v>
      </c>
      <c r="P12" s="76">
        <v>6533</v>
      </c>
      <c r="Q12" s="76">
        <v>6574</v>
      </c>
      <c r="R12" s="76">
        <v>6613</v>
      </c>
      <c r="S12" s="76">
        <v>6666</v>
      </c>
      <c r="T12" s="76">
        <v>6710</v>
      </c>
      <c r="U12" s="76">
        <v>6781</v>
      </c>
      <c r="V12" s="76">
        <v>6804</v>
      </c>
      <c r="W12" s="76">
        <v>6880</v>
      </c>
      <c r="X12" s="76">
        <v>6943</v>
      </c>
      <c r="Y12" s="76">
        <v>7009</v>
      </c>
      <c r="Z12" s="76">
        <v>7072</v>
      </c>
      <c r="AA12" s="63">
        <v>7128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228</v>
      </c>
      <c r="D14" s="76">
        <f t="shared" ref="D14:AA14" si="0">D11-D12</f>
        <v>97</v>
      </c>
      <c r="E14" s="76">
        <f t="shared" si="0"/>
        <v>123</v>
      </c>
      <c r="F14" s="76">
        <f t="shared" si="0"/>
        <v>153</v>
      </c>
      <c r="G14" s="76">
        <f t="shared" si="0"/>
        <v>167</v>
      </c>
      <c r="H14" s="76">
        <f t="shared" si="0"/>
        <v>186</v>
      </c>
      <c r="I14" s="76">
        <f t="shared" si="0"/>
        <v>133</v>
      </c>
      <c r="J14" s="76">
        <f t="shared" si="0"/>
        <v>170</v>
      </c>
      <c r="K14" s="76">
        <f t="shared" si="0"/>
        <v>108</v>
      </c>
      <c r="L14" s="63">
        <f t="shared" si="0"/>
        <v>79</v>
      </c>
      <c r="M14" s="76">
        <f t="shared" si="0"/>
        <v>43</v>
      </c>
      <c r="N14" s="76">
        <f t="shared" si="0"/>
        <v>23</v>
      </c>
      <c r="O14" s="76">
        <f t="shared" si="0"/>
        <v>5</v>
      </c>
      <c r="P14" s="76">
        <f t="shared" si="0"/>
        <v>-25</v>
      </c>
      <c r="Q14" s="76">
        <f t="shared" si="0"/>
        <v>-71</v>
      </c>
      <c r="R14" s="76">
        <f t="shared" si="0"/>
        <v>-113</v>
      </c>
      <c r="S14" s="76">
        <f t="shared" si="0"/>
        <v>-160</v>
      </c>
      <c r="T14" s="76">
        <f t="shared" si="0"/>
        <v>-184</v>
      </c>
      <c r="U14" s="76">
        <f t="shared" si="0"/>
        <v>-231</v>
      </c>
      <c r="V14" s="76">
        <f t="shared" si="0"/>
        <v>-226</v>
      </c>
      <c r="W14" s="76">
        <f t="shared" si="0"/>
        <v>-270</v>
      </c>
      <c r="X14" s="76">
        <f t="shared" si="0"/>
        <v>-308</v>
      </c>
      <c r="Y14" s="76">
        <f t="shared" si="0"/>
        <v>-362</v>
      </c>
      <c r="Z14" s="76">
        <f t="shared" si="0"/>
        <v>-412</v>
      </c>
      <c r="AA14" s="63">
        <f t="shared" si="0"/>
        <v>-473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9329</v>
      </c>
      <c r="D16" s="76">
        <v>8957</v>
      </c>
      <c r="E16" s="76">
        <v>8615</v>
      </c>
      <c r="F16" s="76">
        <v>8497</v>
      </c>
      <c r="G16" s="76">
        <v>8410</v>
      </c>
      <c r="H16" s="76">
        <v>8404</v>
      </c>
      <c r="I16" s="76">
        <v>8411</v>
      </c>
      <c r="J16" s="76">
        <v>8411</v>
      </c>
      <c r="K16" s="76">
        <v>8411</v>
      </c>
      <c r="L16" s="63">
        <v>8411</v>
      </c>
      <c r="M16" s="76">
        <v>8411</v>
      </c>
      <c r="N16" s="76">
        <v>8411</v>
      </c>
      <c r="O16" s="76">
        <v>8411</v>
      </c>
      <c r="P16" s="76">
        <v>8411</v>
      </c>
      <c r="Q16" s="76">
        <v>8411</v>
      </c>
      <c r="R16" s="76">
        <v>8411</v>
      </c>
      <c r="S16" s="76">
        <v>8411</v>
      </c>
      <c r="T16" s="76">
        <v>8411</v>
      </c>
      <c r="U16" s="76">
        <v>8411</v>
      </c>
      <c r="V16" s="76">
        <v>8411</v>
      </c>
      <c r="W16" s="76">
        <v>8411</v>
      </c>
      <c r="X16" s="76">
        <v>8411</v>
      </c>
      <c r="Y16" s="76">
        <v>8411</v>
      </c>
      <c r="Z16" s="76">
        <v>8411</v>
      </c>
      <c r="AA16" s="63">
        <v>8411</v>
      </c>
    </row>
    <row r="17" spans="1:27" ht="12.75" customHeight="1" x14ac:dyDescent="0.3">
      <c r="A17" s="81" t="s">
        <v>83</v>
      </c>
      <c r="B17" s="81"/>
      <c r="C17" s="76">
        <v>6271</v>
      </c>
      <c r="D17" s="76">
        <v>6232</v>
      </c>
      <c r="E17" s="76">
        <v>6191</v>
      </c>
      <c r="F17" s="76">
        <v>6165</v>
      </c>
      <c r="G17" s="76">
        <v>6137</v>
      </c>
      <c r="H17" s="76">
        <v>6118</v>
      </c>
      <c r="I17" s="76">
        <v>6115</v>
      </c>
      <c r="J17" s="76">
        <v>6099</v>
      </c>
      <c r="K17" s="76">
        <v>6104</v>
      </c>
      <c r="L17" s="63">
        <v>6111</v>
      </c>
      <c r="M17" s="76">
        <v>6116</v>
      </c>
      <c r="N17" s="76">
        <v>6106</v>
      </c>
      <c r="O17" s="76">
        <v>6122</v>
      </c>
      <c r="P17" s="76">
        <v>6110</v>
      </c>
      <c r="Q17" s="76">
        <v>6104</v>
      </c>
      <c r="R17" s="76">
        <v>6095</v>
      </c>
      <c r="S17" s="76">
        <v>6084</v>
      </c>
      <c r="T17" s="76">
        <v>6065</v>
      </c>
      <c r="U17" s="76">
        <v>6041</v>
      </c>
      <c r="V17" s="76">
        <v>6011</v>
      </c>
      <c r="W17" s="76">
        <v>5983</v>
      </c>
      <c r="X17" s="76">
        <v>5968</v>
      </c>
      <c r="Y17" s="76">
        <v>5949</v>
      </c>
      <c r="Z17" s="76">
        <v>5930</v>
      </c>
      <c r="AA17" s="63">
        <v>5912</v>
      </c>
    </row>
    <row r="18" spans="1:27" ht="12.75" customHeight="1" x14ac:dyDescent="0.3">
      <c r="A18" s="6" t="s">
        <v>97</v>
      </c>
      <c r="B18" s="6"/>
      <c r="C18" s="76">
        <v>15915</v>
      </c>
      <c r="D18" s="76">
        <v>16025</v>
      </c>
      <c r="E18" s="76">
        <v>15961</v>
      </c>
      <c r="F18" s="76">
        <v>15869</v>
      </c>
      <c r="G18" s="76">
        <v>15814</v>
      </c>
      <c r="H18" s="76">
        <v>15672</v>
      </c>
      <c r="I18" s="76">
        <v>15670</v>
      </c>
      <c r="J18" s="76">
        <v>15663</v>
      </c>
      <c r="K18" s="76">
        <v>15675</v>
      </c>
      <c r="L18" s="63">
        <v>15628</v>
      </c>
      <c r="M18" s="76">
        <v>15612</v>
      </c>
      <c r="N18" s="76">
        <v>15635</v>
      </c>
      <c r="O18" s="76">
        <v>15627</v>
      </c>
      <c r="P18" s="76">
        <v>15592</v>
      </c>
      <c r="Q18" s="76">
        <v>15587</v>
      </c>
      <c r="R18" s="76">
        <v>15550</v>
      </c>
      <c r="S18" s="76">
        <v>15523</v>
      </c>
      <c r="T18" s="76">
        <v>15487</v>
      </c>
      <c r="U18" s="76">
        <v>15424</v>
      </c>
      <c r="V18" s="76">
        <v>15355</v>
      </c>
      <c r="W18" s="76">
        <v>15311</v>
      </c>
      <c r="X18" s="76">
        <v>15267</v>
      </c>
      <c r="Y18" s="76">
        <v>15229</v>
      </c>
      <c r="Z18" s="76">
        <v>15172</v>
      </c>
      <c r="AA18" s="63">
        <v>15124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4569</v>
      </c>
      <c r="D20" s="76">
        <v>4673</v>
      </c>
      <c r="E20" s="76">
        <v>4672</v>
      </c>
      <c r="F20" s="76">
        <v>4666</v>
      </c>
      <c r="G20" s="76">
        <v>4666</v>
      </c>
      <c r="H20" s="76">
        <v>4669</v>
      </c>
      <c r="I20" s="76">
        <v>4658</v>
      </c>
      <c r="J20" s="76">
        <v>4658</v>
      </c>
      <c r="K20" s="76">
        <v>4658</v>
      </c>
      <c r="L20" s="63">
        <v>4658</v>
      </c>
      <c r="M20" s="76">
        <v>4658</v>
      </c>
      <c r="N20" s="76">
        <v>4658</v>
      </c>
      <c r="O20" s="76">
        <v>4658</v>
      </c>
      <c r="P20" s="76">
        <v>4658</v>
      </c>
      <c r="Q20" s="76">
        <v>4658</v>
      </c>
      <c r="R20" s="76">
        <v>4658</v>
      </c>
      <c r="S20" s="76">
        <v>4658</v>
      </c>
      <c r="T20" s="76">
        <v>4658</v>
      </c>
      <c r="U20" s="76">
        <v>4658</v>
      </c>
      <c r="V20" s="76">
        <v>4658</v>
      </c>
      <c r="W20" s="76">
        <v>4658</v>
      </c>
      <c r="X20" s="76">
        <v>4658</v>
      </c>
      <c r="Y20" s="76">
        <v>4658</v>
      </c>
      <c r="Z20" s="76">
        <v>4658</v>
      </c>
      <c r="AA20" s="63">
        <v>4658</v>
      </c>
    </row>
    <row r="21" spans="1:27" ht="12.75" customHeight="1" x14ac:dyDescent="0.3">
      <c r="A21" s="81" t="s">
        <v>84</v>
      </c>
      <c r="B21" s="81"/>
      <c r="C21" s="76">
        <v>5523</v>
      </c>
      <c r="D21" s="76">
        <v>5482</v>
      </c>
      <c r="E21" s="76">
        <v>5467</v>
      </c>
      <c r="F21" s="76">
        <v>5511</v>
      </c>
      <c r="G21" s="76">
        <v>5531</v>
      </c>
      <c r="H21" s="76">
        <v>5481</v>
      </c>
      <c r="I21" s="76">
        <v>5441</v>
      </c>
      <c r="J21" s="76">
        <v>5418</v>
      </c>
      <c r="K21" s="76">
        <v>5407</v>
      </c>
      <c r="L21" s="63">
        <v>5403</v>
      </c>
      <c r="M21" s="76">
        <v>5393</v>
      </c>
      <c r="N21" s="76">
        <v>5375</v>
      </c>
      <c r="O21" s="76">
        <v>5396</v>
      </c>
      <c r="P21" s="76">
        <v>5397</v>
      </c>
      <c r="Q21" s="76">
        <v>5408</v>
      </c>
      <c r="R21" s="76">
        <v>5412</v>
      </c>
      <c r="S21" s="76">
        <v>5416</v>
      </c>
      <c r="T21" s="76">
        <v>5421</v>
      </c>
      <c r="U21" s="76">
        <v>5419</v>
      </c>
      <c r="V21" s="76">
        <v>5412</v>
      </c>
      <c r="W21" s="76">
        <v>5401</v>
      </c>
      <c r="X21" s="76">
        <v>5391</v>
      </c>
      <c r="Y21" s="76">
        <v>5377</v>
      </c>
      <c r="Z21" s="76">
        <v>5351</v>
      </c>
      <c r="AA21" s="63">
        <v>5336</v>
      </c>
    </row>
    <row r="22" spans="1:27" ht="12.75" customHeight="1" x14ac:dyDescent="0.3">
      <c r="A22" s="6" t="s">
        <v>98</v>
      </c>
      <c r="B22" s="6"/>
      <c r="C22" s="76">
        <v>18784</v>
      </c>
      <c r="D22" s="76">
        <v>18888</v>
      </c>
      <c r="E22" s="76">
        <v>18833</v>
      </c>
      <c r="F22" s="76">
        <v>18849</v>
      </c>
      <c r="G22" s="76">
        <v>18867</v>
      </c>
      <c r="H22" s="76">
        <v>18894</v>
      </c>
      <c r="I22" s="76">
        <v>18863</v>
      </c>
      <c r="J22" s="76">
        <v>18841</v>
      </c>
      <c r="K22" s="76">
        <v>18809</v>
      </c>
      <c r="L22" s="63">
        <v>18787</v>
      </c>
      <c r="M22" s="76">
        <v>18752</v>
      </c>
      <c r="N22" s="76">
        <v>18717</v>
      </c>
      <c r="O22" s="76">
        <v>18702</v>
      </c>
      <c r="P22" s="76">
        <v>18646</v>
      </c>
      <c r="Q22" s="76">
        <v>18601</v>
      </c>
      <c r="R22" s="76">
        <v>18591</v>
      </c>
      <c r="S22" s="76">
        <v>18560</v>
      </c>
      <c r="T22" s="76">
        <v>18546</v>
      </c>
      <c r="U22" s="76">
        <v>18503</v>
      </c>
      <c r="V22" s="76">
        <v>18468</v>
      </c>
      <c r="W22" s="76">
        <v>18456</v>
      </c>
      <c r="X22" s="76">
        <v>18450</v>
      </c>
      <c r="Y22" s="76">
        <v>18451</v>
      </c>
      <c r="Z22" s="76">
        <v>18432</v>
      </c>
      <c r="AA22" s="63">
        <v>18421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4760</v>
      </c>
      <c r="D24" s="76">
        <f t="shared" ref="D24:AA26" si="1">D16-D20</f>
        <v>4284</v>
      </c>
      <c r="E24" s="76">
        <f t="shared" si="1"/>
        <v>3943</v>
      </c>
      <c r="F24" s="76">
        <f t="shared" si="1"/>
        <v>3831</v>
      </c>
      <c r="G24" s="76">
        <f t="shared" si="1"/>
        <v>3744</v>
      </c>
      <c r="H24" s="76">
        <f t="shared" si="1"/>
        <v>3735</v>
      </c>
      <c r="I24" s="76">
        <f t="shared" si="1"/>
        <v>3753</v>
      </c>
      <c r="J24" s="76">
        <f t="shared" si="1"/>
        <v>3753</v>
      </c>
      <c r="K24" s="76">
        <f t="shared" si="1"/>
        <v>3753</v>
      </c>
      <c r="L24" s="63">
        <f t="shared" si="1"/>
        <v>3753</v>
      </c>
      <c r="M24" s="76">
        <f t="shared" si="1"/>
        <v>3753</v>
      </c>
      <c r="N24" s="76">
        <f t="shared" si="1"/>
        <v>3753</v>
      </c>
      <c r="O24" s="76">
        <f t="shared" si="1"/>
        <v>3753</v>
      </c>
      <c r="P24" s="76">
        <f t="shared" si="1"/>
        <v>3753</v>
      </c>
      <c r="Q24" s="76">
        <f t="shared" si="1"/>
        <v>3753</v>
      </c>
      <c r="R24" s="76">
        <f t="shared" si="1"/>
        <v>3753</v>
      </c>
      <c r="S24" s="76">
        <f t="shared" si="1"/>
        <v>3753</v>
      </c>
      <c r="T24" s="76">
        <f t="shared" si="1"/>
        <v>3753</v>
      </c>
      <c r="U24" s="76">
        <f t="shared" si="1"/>
        <v>3753</v>
      </c>
      <c r="V24" s="76">
        <f t="shared" si="1"/>
        <v>3753</v>
      </c>
      <c r="W24" s="76">
        <f t="shared" si="1"/>
        <v>3753</v>
      </c>
      <c r="X24" s="76">
        <f t="shared" si="1"/>
        <v>3753</v>
      </c>
      <c r="Y24" s="76">
        <f t="shared" si="1"/>
        <v>3753</v>
      </c>
      <c r="Z24" s="76">
        <f t="shared" si="1"/>
        <v>3753</v>
      </c>
      <c r="AA24" s="63">
        <f t="shared" si="1"/>
        <v>3753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748</v>
      </c>
      <c r="D25" s="76">
        <f t="shared" si="2"/>
        <v>750</v>
      </c>
      <c r="E25" s="76">
        <f t="shared" si="2"/>
        <v>724</v>
      </c>
      <c r="F25" s="76">
        <f t="shared" si="2"/>
        <v>654</v>
      </c>
      <c r="G25" s="76">
        <f t="shared" si="2"/>
        <v>606</v>
      </c>
      <c r="H25" s="76">
        <f t="shared" si="2"/>
        <v>637</v>
      </c>
      <c r="I25" s="76">
        <f t="shared" si="2"/>
        <v>674</v>
      </c>
      <c r="J25" s="76">
        <f t="shared" si="2"/>
        <v>681</v>
      </c>
      <c r="K25" s="76">
        <f t="shared" si="2"/>
        <v>697</v>
      </c>
      <c r="L25" s="63">
        <f t="shared" si="2"/>
        <v>708</v>
      </c>
      <c r="M25" s="76">
        <f t="shared" si="2"/>
        <v>723</v>
      </c>
      <c r="N25" s="76">
        <f t="shared" si="2"/>
        <v>731</v>
      </c>
      <c r="O25" s="76">
        <f t="shared" si="2"/>
        <v>726</v>
      </c>
      <c r="P25" s="76">
        <f t="shared" si="2"/>
        <v>713</v>
      </c>
      <c r="Q25" s="76">
        <f t="shared" si="2"/>
        <v>696</v>
      </c>
      <c r="R25" s="76">
        <f t="shared" si="2"/>
        <v>683</v>
      </c>
      <c r="S25" s="76">
        <f t="shared" si="1"/>
        <v>668</v>
      </c>
      <c r="T25" s="76">
        <f t="shared" si="1"/>
        <v>644</v>
      </c>
      <c r="U25" s="76">
        <f t="shared" si="1"/>
        <v>622</v>
      </c>
      <c r="V25" s="76">
        <f t="shared" si="1"/>
        <v>599</v>
      </c>
      <c r="W25" s="76">
        <f t="shared" si="1"/>
        <v>582</v>
      </c>
      <c r="X25" s="76">
        <f t="shared" si="1"/>
        <v>577</v>
      </c>
      <c r="Y25" s="76">
        <f t="shared" si="1"/>
        <v>572</v>
      </c>
      <c r="Z25" s="76">
        <f t="shared" si="1"/>
        <v>579</v>
      </c>
      <c r="AA25" s="63">
        <f t="shared" si="1"/>
        <v>576</v>
      </c>
    </row>
    <row r="26" spans="1:27" ht="12.75" customHeight="1" x14ac:dyDescent="0.3">
      <c r="A26" s="6" t="s">
        <v>82</v>
      </c>
      <c r="B26" s="6"/>
      <c r="C26" s="76">
        <f t="shared" si="2"/>
        <v>-2869</v>
      </c>
      <c r="D26" s="76">
        <f t="shared" si="1"/>
        <v>-2863</v>
      </c>
      <c r="E26" s="76">
        <f t="shared" si="1"/>
        <v>-2872</v>
      </c>
      <c r="F26" s="76">
        <f t="shared" si="1"/>
        <v>-2980</v>
      </c>
      <c r="G26" s="76">
        <f t="shared" si="1"/>
        <v>-3053</v>
      </c>
      <c r="H26" s="76">
        <f t="shared" si="1"/>
        <v>-3222</v>
      </c>
      <c r="I26" s="76">
        <f t="shared" si="1"/>
        <v>-3193</v>
      </c>
      <c r="J26" s="76">
        <f t="shared" si="1"/>
        <v>-3178</v>
      </c>
      <c r="K26" s="76">
        <f t="shared" si="1"/>
        <v>-3134</v>
      </c>
      <c r="L26" s="63">
        <f t="shared" si="1"/>
        <v>-3159</v>
      </c>
      <c r="M26" s="76">
        <f t="shared" si="1"/>
        <v>-3140</v>
      </c>
      <c r="N26" s="76">
        <f t="shared" si="1"/>
        <v>-3082</v>
      </c>
      <c r="O26" s="76">
        <f t="shared" si="1"/>
        <v>-3075</v>
      </c>
      <c r="P26" s="76">
        <f t="shared" si="1"/>
        <v>-3054</v>
      </c>
      <c r="Q26" s="76">
        <f t="shared" si="1"/>
        <v>-3014</v>
      </c>
      <c r="R26" s="76">
        <f t="shared" si="1"/>
        <v>-3041</v>
      </c>
      <c r="S26" s="76">
        <f t="shared" si="1"/>
        <v>-3037</v>
      </c>
      <c r="T26" s="76">
        <f t="shared" si="1"/>
        <v>-3059</v>
      </c>
      <c r="U26" s="76">
        <f t="shared" si="1"/>
        <v>-3079</v>
      </c>
      <c r="V26" s="76">
        <f t="shared" si="1"/>
        <v>-3113</v>
      </c>
      <c r="W26" s="76">
        <f t="shared" si="1"/>
        <v>-3145</v>
      </c>
      <c r="X26" s="76">
        <f t="shared" si="1"/>
        <v>-3183</v>
      </c>
      <c r="Y26" s="76">
        <f t="shared" si="1"/>
        <v>-3222</v>
      </c>
      <c r="Z26" s="76">
        <f t="shared" si="1"/>
        <v>-3260</v>
      </c>
      <c r="AA26" s="63">
        <f t="shared" si="1"/>
        <v>-3297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2639</v>
      </c>
      <c r="D28" s="76">
        <f t="shared" ref="D28:AA28" si="3">SUM(D24:D26)</f>
        <v>2171</v>
      </c>
      <c r="E28" s="76">
        <f t="shared" si="3"/>
        <v>1795</v>
      </c>
      <c r="F28" s="76">
        <f t="shared" si="3"/>
        <v>1505</v>
      </c>
      <c r="G28" s="76">
        <f t="shared" si="3"/>
        <v>1297</v>
      </c>
      <c r="H28" s="76">
        <f t="shared" si="3"/>
        <v>1150</v>
      </c>
      <c r="I28" s="76">
        <f t="shared" si="3"/>
        <v>1234</v>
      </c>
      <c r="J28" s="76">
        <f t="shared" si="3"/>
        <v>1256</v>
      </c>
      <c r="K28" s="76">
        <f t="shared" si="3"/>
        <v>1316</v>
      </c>
      <c r="L28" s="63">
        <f t="shared" si="3"/>
        <v>1302</v>
      </c>
      <c r="M28" s="76">
        <f t="shared" si="3"/>
        <v>1336</v>
      </c>
      <c r="N28" s="76">
        <f t="shared" si="3"/>
        <v>1402</v>
      </c>
      <c r="O28" s="76">
        <f t="shared" si="3"/>
        <v>1404</v>
      </c>
      <c r="P28" s="76">
        <f t="shared" si="3"/>
        <v>1412</v>
      </c>
      <c r="Q28" s="76">
        <f t="shared" si="3"/>
        <v>1435</v>
      </c>
      <c r="R28" s="76">
        <f t="shared" si="3"/>
        <v>1395</v>
      </c>
      <c r="S28" s="76">
        <f t="shared" si="3"/>
        <v>1384</v>
      </c>
      <c r="T28" s="76">
        <f t="shared" si="3"/>
        <v>1338</v>
      </c>
      <c r="U28" s="76">
        <f t="shared" si="3"/>
        <v>1296</v>
      </c>
      <c r="V28" s="76">
        <f t="shared" si="3"/>
        <v>1239</v>
      </c>
      <c r="W28" s="76">
        <f t="shared" si="3"/>
        <v>1190</v>
      </c>
      <c r="X28" s="76">
        <f t="shared" si="3"/>
        <v>1147</v>
      </c>
      <c r="Y28" s="76">
        <f t="shared" si="3"/>
        <v>1103</v>
      </c>
      <c r="Z28" s="76">
        <f t="shared" si="3"/>
        <v>1072</v>
      </c>
      <c r="AA28" s="63">
        <f t="shared" si="3"/>
        <v>1032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45</v>
      </c>
      <c r="D30" s="76">
        <v>58</v>
      </c>
      <c r="E30" s="76">
        <v>64</v>
      </c>
      <c r="F30" s="76">
        <v>70</v>
      </c>
      <c r="G30" s="76">
        <v>79</v>
      </c>
      <c r="H30" s="76">
        <v>82</v>
      </c>
      <c r="I30" s="76">
        <v>81</v>
      </c>
      <c r="J30" s="76">
        <v>88</v>
      </c>
      <c r="K30" s="76">
        <v>91</v>
      </c>
      <c r="L30" s="63">
        <v>97</v>
      </c>
      <c r="M30" s="76">
        <v>97</v>
      </c>
      <c r="N30" s="76">
        <v>98</v>
      </c>
      <c r="O30" s="76">
        <v>106</v>
      </c>
      <c r="P30" s="76">
        <v>116</v>
      </c>
      <c r="Q30" s="76">
        <v>116</v>
      </c>
      <c r="R30" s="76">
        <v>126</v>
      </c>
      <c r="S30" s="76">
        <v>132</v>
      </c>
      <c r="T30" s="76">
        <v>146</v>
      </c>
      <c r="U30" s="76">
        <v>160</v>
      </c>
      <c r="V30" s="76">
        <v>147</v>
      </c>
      <c r="W30" s="76">
        <v>156</v>
      </c>
      <c r="X30" s="76">
        <v>153</v>
      </c>
      <c r="Y30" s="76">
        <v>159</v>
      </c>
      <c r="Z30" s="76">
        <v>163</v>
      </c>
      <c r="AA30" s="63">
        <v>168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2912</v>
      </c>
      <c r="D32" s="76">
        <f t="shared" ref="D32:AA32" si="4">D30+D28+D14</f>
        <v>2326</v>
      </c>
      <c r="E32" s="76">
        <f t="shared" si="4"/>
        <v>1982</v>
      </c>
      <c r="F32" s="76">
        <f t="shared" si="4"/>
        <v>1728</v>
      </c>
      <c r="G32" s="76">
        <f t="shared" si="4"/>
        <v>1543</v>
      </c>
      <c r="H32" s="76">
        <f t="shared" si="4"/>
        <v>1418</v>
      </c>
      <c r="I32" s="76">
        <f t="shared" si="4"/>
        <v>1448</v>
      </c>
      <c r="J32" s="76">
        <f t="shared" si="4"/>
        <v>1514</v>
      </c>
      <c r="K32" s="76">
        <f t="shared" si="4"/>
        <v>1515</v>
      </c>
      <c r="L32" s="63">
        <f t="shared" si="4"/>
        <v>1478</v>
      </c>
      <c r="M32" s="76">
        <f t="shared" si="4"/>
        <v>1476</v>
      </c>
      <c r="N32" s="76">
        <f t="shared" si="4"/>
        <v>1523</v>
      </c>
      <c r="O32" s="76">
        <f t="shared" si="4"/>
        <v>1515</v>
      </c>
      <c r="P32" s="76">
        <f t="shared" si="4"/>
        <v>1503</v>
      </c>
      <c r="Q32" s="76">
        <f t="shared" si="4"/>
        <v>1480</v>
      </c>
      <c r="R32" s="76">
        <f t="shared" si="4"/>
        <v>1408</v>
      </c>
      <c r="S32" s="76">
        <f t="shared" si="4"/>
        <v>1356</v>
      </c>
      <c r="T32" s="76">
        <f t="shared" si="4"/>
        <v>1300</v>
      </c>
      <c r="U32" s="76">
        <f t="shared" si="4"/>
        <v>1225</v>
      </c>
      <c r="V32" s="76">
        <f t="shared" si="4"/>
        <v>1160</v>
      </c>
      <c r="W32" s="76">
        <f t="shared" si="4"/>
        <v>1076</v>
      </c>
      <c r="X32" s="76">
        <f t="shared" si="4"/>
        <v>992</v>
      </c>
      <c r="Y32" s="76">
        <f t="shared" si="4"/>
        <v>900</v>
      </c>
      <c r="Z32" s="76">
        <f t="shared" si="4"/>
        <v>823</v>
      </c>
      <c r="AA32" s="63">
        <f t="shared" si="4"/>
        <v>727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629322</v>
      </c>
      <c r="D34" s="76">
        <v>631648</v>
      </c>
      <c r="E34" s="76">
        <v>633630</v>
      </c>
      <c r="F34" s="76">
        <v>635358</v>
      </c>
      <c r="G34" s="76">
        <v>636901</v>
      </c>
      <c r="H34" s="76">
        <v>638319</v>
      </c>
      <c r="I34" s="76">
        <v>639767</v>
      </c>
      <c r="J34" s="76">
        <v>641281</v>
      </c>
      <c r="K34" s="76">
        <v>642796</v>
      </c>
      <c r="L34" s="63">
        <v>644274</v>
      </c>
      <c r="M34" s="76">
        <v>645750</v>
      </c>
      <c r="N34" s="76">
        <v>647273</v>
      </c>
      <c r="O34" s="76">
        <v>648788</v>
      </c>
      <c r="P34" s="76">
        <v>650291</v>
      </c>
      <c r="Q34" s="76">
        <v>651771</v>
      </c>
      <c r="R34" s="76">
        <v>653179</v>
      </c>
      <c r="S34" s="76">
        <v>654535</v>
      </c>
      <c r="T34" s="76">
        <v>655835</v>
      </c>
      <c r="U34" s="76">
        <v>657060</v>
      </c>
      <c r="V34" s="76">
        <v>658220</v>
      </c>
      <c r="W34" s="76">
        <v>659296</v>
      </c>
      <c r="X34" s="76">
        <v>660288</v>
      </c>
      <c r="Y34" s="76">
        <v>661188</v>
      </c>
      <c r="Z34" s="76">
        <v>662011</v>
      </c>
      <c r="AA34" s="63">
        <v>662738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4.6487125045896454E-3</v>
      </c>
      <c r="D36" s="38">
        <f t="shared" si="5"/>
        <v>3.6960411363340228E-3</v>
      </c>
      <c r="E36" s="38">
        <f t="shared" si="5"/>
        <v>3.1378235979532903E-3</v>
      </c>
      <c r="F36" s="38">
        <f t="shared" si="5"/>
        <v>2.7271436011552484E-3</v>
      </c>
      <c r="G36" s="38">
        <f t="shared" si="5"/>
        <v>2.4285520918915005E-3</v>
      </c>
      <c r="H36" s="38">
        <f t="shared" si="5"/>
        <v>2.2264056737232316E-3</v>
      </c>
      <c r="I36" s="38">
        <f t="shared" si="5"/>
        <v>2.2684582473653453E-3</v>
      </c>
      <c r="J36" s="38">
        <f t="shared" si="5"/>
        <v>2.3664865490092488E-3</v>
      </c>
      <c r="K36" s="38">
        <f t="shared" si="5"/>
        <v>2.3624588908762304E-3</v>
      </c>
      <c r="L36" s="39">
        <f t="shared" si="5"/>
        <v>2.2993298029234783E-3</v>
      </c>
      <c r="M36" s="38">
        <f t="shared" si="5"/>
        <v>2.2909507445589921E-3</v>
      </c>
      <c r="N36" s="38">
        <f t="shared" si="5"/>
        <v>2.3584978706929927E-3</v>
      </c>
      <c r="O36" s="38">
        <f t="shared" si="5"/>
        <v>2.3405889014372606E-3</v>
      </c>
      <c r="P36" s="38">
        <f t="shared" si="5"/>
        <v>2.3166273112326368E-3</v>
      </c>
      <c r="Q36" s="38">
        <f t="shared" si="5"/>
        <v>2.2759041721321684E-3</v>
      </c>
      <c r="R36" s="38">
        <f t="shared" si="5"/>
        <v>2.1602679468709102E-3</v>
      </c>
      <c r="S36" s="38">
        <f t="shared" si="5"/>
        <v>2.0760006062656637E-3</v>
      </c>
      <c r="T36" s="38">
        <f t="shared" si="5"/>
        <v>1.9861428342258245E-3</v>
      </c>
      <c r="U36" s="38">
        <f t="shared" si="5"/>
        <v>1.8678478580740582E-3</v>
      </c>
      <c r="V36" s="38">
        <f t="shared" si="5"/>
        <v>1.7654399902596414E-3</v>
      </c>
      <c r="W36" s="38">
        <f t="shared" si="5"/>
        <v>1.6347117984868282E-3</v>
      </c>
      <c r="X36" s="38">
        <f t="shared" si="5"/>
        <v>1.5046352472940835E-3</v>
      </c>
      <c r="Y36" s="38">
        <f t="shared" si="5"/>
        <v>1.3630415818551905E-3</v>
      </c>
      <c r="Z36" s="38">
        <f t="shared" si="5"/>
        <v>1.244729184437709E-3</v>
      </c>
      <c r="AA36" s="39">
        <f t="shared" si="5"/>
        <v>1.098169063656042E-3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4.6487125045896454E-3</v>
      </c>
      <c r="D37" s="75">
        <f t="shared" si="6"/>
        <v>8.361935473571622E-3</v>
      </c>
      <c r="E37" s="75">
        <f t="shared" si="6"/>
        <v>1.1525997349978449E-2</v>
      </c>
      <c r="F37" s="75">
        <f t="shared" si="6"/>
        <v>1.4284574001053624E-2</v>
      </c>
      <c r="G37" s="75">
        <f t="shared" si="6"/>
        <v>1.6747816925017162E-2</v>
      </c>
      <c r="H37" s="75">
        <f t="shared" si="6"/>
        <v>1.901151003336473E-2</v>
      </c>
      <c r="I37" s="75">
        <f t="shared" si="6"/>
        <v>2.132309509746013E-2</v>
      </c>
      <c r="J37" s="75">
        <f t="shared" si="6"/>
        <v>2.3740042464200764E-2</v>
      </c>
      <c r="K37" s="75">
        <f t="shared" si="6"/>
        <v>2.6158586229466325E-2</v>
      </c>
      <c r="L37" s="77">
        <f t="shared" si="6"/>
        <v>2.8518063249309559E-2</v>
      </c>
      <c r="M37" s="75">
        <f t="shared" si="6"/>
        <v>3.0874347472102937E-2</v>
      </c>
      <c r="N37" s="75">
        <f t="shared" si="6"/>
        <v>3.3305662425567921E-2</v>
      </c>
      <c r="O37" s="75">
        <f t="shared" si="6"/>
        <v>3.5724206190833482E-2</v>
      </c>
      <c r="P37" s="75">
        <f t="shared" si="6"/>
        <v>3.8123593173799909E-2</v>
      </c>
      <c r="Q37" s="75">
        <f t="shared" si="6"/>
        <v>4.0486262990692995E-2</v>
      </c>
      <c r="R37" s="75">
        <f t="shared" si="6"/>
        <v>4.2733992113791287E-2</v>
      </c>
      <c r="S37" s="75">
        <f t="shared" si="6"/>
        <v>4.489870851359333E-2</v>
      </c>
      <c r="T37" s="75">
        <f t="shared" si="6"/>
        <v>4.6974026595999425E-2</v>
      </c>
      <c r="U37" s="75">
        <f t="shared" si="6"/>
        <v>4.8929614789035937E-2</v>
      </c>
      <c r="V37" s="75">
        <f t="shared" si="6"/>
        <v>5.0781437077952137E-2</v>
      </c>
      <c r="W37" s="75">
        <f t="shared" si="6"/>
        <v>5.2499161890774415E-2</v>
      </c>
      <c r="X37" s="75">
        <f t="shared" si="6"/>
        <v>5.4082789227502752E-2</v>
      </c>
      <c r="Y37" s="75">
        <f t="shared" si="6"/>
        <v>5.5519547899937738E-2</v>
      </c>
      <c r="Z37" s="75">
        <f t="shared" si="6"/>
        <v>5.6833383885953291E-2</v>
      </c>
      <c r="AA37" s="77">
        <f t="shared" si="6"/>
        <v>5.7993965613575775E-2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1.1594436625</v>
      </c>
      <c r="D44" s="3">
        <v>1.1690922139</v>
      </c>
      <c r="E44" s="3">
        <v>1.1647248714</v>
      </c>
      <c r="F44" s="3">
        <v>1.1595300078999999</v>
      </c>
      <c r="G44" s="3">
        <v>1.1600691754000001</v>
      </c>
      <c r="H44" s="3">
        <v>1.1648367959000001</v>
      </c>
      <c r="I44" s="3">
        <v>1.1693918973999999</v>
      </c>
      <c r="J44" s="3">
        <v>1.1725218450999999</v>
      </c>
      <c r="K44" s="3">
        <v>1.1772667159000001</v>
      </c>
      <c r="L44" s="4">
        <v>1.1810856454000001</v>
      </c>
      <c r="M44" s="3">
        <v>1.1863117922999999</v>
      </c>
      <c r="N44" s="3">
        <v>1.1932088000000001</v>
      </c>
      <c r="O44" s="3">
        <v>1.1980697187</v>
      </c>
      <c r="P44" s="3">
        <v>1.2027636933999999</v>
      </c>
      <c r="Q44" s="3">
        <v>1.208703901</v>
      </c>
      <c r="R44" s="3">
        <v>1.2133420252</v>
      </c>
      <c r="S44" s="3">
        <v>1.2178623857999999</v>
      </c>
      <c r="T44" s="3">
        <v>1.2233457250999999</v>
      </c>
      <c r="U44" s="3">
        <v>1.227811521</v>
      </c>
      <c r="V44" s="3">
        <v>1.2319911408999999</v>
      </c>
      <c r="W44" s="3">
        <v>1.2365579911</v>
      </c>
      <c r="X44" s="3">
        <v>1.2399831739</v>
      </c>
      <c r="Y44" s="3">
        <v>1.2415295566</v>
      </c>
      <c r="Z44" s="3">
        <v>1.2443459914999999</v>
      </c>
      <c r="AA44" s="4">
        <v>1.2446877418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73.464814494345902</v>
      </c>
      <c r="D47" s="11">
        <v>73.328019971701707</v>
      </c>
      <c r="E47" s="11">
        <v>73.451672825441406</v>
      </c>
      <c r="F47" s="11">
        <v>73.612795051740505</v>
      </c>
      <c r="G47" s="11">
        <v>73.784011350024102</v>
      </c>
      <c r="H47" s="11">
        <v>73.897661892328699</v>
      </c>
      <c r="I47" s="11">
        <v>74.0086996234634</v>
      </c>
      <c r="J47" s="11">
        <v>74.119933106053196</v>
      </c>
      <c r="K47" s="11">
        <v>74.205276969092296</v>
      </c>
      <c r="L47" s="64">
        <v>74.383816996856595</v>
      </c>
      <c r="M47" s="11">
        <v>74.530867080089294</v>
      </c>
      <c r="N47" s="11">
        <v>74.642032791495595</v>
      </c>
      <c r="O47" s="11">
        <v>74.782499652580796</v>
      </c>
      <c r="P47" s="11">
        <v>74.908286585246202</v>
      </c>
      <c r="Q47" s="11">
        <v>75.034438382818493</v>
      </c>
      <c r="R47" s="11">
        <v>75.159742838788503</v>
      </c>
      <c r="S47" s="11">
        <v>75.277585420591393</v>
      </c>
      <c r="T47" s="11">
        <v>75.416883046663301</v>
      </c>
      <c r="U47" s="11">
        <v>75.522782902067704</v>
      </c>
      <c r="V47" s="11">
        <v>75.644156908262602</v>
      </c>
      <c r="W47" s="11">
        <v>75.7645162094841</v>
      </c>
      <c r="X47" s="11">
        <v>75.845418093386996</v>
      </c>
      <c r="Y47" s="11">
        <v>75.946516656708695</v>
      </c>
      <c r="Z47" s="11">
        <v>76.072309737614205</v>
      </c>
      <c r="AA47" s="64">
        <v>76.150551210349306</v>
      </c>
    </row>
    <row r="48" spans="1:27" ht="12.75" customHeight="1" x14ac:dyDescent="0.3">
      <c r="A48" s="6" t="s">
        <v>89</v>
      </c>
      <c r="B48" s="25"/>
      <c r="C48" s="11">
        <v>78.856840654053798</v>
      </c>
      <c r="D48" s="11">
        <v>78.485775762151803</v>
      </c>
      <c r="E48" s="11">
        <v>78.531379970622595</v>
      </c>
      <c r="F48" s="11">
        <v>78.654015605980007</v>
      </c>
      <c r="G48" s="11">
        <v>78.736520885914203</v>
      </c>
      <c r="H48" s="11">
        <v>78.836422104471197</v>
      </c>
      <c r="I48" s="11">
        <v>78.919093449750903</v>
      </c>
      <c r="J48" s="11">
        <v>79.107810353088496</v>
      </c>
      <c r="K48" s="11">
        <v>79.156376751897</v>
      </c>
      <c r="L48" s="64">
        <v>79.253477894293496</v>
      </c>
      <c r="M48" s="11">
        <v>79.362595667362001</v>
      </c>
      <c r="N48" s="11">
        <v>79.491562926228497</v>
      </c>
      <c r="O48" s="11">
        <v>79.660594802836997</v>
      </c>
      <c r="P48" s="11">
        <v>79.823526667511203</v>
      </c>
      <c r="Q48" s="11">
        <v>79.913794699693995</v>
      </c>
      <c r="R48" s="11">
        <v>80.046588474646995</v>
      </c>
      <c r="S48" s="11">
        <v>80.118611808216599</v>
      </c>
      <c r="T48" s="11">
        <v>80.223004371088905</v>
      </c>
      <c r="U48" s="11">
        <v>80.355105705170203</v>
      </c>
      <c r="V48" s="11">
        <v>80.457796199059999</v>
      </c>
      <c r="W48" s="11">
        <v>80.501327100919198</v>
      </c>
      <c r="X48" s="11">
        <v>80.614550621185998</v>
      </c>
      <c r="Y48" s="11">
        <v>80.709066978591693</v>
      </c>
      <c r="Z48" s="11">
        <v>80.732342161546498</v>
      </c>
      <c r="AA48" s="64">
        <v>80.807062317432695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94622</v>
      </c>
      <c r="C57" s="76">
        <v>94800</v>
      </c>
      <c r="D57" s="76">
        <v>94956</v>
      </c>
      <c r="E57" s="76">
        <v>94924</v>
      </c>
      <c r="F57" s="76">
        <v>94737</v>
      </c>
      <c r="G57" s="76">
        <v>94290</v>
      </c>
      <c r="H57" s="76">
        <v>93733</v>
      </c>
      <c r="I57" s="76">
        <v>93351</v>
      </c>
      <c r="J57" s="76">
        <v>92310</v>
      </c>
      <c r="K57" s="76">
        <v>91307</v>
      </c>
      <c r="L57" s="63">
        <v>90521</v>
      </c>
      <c r="M57" s="76">
        <v>89763</v>
      </c>
      <c r="N57" s="76">
        <v>89093</v>
      </c>
      <c r="O57" s="76">
        <v>88552</v>
      </c>
      <c r="P57" s="76">
        <v>88119</v>
      </c>
      <c r="Q57" s="76">
        <v>87920</v>
      </c>
      <c r="R57" s="76">
        <v>87818</v>
      </c>
      <c r="S57" s="76">
        <v>87641</v>
      </c>
      <c r="T57" s="76">
        <v>87484</v>
      </c>
      <c r="U57" s="76">
        <v>87361</v>
      </c>
      <c r="V57" s="76">
        <v>87264</v>
      </c>
      <c r="W57" s="76">
        <v>87193</v>
      </c>
      <c r="X57" s="76">
        <v>87157</v>
      </c>
      <c r="Y57" s="76">
        <v>87162</v>
      </c>
      <c r="Z57" s="76">
        <v>87202</v>
      </c>
      <c r="AA57" s="63">
        <v>87267</v>
      </c>
    </row>
    <row r="58" spans="1:27" ht="12.75" customHeight="1" x14ac:dyDescent="0.3">
      <c r="A58" s="13" t="s">
        <v>68</v>
      </c>
      <c r="B58" s="76">
        <v>153884</v>
      </c>
      <c r="C58" s="76">
        <v>151822</v>
      </c>
      <c r="D58" s="76">
        <v>149574</v>
      </c>
      <c r="E58" s="76">
        <v>146575</v>
      </c>
      <c r="F58" s="76">
        <v>143295</v>
      </c>
      <c r="G58" s="76">
        <v>141527</v>
      </c>
      <c r="H58" s="76">
        <v>140559</v>
      </c>
      <c r="I58" s="76">
        <v>139645</v>
      </c>
      <c r="J58" s="76">
        <v>139326</v>
      </c>
      <c r="K58" s="76">
        <v>139029</v>
      </c>
      <c r="L58" s="63">
        <v>138746</v>
      </c>
      <c r="M58" s="76">
        <v>138744</v>
      </c>
      <c r="N58" s="76">
        <v>139287</v>
      </c>
      <c r="O58" s="76">
        <v>139947</v>
      </c>
      <c r="P58" s="76">
        <v>140924</v>
      </c>
      <c r="Q58" s="76">
        <v>141614</v>
      </c>
      <c r="R58" s="76">
        <v>141922</v>
      </c>
      <c r="S58" s="76">
        <v>142075</v>
      </c>
      <c r="T58" s="76">
        <v>142011</v>
      </c>
      <c r="U58" s="76">
        <v>141666</v>
      </c>
      <c r="V58" s="76">
        <v>140808</v>
      </c>
      <c r="W58" s="76">
        <v>139760</v>
      </c>
      <c r="X58" s="76">
        <v>138944</v>
      </c>
      <c r="Y58" s="76">
        <v>137379</v>
      </c>
      <c r="Z58" s="76">
        <v>135982</v>
      </c>
      <c r="AA58" s="63">
        <v>134776</v>
      </c>
    </row>
    <row r="59" spans="1:27" ht="12.75" customHeight="1" x14ac:dyDescent="0.3">
      <c r="A59" s="13" t="s">
        <v>69</v>
      </c>
      <c r="B59" s="76">
        <v>142185</v>
      </c>
      <c r="C59" s="76">
        <v>146160</v>
      </c>
      <c r="D59" s="76">
        <v>150052</v>
      </c>
      <c r="E59" s="76">
        <v>154429</v>
      </c>
      <c r="F59" s="76">
        <v>159391</v>
      </c>
      <c r="G59" s="76">
        <v>162428</v>
      </c>
      <c r="H59" s="76">
        <v>164018</v>
      </c>
      <c r="I59" s="76">
        <v>165080</v>
      </c>
      <c r="J59" s="76">
        <v>166096</v>
      </c>
      <c r="K59" s="76">
        <v>166986</v>
      </c>
      <c r="L59" s="63">
        <v>167403</v>
      </c>
      <c r="M59" s="76">
        <v>167711</v>
      </c>
      <c r="N59" s="76">
        <v>167004</v>
      </c>
      <c r="O59" s="76">
        <v>165914</v>
      </c>
      <c r="P59" s="76">
        <v>164277</v>
      </c>
      <c r="Q59" s="76">
        <v>162272</v>
      </c>
      <c r="R59" s="76">
        <v>160318</v>
      </c>
      <c r="S59" s="76">
        <v>158521</v>
      </c>
      <c r="T59" s="76">
        <v>156443</v>
      </c>
      <c r="U59" s="76">
        <v>154423</v>
      </c>
      <c r="V59" s="76">
        <v>153665</v>
      </c>
      <c r="W59" s="76">
        <v>153468</v>
      </c>
      <c r="X59" s="76">
        <v>153168</v>
      </c>
      <c r="Y59" s="76">
        <v>153457</v>
      </c>
      <c r="Z59" s="76">
        <v>153525</v>
      </c>
      <c r="AA59" s="63">
        <v>153545</v>
      </c>
    </row>
    <row r="60" spans="1:27" ht="12.75" customHeight="1" x14ac:dyDescent="0.3">
      <c r="A60" s="13" t="s">
        <v>70</v>
      </c>
      <c r="B60" s="76">
        <v>119508</v>
      </c>
      <c r="C60" s="76">
        <v>118457</v>
      </c>
      <c r="D60" s="76">
        <v>117336</v>
      </c>
      <c r="E60" s="76">
        <v>115931</v>
      </c>
      <c r="F60" s="76">
        <v>113813</v>
      </c>
      <c r="G60" s="76">
        <v>112223</v>
      </c>
      <c r="H60" s="76">
        <v>111248</v>
      </c>
      <c r="I60" s="76">
        <v>110733</v>
      </c>
      <c r="J60" s="76">
        <v>110453</v>
      </c>
      <c r="K60" s="76">
        <v>110436</v>
      </c>
      <c r="L60" s="63">
        <v>110486</v>
      </c>
      <c r="M60" s="76">
        <v>110470</v>
      </c>
      <c r="N60" s="76">
        <v>111266</v>
      </c>
      <c r="O60" s="76">
        <v>112233</v>
      </c>
      <c r="P60" s="76">
        <v>113580</v>
      </c>
      <c r="Q60" s="76">
        <v>115770</v>
      </c>
      <c r="R60" s="76">
        <v>118467</v>
      </c>
      <c r="S60" s="76">
        <v>121251</v>
      </c>
      <c r="T60" s="76">
        <v>124396</v>
      </c>
      <c r="U60" s="76">
        <v>128091</v>
      </c>
      <c r="V60" s="76">
        <v>130511</v>
      </c>
      <c r="W60" s="76">
        <v>131996</v>
      </c>
      <c r="X60" s="76">
        <v>133017</v>
      </c>
      <c r="Y60" s="76">
        <v>133965</v>
      </c>
      <c r="Z60" s="76">
        <v>134841</v>
      </c>
      <c r="AA60" s="63">
        <v>135326</v>
      </c>
    </row>
    <row r="61" spans="1:27" ht="12.75" customHeight="1" x14ac:dyDescent="0.3">
      <c r="A61" s="13" t="s">
        <v>71</v>
      </c>
      <c r="B61" s="76">
        <v>77749</v>
      </c>
      <c r="C61" s="76">
        <v>79699</v>
      </c>
      <c r="D61" s="76">
        <v>81691</v>
      </c>
      <c r="E61" s="76">
        <v>84022</v>
      </c>
      <c r="F61" s="76">
        <v>85595</v>
      </c>
      <c r="G61" s="76">
        <v>87515</v>
      </c>
      <c r="H61" s="76">
        <v>89593</v>
      </c>
      <c r="I61" s="76">
        <v>91639</v>
      </c>
      <c r="J61" s="76">
        <v>93526</v>
      </c>
      <c r="K61" s="76">
        <v>95266</v>
      </c>
      <c r="L61" s="63">
        <v>97016</v>
      </c>
      <c r="M61" s="76">
        <v>98388</v>
      </c>
      <c r="N61" s="76">
        <v>99169</v>
      </c>
      <c r="O61" s="76">
        <v>99554</v>
      </c>
      <c r="P61" s="76">
        <v>99638</v>
      </c>
      <c r="Q61" s="76">
        <v>99141</v>
      </c>
      <c r="R61" s="76">
        <v>98170</v>
      </c>
      <c r="S61" s="76">
        <v>97183</v>
      </c>
      <c r="T61" s="76">
        <v>96019</v>
      </c>
      <c r="U61" s="76">
        <v>94280</v>
      </c>
      <c r="V61" s="76">
        <v>93018</v>
      </c>
      <c r="W61" s="76">
        <v>92297</v>
      </c>
      <c r="X61" s="76">
        <v>91943</v>
      </c>
      <c r="Y61" s="76">
        <v>91891</v>
      </c>
      <c r="Z61" s="76">
        <v>92021</v>
      </c>
      <c r="AA61" s="63">
        <v>92241</v>
      </c>
    </row>
    <row r="62" spans="1:27" ht="12.75" customHeight="1" x14ac:dyDescent="0.3">
      <c r="A62" s="13" t="s">
        <v>72</v>
      </c>
      <c r="B62" s="76">
        <v>38462</v>
      </c>
      <c r="C62" s="76">
        <v>38384</v>
      </c>
      <c r="D62" s="76">
        <v>38039</v>
      </c>
      <c r="E62" s="76">
        <v>37749</v>
      </c>
      <c r="F62" s="76">
        <v>38527</v>
      </c>
      <c r="G62" s="76">
        <v>38918</v>
      </c>
      <c r="H62" s="76">
        <v>39168</v>
      </c>
      <c r="I62" s="76">
        <v>39319</v>
      </c>
      <c r="J62" s="76">
        <v>39570</v>
      </c>
      <c r="K62" s="76">
        <v>39772</v>
      </c>
      <c r="L62" s="63">
        <v>40102</v>
      </c>
      <c r="M62" s="76">
        <v>40674</v>
      </c>
      <c r="N62" s="76">
        <v>41454</v>
      </c>
      <c r="O62" s="76">
        <v>42588</v>
      </c>
      <c r="P62" s="76">
        <v>43753</v>
      </c>
      <c r="Q62" s="76">
        <v>45054</v>
      </c>
      <c r="R62" s="76">
        <v>46484</v>
      </c>
      <c r="S62" s="76">
        <v>47864</v>
      </c>
      <c r="T62" s="76">
        <v>49482</v>
      </c>
      <c r="U62" s="76">
        <v>51239</v>
      </c>
      <c r="V62" s="76">
        <v>52954</v>
      </c>
      <c r="W62" s="76">
        <v>54582</v>
      </c>
      <c r="X62" s="76">
        <v>56059</v>
      </c>
      <c r="Y62" s="76">
        <v>57334</v>
      </c>
      <c r="Z62" s="76">
        <v>58440</v>
      </c>
      <c r="AA62" s="63">
        <v>59583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626410</v>
      </c>
      <c r="C64" s="76">
        <f t="shared" ref="C64:AA64" si="7">SUM(C57:C62)</f>
        <v>629322</v>
      </c>
      <c r="D64" s="76">
        <f t="shared" si="7"/>
        <v>631648</v>
      </c>
      <c r="E64" s="76">
        <f t="shared" si="7"/>
        <v>633630</v>
      </c>
      <c r="F64" s="76">
        <f t="shared" si="7"/>
        <v>635358</v>
      </c>
      <c r="G64" s="76">
        <f t="shared" si="7"/>
        <v>636901</v>
      </c>
      <c r="H64" s="76">
        <f t="shared" si="7"/>
        <v>638319</v>
      </c>
      <c r="I64" s="76">
        <f t="shared" si="7"/>
        <v>639767</v>
      </c>
      <c r="J64" s="76">
        <f t="shared" si="7"/>
        <v>641281</v>
      </c>
      <c r="K64" s="76">
        <f t="shared" si="7"/>
        <v>642796</v>
      </c>
      <c r="L64" s="63">
        <f t="shared" si="7"/>
        <v>644274</v>
      </c>
      <c r="M64" s="76">
        <f t="shared" si="7"/>
        <v>645750</v>
      </c>
      <c r="N64" s="76">
        <f t="shared" si="7"/>
        <v>647273</v>
      </c>
      <c r="O64" s="76">
        <f t="shared" si="7"/>
        <v>648788</v>
      </c>
      <c r="P64" s="76">
        <f t="shared" si="7"/>
        <v>650291</v>
      </c>
      <c r="Q64" s="76">
        <f t="shared" si="7"/>
        <v>651771</v>
      </c>
      <c r="R64" s="76">
        <f t="shared" si="7"/>
        <v>653179</v>
      </c>
      <c r="S64" s="76">
        <f t="shared" si="7"/>
        <v>654535</v>
      </c>
      <c r="T64" s="76">
        <f t="shared" si="7"/>
        <v>655835</v>
      </c>
      <c r="U64" s="76">
        <f t="shared" si="7"/>
        <v>657060</v>
      </c>
      <c r="V64" s="76">
        <f t="shared" si="7"/>
        <v>658220</v>
      </c>
      <c r="W64" s="76">
        <f t="shared" si="7"/>
        <v>659296</v>
      </c>
      <c r="X64" s="76">
        <f t="shared" si="7"/>
        <v>660288</v>
      </c>
      <c r="Y64" s="76">
        <f t="shared" si="7"/>
        <v>661188</v>
      </c>
      <c r="Z64" s="76">
        <f t="shared" si="7"/>
        <v>662011</v>
      </c>
      <c r="AA64" s="63">
        <f t="shared" si="7"/>
        <v>662738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0.15105442122571477</v>
      </c>
      <c r="C67" s="38">
        <f t="shared" ref="C67:AA72" si="8">C57/C$64</f>
        <v>0.15063830598644254</v>
      </c>
      <c r="D67" s="38">
        <f t="shared" si="8"/>
        <v>0.15033056385835147</v>
      </c>
      <c r="E67" s="38">
        <f t="shared" si="8"/>
        <v>0.14980982592364628</v>
      </c>
      <c r="F67" s="38">
        <f t="shared" si="8"/>
        <v>0.14910806191155224</v>
      </c>
      <c r="G67" s="38">
        <f t="shared" si="8"/>
        <v>0.14804498658347215</v>
      </c>
      <c r="H67" s="38">
        <f t="shared" si="8"/>
        <v>0.14684350614661321</v>
      </c>
      <c r="I67" s="38">
        <f t="shared" si="8"/>
        <v>0.14591405933722745</v>
      </c>
      <c r="J67" s="38">
        <f t="shared" si="8"/>
        <v>0.14394625756883489</v>
      </c>
      <c r="K67" s="38">
        <f t="shared" si="8"/>
        <v>0.14204662132309473</v>
      </c>
      <c r="L67" s="39">
        <f t="shared" si="8"/>
        <v>0.14050078072372935</v>
      </c>
      <c r="M67" s="38">
        <f t="shared" si="8"/>
        <v>0.13900580720092914</v>
      </c>
      <c r="N67" s="38">
        <f t="shared" si="8"/>
        <v>0.13764362177937284</v>
      </c>
      <c r="O67" s="38">
        <f t="shared" si="8"/>
        <v>0.13648834442067362</v>
      </c>
      <c r="P67" s="38">
        <f t="shared" si="8"/>
        <v>0.13550702685413146</v>
      </c>
      <c r="Q67" s="38">
        <f t="shared" si="8"/>
        <v>0.13489400418245059</v>
      </c>
      <c r="R67" s="38">
        <f t="shared" si="8"/>
        <v>0.13444706581197496</v>
      </c>
      <c r="S67" s="38">
        <f t="shared" si="8"/>
        <v>0.13389811087260423</v>
      </c>
      <c r="T67" s="38">
        <f t="shared" si="8"/>
        <v>0.13339330776795993</v>
      </c>
      <c r="U67" s="38">
        <f t="shared" si="8"/>
        <v>0.13295741636989011</v>
      </c>
      <c r="V67" s="38">
        <f t="shared" si="8"/>
        <v>0.13257573455683511</v>
      </c>
      <c r="W67" s="38">
        <f t="shared" si="8"/>
        <v>0.13225167451342038</v>
      </c>
      <c r="X67" s="38">
        <f t="shared" si="8"/>
        <v>0.13199846127750314</v>
      </c>
      <c r="Y67" s="38">
        <f t="shared" si="8"/>
        <v>0.13182634893555237</v>
      </c>
      <c r="Z67" s="38">
        <f t="shared" si="8"/>
        <v>0.13172288677982691</v>
      </c>
      <c r="AA67" s="39">
        <f t="shared" si="8"/>
        <v>0.13167646943437677</v>
      </c>
    </row>
    <row r="68" spans="1:27" ht="12.75" customHeight="1" x14ac:dyDescent="0.3">
      <c r="A68" s="13" t="s">
        <v>68</v>
      </c>
      <c r="B68" s="38">
        <f t="shared" ref="B68:Q72" si="9">B58/B$64</f>
        <v>0.24566019060998387</v>
      </c>
      <c r="C68" s="38">
        <f t="shared" si="9"/>
        <v>0.24124692923495444</v>
      </c>
      <c r="D68" s="38">
        <f t="shared" si="9"/>
        <v>0.23679960990931659</v>
      </c>
      <c r="E68" s="38">
        <f t="shared" si="9"/>
        <v>0.2313258526269274</v>
      </c>
      <c r="F68" s="38">
        <f t="shared" si="9"/>
        <v>0.22553426572105806</v>
      </c>
      <c r="G68" s="38">
        <f t="shared" si="9"/>
        <v>0.22221192932653583</v>
      </c>
      <c r="H68" s="38">
        <f t="shared" si="9"/>
        <v>0.22020181132004529</v>
      </c>
      <c r="I68" s="38">
        <f t="shared" si="9"/>
        <v>0.2182747781614244</v>
      </c>
      <c r="J68" s="38">
        <f t="shared" si="9"/>
        <v>0.21726201150509683</v>
      </c>
      <c r="K68" s="38">
        <f t="shared" si="9"/>
        <v>0.2162879047162708</v>
      </c>
      <c r="L68" s="39">
        <f t="shared" si="9"/>
        <v>0.21535247425784682</v>
      </c>
      <c r="M68" s="38">
        <f t="shared" si="9"/>
        <v>0.21485714285714286</v>
      </c>
      <c r="N68" s="38">
        <f t="shared" si="9"/>
        <v>0.21519049921748629</v>
      </c>
      <c r="O68" s="38">
        <f t="shared" si="9"/>
        <v>0.21570528431475305</v>
      </c>
      <c r="P68" s="38">
        <f t="shared" si="9"/>
        <v>0.21670913483348225</v>
      </c>
      <c r="Q68" s="38">
        <f t="shared" si="9"/>
        <v>0.21727569959387577</v>
      </c>
      <c r="R68" s="38">
        <f t="shared" si="8"/>
        <v>0.2172788776124156</v>
      </c>
      <c r="S68" s="38">
        <f t="shared" si="8"/>
        <v>0.21706249474818001</v>
      </c>
      <c r="T68" s="38">
        <f t="shared" si="8"/>
        <v>0.21653464667180009</v>
      </c>
      <c r="U68" s="38">
        <f t="shared" si="8"/>
        <v>0.21560588074148479</v>
      </c>
      <c r="V68" s="38">
        <f t="shared" si="8"/>
        <v>0.21392239676703836</v>
      </c>
      <c r="W68" s="38">
        <f t="shared" si="8"/>
        <v>0.21198369169538417</v>
      </c>
      <c r="X68" s="38">
        <f t="shared" si="8"/>
        <v>0.21042938838809733</v>
      </c>
      <c r="Y68" s="38">
        <f t="shared" si="8"/>
        <v>0.20777600319425035</v>
      </c>
      <c r="Z68" s="38">
        <f t="shared" si="8"/>
        <v>0.2054074630179861</v>
      </c>
      <c r="AA68" s="39">
        <f t="shared" si="8"/>
        <v>0.20336241470988536</v>
      </c>
    </row>
    <row r="69" spans="1:27" ht="12.75" customHeight="1" x14ac:dyDescent="0.3">
      <c r="A69" s="13" t="s">
        <v>69</v>
      </c>
      <c r="B69" s="38">
        <f t="shared" si="9"/>
        <v>0.22698392426685399</v>
      </c>
      <c r="C69" s="38">
        <f t="shared" si="8"/>
        <v>0.2322499451790975</v>
      </c>
      <c r="D69" s="38">
        <f t="shared" si="8"/>
        <v>0.23755636050458484</v>
      </c>
      <c r="E69" s="38">
        <f t="shared" si="8"/>
        <v>0.24372109906412259</v>
      </c>
      <c r="F69" s="38">
        <f t="shared" si="8"/>
        <v>0.25086801456816471</v>
      </c>
      <c r="G69" s="38">
        <f t="shared" si="8"/>
        <v>0.2550286465243421</v>
      </c>
      <c r="H69" s="38">
        <f t="shared" si="8"/>
        <v>0.25695302818810029</v>
      </c>
      <c r="I69" s="38">
        <f t="shared" si="8"/>
        <v>0.2580314395709688</v>
      </c>
      <c r="J69" s="38">
        <f t="shared" si="8"/>
        <v>0.25900658213793953</v>
      </c>
      <c r="K69" s="38">
        <f t="shared" si="8"/>
        <v>0.25978070803178616</v>
      </c>
      <c r="L69" s="39">
        <f t="shared" si="8"/>
        <v>0.25983199694539899</v>
      </c>
      <c r="M69" s="38">
        <f t="shared" si="8"/>
        <v>0.25971506000774292</v>
      </c>
      <c r="N69" s="38">
        <f t="shared" si="8"/>
        <v>0.25801168904001864</v>
      </c>
      <c r="O69" s="38">
        <f t="shared" si="8"/>
        <v>0.25572914418885678</v>
      </c>
      <c r="P69" s="38">
        <f t="shared" si="8"/>
        <v>0.25262074978740284</v>
      </c>
      <c r="Q69" s="38">
        <f t="shared" si="8"/>
        <v>0.24897088087687239</v>
      </c>
      <c r="R69" s="38">
        <f t="shared" si="8"/>
        <v>0.24544267344786039</v>
      </c>
      <c r="S69" s="38">
        <f t="shared" si="8"/>
        <v>0.24218872940331687</v>
      </c>
      <c r="T69" s="38">
        <f t="shared" si="8"/>
        <v>0.23854018160055501</v>
      </c>
      <c r="U69" s="38">
        <f t="shared" si="8"/>
        <v>0.2350211548412626</v>
      </c>
      <c r="V69" s="38">
        <f t="shared" si="8"/>
        <v>0.23345537966029595</v>
      </c>
      <c r="W69" s="38">
        <f t="shared" si="8"/>
        <v>0.23277556666504878</v>
      </c>
      <c r="X69" s="38">
        <f t="shared" si="8"/>
        <v>0.23197150334399536</v>
      </c>
      <c r="Y69" s="38">
        <f t="shared" si="8"/>
        <v>0.23209283895049518</v>
      </c>
      <c r="Z69" s="38">
        <f t="shared" si="8"/>
        <v>0.23190702269297639</v>
      </c>
      <c r="AA69" s="39">
        <f t="shared" si="8"/>
        <v>0.23168280678035663</v>
      </c>
    </row>
    <row r="70" spans="1:27" ht="12.75" customHeight="1" x14ac:dyDescent="0.3">
      <c r="A70" s="13" t="s">
        <v>70</v>
      </c>
      <c r="B70" s="38">
        <f t="shared" si="9"/>
        <v>0.19078239491706708</v>
      </c>
      <c r="C70" s="38">
        <f t="shared" si="8"/>
        <v>0.18822955498139268</v>
      </c>
      <c r="D70" s="38">
        <f t="shared" si="8"/>
        <v>0.18576169005522064</v>
      </c>
      <c r="E70" s="38">
        <f t="shared" si="8"/>
        <v>0.1829632435332923</v>
      </c>
      <c r="F70" s="38">
        <f t="shared" si="8"/>
        <v>0.17913207986678376</v>
      </c>
      <c r="G70" s="38">
        <f t="shared" si="8"/>
        <v>0.17620163887323148</v>
      </c>
      <c r="H70" s="38">
        <f t="shared" si="8"/>
        <v>0.17428276457382594</v>
      </c>
      <c r="I70" s="38">
        <f t="shared" si="8"/>
        <v>0.1730833256482438</v>
      </c>
      <c r="J70" s="38">
        <f t="shared" si="8"/>
        <v>0.17223806724353286</v>
      </c>
      <c r="K70" s="38">
        <f t="shared" si="8"/>
        <v>0.17180567396187904</v>
      </c>
      <c r="L70" s="39">
        <f t="shared" si="8"/>
        <v>0.17148914902665635</v>
      </c>
      <c r="M70" s="38">
        <f t="shared" si="8"/>
        <v>0.17107239643825009</v>
      </c>
      <c r="N70" s="38">
        <f t="shared" si="8"/>
        <v>0.17189964667149718</v>
      </c>
      <c r="O70" s="38">
        <f t="shared" si="8"/>
        <v>0.1729887112585313</v>
      </c>
      <c r="P70" s="38">
        <f t="shared" si="8"/>
        <v>0.17466026748025115</v>
      </c>
      <c r="Q70" s="38">
        <f t="shared" si="8"/>
        <v>0.17762373594406625</v>
      </c>
      <c r="R70" s="38">
        <f t="shared" si="8"/>
        <v>0.18136988482483363</v>
      </c>
      <c r="S70" s="38">
        <f t="shared" si="8"/>
        <v>0.18524754214824266</v>
      </c>
      <c r="T70" s="38">
        <f t="shared" si="8"/>
        <v>0.18967575685957597</v>
      </c>
      <c r="U70" s="38">
        <f t="shared" si="8"/>
        <v>0.19494566706236874</v>
      </c>
      <c r="V70" s="38">
        <f t="shared" si="8"/>
        <v>0.1982786910151621</v>
      </c>
      <c r="W70" s="38">
        <f t="shared" si="8"/>
        <v>0.20020749405426394</v>
      </c>
      <c r="X70" s="38">
        <f t="shared" si="8"/>
        <v>0.20145300232625762</v>
      </c>
      <c r="Y70" s="38">
        <f t="shared" si="8"/>
        <v>0.20261257010109077</v>
      </c>
      <c r="Z70" s="38">
        <f t="shared" si="8"/>
        <v>0.20368392670212429</v>
      </c>
      <c r="AA70" s="39">
        <f t="shared" si="8"/>
        <v>0.20419230525486692</v>
      </c>
    </row>
    <row r="71" spans="1:27" ht="12.75" customHeight="1" x14ac:dyDescent="0.3">
      <c r="A71" s="13" t="s">
        <v>71</v>
      </c>
      <c r="B71" s="38">
        <f t="shared" si="9"/>
        <v>0.12411838891460865</v>
      </c>
      <c r="C71" s="38">
        <f t="shared" si="8"/>
        <v>0.12664264081026883</v>
      </c>
      <c r="D71" s="38">
        <f t="shared" si="8"/>
        <v>0.12932994325953695</v>
      </c>
      <c r="E71" s="38">
        <f t="shared" si="8"/>
        <v>0.13260420118996891</v>
      </c>
      <c r="F71" s="38">
        <f t="shared" si="8"/>
        <v>0.13471932359394231</v>
      </c>
      <c r="G71" s="38">
        <f t="shared" si="8"/>
        <v>0.13740754057537985</v>
      </c>
      <c r="H71" s="38">
        <f t="shared" si="8"/>
        <v>0.14035772082610731</v>
      </c>
      <c r="I71" s="38">
        <f t="shared" si="8"/>
        <v>0.14323808511536232</v>
      </c>
      <c r="J71" s="38">
        <f t="shared" si="8"/>
        <v>0.14584246219675931</v>
      </c>
      <c r="K71" s="38">
        <f t="shared" si="8"/>
        <v>0.14820565155974835</v>
      </c>
      <c r="L71" s="39">
        <f t="shared" si="8"/>
        <v>0.15058189528057939</v>
      </c>
      <c r="M71" s="38">
        <f t="shared" si="8"/>
        <v>0.15236236933797909</v>
      </c>
      <c r="N71" s="38">
        <f t="shared" si="8"/>
        <v>0.15321046915289221</v>
      </c>
      <c r="O71" s="38">
        <f t="shared" si="8"/>
        <v>0.15344611799231797</v>
      </c>
      <c r="P71" s="38">
        <f t="shared" si="8"/>
        <v>0.1532206350695304</v>
      </c>
      <c r="Q71" s="38">
        <f t="shared" si="8"/>
        <v>0.15211017366529042</v>
      </c>
      <c r="R71" s="38">
        <f t="shared" si="8"/>
        <v>0.15029570760848099</v>
      </c>
      <c r="S71" s="38">
        <f t="shared" si="8"/>
        <v>0.14847639927582176</v>
      </c>
      <c r="T71" s="38">
        <f t="shared" si="8"/>
        <v>0.14640725182401063</v>
      </c>
      <c r="U71" s="38">
        <f t="shared" si="8"/>
        <v>0.14348765713937844</v>
      </c>
      <c r="V71" s="38">
        <f t="shared" si="8"/>
        <v>0.14131749263164292</v>
      </c>
      <c r="W71" s="38">
        <f t="shared" si="8"/>
        <v>0.13999326554385283</v>
      </c>
      <c r="X71" s="38">
        <f t="shared" si="8"/>
        <v>0.13924681351167975</v>
      </c>
      <c r="Y71" s="38">
        <f t="shared" si="8"/>
        <v>0.13897862635135544</v>
      </c>
      <c r="Z71" s="38">
        <f t="shared" si="8"/>
        <v>0.13900222201745893</v>
      </c>
      <c r="AA71" s="39">
        <f t="shared" si="8"/>
        <v>0.13918169774481018</v>
      </c>
    </row>
    <row r="72" spans="1:27" ht="12.75" customHeight="1" x14ac:dyDescent="0.3">
      <c r="A72" s="13" t="s">
        <v>72</v>
      </c>
      <c r="B72" s="38">
        <f t="shared" si="9"/>
        <v>6.1400680065771616E-2</v>
      </c>
      <c r="C72" s="38">
        <f t="shared" si="8"/>
        <v>6.0992623807843996E-2</v>
      </c>
      <c r="D72" s="38">
        <f t="shared" si="8"/>
        <v>6.0221832412989514E-2</v>
      </c>
      <c r="E72" s="38">
        <f t="shared" si="8"/>
        <v>5.9575777662042514E-2</v>
      </c>
      <c r="F72" s="38">
        <f t="shared" si="8"/>
        <v>6.0638254338498926E-2</v>
      </c>
      <c r="G72" s="38">
        <f t="shared" si="8"/>
        <v>6.1105258117038597E-2</v>
      </c>
      <c r="H72" s="38">
        <f t="shared" si="8"/>
        <v>6.1361168945307909E-2</v>
      </c>
      <c r="I72" s="38">
        <f t="shared" si="8"/>
        <v>6.1458312166773214E-2</v>
      </c>
      <c r="J72" s="38">
        <f t="shared" si="8"/>
        <v>6.1704619347836595E-2</v>
      </c>
      <c r="K72" s="38">
        <f t="shared" si="8"/>
        <v>6.1873440407220953E-2</v>
      </c>
      <c r="L72" s="39">
        <f t="shared" si="8"/>
        <v>6.2243703765789089E-2</v>
      </c>
      <c r="M72" s="38">
        <f t="shared" si="8"/>
        <v>6.2987224157955865E-2</v>
      </c>
      <c r="N72" s="38">
        <f t="shared" si="8"/>
        <v>6.4044074138732809E-2</v>
      </c>
      <c r="O72" s="38">
        <f t="shared" si="8"/>
        <v>6.5642397824867291E-2</v>
      </c>
      <c r="P72" s="38">
        <f t="shared" si="8"/>
        <v>6.7282185975201872E-2</v>
      </c>
      <c r="Q72" s="38">
        <f t="shared" si="8"/>
        <v>6.9125505737444595E-2</v>
      </c>
      <c r="R72" s="38">
        <f t="shared" si="8"/>
        <v>7.1165790694434447E-2</v>
      </c>
      <c r="S72" s="38">
        <f t="shared" si="8"/>
        <v>7.3126723551834513E-2</v>
      </c>
      <c r="T72" s="38">
        <f t="shared" si="8"/>
        <v>7.5448855276098403E-2</v>
      </c>
      <c r="U72" s="38">
        <f t="shared" si="8"/>
        <v>7.7982223845615317E-2</v>
      </c>
      <c r="V72" s="38">
        <f t="shared" si="8"/>
        <v>8.045030536902556E-2</v>
      </c>
      <c r="W72" s="38">
        <f t="shared" si="8"/>
        <v>8.2788307528029903E-2</v>
      </c>
      <c r="X72" s="38">
        <f t="shared" si="8"/>
        <v>8.4900831152466799E-2</v>
      </c>
      <c r="Y72" s="38">
        <f t="shared" si="8"/>
        <v>8.671361246725591E-2</v>
      </c>
      <c r="Z72" s="38">
        <f t="shared" si="8"/>
        <v>8.8276478789627369E-2</v>
      </c>
      <c r="AA72" s="39">
        <f t="shared" si="8"/>
        <v>8.9904306075704127E-2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1.0000000000000002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1.0000000000000002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99938</v>
      </c>
      <c r="C83" s="76">
        <v>100168</v>
      </c>
      <c r="D83" s="76">
        <v>100429</v>
      </c>
      <c r="E83" s="76">
        <v>100516</v>
      </c>
      <c r="F83" s="76">
        <v>100466</v>
      </c>
      <c r="G83" s="76">
        <v>100271</v>
      </c>
      <c r="H83" s="76">
        <v>99829</v>
      </c>
      <c r="I83" s="76">
        <v>99277</v>
      </c>
      <c r="J83" s="76">
        <v>98866</v>
      </c>
      <c r="K83" s="76">
        <v>97809</v>
      </c>
      <c r="L83" s="63">
        <v>96792</v>
      </c>
      <c r="M83" s="76">
        <v>95988</v>
      </c>
      <c r="N83" s="76">
        <v>95223</v>
      </c>
      <c r="O83" s="76">
        <v>94534</v>
      </c>
      <c r="P83" s="76">
        <v>93975</v>
      </c>
      <c r="Q83" s="76">
        <v>93537</v>
      </c>
      <c r="R83" s="76">
        <v>93335</v>
      </c>
      <c r="S83" s="76">
        <v>93246</v>
      </c>
      <c r="T83" s="76">
        <v>93090</v>
      </c>
      <c r="U83" s="76">
        <v>92956</v>
      </c>
      <c r="V83" s="76">
        <v>92862</v>
      </c>
      <c r="W83" s="76">
        <v>92796</v>
      </c>
      <c r="X83" s="76">
        <v>92752</v>
      </c>
      <c r="Y83" s="76">
        <v>92731</v>
      </c>
      <c r="Z83" s="76">
        <v>92748</v>
      </c>
      <c r="AA83" s="63">
        <v>92786</v>
      </c>
    </row>
    <row r="84" spans="1:27" ht="12.75" customHeight="1" x14ac:dyDescent="0.3">
      <c r="A84" s="32" t="s">
        <v>77</v>
      </c>
      <c r="B84" s="76">
        <v>441421.29519999999</v>
      </c>
      <c r="C84" s="76">
        <v>446418.21766000002</v>
      </c>
      <c r="D84" s="76">
        <v>450789.55148000002</v>
      </c>
      <c r="E84" s="76">
        <v>452523</v>
      </c>
      <c r="F84" s="76">
        <v>453106</v>
      </c>
      <c r="G84" s="76">
        <v>453621</v>
      </c>
      <c r="H84" s="76">
        <v>454035</v>
      </c>
      <c r="I84" s="76">
        <v>454430</v>
      </c>
      <c r="J84" s="76">
        <v>455679.67999500001</v>
      </c>
      <c r="K84" s="76">
        <v>459761.68719500001</v>
      </c>
      <c r="L84" s="63">
        <v>462711</v>
      </c>
      <c r="M84" s="76">
        <v>462752</v>
      </c>
      <c r="N84" s="76">
        <v>462828</v>
      </c>
      <c r="O84" s="76">
        <v>462825</v>
      </c>
      <c r="P84" s="76">
        <v>462779</v>
      </c>
      <c r="Q84" s="76">
        <v>462748</v>
      </c>
      <c r="R84" s="76">
        <v>462584</v>
      </c>
      <c r="S84" s="76">
        <v>462203</v>
      </c>
      <c r="T84" s="76">
        <v>462002</v>
      </c>
      <c r="U84" s="76">
        <v>462126</v>
      </c>
      <c r="V84" s="76">
        <v>462185</v>
      </c>
      <c r="W84" s="76">
        <v>462460</v>
      </c>
      <c r="X84" s="76">
        <v>463085</v>
      </c>
      <c r="Y84" s="76">
        <v>463953</v>
      </c>
      <c r="Z84" s="76">
        <v>464760</v>
      </c>
      <c r="AA84" s="63">
        <v>465388</v>
      </c>
    </row>
    <row r="85" spans="1:27" ht="12.75" customHeight="1" x14ac:dyDescent="0.3">
      <c r="A85" s="13" t="s">
        <v>78</v>
      </c>
      <c r="B85" s="76">
        <v>85050.704800000007</v>
      </c>
      <c r="C85" s="76">
        <v>82735.782340000005</v>
      </c>
      <c r="D85" s="76">
        <v>80429.448520000005</v>
      </c>
      <c r="E85" s="76">
        <v>80591</v>
      </c>
      <c r="F85" s="76">
        <v>81786</v>
      </c>
      <c r="G85" s="76">
        <v>83009</v>
      </c>
      <c r="H85" s="76">
        <v>84455</v>
      </c>
      <c r="I85" s="76">
        <v>86060</v>
      </c>
      <c r="J85" s="76">
        <v>86735.320005000001</v>
      </c>
      <c r="K85" s="76">
        <v>85225.312804999994</v>
      </c>
      <c r="L85" s="63">
        <v>84771</v>
      </c>
      <c r="M85" s="76">
        <v>87010</v>
      </c>
      <c r="N85" s="76">
        <v>89222</v>
      </c>
      <c r="O85" s="76">
        <v>91429</v>
      </c>
      <c r="P85" s="76">
        <v>93537</v>
      </c>
      <c r="Q85" s="76">
        <v>95486</v>
      </c>
      <c r="R85" s="76">
        <v>97260</v>
      </c>
      <c r="S85" s="76">
        <v>99086</v>
      </c>
      <c r="T85" s="76">
        <v>100743</v>
      </c>
      <c r="U85" s="76">
        <v>101978</v>
      </c>
      <c r="V85" s="76">
        <v>103173</v>
      </c>
      <c r="W85" s="76">
        <v>104040</v>
      </c>
      <c r="X85" s="76">
        <v>104451</v>
      </c>
      <c r="Y85" s="76">
        <v>104504</v>
      </c>
      <c r="Z85" s="76">
        <v>104503</v>
      </c>
      <c r="AA85" s="63">
        <v>104564</v>
      </c>
    </row>
    <row r="86" spans="1:27" ht="12.75" customHeight="1" x14ac:dyDescent="0.3">
      <c r="A86" s="13" t="s">
        <v>91</v>
      </c>
      <c r="B86" s="76">
        <v>442207</v>
      </c>
      <c r="C86" s="76">
        <v>444217</v>
      </c>
      <c r="D86" s="76">
        <v>445558</v>
      </c>
      <c r="E86" s="76">
        <v>446290</v>
      </c>
      <c r="F86" s="76">
        <v>446829</v>
      </c>
      <c r="G86" s="76">
        <v>447134</v>
      </c>
      <c r="H86" s="76">
        <v>447345</v>
      </c>
      <c r="I86" s="76">
        <v>447709</v>
      </c>
      <c r="J86" s="76">
        <v>447589</v>
      </c>
      <c r="K86" s="76">
        <v>447885</v>
      </c>
      <c r="L86" s="63">
        <v>448124</v>
      </c>
      <c r="M86" s="76">
        <v>448152</v>
      </c>
      <c r="N86" s="76">
        <v>448290</v>
      </c>
      <c r="O86" s="76">
        <v>448466</v>
      </c>
      <c r="P86" s="76">
        <v>448652</v>
      </c>
      <c r="Q86" s="76">
        <v>448605</v>
      </c>
      <c r="R86" s="76">
        <v>448417</v>
      </c>
      <c r="S86" s="76">
        <v>448489</v>
      </c>
      <c r="T86" s="76">
        <v>448643</v>
      </c>
      <c r="U86" s="76">
        <v>449026</v>
      </c>
      <c r="V86" s="76">
        <v>449713</v>
      </c>
      <c r="W86" s="76">
        <v>450657</v>
      </c>
      <c r="X86" s="76">
        <v>451572</v>
      </c>
      <c r="Y86" s="76">
        <v>452320</v>
      </c>
      <c r="Z86" s="76">
        <v>453373</v>
      </c>
      <c r="AA86" s="63">
        <v>453928</v>
      </c>
    </row>
    <row r="87" spans="1:27" ht="12.75" customHeight="1" x14ac:dyDescent="0.3">
      <c r="A87" s="13" t="s">
        <v>92</v>
      </c>
      <c r="B87" s="76">
        <v>84265</v>
      </c>
      <c r="C87" s="76">
        <v>84937</v>
      </c>
      <c r="D87" s="76">
        <v>85661</v>
      </c>
      <c r="E87" s="76">
        <v>86824</v>
      </c>
      <c r="F87" s="76">
        <v>88063</v>
      </c>
      <c r="G87" s="76">
        <v>89496</v>
      </c>
      <c r="H87" s="76">
        <v>91145</v>
      </c>
      <c r="I87" s="76">
        <v>92781</v>
      </c>
      <c r="J87" s="76">
        <v>94826</v>
      </c>
      <c r="K87" s="76">
        <v>97102</v>
      </c>
      <c r="L87" s="63">
        <v>99358</v>
      </c>
      <c r="M87" s="76">
        <v>101610</v>
      </c>
      <c r="N87" s="76">
        <v>103760</v>
      </c>
      <c r="O87" s="76">
        <v>105788</v>
      </c>
      <c r="P87" s="76">
        <v>107664</v>
      </c>
      <c r="Q87" s="76">
        <v>109629</v>
      </c>
      <c r="R87" s="76">
        <v>111427</v>
      </c>
      <c r="S87" s="76">
        <v>112800</v>
      </c>
      <c r="T87" s="76">
        <v>114102</v>
      </c>
      <c r="U87" s="76">
        <v>115078</v>
      </c>
      <c r="V87" s="76">
        <v>115645</v>
      </c>
      <c r="W87" s="76">
        <v>115843</v>
      </c>
      <c r="X87" s="76">
        <v>115964</v>
      </c>
      <c r="Y87" s="76">
        <v>116137</v>
      </c>
      <c r="Z87" s="76">
        <v>115890</v>
      </c>
      <c r="AA87" s="63">
        <v>116024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0.15954087578423076</v>
      </c>
      <c r="C90" s="38">
        <f t="shared" ref="C90:AA94" si="11">C83/SUM(C$83:C$85)</f>
        <v>0.15916812061234151</v>
      </c>
      <c r="D90" s="38">
        <f t="shared" si="11"/>
        <v>0.15899519985814883</v>
      </c>
      <c r="E90" s="38">
        <f t="shared" si="11"/>
        <v>0.15863516563294036</v>
      </c>
      <c r="F90" s="38">
        <f t="shared" si="11"/>
        <v>0.15812502557613189</v>
      </c>
      <c r="G90" s="38">
        <f t="shared" si="11"/>
        <v>0.15743577102249801</v>
      </c>
      <c r="H90" s="38">
        <f t="shared" si="11"/>
        <v>0.15639359003883638</v>
      </c>
      <c r="I90" s="38">
        <f t="shared" si="11"/>
        <v>0.15517680655613683</v>
      </c>
      <c r="J90" s="38">
        <f t="shared" si="11"/>
        <v>0.15416954502004582</v>
      </c>
      <c r="K90" s="38">
        <f t="shared" si="11"/>
        <v>0.15216180561173373</v>
      </c>
      <c r="L90" s="39">
        <f t="shared" si="11"/>
        <v>0.1502342171188035</v>
      </c>
      <c r="M90" s="38">
        <f t="shared" si="11"/>
        <v>0.14864576074332173</v>
      </c>
      <c r="N90" s="38">
        <f t="shared" si="11"/>
        <v>0.14711412340697047</v>
      </c>
      <c r="O90" s="38">
        <f t="shared" si="11"/>
        <v>0.1457086135995117</v>
      </c>
      <c r="P90" s="38">
        <f t="shared" si="11"/>
        <v>0.14451222606494632</v>
      </c>
      <c r="Q90" s="38">
        <f t="shared" si="11"/>
        <v>0.14351206175175024</v>
      </c>
      <c r="R90" s="38">
        <f t="shared" si="11"/>
        <v>0.14289344880959123</v>
      </c>
      <c r="S90" s="38">
        <f t="shared" si="11"/>
        <v>0.14246144209247785</v>
      </c>
      <c r="T90" s="38">
        <f t="shared" si="11"/>
        <v>0.1419411894760115</v>
      </c>
      <c r="U90" s="38">
        <f t="shared" si="11"/>
        <v>0.14147262046084072</v>
      </c>
      <c r="V90" s="38">
        <f t="shared" si="11"/>
        <v>0.14108048980583998</v>
      </c>
      <c r="W90" s="38">
        <f t="shared" si="11"/>
        <v>0.14075013347570742</v>
      </c>
      <c r="X90" s="38">
        <f t="shared" si="11"/>
        <v>0.14047203644470291</v>
      </c>
      <c r="Y90" s="38">
        <f t="shared" si="11"/>
        <v>0.14024906683121896</v>
      </c>
      <c r="Z90" s="38">
        <f t="shared" si="11"/>
        <v>0.14010039108111497</v>
      </c>
      <c r="AA90" s="39">
        <f t="shared" si="11"/>
        <v>0.14000404383029191</v>
      </c>
    </row>
    <row r="91" spans="1:27" ht="12.75" customHeight="1" x14ac:dyDescent="0.3">
      <c r="A91" s="13" t="s">
        <v>77</v>
      </c>
      <c r="B91" s="38">
        <f t="shared" ref="B91:Q94" si="12">B84/SUM(B$83:B$85)</f>
        <v>0.70468430452898256</v>
      </c>
      <c r="C91" s="38">
        <f t="shared" si="12"/>
        <v>0.70936375601043655</v>
      </c>
      <c r="D91" s="38">
        <f t="shared" si="12"/>
        <v>0.71367209502761031</v>
      </c>
      <c r="E91" s="38">
        <f t="shared" si="12"/>
        <v>0.71417546517683816</v>
      </c>
      <c r="F91" s="38">
        <f t="shared" si="12"/>
        <v>0.71315069614296189</v>
      </c>
      <c r="G91" s="38">
        <f t="shared" si="12"/>
        <v>0.71223157131171089</v>
      </c>
      <c r="H91" s="38">
        <f t="shared" si="12"/>
        <v>0.71129795603765511</v>
      </c>
      <c r="I91" s="38">
        <f t="shared" si="12"/>
        <v>0.71030547058538496</v>
      </c>
      <c r="J91" s="38">
        <f t="shared" si="12"/>
        <v>0.7105772352447679</v>
      </c>
      <c r="K91" s="38">
        <f t="shared" si="12"/>
        <v>0.71525287524346759</v>
      </c>
      <c r="L91" s="39">
        <f t="shared" si="12"/>
        <v>0.71818977639948223</v>
      </c>
      <c r="M91" s="38">
        <f t="shared" si="12"/>
        <v>0.71661169183120399</v>
      </c>
      <c r="N91" s="38">
        <f t="shared" si="12"/>
        <v>0.71504295714482147</v>
      </c>
      <c r="O91" s="38">
        <f t="shared" si="12"/>
        <v>0.71336861964154696</v>
      </c>
      <c r="P91" s="38">
        <f t="shared" si="12"/>
        <v>0.7116490924832114</v>
      </c>
      <c r="Q91" s="38">
        <f t="shared" si="12"/>
        <v>0.70998556241379263</v>
      </c>
      <c r="R91" s="38">
        <f t="shared" si="11"/>
        <v>0.70820402982949548</v>
      </c>
      <c r="S91" s="38">
        <f t="shared" si="11"/>
        <v>0.70615475108282977</v>
      </c>
      <c r="T91" s="38">
        <f t="shared" si="11"/>
        <v>0.70444852744973963</v>
      </c>
      <c r="U91" s="38">
        <f t="shared" si="11"/>
        <v>0.70332389736097156</v>
      </c>
      <c r="V91" s="38">
        <f t="shared" si="11"/>
        <v>0.70217404515207682</v>
      </c>
      <c r="W91" s="38">
        <f t="shared" si="11"/>
        <v>0.70144517788671557</v>
      </c>
      <c r="X91" s="38">
        <f t="shared" si="11"/>
        <v>0.70133790103712323</v>
      </c>
      <c r="Y91" s="38">
        <f t="shared" si="11"/>
        <v>0.70169603804061775</v>
      </c>
      <c r="Z91" s="38">
        <f t="shared" si="11"/>
        <v>0.70204271530231366</v>
      </c>
      <c r="AA91" s="39">
        <f t="shared" si="11"/>
        <v>0.70222018354161075</v>
      </c>
    </row>
    <row r="92" spans="1:27" ht="12.75" customHeight="1" x14ac:dyDescent="0.3">
      <c r="A92" s="13" t="s">
        <v>78</v>
      </c>
      <c r="B92" s="38">
        <f t="shared" si="12"/>
        <v>0.13577481968678662</v>
      </c>
      <c r="C92" s="38">
        <f t="shared" si="11"/>
        <v>0.13146812337722183</v>
      </c>
      <c r="D92" s="38">
        <f t="shared" si="11"/>
        <v>0.12733270511424086</v>
      </c>
      <c r="E92" s="38">
        <f t="shared" si="11"/>
        <v>0.12718936919022142</v>
      </c>
      <c r="F92" s="38">
        <f t="shared" si="11"/>
        <v>0.12872427828090618</v>
      </c>
      <c r="G92" s="38">
        <f t="shared" si="11"/>
        <v>0.13033265766579108</v>
      </c>
      <c r="H92" s="38">
        <f t="shared" si="11"/>
        <v>0.13230845392350846</v>
      </c>
      <c r="I92" s="38">
        <f t="shared" si="11"/>
        <v>0.13451772285847816</v>
      </c>
      <c r="J92" s="38">
        <f t="shared" si="11"/>
        <v>0.13525321973518628</v>
      </c>
      <c r="K92" s="38">
        <f t="shared" si="11"/>
        <v>0.13258531914479865</v>
      </c>
      <c r="L92" s="39">
        <f t="shared" si="11"/>
        <v>0.1315760064817143</v>
      </c>
      <c r="M92" s="38">
        <f t="shared" si="11"/>
        <v>0.13474254742547426</v>
      </c>
      <c r="N92" s="38">
        <f t="shared" si="11"/>
        <v>0.13784291944820809</v>
      </c>
      <c r="O92" s="38">
        <f t="shared" si="11"/>
        <v>0.14092276675894128</v>
      </c>
      <c r="P92" s="38">
        <f t="shared" si="11"/>
        <v>0.14383868145184234</v>
      </c>
      <c r="Q92" s="38">
        <f t="shared" si="11"/>
        <v>0.14650237583445719</v>
      </c>
      <c r="R92" s="38">
        <f t="shared" si="11"/>
        <v>0.14890252136091331</v>
      </c>
      <c r="S92" s="38">
        <f t="shared" si="11"/>
        <v>0.15138380682469235</v>
      </c>
      <c r="T92" s="38">
        <f t="shared" si="11"/>
        <v>0.15361028307424887</v>
      </c>
      <c r="U92" s="38">
        <f t="shared" si="11"/>
        <v>0.15520348217818769</v>
      </c>
      <c r="V92" s="38">
        <f t="shared" si="11"/>
        <v>0.1567454650420832</v>
      </c>
      <c r="W92" s="38">
        <f t="shared" si="11"/>
        <v>0.15780468863757705</v>
      </c>
      <c r="X92" s="38">
        <f t="shared" si="11"/>
        <v>0.15819006251817389</v>
      </c>
      <c r="Y92" s="38">
        <f t="shared" si="11"/>
        <v>0.15805489512816326</v>
      </c>
      <c r="Z92" s="38">
        <f t="shared" si="11"/>
        <v>0.15785689361657132</v>
      </c>
      <c r="AA92" s="39">
        <f t="shared" si="11"/>
        <v>0.15777577262809739</v>
      </c>
    </row>
    <row r="93" spans="1:27" ht="12.75" customHeight="1" x14ac:dyDescent="0.3">
      <c r="A93" s="13" t="s">
        <v>91</v>
      </c>
      <c r="B93" s="38">
        <f t="shared" si="12"/>
        <v>0.70593860251273133</v>
      </c>
      <c r="C93" s="38">
        <f t="shared" si="11"/>
        <v>0.70586599546813855</v>
      </c>
      <c r="D93" s="38">
        <f t="shared" si="11"/>
        <v>0.70538971072496071</v>
      </c>
      <c r="E93" s="38">
        <f t="shared" si="11"/>
        <v>0.70433849407382854</v>
      </c>
      <c r="F93" s="38">
        <f t="shared" si="11"/>
        <v>0.70327122661554586</v>
      </c>
      <c r="G93" s="38">
        <f t="shared" si="11"/>
        <v>0.70204631489038327</v>
      </c>
      <c r="H93" s="38">
        <f t="shared" si="11"/>
        <v>0.7008173029472724</v>
      </c>
      <c r="I93" s="38">
        <f t="shared" si="11"/>
        <v>0.69980008346788758</v>
      </c>
      <c r="J93" s="38">
        <f t="shared" si="11"/>
        <v>0.69796080033557828</v>
      </c>
      <c r="K93" s="38">
        <f t="shared" si="11"/>
        <v>0.69677627116534635</v>
      </c>
      <c r="L93" s="39">
        <f t="shared" si="11"/>
        <v>0.6955487882484781</v>
      </c>
      <c r="M93" s="38">
        <f t="shared" si="11"/>
        <v>0.69400232288037167</v>
      </c>
      <c r="N93" s="38">
        <f t="shared" si="11"/>
        <v>0.69258257335003937</v>
      </c>
      <c r="O93" s="38">
        <f t="shared" si="11"/>
        <v>0.69123658267415555</v>
      </c>
      <c r="P93" s="38">
        <f t="shared" si="11"/>
        <v>0.68992497205097414</v>
      </c>
      <c r="Q93" s="38">
        <f t="shared" si="11"/>
        <v>0.68828622322871069</v>
      </c>
      <c r="R93" s="38">
        <f t="shared" si="11"/>
        <v>0.68651472261049418</v>
      </c>
      <c r="S93" s="38">
        <f t="shared" si="11"/>
        <v>0.68520247198392747</v>
      </c>
      <c r="T93" s="38">
        <f t="shared" si="11"/>
        <v>0.68407907476728136</v>
      </c>
      <c r="U93" s="38">
        <f t="shared" si="11"/>
        <v>0.6833866009192463</v>
      </c>
      <c r="V93" s="38">
        <f t="shared" si="11"/>
        <v>0.68322597307890975</v>
      </c>
      <c r="W93" s="38">
        <f t="shared" si="11"/>
        <v>0.68354274862884046</v>
      </c>
      <c r="X93" s="38">
        <f t="shared" si="11"/>
        <v>0.6839015702239023</v>
      </c>
      <c r="Y93" s="38">
        <f t="shared" si="11"/>
        <v>0.6841019498236508</v>
      </c>
      <c r="Z93" s="38">
        <f t="shared" si="11"/>
        <v>0.68484209476881808</v>
      </c>
      <c r="AA93" s="39">
        <f t="shared" si="11"/>
        <v>0.68492828236799463</v>
      </c>
    </row>
    <row r="94" spans="1:27" ht="12.75" customHeight="1" x14ac:dyDescent="0.3">
      <c r="A94" s="13" t="s">
        <v>92</v>
      </c>
      <c r="B94" s="38">
        <f t="shared" si="12"/>
        <v>0.13452052170303794</v>
      </c>
      <c r="C94" s="38">
        <f t="shared" si="11"/>
        <v>0.13496588391951972</v>
      </c>
      <c r="D94" s="38">
        <f t="shared" si="11"/>
        <v>0.13561508941689043</v>
      </c>
      <c r="E94" s="38">
        <f t="shared" si="11"/>
        <v>0.13702634029323107</v>
      </c>
      <c r="F94" s="38">
        <f t="shared" si="11"/>
        <v>0.13860374780832224</v>
      </c>
      <c r="G94" s="38">
        <f t="shared" si="11"/>
        <v>0.14051791408711872</v>
      </c>
      <c r="H94" s="38">
        <f t="shared" si="11"/>
        <v>0.14278910701389116</v>
      </c>
      <c r="I94" s="38">
        <f t="shared" si="11"/>
        <v>0.14502310997597562</v>
      </c>
      <c r="J94" s="38">
        <f t="shared" si="11"/>
        <v>0.14786965464437588</v>
      </c>
      <c r="K94" s="38">
        <f t="shared" si="11"/>
        <v>0.15106192322291986</v>
      </c>
      <c r="L94" s="39">
        <f t="shared" si="11"/>
        <v>0.15421699463271837</v>
      </c>
      <c r="M94" s="38">
        <f t="shared" si="11"/>
        <v>0.15735191637630663</v>
      </c>
      <c r="N94" s="38">
        <f t="shared" si="11"/>
        <v>0.16030330324299022</v>
      </c>
      <c r="O94" s="38">
        <f t="shared" si="11"/>
        <v>0.1630548037263328</v>
      </c>
      <c r="P94" s="38">
        <f t="shared" si="11"/>
        <v>0.1655628018840796</v>
      </c>
      <c r="Q94" s="38">
        <f t="shared" si="11"/>
        <v>0.16820171501953907</v>
      </c>
      <c r="R94" s="38">
        <f t="shared" si="11"/>
        <v>0.17059182857991453</v>
      </c>
      <c r="S94" s="38">
        <f t="shared" si="11"/>
        <v>0.17233608592359462</v>
      </c>
      <c r="T94" s="38">
        <f t="shared" si="11"/>
        <v>0.17397973575670711</v>
      </c>
      <c r="U94" s="38">
        <f t="shared" si="11"/>
        <v>0.17514077861991295</v>
      </c>
      <c r="V94" s="38">
        <f t="shared" si="11"/>
        <v>0.17569353711525021</v>
      </c>
      <c r="W94" s="38">
        <f t="shared" si="11"/>
        <v>0.17570711789545213</v>
      </c>
      <c r="X94" s="38">
        <f t="shared" si="11"/>
        <v>0.17562639333139479</v>
      </c>
      <c r="Y94" s="38">
        <f t="shared" si="11"/>
        <v>0.17564898334513029</v>
      </c>
      <c r="Z94" s="38">
        <f t="shared" si="11"/>
        <v>0.17505751415006698</v>
      </c>
      <c r="AA94" s="39">
        <f t="shared" si="11"/>
        <v>0.17506767380171351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226.40049559620795</v>
      </c>
      <c r="C97" s="76">
        <f t="shared" ref="C97:AA97" si="13">C83/(C84/1000)</f>
        <v>224.38152395539043</v>
      </c>
      <c r="D97" s="76">
        <f t="shared" si="13"/>
        <v>222.78466674810605</v>
      </c>
      <c r="E97" s="76">
        <f t="shared" si="13"/>
        <v>222.12351637375338</v>
      </c>
      <c r="F97" s="76">
        <f t="shared" si="13"/>
        <v>221.72736622335611</v>
      </c>
      <c r="G97" s="76">
        <f t="shared" si="13"/>
        <v>221.04576287253016</v>
      </c>
      <c r="H97" s="76">
        <f t="shared" si="13"/>
        <v>219.87071481273469</v>
      </c>
      <c r="I97" s="76">
        <f t="shared" si="13"/>
        <v>218.46489008208084</v>
      </c>
      <c r="J97" s="76">
        <f t="shared" si="13"/>
        <v>216.96381107247271</v>
      </c>
      <c r="K97" s="76">
        <f t="shared" si="13"/>
        <v>212.73847457088351</v>
      </c>
      <c r="L97" s="63">
        <f t="shared" si="13"/>
        <v>209.18456660853101</v>
      </c>
      <c r="M97" s="76">
        <f t="shared" si="13"/>
        <v>207.42860106493328</v>
      </c>
      <c r="N97" s="76">
        <f t="shared" si="13"/>
        <v>205.74165780808423</v>
      </c>
      <c r="O97" s="76">
        <f t="shared" si="13"/>
        <v>204.25430778371955</v>
      </c>
      <c r="P97" s="76">
        <f t="shared" si="13"/>
        <v>203.06669058016894</v>
      </c>
      <c r="Q97" s="76">
        <f t="shared" si="13"/>
        <v>202.13377475429391</v>
      </c>
      <c r="R97" s="76">
        <f t="shared" si="13"/>
        <v>201.7687598360514</v>
      </c>
      <c r="S97" s="76">
        <f t="shared" si="13"/>
        <v>201.74252438863445</v>
      </c>
      <c r="T97" s="76">
        <f t="shared" si="13"/>
        <v>201.49263423102065</v>
      </c>
      <c r="U97" s="76">
        <f t="shared" si="13"/>
        <v>201.14860449314691</v>
      </c>
      <c r="V97" s="76">
        <f t="shared" si="13"/>
        <v>200.91954520376041</v>
      </c>
      <c r="W97" s="76">
        <f t="shared" si="13"/>
        <v>200.65735414954807</v>
      </c>
      <c r="X97" s="76">
        <f t="shared" si="13"/>
        <v>200.29152315449647</v>
      </c>
      <c r="Y97" s="76">
        <f t="shared" si="13"/>
        <v>199.8715387118954</v>
      </c>
      <c r="Z97" s="76">
        <f t="shared" si="13"/>
        <v>199.56106377485153</v>
      </c>
      <c r="AA97" s="63">
        <f t="shared" si="13"/>
        <v>199.37342604450481</v>
      </c>
    </row>
    <row r="98" spans="1:27" ht="12.75" customHeight="1" x14ac:dyDescent="0.3">
      <c r="A98" s="13" t="s">
        <v>78</v>
      </c>
      <c r="B98" s="76">
        <f>B85/(B84/1000)</f>
        <v>192.67467547406176</v>
      </c>
      <c r="C98" s="76">
        <f t="shared" ref="C98:AA98" si="14">C85/(C84/1000)</f>
        <v>185.33245075364067</v>
      </c>
      <c r="D98" s="76">
        <f t="shared" si="14"/>
        <v>178.41906108058581</v>
      </c>
      <c r="E98" s="76">
        <f t="shared" si="14"/>
        <v>178.09260523774481</v>
      </c>
      <c r="F98" s="76">
        <f t="shared" si="14"/>
        <v>180.50080996499716</v>
      </c>
      <c r="G98" s="76">
        <f t="shared" si="14"/>
        <v>182.99196906668783</v>
      </c>
      <c r="H98" s="76">
        <f t="shared" si="14"/>
        <v>186.00988910546542</v>
      </c>
      <c r="I98" s="76">
        <f t="shared" si="14"/>
        <v>189.38010254604669</v>
      </c>
      <c r="J98" s="76">
        <f t="shared" si="14"/>
        <v>190.34274252903205</v>
      </c>
      <c r="K98" s="76">
        <f t="shared" si="14"/>
        <v>185.36845321966368</v>
      </c>
      <c r="L98" s="63">
        <f t="shared" si="14"/>
        <v>183.20506752595031</v>
      </c>
      <c r="M98" s="76">
        <f t="shared" si="14"/>
        <v>188.02728027107392</v>
      </c>
      <c r="N98" s="76">
        <f t="shared" si="14"/>
        <v>192.77571797730477</v>
      </c>
      <c r="O98" s="76">
        <f t="shared" si="14"/>
        <v>197.54550856155134</v>
      </c>
      <c r="P98" s="76">
        <f t="shared" si="14"/>
        <v>202.12023449637948</v>
      </c>
      <c r="Q98" s="76">
        <f t="shared" si="14"/>
        <v>206.34557037523663</v>
      </c>
      <c r="R98" s="76">
        <f t="shared" si="14"/>
        <v>210.25370527298824</v>
      </c>
      <c r="S98" s="76">
        <f t="shared" si="14"/>
        <v>214.37766522502019</v>
      </c>
      <c r="T98" s="76">
        <f t="shared" si="14"/>
        <v>218.05749758659053</v>
      </c>
      <c r="U98" s="76">
        <f t="shared" si="14"/>
        <v>220.67141861743335</v>
      </c>
      <c r="V98" s="76">
        <f t="shared" si="14"/>
        <v>223.22879366487444</v>
      </c>
      <c r="W98" s="76">
        <f t="shared" si="14"/>
        <v>224.97080828612206</v>
      </c>
      <c r="X98" s="76">
        <f t="shared" si="14"/>
        <v>225.55470378008357</v>
      </c>
      <c r="Y98" s="76">
        <f t="shared" si="14"/>
        <v>225.24695389403669</v>
      </c>
      <c r="Z98" s="76">
        <f t="shared" si="14"/>
        <v>224.85368792495052</v>
      </c>
      <c r="AA98" s="63">
        <f t="shared" si="14"/>
        <v>224.68134116049404</v>
      </c>
    </row>
    <row r="99" spans="1:27" ht="12.75" customHeight="1" x14ac:dyDescent="0.3">
      <c r="A99" s="13" t="s">
        <v>80</v>
      </c>
      <c r="B99" s="76">
        <f>SUM(B97:B98)</f>
        <v>419.07517107026968</v>
      </c>
      <c r="C99" s="76">
        <f t="shared" ref="C99:AA99" si="15">SUM(C97:C98)</f>
        <v>409.71397470903111</v>
      </c>
      <c r="D99" s="76">
        <f t="shared" si="15"/>
        <v>401.20372782869185</v>
      </c>
      <c r="E99" s="76">
        <f t="shared" si="15"/>
        <v>400.21612161149818</v>
      </c>
      <c r="F99" s="76">
        <f t="shared" si="15"/>
        <v>402.22817618835325</v>
      </c>
      <c r="G99" s="76">
        <f t="shared" si="15"/>
        <v>404.03773193921802</v>
      </c>
      <c r="H99" s="76">
        <f t="shared" si="15"/>
        <v>405.88060391820011</v>
      </c>
      <c r="I99" s="76">
        <f t="shared" si="15"/>
        <v>407.84499262812756</v>
      </c>
      <c r="J99" s="76">
        <f t="shared" si="15"/>
        <v>407.30655360150479</v>
      </c>
      <c r="K99" s="76">
        <f t="shared" si="15"/>
        <v>398.10692779054716</v>
      </c>
      <c r="L99" s="63">
        <f t="shared" si="15"/>
        <v>392.3896341344813</v>
      </c>
      <c r="M99" s="76">
        <f t="shared" si="15"/>
        <v>395.45588133600722</v>
      </c>
      <c r="N99" s="76">
        <f t="shared" si="15"/>
        <v>398.51737578538899</v>
      </c>
      <c r="O99" s="76">
        <f t="shared" si="15"/>
        <v>401.79981634527087</v>
      </c>
      <c r="P99" s="76">
        <f t="shared" si="15"/>
        <v>405.18692507654839</v>
      </c>
      <c r="Q99" s="76">
        <f t="shared" si="15"/>
        <v>408.47934512953054</v>
      </c>
      <c r="R99" s="76">
        <f t="shared" si="15"/>
        <v>412.02246510903967</v>
      </c>
      <c r="S99" s="76">
        <f t="shared" si="15"/>
        <v>416.12018961365465</v>
      </c>
      <c r="T99" s="76">
        <f t="shared" si="15"/>
        <v>419.55013181761115</v>
      </c>
      <c r="U99" s="76">
        <f t="shared" si="15"/>
        <v>421.82002311058022</v>
      </c>
      <c r="V99" s="76">
        <f t="shared" si="15"/>
        <v>424.14833886863482</v>
      </c>
      <c r="W99" s="76">
        <f t="shared" si="15"/>
        <v>425.62816243567011</v>
      </c>
      <c r="X99" s="76">
        <f t="shared" si="15"/>
        <v>425.84622693458005</v>
      </c>
      <c r="Y99" s="76">
        <f t="shared" si="15"/>
        <v>425.11849260593209</v>
      </c>
      <c r="Z99" s="76">
        <f t="shared" si="15"/>
        <v>424.41475169980208</v>
      </c>
      <c r="AA99" s="63">
        <f t="shared" si="15"/>
        <v>424.05476720499883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320360</v>
      </c>
      <c r="D10" s="76">
        <v>321610</v>
      </c>
      <c r="E10" s="76">
        <v>322547</v>
      </c>
      <c r="F10" s="76">
        <v>323393</v>
      </c>
      <c r="G10" s="76">
        <v>324123</v>
      </c>
      <c r="H10" s="76">
        <v>324739</v>
      </c>
      <c r="I10" s="76">
        <v>325274</v>
      </c>
      <c r="J10" s="76">
        <v>325848</v>
      </c>
      <c r="K10" s="76">
        <v>326521</v>
      </c>
      <c r="L10" s="63">
        <v>327223</v>
      </c>
      <c r="M10" s="76">
        <v>327936</v>
      </c>
      <c r="N10" s="76">
        <v>328652</v>
      </c>
      <c r="O10" s="76">
        <v>329404</v>
      </c>
      <c r="P10" s="76">
        <v>330176</v>
      </c>
      <c r="Q10" s="76">
        <v>330963</v>
      </c>
      <c r="R10" s="76">
        <v>331729</v>
      </c>
      <c r="S10" s="76">
        <v>332464</v>
      </c>
      <c r="T10" s="76">
        <v>333133</v>
      </c>
      <c r="U10" s="76">
        <v>333779</v>
      </c>
      <c r="V10" s="76">
        <v>334374</v>
      </c>
      <c r="W10" s="76">
        <v>334923</v>
      </c>
      <c r="X10" s="76">
        <v>335427</v>
      </c>
      <c r="Y10" s="76">
        <v>335881</v>
      </c>
      <c r="Z10" s="76">
        <v>336278</v>
      </c>
      <c r="AA10" s="63">
        <v>336616</v>
      </c>
    </row>
    <row r="11" spans="1:27" ht="12.75" customHeight="1" x14ac:dyDescent="0.3">
      <c r="A11" s="6" t="s">
        <v>55</v>
      </c>
      <c r="B11" s="25"/>
      <c r="C11" s="76">
        <v>3201</v>
      </c>
      <c r="D11" s="76">
        <v>3256</v>
      </c>
      <c r="E11" s="76">
        <v>3264</v>
      </c>
      <c r="F11" s="76">
        <v>3260</v>
      </c>
      <c r="G11" s="76">
        <v>3260</v>
      </c>
      <c r="H11" s="76">
        <v>3267</v>
      </c>
      <c r="I11" s="76">
        <v>3261</v>
      </c>
      <c r="J11" s="76">
        <v>3248</v>
      </c>
      <c r="K11" s="76">
        <v>3238</v>
      </c>
      <c r="L11" s="63">
        <v>3217</v>
      </c>
      <c r="M11" s="76">
        <v>3205</v>
      </c>
      <c r="N11" s="76">
        <v>3195</v>
      </c>
      <c r="O11" s="76">
        <v>3183</v>
      </c>
      <c r="P11" s="76">
        <v>3175</v>
      </c>
      <c r="Q11" s="76">
        <v>3172</v>
      </c>
      <c r="R11" s="76">
        <v>3172</v>
      </c>
      <c r="S11" s="76">
        <v>3172</v>
      </c>
      <c r="T11" s="76">
        <v>3182</v>
      </c>
      <c r="U11" s="76">
        <v>3196</v>
      </c>
      <c r="V11" s="76">
        <v>3210</v>
      </c>
      <c r="W11" s="76">
        <v>3226</v>
      </c>
      <c r="X11" s="76">
        <v>3237</v>
      </c>
      <c r="Y11" s="76">
        <v>3242</v>
      </c>
      <c r="Z11" s="76">
        <v>3248</v>
      </c>
      <c r="AA11" s="63">
        <v>3247</v>
      </c>
    </row>
    <row r="12" spans="1:27" ht="12.75" customHeight="1" x14ac:dyDescent="0.3">
      <c r="A12" s="6" t="s">
        <v>56</v>
      </c>
      <c r="B12" s="25"/>
      <c r="C12" s="76">
        <v>3163</v>
      </c>
      <c r="D12" s="76">
        <v>3317</v>
      </c>
      <c r="E12" s="76">
        <v>3298</v>
      </c>
      <c r="F12" s="76">
        <v>3262</v>
      </c>
      <c r="G12" s="76">
        <v>3254</v>
      </c>
      <c r="H12" s="76">
        <v>3242</v>
      </c>
      <c r="I12" s="76">
        <v>3254</v>
      </c>
      <c r="J12" s="76">
        <v>3183</v>
      </c>
      <c r="K12" s="76">
        <v>3187</v>
      </c>
      <c r="L12" s="63">
        <v>3189</v>
      </c>
      <c r="M12" s="76">
        <v>3183</v>
      </c>
      <c r="N12" s="76">
        <v>3171</v>
      </c>
      <c r="O12" s="76">
        <v>3144</v>
      </c>
      <c r="P12" s="76">
        <v>3125</v>
      </c>
      <c r="Q12" s="76">
        <v>3149</v>
      </c>
      <c r="R12" s="76">
        <v>3169</v>
      </c>
      <c r="S12" s="76">
        <v>3209</v>
      </c>
      <c r="T12" s="76">
        <v>3220</v>
      </c>
      <c r="U12" s="76">
        <v>3252</v>
      </c>
      <c r="V12" s="76">
        <v>3275</v>
      </c>
      <c r="W12" s="76">
        <v>3327</v>
      </c>
      <c r="X12" s="76">
        <v>3356</v>
      </c>
      <c r="Y12" s="76">
        <v>3387</v>
      </c>
      <c r="Z12" s="76">
        <v>3431</v>
      </c>
      <c r="AA12" s="63">
        <v>3465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38</v>
      </c>
      <c r="D14" s="76">
        <f t="shared" ref="D14:AA14" si="0">D11-D12</f>
        <v>-61</v>
      </c>
      <c r="E14" s="76">
        <f t="shared" si="0"/>
        <v>-34</v>
      </c>
      <c r="F14" s="76">
        <f t="shared" si="0"/>
        <v>-2</v>
      </c>
      <c r="G14" s="76">
        <f t="shared" si="0"/>
        <v>6</v>
      </c>
      <c r="H14" s="76">
        <f t="shared" si="0"/>
        <v>25</v>
      </c>
      <c r="I14" s="76">
        <f t="shared" si="0"/>
        <v>7</v>
      </c>
      <c r="J14" s="76">
        <f t="shared" si="0"/>
        <v>65</v>
      </c>
      <c r="K14" s="76">
        <f t="shared" si="0"/>
        <v>51</v>
      </c>
      <c r="L14" s="63">
        <f t="shared" si="0"/>
        <v>28</v>
      </c>
      <c r="M14" s="76">
        <f t="shared" si="0"/>
        <v>22</v>
      </c>
      <c r="N14" s="76">
        <f t="shared" si="0"/>
        <v>24</v>
      </c>
      <c r="O14" s="76">
        <f t="shared" si="0"/>
        <v>39</v>
      </c>
      <c r="P14" s="76">
        <f t="shared" si="0"/>
        <v>50</v>
      </c>
      <c r="Q14" s="76">
        <f t="shared" si="0"/>
        <v>23</v>
      </c>
      <c r="R14" s="76">
        <f t="shared" si="0"/>
        <v>3</v>
      </c>
      <c r="S14" s="76">
        <f t="shared" si="0"/>
        <v>-37</v>
      </c>
      <c r="T14" s="76">
        <f t="shared" si="0"/>
        <v>-38</v>
      </c>
      <c r="U14" s="76">
        <f t="shared" si="0"/>
        <v>-56</v>
      </c>
      <c r="V14" s="76">
        <f t="shared" si="0"/>
        <v>-65</v>
      </c>
      <c r="W14" s="76">
        <f t="shared" si="0"/>
        <v>-101</v>
      </c>
      <c r="X14" s="76">
        <f t="shared" si="0"/>
        <v>-119</v>
      </c>
      <c r="Y14" s="76">
        <f t="shared" si="0"/>
        <v>-145</v>
      </c>
      <c r="Z14" s="76">
        <f t="shared" si="0"/>
        <v>-183</v>
      </c>
      <c r="AA14" s="63">
        <f t="shared" si="0"/>
        <v>-218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4629</v>
      </c>
      <c r="D16" s="76">
        <v>4444</v>
      </c>
      <c r="E16" s="76">
        <v>4303</v>
      </c>
      <c r="F16" s="76">
        <v>4244</v>
      </c>
      <c r="G16" s="76">
        <v>4190</v>
      </c>
      <c r="H16" s="76">
        <v>4158</v>
      </c>
      <c r="I16" s="76">
        <v>4143</v>
      </c>
      <c r="J16" s="76">
        <v>4143</v>
      </c>
      <c r="K16" s="76">
        <v>4143</v>
      </c>
      <c r="L16" s="63">
        <v>4143</v>
      </c>
      <c r="M16" s="76">
        <v>4143</v>
      </c>
      <c r="N16" s="76">
        <v>4143</v>
      </c>
      <c r="O16" s="76">
        <v>4143</v>
      </c>
      <c r="P16" s="76">
        <v>4143</v>
      </c>
      <c r="Q16" s="76">
        <v>4143</v>
      </c>
      <c r="R16" s="76">
        <v>4143</v>
      </c>
      <c r="S16" s="76">
        <v>4143</v>
      </c>
      <c r="T16" s="76">
        <v>4143</v>
      </c>
      <c r="U16" s="76">
        <v>4143</v>
      </c>
      <c r="V16" s="76">
        <v>4143</v>
      </c>
      <c r="W16" s="76">
        <v>4143</v>
      </c>
      <c r="X16" s="76">
        <v>4143</v>
      </c>
      <c r="Y16" s="76">
        <v>4143</v>
      </c>
      <c r="Z16" s="76">
        <v>4143</v>
      </c>
      <c r="AA16" s="63">
        <v>4143</v>
      </c>
    </row>
    <row r="17" spans="1:27" ht="12.75" customHeight="1" x14ac:dyDescent="0.3">
      <c r="A17" s="81" t="s">
        <v>83</v>
      </c>
      <c r="B17" s="81"/>
      <c r="C17" s="76">
        <v>3250</v>
      </c>
      <c r="D17" s="76">
        <v>3218</v>
      </c>
      <c r="E17" s="76">
        <v>3192</v>
      </c>
      <c r="F17" s="76">
        <v>3167</v>
      </c>
      <c r="G17" s="76">
        <v>3151</v>
      </c>
      <c r="H17" s="76">
        <v>3132</v>
      </c>
      <c r="I17" s="76">
        <v>3130</v>
      </c>
      <c r="J17" s="76">
        <v>3123</v>
      </c>
      <c r="K17" s="76">
        <v>3122</v>
      </c>
      <c r="L17" s="63">
        <v>3129</v>
      </c>
      <c r="M17" s="76">
        <v>3130</v>
      </c>
      <c r="N17" s="76">
        <v>3125</v>
      </c>
      <c r="O17" s="76">
        <v>3131</v>
      </c>
      <c r="P17" s="76">
        <v>3122</v>
      </c>
      <c r="Q17" s="76">
        <v>3119</v>
      </c>
      <c r="R17" s="76">
        <v>3107</v>
      </c>
      <c r="S17" s="76">
        <v>3104</v>
      </c>
      <c r="T17" s="76">
        <v>3090</v>
      </c>
      <c r="U17" s="76">
        <v>3071</v>
      </c>
      <c r="V17" s="76">
        <v>3052</v>
      </c>
      <c r="W17" s="76">
        <v>3036</v>
      </c>
      <c r="X17" s="76">
        <v>3028</v>
      </c>
      <c r="Y17" s="76">
        <v>3014</v>
      </c>
      <c r="Z17" s="76">
        <v>2999</v>
      </c>
      <c r="AA17" s="63">
        <v>2988</v>
      </c>
    </row>
    <row r="18" spans="1:27" ht="12.75" customHeight="1" x14ac:dyDescent="0.3">
      <c r="A18" s="6" t="s">
        <v>97</v>
      </c>
      <c r="B18" s="6"/>
      <c r="C18" s="76">
        <v>7813</v>
      </c>
      <c r="D18" s="76">
        <v>7855</v>
      </c>
      <c r="E18" s="76">
        <v>7827</v>
      </c>
      <c r="F18" s="76">
        <v>7759</v>
      </c>
      <c r="G18" s="76">
        <v>7714</v>
      </c>
      <c r="H18" s="76">
        <v>7638</v>
      </c>
      <c r="I18" s="76">
        <v>7634</v>
      </c>
      <c r="J18" s="76">
        <v>7641</v>
      </c>
      <c r="K18" s="76">
        <v>7645</v>
      </c>
      <c r="L18" s="63">
        <v>7644</v>
      </c>
      <c r="M18" s="76">
        <v>7644</v>
      </c>
      <c r="N18" s="76">
        <v>7657</v>
      </c>
      <c r="O18" s="76">
        <v>7647</v>
      </c>
      <c r="P18" s="76">
        <v>7639</v>
      </c>
      <c r="Q18" s="76">
        <v>7630</v>
      </c>
      <c r="R18" s="76">
        <v>7621</v>
      </c>
      <c r="S18" s="76">
        <v>7588</v>
      </c>
      <c r="T18" s="76">
        <v>7566</v>
      </c>
      <c r="U18" s="76">
        <v>7522</v>
      </c>
      <c r="V18" s="76">
        <v>7484</v>
      </c>
      <c r="W18" s="76">
        <v>7466</v>
      </c>
      <c r="X18" s="76">
        <v>7434</v>
      </c>
      <c r="Y18" s="76">
        <v>7405</v>
      </c>
      <c r="Z18" s="76">
        <v>7375</v>
      </c>
      <c r="AA18" s="63">
        <v>7351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2172</v>
      </c>
      <c r="D20" s="76">
        <v>2211</v>
      </c>
      <c r="E20" s="76">
        <v>2208</v>
      </c>
      <c r="F20" s="76">
        <v>2199</v>
      </c>
      <c r="G20" s="76">
        <v>2199</v>
      </c>
      <c r="H20" s="76">
        <v>2206</v>
      </c>
      <c r="I20" s="76">
        <v>2192</v>
      </c>
      <c r="J20" s="76">
        <v>2192</v>
      </c>
      <c r="K20" s="76">
        <v>2192</v>
      </c>
      <c r="L20" s="63">
        <v>2192</v>
      </c>
      <c r="M20" s="76">
        <v>2192</v>
      </c>
      <c r="N20" s="76">
        <v>2192</v>
      </c>
      <c r="O20" s="76">
        <v>2192</v>
      </c>
      <c r="P20" s="76">
        <v>2192</v>
      </c>
      <c r="Q20" s="76">
        <v>2192</v>
      </c>
      <c r="R20" s="76">
        <v>2192</v>
      </c>
      <c r="S20" s="76">
        <v>2192</v>
      </c>
      <c r="T20" s="76">
        <v>2192</v>
      </c>
      <c r="U20" s="76">
        <v>2192</v>
      </c>
      <c r="V20" s="76">
        <v>2192</v>
      </c>
      <c r="W20" s="76">
        <v>2192</v>
      </c>
      <c r="X20" s="76">
        <v>2192</v>
      </c>
      <c r="Y20" s="76">
        <v>2192</v>
      </c>
      <c r="Z20" s="76">
        <v>2192</v>
      </c>
      <c r="AA20" s="63">
        <v>2192</v>
      </c>
    </row>
    <row r="21" spans="1:27" ht="12.75" customHeight="1" x14ac:dyDescent="0.3">
      <c r="A21" s="81" t="s">
        <v>84</v>
      </c>
      <c r="B21" s="81"/>
      <c r="C21" s="76">
        <v>2885</v>
      </c>
      <c r="D21" s="76">
        <v>2868</v>
      </c>
      <c r="E21" s="76">
        <v>2846</v>
      </c>
      <c r="F21" s="76">
        <v>2867</v>
      </c>
      <c r="G21" s="76">
        <v>2882</v>
      </c>
      <c r="H21" s="76">
        <v>2846</v>
      </c>
      <c r="I21" s="76">
        <v>2818</v>
      </c>
      <c r="J21" s="76">
        <v>2801</v>
      </c>
      <c r="K21" s="76">
        <v>2790</v>
      </c>
      <c r="L21" s="63">
        <v>2789</v>
      </c>
      <c r="M21" s="76">
        <v>2786</v>
      </c>
      <c r="N21" s="76">
        <v>2780</v>
      </c>
      <c r="O21" s="76">
        <v>2790</v>
      </c>
      <c r="P21" s="76">
        <v>2795</v>
      </c>
      <c r="Q21" s="76">
        <v>2805</v>
      </c>
      <c r="R21" s="76">
        <v>2806</v>
      </c>
      <c r="S21" s="76">
        <v>2811</v>
      </c>
      <c r="T21" s="76">
        <v>2816</v>
      </c>
      <c r="U21" s="76">
        <v>2815</v>
      </c>
      <c r="V21" s="76">
        <v>2805</v>
      </c>
      <c r="W21" s="76">
        <v>2798</v>
      </c>
      <c r="X21" s="76">
        <v>2790</v>
      </c>
      <c r="Y21" s="76">
        <v>2783</v>
      </c>
      <c r="Z21" s="76">
        <v>2769</v>
      </c>
      <c r="AA21" s="63">
        <v>2759</v>
      </c>
    </row>
    <row r="22" spans="1:27" ht="12.75" customHeight="1" x14ac:dyDescent="0.3">
      <c r="A22" s="6" t="s">
        <v>98</v>
      </c>
      <c r="B22" s="6"/>
      <c r="C22" s="76">
        <v>9436</v>
      </c>
      <c r="D22" s="76">
        <v>9459</v>
      </c>
      <c r="E22" s="76">
        <v>9401</v>
      </c>
      <c r="F22" s="76">
        <v>9388</v>
      </c>
      <c r="G22" s="76">
        <v>9388</v>
      </c>
      <c r="H22" s="76">
        <v>9389</v>
      </c>
      <c r="I22" s="76">
        <v>9353</v>
      </c>
      <c r="J22" s="76">
        <v>9331</v>
      </c>
      <c r="K22" s="76">
        <v>9304</v>
      </c>
      <c r="L22" s="63">
        <v>9283</v>
      </c>
      <c r="M22" s="76">
        <v>9271</v>
      </c>
      <c r="N22" s="76">
        <v>9252</v>
      </c>
      <c r="O22" s="76">
        <v>9242</v>
      </c>
      <c r="P22" s="76">
        <v>9221</v>
      </c>
      <c r="Q22" s="76">
        <v>9193</v>
      </c>
      <c r="R22" s="76">
        <v>9187</v>
      </c>
      <c r="S22" s="76">
        <v>9175</v>
      </c>
      <c r="T22" s="76">
        <v>9165</v>
      </c>
      <c r="U22" s="76">
        <v>9141</v>
      </c>
      <c r="V22" s="76">
        <v>9123</v>
      </c>
      <c r="W22" s="76">
        <v>9115</v>
      </c>
      <c r="X22" s="76">
        <v>9113</v>
      </c>
      <c r="Y22" s="76">
        <v>9114</v>
      </c>
      <c r="Z22" s="76">
        <v>9101</v>
      </c>
      <c r="AA22" s="63">
        <v>9092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2457</v>
      </c>
      <c r="D24" s="76">
        <f t="shared" ref="D24:AA26" si="1">D16-D20</f>
        <v>2233</v>
      </c>
      <c r="E24" s="76">
        <f t="shared" si="1"/>
        <v>2095</v>
      </c>
      <c r="F24" s="76">
        <f t="shared" si="1"/>
        <v>2045</v>
      </c>
      <c r="G24" s="76">
        <f t="shared" si="1"/>
        <v>1991</v>
      </c>
      <c r="H24" s="76">
        <f t="shared" si="1"/>
        <v>1952</v>
      </c>
      <c r="I24" s="76">
        <f t="shared" si="1"/>
        <v>1951</v>
      </c>
      <c r="J24" s="76">
        <f t="shared" si="1"/>
        <v>1951</v>
      </c>
      <c r="K24" s="76">
        <f t="shared" si="1"/>
        <v>1951</v>
      </c>
      <c r="L24" s="63">
        <f t="shared" si="1"/>
        <v>1951</v>
      </c>
      <c r="M24" s="76">
        <f t="shared" si="1"/>
        <v>1951</v>
      </c>
      <c r="N24" s="76">
        <f t="shared" si="1"/>
        <v>1951</v>
      </c>
      <c r="O24" s="76">
        <f t="shared" si="1"/>
        <v>1951</v>
      </c>
      <c r="P24" s="76">
        <f t="shared" si="1"/>
        <v>1951</v>
      </c>
      <c r="Q24" s="76">
        <f t="shared" si="1"/>
        <v>1951</v>
      </c>
      <c r="R24" s="76">
        <f t="shared" si="1"/>
        <v>1951</v>
      </c>
      <c r="S24" s="76">
        <f t="shared" si="1"/>
        <v>1951</v>
      </c>
      <c r="T24" s="76">
        <f t="shared" si="1"/>
        <v>1951</v>
      </c>
      <c r="U24" s="76">
        <f t="shared" si="1"/>
        <v>1951</v>
      </c>
      <c r="V24" s="76">
        <f t="shared" si="1"/>
        <v>1951</v>
      </c>
      <c r="W24" s="76">
        <f t="shared" si="1"/>
        <v>1951</v>
      </c>
      <c r="X24" s="76">
        <f t="shared" si="1"/>
        <v>1951</v>
      </c>
      <c r="Y24" s="76">
        <f t="shared" si="1"/>
        <v>1951</v>
      </c>
      <c r="Z24" s="76">
        <f t="shared" si="1"/>
        <v>1951</v>
      </c>
      <c r="AA24" s="63">
        <f t="shared" si="1"/>
        <v>1951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365</v>
      </c>
      <c r="D25" s="76">
        <f t="shared" si="2"/>
        <v>350</v>
      </c>
      <c r="E25" s="76">
        <f t="shared" si="2"/>
        <v>346</v>
      </c>
      <c r="F25" s="76">
        <f t="shared" si="2"/>
        <v>300</v>
      </c>
      <c r="G25" s="76">
        <f t="shared" si="2"/>
        <v>269</v>
      </c>
      <c r="H25" s="76">
        <f t="shared" si="2"/>
        <v>286</v>
      </c>
      <c r="I25" s="76">
        <f t="shared" si="2"/>
        <v>312</v>
      </c>
      <c r="J25" s="76">
        <f t="shared" si="2"/>
        <v>322</v>
      </c>
      <c r="K25" s="76">
        <f t="shared" si="2"/>
        <v>332</v>
      </c>
      <c r="L25" s="63">
        <f t="shared" si="2"/>
        <v>340</v>
      </c>
      <c r="M25" s="76">
        <f t="shared" si="2"/>
        <v>344</v>
      </c>
      <c r="N25" s="76">
        <f t="shared" si="2"/>
        <v>345</v>
      </c>
      <c r="O25" s="76">
        <f t="shared" si="2"/>
        <v>341</v>
      </c>
      <c r="P25" s="76">
        <f t="shared" si="2"/>
        <v>327</v>
      </c>
      <c r="Q25" s="76">
        <f t="shared" si="2"/>
        <v>314</v>
      </c>
      <c r="R25" s="76">
        <f t="shared" si="2"/>
        <v>301</v>
      </c>
      <c r="S25" s="76">
        <f t="shared" si="1"/>
        <v>293</v>
      </c>
      <c r="T25" s="76">
        <f t="shared" si="1"/>
        <v>274</v>
      </c>
      <c r="U25" s="76">
        <f t="shared" si="1"/>
        <v>256</v>
      </c>
      <c r="V25" s="76">
        <f t="shared" si="1"/>
        <v>247</v>
      </c>
      <c r="W25" s="76">
        <f t="shared" si="1"/>
        <v>238</v>
      </c>
      <c r="X25" s="76">
        <f t="shared" si="1"/>
        <v>238</v>
      </c>
      <c r="Y25" s="76">
        <f t="shared" si="1"/>
        <v>231</v>
      </c>
      <c r="Z25" s="76">
        <f t="shared" si="1"/>
        <v>230</v>
      </c>
      <c r="AA25" s="63">
        <f t="shared" si="1"/>
        <v>229</v>
      </c>
    </row>
    <row r="26" spans="1:27" ht="12.75" customHeight="1" x14ac:dyDescent="0.3">
      <c r="A26" s="6" t="s">
        <v>82</v>
      </c>
      <c r="B26" s="6"/>
      <c r="C26" s="76">
        <f t="shared" si="2"/>
        <v>-1623</v>
      </c>
      <c r="D26" s="76">
        <f t="shared" si="1"/>
        <v>-1604</v>
      </c>
      <c r="E26" s="76">
        <f t="shared" si="1"/>
        <v>-1574</v>
      </c>
      <c r="F26" s="76">
        <f t="shared" si="1"/>
        <v>-1629</v>
      </c>
      <c r="G26" s="76">
        <f t="shared" si="1"/>
        <v>-1674</v>
      </c>
      <c r="H26" s="76">
        <f t="shared" si="1"/>
        <v>-1751</v>
      </c>
      <c r="I26" s="76">
        <f t="shared" si="1"/>
        <v>-1719</v>
      </c>
      <c r="J26" s="76">
        <f t="shared" si="1"/>
        <v>-1690</v>
      </c>
      <c r="K26" s="76">
        <f t="shared" si="1"/>
        <v>-1659</v>
      </c>
      <c r="L26" s="63">
        <f t="shared" si="1"/>
        <v>-1639</v>
      </c>
      <c r="M26" s="76">
        <f t="shared" si="1"/>
        <v>-1627</v>
      </c>
      <c r="N26" s="76">
        <f t="shared" si="1"/>
        <v>-1595</v>
      </c>
      <c r="O26" s="76">
        <f t="shared" si="1"/>
        <v>-1595</v>
      </c>
      <c r="P26" s="76">
        <f t="shared" si="1"/>
        <v>-1582</v>
      </c>
      <c r="Q26" s="76">
        <f t="shared" si="1"/>
        <v>-1563</v>
      </c>
      <c r="R26" s="76">
        <f t="shared" si="1"/>
        <v>-1566</v>
      </c>
      <c r="S26" s="76">
        <f t="shared" si="1"/>
        <v>-1587</v>
      </c>
      <c r="T26" s="76">
        <f t="shared" si="1"/>
        <v>-1599</v>
      </c>
      <c r="U26" s="76">
        <f t="shared" si="1"/>
        <v>-1619</v>
      </c>
      <c r="V26" s="76">
        <f t="shared" si="1"/>
        <v>-1639</v>
      </c>
      <c r="W26" s="76">
        <f t="shared" si="1"/>
        <v>-1649</v>
      </c>
      <c r="X26" s="76">
        <f t="shared" si="1"/>
        <v>-1679</v>
      </c>
      <c r="Y26" s="76">
        <f t="shared" si="1"/>
        <v>-1709</v>
      </c>
      <c r="Z26" s="76">
        <f t="shared" si="1"/>
        <v>-1726</v>
      </c>
      <c r="AA26" s="63">
        <f t="shared" si="1"/>
        <v>-1741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1199</v>
      </c>
      <c r="D28" s="76">
        <f t="shared" ref="D28:AA28" si="3">SUM(D24:D26)</f>
        <v>979</v>
      </c>
      <c r="E28" s="76">
        <f t="shared" si="3"/>
        <v>867</v>
      </c>
      <c r="F28" s="76">
        <f t="shared" si="3"/>
        <v>716</v>
      </c>
      <c r="G28" s="76">
        <f t="shared" si="3"/>
        <v>586</v>
      </c>
      <c r="H28" s="76">
        <f t="shared" si="3"/>
        <v>487</v>
      </c>
      <c r="I28" s="76">
        <f t="shared" si="3"/>
        <v>544</v>
      </c>
      <c r="J28" s="76">
        <f t="shared" si="3"/>
        <v>583</v>
      </c>
      <c r="K28" s="76">
        <f t="shared" si="3"/>
        <v>624</v>
      </c>
      <c r="L28" s="63">
        <f t="shared" si="3"/>
        <v>652</v>
      </c>
      <c r="M28" s="76">
        <f t="shared" si="3"/>
        <v>668</v>
      </c>
      <c r="N28" s="76">
        <f t="shared" si="3"/>
        <v>701</v>
      </c>
      <c r="O28" s="76">
        <f t="shared" si="3"/>
        <v>697</v>
      </c>
      <c r="P28" s="76">
        <f t="shared" si="3"/>
        <v>696</v>
      </c>
      <c r="Q28" s="76">
        <f t="shared" si="3"/>
        <v>702</v>
      </c>
      <c r="R28" s="76">
        <f t="shared" si="3"/>
        <v>686</v>
      </c>
      <c r="S28" s="76">
        <f t="shared" si="3"/>
        <v>657</v>
      </c>
      <c r="T28" s="76">
        <f t="shared" si="3"/>
        <v>626</v>
      </c>
      <c r="U28" s="76">
        <f t="shared" si="3"/>
        <v>588</v>
      </c>
      <c r="V28" s="76">
        <f t="shared" si="3"/>
        <v>559</v>
      </c>
      <c r="W28" s="76">
        <f t="shared" si="3"/>
        <v>540</v>
      </c>
      <c r="X28" s="76">
        <f t="shared" si="3"/>
        <v>510</v>
      </c>
      <c r="Y28" s="76">
        <f t="shared" si="3"/>
        <v>473</v>
      </c>
      <c r="Z28" s="76">
        <f t="shared" si="3"/>
        <v>455</v>
      </c>
      <c r="AA28" s="63">
        <f t="shared" si="3"/>
        <v>439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13</v>
      </c>
      <c r="D30" s="76">
        <v>19</v>
      </c>
      <c r="E30" s="76">
        <v>13</v>
      </c>
      <c r="F30" s="76">
        <v>16</v>
      </c>
      <c r="G30" s="76">
        <v>24</v>
      </c>
      <c r="H30" s="76">
        <v>23</v>
      </c>
      <c r="I30" s="76">
        <v>23</v>
      </c>
      <c r="J30" s="76">
        <v>25</v>
      </c>
      <c r="K30" s="76">
        <v>27</v>
      </c>
      <c r="L30" s="63">
        <v>33</v>
      </c>
      <c r="M30" s="76">
        <v>26</v>
      </c>
      <c r="N30" s="76">
        <v>27</v>
      </c>
      <c r="O30" s="76">
        <v>36</v>
      </c>
      <c r="P30" s="76">
        <v>41</v>
      </c>
      <c r="Q30" s="76">
        <v>41</v>
      </c>
      <c r="R30" s="76">
        <v>46</v>
      </c>
      <c r="S30" s="76">
        <v>49</v>
      </c>
      <c r="T30" s="76">
        <v>58</v>
      </c>
      <c r="U30" s="76">
        <v>63</v>
      </c>
      <c r="V30" s="76">
        <v>55</v>
      </c>
      <c r="W30" s="76">
        <v>65</v>
      </c>
      <c r="X30" s="76">
        <v>63</v>
      </c>
      <c r="Y30" s="76">
        <v>69</v>
      </c>
      <c r="Z30" s="76">
        <v>66</v>
      </c>
      <c r="AA30" s="63">
        <v>69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1250</v>
      </c>
      <c r="D32" s="76">
        <f t="shared" ref="D32:AA32" si="4">D30+D28+D14</f>
        <v>937</v>
      </c>
      <c r="E32" s="76">
        <f t="shared" si="4"/>
        <v>846</v>
      </c>
      <c r="F32" s="76">
        <f t="shared" si="4"/>
        <v>730</v>
      </c>
      <c r="G32" s="76">
        <f t="shared" si="4"/>
        <v>616</v>
      </c>
      <c r="H32" s="76">
        <f t="shared" si="4"/>
        <v>535</v>
      </c>
      <c r="I32" s="76">
        <f t="shared" si="4"/>
        <v>574</v>
      </c>
      <c r="J32" s="76">
        <f t="shared" si="4"/>
        <v>673</v>
      </c>
      <c r="K32" s="76">
        <f t="shared" si="4"/>
        <v>702</v>
      </c>
      <c r="L32" s="63">
        <f t="shared" si="4"/>
        <v>713</v>
      </c>
      <c r="M32" s="76">
        <f t="shared" si="4"/>
        <v>716</v>
      </c>
      <c r="N32" s="76">
        <f t="shared" si="4"/>
        <v>752</v>
      </c>
      <c r="O32" s="76">
        <f t="shared" si="4"/>
        <v>772</v>
      </c>
      <c r="P32" s="76">
        <f t="shared" si="4"/>
        <v>787</v>
      </c>
      <c r="Q32" s="76">
        <f t="shared" si="4"/>
        <v>766</v>
      </c>
      <c r="R32" s="76">
        <f t="shared" si="4"/>
        <v>735</v>
      </c>
      <c r="S32" s="76">
        <f t="shared" si="4"/>
        <v>669</v>
      </c>
      <c r="T32" s="76">
        <f t="shared" si="4"/>
        <v>646</v>
      </c>
      <c r="U32" s="76">
        <f t="shared" si="4"/>
        <v>595</v>
      </c>
      <c r="V32" s="76">
        <f t="shared" si="4"/>
        <v>549</v>
      </c>
      <c r="W32" s="76">
        <f t="shared" si="4"/>
        <v>504</v>
      </c>
      <c r="X32" s="76">
        <f t="shared" si="4"/>
        <v>454</v>
      </c>
      <c r="Y32" s="76">
        <f t="shared" si="4"/>
        <v>397</v>
      </c>
      <c r="Z32" s="76">
        <f t="shared" si="4"/>
        <v>338</v>
      </c>
      <c r="AA32" s="63">
        <f t="shared" si="4"/>
        <v>290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321610</v>
      </c>
      <c r="D34" s="76">
        <v>322547</v>
      </c>
      <c r="E34" s="76">
        <v>323393</v>
      </c>
      <c r="F34" s="76">
        <v>324123</v>
      </c>
      <c r="G34" s="76">
        <v>324739</v>
      </c>
      <c r="H34" s="76">
        <v>325274</v>
      </c>
      <c r="I34" s="76">
        <v>325848</v>
      </c>
      <c r="J34" s="76">
        <v>326521</v>
      </c>
      <c r="K34" s="76">
        <v>327223</v>
      </c>
      <c r="L34" s="63">
        <v>327936</v>
      </c>
      <c r="M34" s="76">
        <v>328652</v>
      </c>
      <c r="N34" s="76">
        <v>329404</v>
      </c>
      <c r="O34" s="76">
        <v>330176</v>
      </c>
      <c r="P34" s="76">
        <v>330963</v>
      </c>
      <c r="Q34" s="76">
        <v>331729</v>
      </c>
      <c r="R34" s="76">
        <v>332464</v>
      </c>
      <c r="S34" s="76">
        <v>333133</v>
      </c>
      <c r="T34" s="76">
        <v>333779</v>
      </c>
      <c r="U34" s="76">
        <v>334374</v>
      </c>
      <c r="V34" s="76">
        <v>334923</v>
      </c>
      <c r="W34" s="76">
        <v>335427</v>
      </c>
      <c r="X34" s="76">
        <v>335881</v>
      </c>
      <c r="Y34" s="76">
        <v>336278</v>
      </c>
      <c r="Z34" s="76">
        <v>336616</v>
      </c>
      <c r="AA34" s="63">
        <v>336906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3.9018604070420776E-3</v>
      </c>
      <c r="D36" s="38">
        <f t="shared" si="5"/>
        <v>2.913466621062778E-3</v>
      </c>
      <c r="E36" s="38">
        <f t="shared" si="5"/>
        <v>2.622873565712904E-3</v>
      </c>
      <c r="F36" s="38">
        <f t="shared" si="5"/>
        <v>2.2573154026215782E-3</v>
      </c>
      <c r="G36" s="38">
        <f t="shared" si="5"/>
        <v>1.9005130768257729E-3</v>
      </c>
      <c r="H36" s="38">
        <f t="shared" si="5"/>
        <v>1.6474768968309935E-3</v>
      </c>
      <c r="I36" s="38">
        <f t="shared" si="5"/>
        <v>1.7646660968906214E-3</v>
      </c>
      <c r="J36" s="38">
        <f t="shared" si="5"/>
        <v>2.0653801772605633E-3</v>
      </c>
      <c r="K36" s="38">
        <f t="shared" si="5"/>
        <v>2.1499382888083766E-3</v>
      </c>
      <c r="L36" s="39">
        <f t="shared" si="5"/>
        <v>2.1789421892715365E-3</v>
      </c>
      <c r="M36" s="38">
        <f t="shared" si="5"/>
        <v>2.1833528493364557E-3</v>
      </c>
      <c r="N36" s="38">
        <f t="shared" si="5"/>
        <v>2.2881345617857185E-3</v>
      </c>
      <c r="O36" s="38">
        <f t="shared" si="5"/>
        <v>2.3436266712001069E-3</v>
      </c>
      <c r="P36" s="38">
        <f t="shared" si="5"/>
        <v>2.3835772436518704E-3</v>
      </c>
      <c r="Q36" s="38">
        <f t="shared" si="5"/>
        <v>2.3144581116318137E-3</v>
      </c>
      <c r="R36" s="38">
        <f t="shared" si="5"/>
        <v>2.2156639907876612E-3</v>
      </c>
      <c r="S36" s="38">
        <f t="shared" si="5"/>
        <v>2.0122479426343907E-3</v>
      </c>
      <c r="T36" s="38">
        <f t="shared" si="5"/>
        <v>1.9391654384284956E-3</v>
      </c>
      <c r="U36" s="38">
        <f t="shared" si="5"/>
        <v>1.7826166415502473E-3</v>
      </c>
      <c r="V36" s="38">
        <f t="shared" si="5"/>
        <v>1.6418740691560947E-3</v>
      </c>
      <c r="W36" s="38">
        <f t="shared" si="5"/>
        <v>1.5048234967440278E-3</v>
      </c>
      <c r="X36" s="38">
        <f t="shared" si="5"/>
        <v>1.353498674823434E-3</v>
      </c>
      <c r="Y36" s="38">
        <f t="shared" si="5"/>
        <v>1.1819662320881504E-3</v>
      </c>
      <c r="Z36" s="38">
        <f t="shared" si="5"/>
        <v>1.0051207631780847E-3</v>
      </c>
      <c r="AA36" s="39">
        <f t="shared" si="5"/>
        <v>8.615157924756993E-4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3.9018604070420776E-3</v>
      </c>
      <c r="D37" s="75">
        <f t="shared" si="6"/>
        <v>6.8266949681608192E-3</v>
      </c>
      <c r="E37" s="75">
        <f t="shared" si="6"/>
        <v>9.4674740916468967E-3</v>
      </c>
      <c r="F37" s="75">
        <f t="shared" si="6"/>
        <v>1.1746160569359471E-2</v>
      </c>
      <c r="G37" s="75">
        <f t="shared" si="6"/>
        <v>1.3668997377949807E-2</v>
      </c>
      <c r="H37" s="75">
        <f t="shared" si="6"/>
        <v>1.5338993632163817E-2</v>
      </c>
      <c r="I37" s="75">
        <f t="shared" si="6"/>
        <v>1.7130727931077536E-2</v>
      </c>
      <c r="J37" s="75">
        <f t="shared" si="6"/>
        <v>1.9231489574228992E-2</v>
      </c>
      <c r="K37" s="75">
        <f t="shared" si="6"/>
        <v>2.1422774378823822E-2</v>
      </c>
      <c r="L37" s="77">
        <f t="shared" si="6"/>
        <v>2.3648395555000624E-2</v>
      </c>
      <c r="M37" s="75">
        <f t="shared" si="6"/>
        <v>2.5883381196154326E-2</v>
      </c>
      <c r="N37" s="75">
        <f t="shared" si="6"/>
        <v>2.8230740417030841E-2</v>
      </c>
      <c r="O37" s="75">
        <f t="shared" si="6"/>
        <v>3.0640529404420028E-2</v>
      </c>
      <c r="P37" s="75">
        <f t="shared" si="6"/>
        <v>3.3097140716693722E-2</v>
      </c>
      <c r="Q37" s="75">
        <f t="shared" si="6"/>
        <v>3.5488200774129106E-2</v>
      </c>
      <c r="R37" s="75">
        <f t="shared" si="6"/>
        <v>3.7782494693469844E-2</v>
      </c>
      <c r="S37" s="75">
        <f t="shared" si="6"/>
        <v>3.9870770383318765E-2</v>
      </c>
      <c r="T37" s="75">
        <f t="shared" si="6"/>
        <v>4.1887251841678109E-2</v>
      </c>
      <c r="U37" s="75">
        <f t="shared" si="6"/>
        <v>4.374453739543014E-2</v>
      </c>
      <c r="V37" s="75">
        <f t="shared" si="6"/>
        <v>4.5458234486203022E-2</v>
      </c>
      <c r="W37" s="75">
        <f t="shared" si="6"/>
        <v>4.7031464602322388E-2</v>
      </c>
      <c r="X37" s="75">
        <f t="shared" si="6"/>
        <v>4.8448620302160073E-2</v>
      </c>
      <c r="Y37" s="75">
        <f t="shared" si="6"/>
        <v>4.9687851167436632E-2</v>
      </c>
      <c r="Z37" s="75">
        <f t="shared" si="6"/>
        <v>5.0742914221500811E-2</v>
      </c>
      <c r="AA37" s="77">
        <f t="shared" si="6"/>
        <v>5.1648145835934571E-2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1.1594436625</v>
      </c>
      <c r="D44" s="3">
        <v>1.1690922139</v>
      </c>
      <c r="E44" s="3">
        <v>1.1647248714</v>
      </c>
      <c r="F44" s="3">
        <v>1.1595300078999999</v>
      </c>
      <c r="G44" s="3">
        <v>1.1600691754000001</v>
      </c>
      <c r="H44" s="3">
        <v>1.1648367959000001</v>
      </c>
      <c r="I44" s="3">
        <v>1.1693918973999999</v>
      </c>
      <c r="J44" s="3">
        <v>1.1725218450999999</v>
      </c>
      <c r="K44" s="3">
        <v>1.1772667159000001</v>
      </c>
      <c r="L44" s="4">
        <v>1.1810856454000001</v>
      </c>
      <c r="M44" s="3">
        <v>1.1863117922999999</v>
      </c>
      <c r="N44" s="3">
        <v>1.1932088000000001</v>
      </c>
      <c r="O44" s="3">
        <v>1.1980697187</v>
      </c>
      <c r="P44" s="3">
        <v>1.2027636933999999</v>
      </c>
      <c r="Q44" s="3">
        <v>1.208703901</v>
      </c>
      <c r="R44" s="3">
        <v>1.2133420252</v>
      </c>
      <c r="S44" s="3">
        <v>1.2178623857999999</v>
      </c>
      <c r="T44" s="3">
        <v>1.2233457250999999</v>
      </c>
      <c r="U44" s="3">
        <v>1.227811521</v>
      </c>
      <c r="V44" s="3">
        <v>1.2319911408999999</v>
      </c>
      <c r="W44" s="3">
        <v>1.2365579911</v>
      </c>
      <c r="X44" s="3">
        <v>1.2399831739</v>
      </c>
      <c r="Y44" s="3">
        <v>1.2415295566</v>
      </c>
      <c r="Z44" s="3">
        <v>1.2443459914999999</v>
      </c>
      <c r="AA44" s="4">
        <v>1.2446877418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78.856840654053798</v>
      </c>
      <c r="D48" s="11">
        <v>78.485775762151803</v>
      </c>
      <c r="E48" s="11">
        <v>78.531379970622595</v>
      </c>
      <c r="F48" s="11">
        <v>78.654015605980007</v>
      </c>
      <c r="G48" s="11">
        <v>78.736520885914203</v>
      </c>
      <c r="H48" s="11">
        <v>78.836422104471197</v>
      </c>
      <c r="I48" s="11">
        <v>78.919093449750903</v>
      </c>
      <c r="J48" s="11">
        <v>79.107810353088496</v>
      </c>
      <c r="K48" s="11">
        <v>79.156376751897</v>
      </c>
      <c r="L48" s="64">
        <v>79.253477894293496</v>
      </c>
      <c r="M48" s="11">
        <v>79.362595667362001</v>
      </c>
      <c r="N48" s="11">
        <v>79.491562926228497</v>
      </c>
      <c r="O48" s="11">
        <v>79.660594802836997</v>
      </c>
      <c r="P48" s="11">
        <v>79.823526667511203</v>
      </c>
      <c r="Q48" s="11">
        <v>79.913794699693995</v>
      </c>
      <c r="R48" s="11">
        <v>80.046588474646995</v>
      </c>
      <c r="S48" s="11">
        <v>80.118611808216599</v>
      </c>
      <c r="T48" s="11">
        <v>80.223004371088905</v>
      </c>
      <c r="U48" s="11">
        <v>80.355105705170203</v>
      </c>
      <c r="V48" s="11">
        <v>80.457796199059999</v>
      </c>
      <c r="W48" s="11">
        <v>80.501327100919198</v>
      </c>
      <c r="X48" s="11">
        <v>80.614550621185998</v>
      </c>
      <c r="Y48" s="11">
        <v>80.709066978591693</v>
      </c>
      <c r="Z48" s="11">
        <v>80.732342161546498</v>
      </c>
      <c r="AA48" s="64">
        <v>80.807062317432695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46235</v>
      </c>
      <c r="C57" s="76">
        <v>46338</v>
      </c>
      <c r="D57" s="76">
        <v>46419</v>
      </c>
      <c r="E57" s="76">
        <v>46489</v>
      </c>
      <c r="F57" s="76">
        <v>46367</v>
      </c>
      <c r="G57" s="76">
        <v>46158</v>
      </c>
      <c r="H57" s="76">
        <v>45890</v>
      </c>
      <c r="I57" s="76">
        <v>45688</v>
      </c>
      <c r="J57" s="76">
        <v>45180</v>
      </c>
      <c r="K57" s="76">
        <v>44708</v>
      </c>
      <c r="L57" s="63">
        <v>44324</v>
      </c>
      <c r="M57" s="76">
        <v>43962</v>
      </c>
      <c r="N57" s="76">
        <v>43651</v>
      </c>
      <c r="O57" s="76">
        <v>43390</v>
      </c>
      <c r="P57" s="76">
        <v>43233</v>
      </c>
      <c r="Q57" s="76">
        <v>43110</v>
      </c>
      <c r="R57" s="76">
        <v>43056</v>
      </c>
      <c r="S57" s="76">
        <v>42971</v>
      </c>
      <c r="T57" s="76">
        <v>42900</v>
      </c>
      <c r="U57" s="76">
        <v>42840</v>
      </c>
      <c r="V57" s="76">
        <v>42793</v>
      </c>
      <c r="W57" s="76">
        <v>42761</v>
      </c>
      <c r="X57" s="76">
        <v>42745</v>
      </c>
      <c r="Y57" s="76">
        <v>42749</v>
      </c>
      <c r="Z57" s="76">
        <v>42765</v>
      </c>
      <c r="AA57" s="63">
        <v>42801</v>
      </c>
    </row>
    <row r="58" spans="1:27" ht="12.75" customHeight="1" x14ac:dyDescent="0.3">
      <c r="A58" s="13" t="s">
        <v>68</v>
      </c>
      <c r="B58" s="76">
        <v>77561</v>
      </c>
      <c r="C58" s="76">
        <v>76538</v>
      </c>
      <c r="D58" s="76">
        <v>75499</v>
      </c>
      <c r="E58" s="76">
        <v>74056</v>
      </c>
      <c r="F58" s="76">
        <v>72574</v>
      </c>
      <c r="G58" s="76">
        <v>71640</v>
      </c>
      <c r="H58" s="76">
        <v>71230</v>
      </c>
      <c r="I58" s="76">
        <v>70892</v>
      </c>
      <c r="J58" s="76">
        <v>70833</v>
      </c>
      <c r="K58" s="76">
        <v>70774</v>
      </c>
      <c r="L58" s="63">
        <v>70744</v>
      </c>
      <c r="M58" s="76">
        <v>70777</v>
      </c>
      <c r="N58" s="76">
        <v>71150</v>
      </c>
      <c r="O58" s="76">
        <v>71485</v>
      </c>
      <c r="P58" s="76">
        <v>71919</v>
      </c>
      <c r="Q58" s="76">
        <v>72252</v>
      </c>
      <c r="R58" s="76">
        <v>72429</v>
      </c>
      <c r="S58" s="76">
        <v>72502</v>
      </c>
      <c r="T58" s="76">
        <v>72447</v>
      </c>
      <c r="U58" s="76">
        <v>72197</v>
      </c>
      <c r="V58" s="76">
        <v>71706</v>
      </c>
      <c r="W58" s="76">
        <v>71134</v>
      </c>
      <c r="X58" s="76">
        <v>70657</v>
      </c>
      <c r="Y58" s="76">
        <v>69833</v>
      </c>
      <c r="Z58" s="76">
        <v>69127</v>
      </c>
      <c r="AA58" s="63">
        <v>68497</v>
      </c>
    </row>
    <row r="59" spans="1:27" ht="12.75" customHeight="1" x14ac:dyDescent="0.3">
      <c r="A59" s="13" t="s">
        <v>69</v>
      </c>
      <c r="B59" s="76">
        <v>69396</v>
      </c>
      <c r="C59" s="76">
        <v>71296</v>
      </c>
      <c r="D59" s="76">
        <v>73057</v>
      </c>
      <c r="E59" s="76">
        <v>75000</v>
      </c>
      <c r="F59" s="76">
        <v>77335</v>
      </c>
      <c r="G59" s="76">
        <v>78808</v>
      </c>
      <c r="H59" s="76">
        <v>79461</v>
      </c>
      <c r="I59" s="76">
        <v>79817</v>
      </c>
      <c r="J59" s="76">
        <v>80184</v>
      </c>
      <c r="K59" s="76">
        <v>80485</v>
      </c>
      <c r="L59" s="63">
        <v>80566</v>
      </c>
      <c r="M59" s="76">
        <v>80696</v>
      </c>
      <c r="N59" s="76">
        <v>80233</v>
      </c>
      <c r="O59" s="76">
        <v>79767</v>
      </c>
      <c r="P59" s="76">
        <v>78939</v>
      </c>
      <c r="Q59" s="76">
        <v>78000</v>
      </c>
      <c r="R59" s="76">
        <v>77013</v>
      </c>
      <c r="S59" s="76">
        <v>76147</v>
      </c>
      <c r="T59" s="76">
        <v>75149</v>
      </c>
      <c r="U59" s="76">
        <v>74203</v>
      </c>
      <c r="V59" s="76">
        <v>73809</v>
      </c>
      <c r="W59" s="76">
        <v>73783</v>
      </c>
      <c r="X59" s="76">
        <v>73719</v>
      </c>
      <c r="Y59" s="76">
        <v>73920</v>
      </c>
      <c r="Z59" s="76">
        <v>73963</v>
      </c>
      <c r="AA59" s="63">
        <v>73997</v>
      </c>
    </row>
    <row r="60" spans="1:27" ht="12.75" customHeight="1" x14ac:dyDescent="0.3">
      <c r="A60" s="13" t="s">
        <v>70</v>
      </c>
      <c r="B60" s="76">
        <v>62306</v>
      </c>
      <c r="C60" s="76">
        <v>61623</v>
      </c>
      <c r="D60" s="76">
        <v>60980</v>
      </c>
      <c r="E60" s="76">
        <v>60207</v>
      </c>
      <c r="F60" s="76">
        <v>59009</v>
      </c>
      <c r="G60" s="76">
        <v>58110</v>
      </c>
      <c r="H60" s="76">
        <v>57370</v>
      </c>
      <c r="I60" s="76">
        <v>56903</v>
      </c>
      <c r="J60" s="76">
        <v>56623</v>
      </c>
      <c r="K60" s="76">
        <v>56568</v>
      </c>
      <c r="L60" s="63">
        <v>56442</v>
      </c>
      <c r="M60" s="76">
        <v>56242</v>
      </c>
      <c r="N60" s="76">
        <v>56489</v>
      </c>
      <c r="O60" s="76">
        <v>56775</v>
      </c>
      <c r="P60" s="76">
        <v>57414</v>
      </c>
      <c r="Q60" s="76">
        <v>58442</v>
      </c>
      <c r="R60" s="76">
        <v>59783</v>
      </c>
      <c r="S60" s="76">
        <v>61084</v>
      </c>
      <c r="T60" s="76">
        <v>62521</v>
      </c>
      <c r="U60" s="76">
        <v>64345</v>
      </c>
      <c r="V60" s="76">
        <v>65547</v>
      </c>
      <c r="W60" s="76">
        <v>66208</v>
      </c>
      <c r="X60" s="76">
        <v>66614</v>
      </c>
      <c r="Y60" s="76">
        <v>66990</v>
      </c>
      <c r="Z60" s="76">
        <v>67328</v>
      </c>
      <c r="AA60" s="63">
        <v>67475</v>
      </c>
    </row>
    <row r="61" spans="1:27" ht="12.75" customHeight="1" x14ac:dyDescent="0.3">
      <c r="A61" s="13" t="s">
        <v>71</v>
      </c>
      <c r="B61" s="76">
        <v>40637</v>
      </c>
      <c r="C61" s="76">
        <v>41806</v>
      </c>
      <c r="D61" s="76">
        <v>42910</v>
      </c>
      <c r="E61" s="76">
        <v>44303</v>
      </c>
      <c r="F61" s="76">
        <v>45280</v>
      </c>
      <c r="G61" s="76">
        <v>46447</v>
      </c>
      <c r="H61" s="76">
        <v>47763</v>
      </c>
      <c r="I61" s="76">
        <v>49045</v>
      </c>
      <c r="J61" s="76">
        <v>50209</v>
      </c>
      <c r="K61" s="76">
        <v>51205</v>
      </c>
      <c r="L61" s="63">
        <v>52330</v>
      </c>
      <c r="M61" s="76">
        <v>53168</v>
      </c>
      <c r="N61" s="76">
        <v>53694</v>
      </c>
      <c r="O61" s="76">
        <v>53933</v>
      </c>
      <c r="P61" s="76">
        <v>53956</v>
      </c>
      <c r="Q61" s="76">
        <v>53626</v>
      </c>
      <c r="R61" s="76">
        <v>53009</v>
      </c>
      <c r="S61" s="76">
        <v>52449</v>
      </c>
      <c r="T61" s="76">
        <v>51793</v>
      </c>
      <c r="U61" s="76">
        <v>50776</v>
      </c>
      <c r="V61" s="76">
        <v>50029</v>
      </c>
      <c r="W61" s="76">
        <v>49460</v>
      </c>
      <c r="X61" s="76">
        <v>49127</v>
      </c>
      <c r="Y61" s="76">
        <v>48986</v>
      </c>
      <c r="Z61" s="76">
        <v>49011</v>
      </c>
      <c r="AA61" s="63">
        <v>48990</v>
      </c>
    </row>
    <row r="62" spans="1:27" ht="12.75" customHeight="1" x14ac:dyDescent="0.3">
      <c r="A62" s="13" t="s">
        <v>72</v>
      </c>
      <c r="B62" s="76">
        <v>24225</v>
      </c>
      <c r="C62" s="76">
        <v>24009</v>
      </c>
      <c r="D62" s="76">
        <v>23682</v>
      </c>
      <c r="E62" s="76">
        <v>23338</v>
      </c>
      <c r="F62" s="76">
        <v>23558</v>
      </c>
      <c r="G62" s="76">
        <v>23576</v>
      </c>
      <c r="H62" s="76">
        <v>23560</v>
      </c>
      <c r="I62" s="76">
        <v>23503</v>
      </c>
      <c r="J62" s="76">
        <v>23492</v>
      </c>
      <c r="K62" s="76">
        <v>23483</v>
      </c>
      <c r="L62" s="63">
        <v>23530</v>
      </c>
      <c r="M62" s="76">
        <v>23807</v>
      </c>
      <c r="N62" s="76">
        <v>24187</v>
      </c>
      <c r="O62" s="76">
        <v>24826</v>
      </c>
      <c r="P62" s="76">
        <v>25502</v>
      </c>
      <c r="Q62" s="76">
        <v>26299</v>
      </c>
      <c r="R62" s="76">
        <v>27174</v>
      </c>
      <c r="S62" s="76">
        <v>27980</v>
      </c>
      <c r="T62" s="76">
        <v>28969</v>
      </c>
      <c r="U62" s="76">
        <v>30013</v>
      </c>
      <c r="V62" s="76">
        <v>31039</v>
      </c>
      <c r="W62" s="76">
        <v>32081</v>
      </c>
      <c r="X62" s="76">
        <v>33019</v>
      </c>
      <c r="Y62" s="76">
        <v>33800</v>
      </c>
      <c r="Z62" s="76">
        <v>34422</v>
      </c>
      <c r="AA62" s="63">
        <v>35146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320360</v>
      </c>
      <c r="C64" s="76">
        <f t="shared" ref="C64:AA64" si="7">SUM(C57:C62)</f>
        <v>321610</v>
      </c>
      <c r="D64" s="76">
        <f t="shared" si="7"/>
        <v>322547</v>
      </c>
      <c r="E64" s="76">
        <f t="shared" si="7"/>
        <v>323393</v>
      </c>
      <c r="F64" s="76">
        <f t="shared" si="7"/>
        <v>324123</v>
      </c>
      <c r="G64" s="76">
        <f t="shared" si="7"/>
        <v>324739</v>
      </c>
      <c r="H64" s="76">
        <f t="shared" si="7"/>
        <v>325274</v>
      </c>
      <c r="I64" s="76">
        <f t="shared" si="7"/>
        <v>325848</v>
      </c>
      <c r="J64" s="76">
        <f t="shared" si="7"/>
        <v>326521</v>
      </c>
      <c r="K64" s="76">
        <f t="shared" si="7"/>
        <v>327223</v>
      </c>
      <c r="L64" s="63">
        <f t="shared" si="7"/>
        <v>327936</v>
      </c>
      <c r="M64" s="76">
        <f t="shared" si="7"/>
        <v>328652</v>
      </c>
      <c r="N64" s="76">
        <f t="shared" si="7"/>
        <v>329404</v>
      </c>
      <c r="O64" s="76">
        <f t="shared" si="7"/>
        <v>330176</v>
      </c>
      <c r="P64" s="76">
        <f t="shared" si="7"/>
        <v>330963</v>
      </c>
      <c r="Q64" s="76">
        <f t="shared" si="7"/>
        <v>331729</v>
      </c>
      <c r="R64" s="76">
        <f t="shared" si="7"/>
        <v>332464</v>
      </c>
      <c r="S64" s="76">
        <f t="shared" si="7"/>
        <v>333133</v>
      </c>
      <c r="T64" s="76">
        <f t="shared" si="7"/>
        <v>333779</v>
      </c>
      <c r="U64" s="76">
        <f t="shared" si="7"/>
        <v>334374</v>
      </c>
      <c r="V64" s="76">
        <f t="shared" si="7"/>
        <v>334923</v>
      </c>
      <c r="W64" s="76">
        <f t="shared" si="7"/>
        <v>335427</v>
      </c>
      <c r="X64" s="76">
        <f t="shared" si="7"/>
        <v>335881</v>
      </c>
      <c r="Y64" s="76">
        <f t="shared" si="7"/>
        <v>336278</v>
      </c>
      <c r="Z64" s="76">
        <f t="shared" si="7"/>
        <v>336616</v>
      </c>
      <c r="AA64" s="63">
        <f t="shared" si="7"/>
        <v>336906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0.14432201273567236</v>
      </c>
      <c r="C67" s="38">
        <f t="shared" ref="C67:AA72" si="8">C57/C$64</f>
        <v>0.14408134075432977</v>
      </c>
      <c r="D67" s="38">
        <f t="shared" si="8"/>
        <v>0.14391391022083602</v>
      </c>
      <c r="E67" s="38">
        <f t="shared" si="8"/>
        <v>0.14375388459243088</v>
      </c>
      <c r="F67" s="38">
        <f t="shared" si="8"/>
        <v>0.14305371726165683</v>
      </c>
      <c r="G67" s="38">
        <f t="shared" si="8"/>
        <v>0.14213876374565421</v>
      </c>
      <c r="H67" s="38">
        <f t="shared" si="8"/>
        <v>0.14108105781587216</v>
      </c>
      <c r="I67" s="38">
        <f t="shared" si="8"/>
        <v>0.14021261447055069</v>
      </c>
      <c r="J67" s="38">
        <f t="shared" si="8"/>
        <v>0.13836782320279553</v>
      </c>
      <c r="K67" s="38">
        <f t="shared" si="8"/>
        <v>0.13662853772503766</v>
      </c>
      <c r="L67" s="39">
        <f t="shared" si="8"/>
        <v>0.13516051912568305</v>
      </c>
      <c r="M67" s="38">
        <f t="shared" si="8"/>
        <v>0.1337645899005635</v>
      </c>
      <c r="N67" s="38">
        <f t="shared" si="8"/>
        <v>0.13251508785564231</v>
      </c>
      <c r="O67" s="38">
        <f t="shared" si="8"/>
        <v>0.1314147606125218</v>
      </c>
      <c r="P67" s="38">
        <f t="shared" si="8"/>
        <v>0.13062789496106816</v>
      </c>
      <c r="Q67" s="38">
        <f t="shared" si="8"/>
        <v>0.12995547570456609</v>
      </c>
      <c r="R67" s="38">
        <f t="shared" si="8"/>
        <v>0.12950575099860437</v>
      </c>
      <c r="S67" s="38">
        <f t="shared" si="8"/>
        <v>0.128990523304506</v>
      </c>
      <c r="T67" s="38">
        <f t="shared" si="8"/>
        <v>0.1285281578529506</v>
      </c>
      <c r="U67" s="38">
        <f t="shared" si="8"/>
        <v>0.12812000933086903</v>
      </c>
      <c r="V67" s="38">
        <f t="shared" si="8"/>
        <v>0.12776966646064916</v>
      </c>
      <c r="W67" s="38">
        <f t="shared" si="8"/>
        <v>0.12748228377560542</v>
      </c>
      <c r="X67" s="38">
        <f t="shared" si="8"/>
        <v>0.12726233398138032</v>
      </c>
      <c r="Y67" s="38">
        <f t="shared" si="8"/>
        <v>0.12712398670147915</v>
      </c>
      <c r="Z67" s="38">
        <f t="shared" si="8"/>
        <v>0.12704387194904579</v>
      </c>
      <c r="AA67" s="39">
        <f t="shared" si="8"/>
        <v>0.12704137059001622</v>
      </c>
    </row>
    <row r="68" spans="1:27" ht="12.75" customHeight="1" x14ac:dyDescent="0.3">
      <c r="A68" s="13" t="s">
        <v>68</v>
      </c>
      <c r="B68" s="38">
        <f t="shared" ref="B68:Q72" si="9">B58/B$64</f>
        <v>0.24210575602447246</v>
      </c>
      <c r="C68" s="38">
        <f t="shared" si="9"/>
        <v>0.23798389353564878</v>
      </c>
      <c r="D68" s="38">
        <f t="shared" si="9"/>
        <v>0.23407131363801245</v>
      </c>
      <c r="E68" s="38">
        <f t="shared" si="9"/>
        <v>0.22899691706375833</v>
      </c>
      <c r="F68" s="38">
        <f t="shared" si="9"/>
        <v>0.2239088247362884</v>
      </c>
      <c r="G68" s="38">
        <f t="shared" si="9"/>
        <v>0.22060793437191098</v>
      </c>
      <c r="H68" s="38">
        <f t="shared" si="9"/>
        <v>0.21898460989811666</v>
      </c>
      <c r="I68" s="38">
        <f t="shared" si="9"/>
        <v>0.21756156244629399</v>
      </c>
      <c r="J68" s="38">
        <f t="shared" si="9"/>
        <v>0.21693244844895121</v>
      </c>
      <c r="K68" s="38">
        <f t="shared" si="9"/>
        <v>0.21628675245933202</v>
      </c>
      <c r="L68" s="39">
        <f t="shared" si="9"/>
        <v>0.21572501951600312</v>
      </c>
      <c r="M68" s="38">
        <f t="shared" si="9"/>
        <v>0.21535545196743058</v>
      </c>
      <c r="N68" s="38">
        <f t="shared" si="9"/>
        <v>0.21599616276669378</v>
      </c>
      <c r="O68" s="38">
        <f t="shared" si="9"/>
        <v>0.21650574239193643</v>
      </c>
      <c r="P68" s="38">
        <f t="shared" si="9"/>
        <v>0.21730223620162978</v>
      </c>
      <c r="Q68" s="38">
        <f t="shared" si="9"/>
        <v>0.21780429205767357</v>
      </c>
      <c r="R68" s="38">
        <f t="shared" si="8"/>
        <v>0.21785516627364165</v>
      </c>
      <c r="S68" s="38">
        <f t="shared" si="8"/>
        <v>0.21763679971662969</v>
      </c>
      <c r="T68" s="38">
        <f t="shared" si="8"/>
        <v>0.21705080307628699</v>
      </c>
      <c r="U68" s="38">
        <f t="shared" si="8"/>
        <v>0.21591690741505021</v>
      </c>
      <c r="V68" s="38">
        <f t="shared" si="8"/>
        <v>0.21409697154271282</v>
      </c>
      <c r="W68" s="38">
        <f t="shared" si="8"/>
        <v>0.21206998840284175</v>
      </c>
      <c r="X68" s="38">
        <f t="shared" si="8"/>
        <v>0.21036319410743687</v>
      </c>
      <c r="Y68" s="38">
        <f t="shared" si="8"/>
        <v>0.2076644918787432</v>
      </c>
      <c r="Z68" s="38">
        <f t="shared" si="8"/>
        <v>0.20535862822919884</v>
      </c>
      <c r="AA68" s="39">
        <f t="shared" si="8"/>
        <v>0.20331190302339525</v>
      </c>
    </row>
    <row r="69" spans="1:27" ht="12.75" customHeight="1" x14ac:dyDescent="0.3">
      <c r="A69" s="13" t="s">
        <v>69</v>
      </c>
      <c r="B69" s="38">
        <f t="shared" si="9"/>
        <v>0.21661880384567361</v>
      </c>
      <c r="C69" s="38">
        <f t="shared" si="8"/>
        <v>0.22168464910916949</v>
      </c>
      <c r="D69" s="38">
        <f t="shared" si="8"/>
        <v>0.2265003239837915</v>
      </c>
      <c r="E69" s="38">
        <f t="shared" si="8"/>
        <v>0.23191596602276487</v>
      </c>
      <c r="F69" s="38">
        <f t="shared" si="8"/>
        <v>0.23859769285117069</v>
      </c>
      <c r="G69" s="38">
        <f t="shared" si="8"/>
        <v>0.24268104539337745</v>
      </c>
      <c r="H69" s="38">
        <f t="shared" si="8"/>
        <v>0.2442894298345395</v>
      </c>
      <c r="I69" s="38">
        <f t="shared" si="8"/>
        <v>0.24495163389064839</v>
      </c>
      <c r="J69" s="38">
        <f t="shared" si="8"/>
        <v>0.2455707289883346</v>
      </c>
      <c r="K69" s="38">
        <f t="shared" si="8"/>
        <v>0.2459637617160163</v>
      </c>
      <c r="L69" s="39">
        <f t="shared" si="8"/>
        <v>0.2456759855581577</v>
      </c>
      <c r="M69" s="38">
        <f t="shared" si="8"/>
        <v>0.24553631196523984</v>
      </c>
      <c r="N69" s="38">
        <f t="shared" si="8"/>
        <v>0.24357020558341733</v>
      </c>
      <c r="O69" s="38">
        <f t="shared" si="8"/>
        <v>0.2415893341732894</v>
      </c>
      <c r="P69" s="38">
        <f t="shared" si="8"/>
        <v>0.23851306641527906</v>
      </c>
      <c r="Q69" s="38">
        <f t="shared" si="8"/>
        <v>0.23513168881828239</v>
      </c>
      <c r="R69" s="38">
        <f t="shared" si="8"/>
        <v>0.23164312527070599</v>
      </c>
      <c r="S69" s="38">
        <f t="shared" si="8"/>
        <v>0.22857837560373784</v>
      </c>
      <c r="T69" s="38">
        <f t="shared" si="8"/>
        <v>0.225145979824974</v>
      </c>
      <c r="U69" s="38">
        <f t="shared" si="8"/>
        <v>0.22191617769324171</v>
      </c>
      <c r="V69" s="38">
        <f t="shared" si="8"/>
        <v>0.22037602672853163</v>
      </c>
      <c r="W69" s="38">
        <f t="shared" si="8"/>
        <v>0.2199673848557212</v>
      </c>
      <c r="X69" s="38">
        <f t="shared" si="8"/>
        <v>0.21947951804359281</v>
      </c>
      <c r="Y69" s="38">
        <f t="shared" si="8"/>
        <v>0.21981812666900599</v>
      </c>
      <c r="Z69" s="38">
        <f t="shared" si="8"/>
        <v>0.21972514675475913</v>
      </c>
      <c r="AA69" s="39">
        <f t="shared" si="8"/>
        <v>0.21963693136958085</v>
      </c>
    </row>
    <row r="70" spans="1:27" ht="12.75" customHeight="1" x14ac:dyDescent="0.3">
      <c r="A70" s="13" t="s">
        <v>70</v>
      </c>
      <c r="B70" s="38">
        <f t="shared" si="9"/>
        <v>0.19448745161693096</v>
      </c>
      <c r="C70" s="38">
        <f t="shared" si="8"/>
        <v>0.19160784801467617</v>
      </c>
      <c r="D70" s="38">
        <f t="shared" si="8"/>
        <v>0.1890577187200625</v>
      </c>
      <c r="E70" s="38">
        <f t="shared" si="8"/>
        <v>0.18617286088443472</v>
      </c>
      <c r="F70" s="38">
        <f t="shared" si="8"/>
        <v>0.18205742881560397</v>
      </c>
      <c r="G70" s="38">
        <f t="shared" si="8"/>
        <v>0.17894370556046549</v>
      </c>
      <c r="H70" s="38">
        <f t="shared" si="8"/>
        <v>0.17637437975368458</v>
      </c>
      <c r="I70" s="38">
        <f t="shared" si="8"/>
        <v>0.17463050256561341</v>
      </c>
      <c r="J70" s="38">
        <f t="shared" si="8"/>
        <v>0.17341304234643407</v>
      </c>
      <c r="K70" s="38">
        <f t="shared" si="8"/>
        <v>0.17287293374854457</v>
      </c>
      <c r="L70" s="39">
        <f t="shared" si="8"/>
        <v>0.1721128512880562</v>
      </c>
      <c r="M70" s="38">
        <f t="shared" si="8"/>
        <v>0.17112934045738348</v>
      </c>
      <c r="N70" s="38">
        <f t="shared" si="8"/>
        <v>0.17148850651479641</v>
      </c>
      <c r="O70" s="38">
        <f t="shared" si="8"/>
        <v>0.17195374588098469</v>
      </c>
      <c r="P70" s="38">
        <f t="shared" si="8"/>
        <v>0.17347558488411091</v>
      </c>
      <c r="Q70" s="38">
        <f t="shared" si="8"/>
        <v>0.17617392510151358</v>
      </c>
      <c r="R70" s="38">
        <f t="shared" si="8"/>
        <v>0.17981796525338081</v>
      </c>
      <c r="S70" s="38">
        <f t="shared" si="8"/>
        <v>0.18336220068261025</v>
      </c>
      <c r="T70" s="38">
        <f t="shared" si="8"/>
        <v>0.1873125631031311</v>
      </c>
      <c r="U70" s="38">
        <f t="shared" si="8"/>
        <v>0.19243422036402352</v>
      </c>
      <c r="V70" s="38">
        <f t="shared" si="8"/>
        <v>0.19570767012119203</v>
      </c>
      <c r="W70" s="38">
        <f t="shared" si="8"/>
        <v>0.19738422965354607</v>
      </c>
      <c r="X70" s="38">
        <f t="shared" si="8"/>
        <v>0.19832619290760717</v>
      </c>
      <c r="Y70" s="38">
        <f t="shared" si="8"/>
        <v>0.19921017729378668</v>
      </c>
      <c r="Z70" s="38">
        <f t="shared" si="8"/>
        <v>0.20001425957173752</v>
      </c>
      <c r="AA70" s="39">
        <f t="shared" si="8"/>
        <v>0.20027841593797677</v>
      </c>
    </row>
    <row r="71" spans="1:27" ht="12.75" customHeight="1" x14ac:dyDescent="0.3">
      <c r="A71" s="13" t="s">
        <v>71</v>
      </c>
      <c r="B71" s="38">
        <f t="shared" si="9"/>
        <v>0.12684792108877513</v>
      </c>
      <c r="C71" s="38">
        <f t="shared" si="8"/>
        <v>0.1299897391250272</v>
      </c>
      <c r="D71" s="38">
        <f t="shared" si="8"/>
        <v>0.13303487553751855</v>
      </c>
      <c r="E71" s="38">
        <f t="shared" si="8"/>
        <v>0.13699430723608735</v>
      </c>
      <c r="F71" s="38">
        <f t="shared" si="8"/>
        <v>0.13970005214069967</v>
      </c>
      <c r="G71" s="38">
        <f t="shared" si="8"/>
        <v>0.14302870920954983</v>
      </c>
      <c r="H71" s="38">
        <f t="shared" si="8"/>
        <v>0.14683928011461106</v>
      </c>
      <c r="I71" s="38">
        <f t="shared" si="8"/>
        <v>0.15051496403230955</v>
      </c>
      <c r="J71" s="38">
        <f t="shared" si="8"/>
        <v>0.15376958909227889</v>
      </c>
      <c r="K71" s="38">
        <f t="shared" si="8"/>
        <v>0.15648349902054562</v>
      </c>
      <c r="L71" s="39">
        <f t="shared" si="8"/>
        <v>0.15957381928181108</v>
      </c>
      <c r="M71" s="38">
        <f t="shared" si="8"/>
        <v>0.16177598188965836</v>
      </c>
      <c r="N71" s="38">
        <f t="shared" si="8"/>
        <v>0.16300348508214837</v>
      </c>
      <c r="O71" s="38">
        <f t="shared" si="8"/>
        <v>0.16334621535181237</v>
      </c>
      <c r="P71" s="38">
        <f t="shared" si="8"/>
        <v>0.16302728703812813</v>
      </c>
      <c r="Q71" s="38">
        <f t="shared" si="8"/>
        <v>0.16165605057140014</v>
      </c>
      <c r="R71" s="38">
        <f t="shared" si="8"/>
        <v>0.15944282689253572</v>
      </c>
      <c r="S71" s="38">
        <f t="shared" si="8"/>
        <v>0.15744162241507145</v>
      </c>
      <c r="T71" s="38">
        <f t="shared" si="8"/>
        <v>0.15517153565682681</v>
      </c>
      <c r="U71" s="38">
        <f t="shared" si="8"/>
        <v>0.15185391208646606</v>
      </c>
      <c r="V71" s="38">
        <f t="shared" si="8"/>
        <v>0.14937463237818843</v>
      </c>
      <c r="W71" s="38">
        <f t="shared" si="8"/>
        <v>0.14745384241578643</v>
      </c>
      <c r="X71" s="38">
        <f t="shared" si="8"/>
        <v>0.14626311104230366</v>
      </c>
      <c r="Y71" s="38">
        <f t="shared" si="8"/>
        <v>0.14567114113917651</v>
      </c>
      <c r="Z71" s="38">
        <f t="shared" si="8"/>
        <v>0.14559913967250518</v>
      </c>
      <c r="AA71" s="39">
        <f t="shared" si="8"/>
        <v>0.14541147975993304</v>
      </c>
    </row>
    <row r="72" spans="1:27" ht="12.75" customHeight="1" x14ac:dyDescent="0.3">
      <c r="A72" s="13" t="s">
        <v>72</v>
      </c>
      <c r="B72" s="38">
        <f t="shared" si="9"/>
        <v>7.5618054688475461E-2</v>
      </c>
      <c r="C72" s="38">
        <f t="shared" si="8"/>
        <v>7.4652529461148601E-2</v>
      </c>
      <c r="D72" s="38">
        <f t="shared" si="8"/>
        <v>7.3421857899778953E-2</v>
      </c>
      <c r="E72" s="38">
        <f t="shared" si="8"/>
        <v>7.2166064200523822E-2</v>
      </c>
      <c r="F72" s="38">
        <f t="shared" si="8"/>
        <v>7.2682284194580449E-2</v>
      </c>
      <c r="G72" s="38">
        <f t="shared" si="8"/>
        <v>7.259984171904206E-2</v>
      </c>
      <c r="H72" s="38">
        <f t="shared" si="8"/>
        <v>7.2431242583176028E-2</v>
      </c>
      <c r="I72" s="38">
        <f t="shared" si="8"/>
        <v>7.2128722594583972E-2</v>
      </c>
      <c r="J72" s="38">
        <f t="shared" si="8"/>
        <v>7.1946367921205678E-2</v>
      </c>
      <c r="K72" s="38">
        <f t="shared" si="8"/>
        <v>7.1764515330523831E-2</v>
      </c>
      <c r="L72" s="39">
        <f t="shared" si="8"/>
        <v>7.1751805230288832E-2</v>
      </c>
      <c r="M72" s="38">
        <f t="shared" si="8"/>
        <v>7.2438323819724204E-2</v>
      </c>
      <c r="N72" s="38">
        <f t="shared" si="8"/>
        <v>7.3426552197301792E-2</v>
      </c>
      <c r="O72" s="38">
        <f t="shared" si="8"/>
        <v>7.5190201589455316E-2</v>
      </c>
      <c r="P72" s="38">
        <f t="shared" si="8"/>
        <v>7.7053930499783957E-2</v>
      </c>
      <c r="Q72" s="38">
        <f t="shared" si="8"/>
        <v>7.9278567746564207E-2</v>
      </c>
      <c r="R72" s="38">
        <f t="shared" si="8"/>
        <v>8.1735165311131425E-2</v>
      </c>
      <c r="S72" s="38">
        <f t="shared" si="8"/>
        <v>8.3990478277444741E-2</v>
      </c>
      <c r="T72" s="38">
        <f t="shared" si="8"/>
        <v>8.6790960485830446E-2</v>
      </c>
      <c r="U72" s="38">
        <f t="shared" si="8"/>
        <v>8.9758773110349493E-2</v>
      </c>
      <c r="V72" s="38">
        <f t="shared" si="8"/>
        <v>9.2675032768725948E-2</v>
      </c>
      <c r="W72" s="38">
        <f t="shared" si="8"/>
        <v>9.5642270896499085E-2</v>
      </c>
      <c r="X72" s="38">
        <f t="shared" si="8"/>
        <v>9.8305649917679178E-2</v>
      </c>
      <c r="Y72" s="38">
        <f t="shared" si="8"/>
        <v>0.10051207631780848</v>
      </c>
      <c r="Z72" s="38">
        <f t="shared" si="8"/>
        <v>0.10225895382275352</v>
      </c>
      <c r="AA72" s="39">
        <f t="shared" si="8"/>
        <v>0.10431989931909791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0.99999999999999989</v>
      </c>
      <c r="U74" s="38">
        <f t="shared" si="10"/>
        <v>1</v>
      </c>
      <c r="V74" s="38">
        <f t="shared" si="10"/>
        <v>1.0000000000000002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48850</v>
      </c>
      <c r="C83" s="76">
        <v>48928</v>
      </c>
      <c r="D83" s="76">
        <v>49079</v>
      </c>
      <c r="E83" s="76">
        <v>49146</v>
      </c>
      <c r="F83" s="76">
        <v>49209</v>
      </c>
      <c r="G83" s="76">
        <v>49083</v>
      </c>
      <c r="H83" s="76">
        <v>48870</v>
      </c>
      <c r="I83" s="76">
        <v>48611</v>
      </c>
      <c r="J83" s="76">
        <v>48397</v>
      </c>
      <c r="K83" s="76">
        <v>47881</v>
      </c>
      <c r="L83" s="63">
        <v>47396</v>
      </c>
      <c r="M83" s="76">
        <v>47004</v>
      </c>
      <c r="N83" s="76">
        <v>46636</v>
      </c>
      <c r="O83" s="76">
        <v>46316</v>
      </c>
      <c r="P83" s="76">
        <v>46047</v>
      </c>
      <c r="Q83" s="76">
        <v>45884</v>
      </c>
      <c r="R83" s="76">
        <v>45761</v>
      </c>
      <c r="S83" s="76">
        <v>45711</v>
      </c>
      <c r="T83" s="76">
        <v>45638</v>
      </c>
      <c r="U83" s="76">
        <v>45578</v>
      </c>
      <c r="V83" s="76">
        <v>45534</v>
      </c>
      <c r="W83" s="76">
        <v>45504</v>
      </c>
      <c r="X83" s="76">
        <v>45483</v>
      </c>
      <c r="Y83" s="76">
        <v>45474</v>
      </c>
      <c r="Z83" s="76">
        <v>45481</v>
      </c>
      <c r="AA83" s="63">
        <v>45499</v>
      </c>
    </row>
    <row r="84" spans="1:27" ht="12.75" customHeight="1" x14ac:dyDescent="0.3">
      <c r="A84" s="32" t="s">
        <v>77</v>
      </c>
      <c r="B84" s="76">
        <v>222576.29519999999</v>
      </c>
      <c r="C84" s="76">
        <v>225457.61564</v>
      </c>
      <c r="D84" s="76">
        <v>227606.1237</v>
      </c>
      <c r="E84" s="76">
        <v>228457</v>
      </c>
      <c r="F84" s="76">
        <v>228582</v>
      </c>
      <c r="G84" s="76">
        <v>228765</v>
      </c>
      <c r="H84" s="76">
        <v>228777</v>
      </c>
      <c r="I84" s="76">
        <v>228760</v>
      </c>
      <c r="J84" s="76">
        <v>229296.34262499999</v>
      </c>
      <c r="K84" s="76">
        <v>231302.87919499999</v>
      </c>
      <c r="L84" s="63">
        <v>232715</v>
      </c>
      <c r="M84" s="76">
        <v>232603</v>
      </c>
      <c r="N84" s="76">
        <v>232486</v>
      </c>
      <c r="O84" s="76">
        <v>232234</v>
      </c>
      <c r="P84" s="76">
        <v>232004</v>
      </c>
      <c r="Q84" s="76">
        <v>231798</v>
      </c>
      <c r="R84" s="76">
        <v>231681</v>
      </c>
      <c r="S84" s="76">
        <v>231307</v>
      </c>
      <c r="T84" s="76">
        <v>231003</v>
      </c>
      <c r="U84" s="76">
        <v>230881</v>
      </c>
      <c r="V84" s="76">
        <v>230756</v>
      </c>
      <c r="W84" s="76">
        <v>230804</v>
      </c>
      <c r="X84" s="76">
        <v>231028</v>
      </c>
      <c r="Y84" s="76">
        <v>231400</v>
      </c>
      <c r="Z84" s="76">
        <v>231700</v>
      </c>
      <c r="AA84" s="63">
        <v>231882</v>
      </c>
    </row>
    <row r="85" spans="1:27" ht="12.75" customHeight="1" x14ac:dyDescent="0.3">
      <c r="A85" s="13" t="s">
        <v>78</v>
      </c>
      <c r="B85" s="76">
        <v>48933.7048</v>
      </c>
      <c r="C85" s="76">
        <v>47224.384359999996</v>
      </c>
      <c r="D85" s="76">
        <v>45861.876300000004</v>
      </c>
      <c r="E85" s="76">
        <v>45790</v>
      </c>
      <c r="F85" s="76">
        <v>46332</v>
      </c>
      <c r="G85" s="76">
        <v>46891</v>
      </c>
      <c r="H85" s="76">
        <v>47627</v>
      </c>
      <c r="I85" s="76">
        <v>48477</v>
      </c>
      <c r="J85" s="76">
        <v>48827.657375000003</v>
      </c>
      <c r="K85" s="76">
        <v>48039.120804999999</v>
      </c>
      <c r="L85" s="63">
        <v>47825</v>
      </c>
      <c r="M85" s="76">
        <v>49045</v>
      </c>
      <c r="N85" s="76">
        <v>50282</v>
      </c>
      <c r="O85" s="76">
        <v>51626</v>
      </c>
      <c r="P85" s="76">
        <v>52912</v>
      </c>
      <c r="Q85" s="76">
        <v>54047</v>
      </c>
      <c r="R85" s="76">
        <v>55022</v>
      </c>
      <c r="S85" s="76">
        <v>56115</v>
      </c>
      <c r="T85" s="76">
        <v>57138</v>
      </c>
      <c r="U85" s="76">
        <v>57915</v>
      </c>
      <c r="V85" s="76">
        <v>58633</v>
      </c>
      <c r="W85" s="76">
        <v>59119</v>
      </c>
      <c r="X85" s="76">
        <v>59370</v>
      </c>
      <c r="Y85" s="76">
        <v>59404</v>
      </c>
      <c r="Z85" s="76">
        <v>59435</v>
      </c>
      <c r="AA85" s="63">
        <v>59525</v>
      </c>
    </row>
    <row r="86" spans="1:27" ht="12.75" customHeight="1" x14ac:dyDescent="0.3">
      <c r="A86" s="13" t="s">
        <v>91</v>
      </c>
      <c r="B86" s="76">
        <v>223362</v>
      </c>
      <c r="C86" s="76">
        <v>224300</v>
      </c>
      <c r="D86" s="76">
        <v>224893</v>
      </c>
      <c r="E86" s="76">
        <v>225158</v>
      </c>
      <c r="F86" s="76">
        <v>225264</v>
      </c>
      <c r="G86" s="76">
        <v>225278</v>
      </c>
      <c r="H86" s="76">
        <v>225170</v>
      </c>
      <c r="I86" s="76">
        <v>225176</v>
      </c>
      <c r="J86" s="76">
        <v>224941</v>
      </c>
      <c r="K86" s="76">
        <v>224928</v>
      </c>
      <c r="L86" s="63">
        <v>224893</v>
      </c>
      <c r="M86" s="76">
        <v>224668</v>
      </c>
      <c r="N86" s="76">
        <v>224521</v>
      </c>
      <c r="O86" s="76">
        <v>224459</v>
      </c>
      <c r="P86" s="76">
        <v>224492</v>
      </c>
      <c r="Q86" s="76">
        <v>224244</v>
      </c>
      <c r="R86" s="76">
        <v>224007</v>
      </c>
      <c r="S86" s="76">
        <v>223890</v>
      </c>
      <c r="T86" s="76">
        <v>223822</v>
      </c>
      <c r="U86" s="76">
        <v>223916</v>
      </c>
      <c r="V86" s="76">
        <v>224174</v>
      </c>
      <c r="W86" s="76">
        <v>224603</v>
      </c>
      <c r="X86" s="76">
        <v>224979</v>
      </c>
      <c r="Y86" s="76">
        <v>225218</v>
      </c>
      <c r="Z86" s="76">
        <v>225681</v>
      </c>
      <c r="AA86" s="63">
        <v>225862</v>
      </c>
    </row>
    <row r="87" spans="1:27" ht="12.75" customHeight="1" x14ac:dyDescent="0.3">
      <c r="A87" s="13" t="s">
        <v>92</v>
      </c>
      <c r="B87" s="76">
        <v>48148</v>
      </c>
      <c r="C87" s="76">
        <v>48382</v>
      </c>
      <c r="D87" s="76">
        <v>48575</v>
      </c>
      <c r="E87" s="76">
        <v>49089</v>
      </c>
      <c r="F87" s="76">
        <v>49650</v>
      </c>
      <c r="G87" s="76">
        <v>50378</v>
      </c>
      <c r="H87" s="76">
        <v>51234</v>
      </c>
      <c r="I87" s="76">
        <v>52061</v>
      </c>
      <c r="J87" s="76">
        <v>53183</v>
      </c>
      <c r="K87" s="76">
        <v>54414</v>
      </c>
      <c r="L87" s="63">
        <v>55647</v>
      </c>
      <c r="M87" s="76">
        <v>56980</v>
      </c>
      <c r="N87" s="76">
        <v>58247</v>
      </c>
      <c r="O87" s="76">
        <v>59401</v>
      </c>
      <c r="P87" s="76">
        <v>60424</v>
      </c>
      <c r="Q87" s="76">
        <v>61601</v>
      </c>
      <c r="R87" s="76">
        <v>62696</v>
      </c>
      <c r="S87" s="76">
        <v>63532</v>
      </c>
      <c r="T87" s="76">
        <v>64319</v>
      </c>
      <c r="U87" s="76">
        <v>64880</v>
      </c>
      <c r="V87" s="76">
        <v>65215</v>
      </c>
      <c r="W87" s="76">
        <v>65320</v>
      </c>
      <c r="X87" s="76">
        <v>65419</v>
      </c>
      <c r="Y87" s="76">
        <v>65586</v>
      </c>
      <c r="Z87" s="76">
        <v>65454</v>
      </c>
      <c r="AA87" s="63">
        <v>65545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0.1524847047072044</v>
      </c>
      <c r="C90" s="38">
        <f t="shared" ref="C90:AA94" si="11">C83/SUM(C$83:C$85)</f>
        <v>0.1521345729299462</v>
      </c>
      <c r="D90" s="38">
        <f t="shared" si="11"/>
        <v>0.15216077036834941</v>
      </c>
      <c r="E90" s="38">
        <f t="shared" si="11"/>
        <v>0.15196989421539736</v>
      </c>
      <c r="F90" s="38">
        <f t="shared" si="11"/>
        <v>0.15182199350246667</v>
      </c>
      <c r="G90" s="38">
        <f t="shared" si="11"/>
        <v>0.15114599724701991</v>
      </c>
      <c r="H90" s="38">
        <f t="shared" si="11"/>
        <v>0.15024256473004297</v>
      </c>
      <c r="I90" s="38">
        <f t="shared" si="11"/>
        <v>0.14918305467579976</v>
      </c>
      <c r="J90" s="38">
        <f t="shared" si="11"/>
        <v>0.1482201757314231</v>
      </c>
      <c r="K90" s="38">
        <f t="shared" si="11"/>
        <v>0.14632528887028112</v>
      </c>
      <c r="L90" s="39">
        <f t="shared" si="11"/>
        <v>0.1445282006245121</v>
      </c>
      <c r="M90" s="38">
        <f t="shared" si="11"/>
        <v>0.14302058104012755</v>
      </c>
      <c r="N90" s="38">
        <f t="shared" si="11"/>
        <v>0.14157690859855981</v>
      </c>
      <c r="O90" s="38">
        <f t="shared" si="11"/>
        <v>0.14027670091102926</v>
      </c>
      <c r="P90" s="38">
        <f t="shared" si="11"/>
        <v>0.13913035596124038</v>
      </c>
      <c r="Q90" s="38">
        <f t="shared" si="11"/>
        <v>0.13831772320177013</v>
      </c>
      <c r="R90" s="38">
        <f t="shared" si="11"/>
        <v>0.137641970258434</v>
      </c>
      <c r="S90" s="38">
        <f t="shared" si="11"/>
        <v>0.1372154664953637</v>
      </c>
      <c r="T90" s="38">
        <f t="shared" si="11"/>
        <v>0.13673119039843729</v>
      </c>
      <c r="U90" s="38">
        <f t="shared" si="11"/>
        <v>0.13630844503460196</v>
      </c>
      <c r="V90" s="38">
        <f t="shared" si="11"/>
        <v>0.13595363710464795</v>
      </c>
      <c r="W90" s="38">
        <f t="shared" si="11"/>
        <v>0.13565992004221486</v>
      </c>
      <c r="X90" s="38">
        <f t="shared" si="11"/>
        <v>0.13541403056439633</v>
      </c>
      <c r="Y90" s="38">
        <f t="shared" si="11"/>
        <v>0.13522740113834386</v>
      </c>
      <c r="Z90" s="38">
        <f t="shared" si="11"/>
        <v>0.13511241295719753</v>
      </c>
      <c r="AA90" s="39">
        <f t="shared" si="11"/>
        <v>0.13504953904056324</v>
      </c>
    </row>
    <row r="91" spans="1:27" ht="12.75" customHeight="1" x14ac:dyDescent="0.3">
      <c r="A91" s="13" t="s">
        <v>77</v>
      </c>
      <c r="B91" s="38">
        <f t="shared" ref="B91:Q94" si="12">B84/SUM(B$83:B$85)</f>
        <v>0.69476930702959172</v>
      </c>
      <c r="C91" s="38">
        <f t="shared" si="12"/>
        <v>0.70102800174123936</v>
      </c>
      <c r="D91" s="38">
        <f t="shared" si="12"/>
        <v>0.70565258303441047</v>
      </c>
      <c r="E91" s="38">
        <f t="shared" si="12"/>
        <v>0.70643767799550394</v>
      </c>
      <c r="F91" s="38">
        <f t="shared" si="12"/>
        <v>0.70523227293342339</v>
      </c>
      <c r="G91" s="38">
        <f t="shared" si="12"/>
        <v>0.70445804168886395</v>
      </c>
      <c r="H91" s="38">
        <f t="shared" si="12"/>
        <v>0.70333626419572426</v>
      </c>
      <c r="I91" s="38">
        <f t="shared" si="12"/>
        <v>0.7020451253345118</v>
      </c>
      <c r="J91" s="38">
        <f t="shared" si="12"/>
        <v>0.70224072150030159</v>
      </c>
      <c r="K91" s="38">
        <f t="shared" si="12"/>
        <v>0.70686620193262695</v>
      </c>
      <c r="L91" s="39">
        <f t="shared" si="12"/>
        <v>0.70963541666666663</v>
      </c>
      <c r="M91" s="38">
        <f t="shared" si="12"/>
        <v>0.70774862164234509</v>
      </c>
      <c r="N91" s="38">
        <f t="shared" si="12"/>
        <v>0.70577770761739389</v>
      </c>
      <c r="O91" s="38">
        <f t="shared" si="12"/>
        <v>0.70336426633068427</v>
      </c>
      <c r="P91" s="38">
        <f t="shared" si="12"/>
        <v>0.70099678816061006</v>
      </c>
      <c r="Q91" s="38">
        <f t="shared" si="12"/>
        <v>0.69875711800897722</v>
      </c>
      <c r="R91" s="38">
        <f t="shared" si="11"/>
        <v>0.69686041195437698</v>
      </c>
      <c r="S91" s="38">
        <f t="shared" si="11"/>
        <v>0.69433829731668728</v>
      </c>
      <c r="T91" s="38">
        <f t="shared" si="11"/>
        <v>0.69208368411433918</v>
      </c>
      <c r="U91" s="38">
        <f t="shared" si="11"/>
        <v>0.69048729865360348</v>
      </c>
      <c r="V91" s="38">
        <f t="shared" si="11"/>
        <v>0.68898224367989058</v>
      </c>
      <c r="W91" s="38">
        <f t="shared" si="11"/>
        <v>0.68809010604393805</v>
      </c>
      <c r="X91" s="38">
        <f t="shared" si="11"/>
        <v>0.68782693870745892</v>
      </c>
      <c r="Y91" s="38">
        <f t="shared" si="11"/>
        <v>0.68812113786807338</v>
      </c>
      <c r="Z91" s="38">
        <f t="shared" si="11"/>
        <v>0.68832141074696385</v>
      </c>
      <c r="AA91" s="39">
        <f t="shared" si="11"/>
        <v>0.68826913144912827</v>
      </c>
    </row>
    <row r="92" spans="1:27" ht="12.75" customHeight="1" x14ac:dyDescent="0.3">
      <c r="A92" s="13" t="s">
        <v>78</v>
      </c>
      <c r="B92" s="38">
        <f t="shared" si="12"/>
        <v>0.1527459882632039</v>
      </c>
      <c r="C92" s="38">
        <f t="shared" si="11"/>
        <v>0.14683742532881439</v>
      </c>
      <c r="D92" s="38">
        <f t="shared" si="11"/>
        <v>0.14218664659724009</v>
      </c>
      <c r="E92" s="38">
        <f t="shared" si="11"/>
        <v>0.14159242778909872</v>
      </c>
      <c r="F92" s="38">
        <f t="shared" si="11"/>
        <v>0.14294573356410992</v>
      </c>
      <c r="G92" s="38">
        <f t="shared" si="11"/>
        <v>0.14439596106411612</v>
      </c>
      <c r="H92" s="38">
        <f t="shared" si="11"/>
        <v>0.1464211710742328</v>
      </c>
      <c r="I92" s="38">
        <f t="shared" si="11"/>
        <v>0.14877181998968844</v>
      </c>
      <c r="J92" s="38">
        <f t="shared" si="11"/>
        <v>0.14953910276827526</v>
      </c>
      <c r="K92" s="38">
        <f t="shared" si="11"/>
        <v>0.14680850919709187</v>
      </c>
      <c r="L92" s="39">
        <f t="shared" si="11"/>
        <v>0.14583638270882124</v>
      </c>
      <c r="M92" s="38">
        <f t="shared" si="11"/>
        <v>0.14923079731752736</v>
      </c>
      <c r="N92" s="38">
        <f t="shared" si="11"/>
        <v>0.15264538378404635</v>
      </c>
      <c r="O92" s="38">
        <f t="shared" si="11"/>
        <v>0.1563590327582865</v>
      </c>
      <c r="P92" s="38">
        <f t="shared" si="11"/>
        <v>0.15987285587814953</v>
      </c>
      <c r="Q92" s="38">
        <f t="shared" si="11"/>
        <v>0.16292515878925268</v>
      </c>
      <c r="R92" s="38">
        <f t="shared" si="11"/>
        <v>0.16549761778718899</v>
      </c>
      <c r="S92" s="38">
        <f t="shared" si="11"/>
        <v>0.16844623618794896</v>
      </c>
      <c r="T92" s="38">
        <f t="shared" si="11"/>
        <v>0.17118512548722359</v>
      </c>
      <c r="U92" s="38">
        <f t="shared" si="11"/>
        <v>0.17320425631179459</v>
      </c>
      <c r="V92" s="38">
        <f t="shared" si="11"/>
        <v>0.17506411921546147</v>
      </c>
      <c r="W92" s="38">
        <f t="shared" si="11"/>
        <v>0.17624997391384711</v>
      </c>
      <c r="X92" s="38">
        <f t="shared" si="11"/>
        <v>0.17675903072814478</v>
      </c>
      <c r="Y92" s="38">
        <f t="shared" si="11"/>
        <v>0.1766514609935827</v>
      </c>
      <c r="Z92" s="38">
        <f t="shared" si="11"/>
        <v>0.17656617629583859</v>
      </c>
      <c r="AA92" s="39">
        <f t="shared" si="11"/>
        <v>0.17668132951030852</v>
      </c>
    </row>
    <row r="93" spans="1:27" ht="12.75" customHeight="1" x14ac:dyDescent="0.3">
      <c r="A93" s="13" t="s">
        <v>91</v>
      </c>
      <c r="B93" s="38">
        <f t="shared" si="12"/>
        <v>0.69722187539018599</v>
      </c>
      <c r="C93" s="38">
        <f t="shared" si="11"/>
        <v>0.69742856254469698</v>
      </c>
      <c r="D93" s="38">
        <f t="shared" si="11"/>
        <v>0.6972410222386195</v>
      </c>
      <c r="E93" s="38">
        <f t="shared" si="11"/>
        <v>0.69623646770338254</v>
      </c>
      <c r="F93" s="38">
        <f t="shared" si="11"/>
        <v>0.69499541840597556</v>
      </c>
      <c r="G93" s="38">
        <f t="shared" si="11"/>
        <v>0.69372018759680854</v>
      </c>
      <c r="H93" s="38">
        <f t="shared" si="11"/>
        <v>0.69224715163216244</v>
      </c>
      <c r="I93" s="38">
        <f t="shared" si="11"/>
        <v>0.69104613193881814</v>
      </c>
      <c r="J93" s="38">
        <f t="shared" si="11"/>
        <v>0.68890209205533492</v>
      </c>
      <c r="K93" s="38">
        <f t="shared" si="11"/>
        <v>0.68738444424750089</v>
      </c>
      <c r="L93" s="39">
        <f t="shared" si="11"/>
        <v>0.68578320160031225</v>
      </c>
      <c r="M93" s="38">
        <f t="shared" si="11"/>
        <v>0.68360454219052369</v>
      </c>
      <c r="N93" s="38">
        <f t="shared" si="11"/>
        <v>0.68159767337372956</v>
      </c>
      <c r="O93" s="38">
        <f t="shared" si="11"/>
        <v>0.67981621922853264</v>
      </c>
      <c r="P93" s="38">
        <f t="shared" si="11"/>
        <v>0.67829938694053415</v>
      </c>
      <c r="Q93" s="38">
        <f t="shared" si="11"/>
        <v>0.67598551829957587</v>
      </c>
      <c r="R93" s="38">
        <f t="shared" si="11"/>
        <v>0.6737782135810193</v>
      </c>
      <c r="S93" s="38">
        <f t="shared" si="11"/>
        <v>0.67207391642377068</v>
      </c>
      <c r="T93" s="38">
        <f t="shared" si="11"/>
        <v>0.67056944864715873</v>
      </c>
      <c r="U93" s="38">
        <f t="shared" si="11"/>
        <v>0.66965732981631343</v>
      </c>
      <c r="V93" s="38">
        <f t="shared" si="11"/>
        <v>0.66932996539503109</v>
      </c>
      <c r="W93" s="38">
        <f t="shared" si="11"/>
        <v>0.66960322216160295</v>
      </c>
      <c r="X93" s="38">
        <f t="shared" si="11"/>
        <v>0.66981758420392934</v>
      </c>
      <c r="Y93" s="38">
        <f t="shared" si="11"/>
        <v>0.66973753858414764</v>
      </c>
      <c r="Z93" s="38">
        <f t="shared" si="11"/>
        <v>0.67044050193692517</v>
      </c>
      <c r="AA93" s="39">
        <f t="shared" si="11"/>
        <v>0.67040064587748516</v>
      </c>
    </row>
    <row r="94" spans="1:27" ht="12.75" customHeight="1" x14ac:dyDescent="0.3">
      <c r="A94" s="13" t="s">
        <v>92</v>
      </c>
      <c r="B94" s="38">
        <f t="shared" si="12"/>
        <v>0.15029341990260955</v>
      </c>
      <c r="C94" s="38">
        <f t="shared" si="11"/>
        <v>0.15043686452535679</v>
      </c>
      <c r="D94" s="38">
        <f t="shared" si="11"/>
        <v>0.15059820739303109</v>
      </c>
      <c r="E94" s="38">
        <f t="shared" si="11"/>
        <v>0.15179363808122007</v>
      </c>
      <c r="F94" s="38">
        <f t="shared" si="11"/>
        <v>0.15318258809155783</v>
      </c>
      <c r="G94" s="38">
        <f t="shared" si="11"/>
        <v>0.15513381515617158</v>
      </c>
      <c r="H94" s="38">
        <f t="shared" si="11"/>
        <v>0.1575102836377946</v>
      </c>
      <c r="I94" s="38">
        <f t="shared" si="11"/>
        <v>0.15977081338538215</v>
      </c>
      <c r="J94" s="38">
        <f t="shared" si="11"/>
        <v>0.16287773221324203</v>
      </c>
      <c r="K94" s="38">
        <f t="shared" si="11"/>
        <v>0.16629026688221793</v>
      </c>
      <c r="L94" s="39">
        <f t="shared" si="11"/>
        <v>0.16968859777517564</v>
      </c>
      <c r="M94" s="38">
        <f t="shared" si="11"/>
        <v>0.17337487676934873</v>
      </c>
      <c r="N94" s="38">
        <f t="shared" si="11"/>
        <v>0.17682541802771065</v>
      </c>
      <c r="O94" s="38">
        <f t="shared" si="11"/>
        <v>0.17990707986043808</v>
      </c>
      <c r="P94" s="38">
        <f t="shared" si="11"/>
        <v>0.18257025709822547</v>
      </c>
      <c r="Q94" s="38">
        <f t="shared" si="11"/>
        <v>0.18569675849865402</v>
      </c>
      <c r="R94" s="38">
        <f t="shared" si="11"/>
        <v>0.1885798161605467</v>
      </c>
      <c r="S94" s="38">
        <f t="shared" si="11"/>
        <v>0.19071061708086559</v>
      </c>
      <c r="T94" s="38">
        <f t="shared" si="11"/>
        <v>0.19269936095440396</v>
      </c>
      <c r="U94" s="38">
        <f t="shared" si="11"/>
        <v>0.19403422514908455</v>
      </c>
      <c r="V94" s="38">
        <f t="shared" si="11"/>
        <v>0.19471639750032096</v>
      </c>
      <c r="W94" s="38">
        <f t="shared" si="11"/>
        <v>0.19473685779618219</v>
      </c>
      <c r="X94" s="38">
        <f t="shared" si="11"/>
        <v>0.19476838523167431</v>
      </c>
      <c r="Y94" s="38">
        <f t="shared" si="11"/>
        <v>0.1950350602775085</v>
      </c>
      <c r="Z94" s="38">
        <f t="shared" si="11"/>
        <v>0.19444708510587733</v>
      </c>
      <c r="AA94" s="39">
        <f t="shared" si="11"/>
        <v>0.19454981508195165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219.47530376541195</v>
      </c>
      <c r="C97" s="76">
        <f t="shared" ref="C97:AA97" si="13">C83/(C84/1000)</f>
        <v>217.01639956188441</v>
      </c>
      <c r="D97" s="76">
        <f t="shared" si="13"/>
        <v>215.63128092585677</v>
      </c>
      <c r="E97" s="76">
        <f t="shared" si="13"/>
        <v>215.12144517348997</v>
      </c>
      <c r="F97" s="76">
        <f t="shared" si="13"/>
        <v>215.27941832690237</v>
      </c>
      <c r="G97" s="76">
        <f t="shared" si="13"/>
        <v>214.55642252967019</v>
      </c>
      <c r="H97" s="76">
        <f t="shared" si="13"/>
        <v>213.61413079111975</v>
      </c>
      <c r="I97" s="76">
        <f t="shared" si="13"/>
        <v>212.49781430319987</v>
      </c>
      <c r="J97" s="76">
        <f t="shared" si="13"/>
        <v>211.06747471829632</v>
      </c>
      <c r="K97" s="76">
        <f t="shared" si="13"/>
        <v>207.00563765846559</v>
      </c>
      <c r="L97" s="63">
        <f t="shared" si="13"/>
        <v>203.66542766903723</v>
      </c>
      <c r="M97" s="76">
        <f t="shared" si="13"/>
        <v>202.07821911153337</v>
      </c>
      <c r="N97" s="76">
        <f t="shared" si="13"/>
        <v>200.5970251972162</v>
      </c>
      <c r="O97" s="76">
        <f t="shared" si="13"/>
        <v>199.43677497696288</v>
      </c>
      <c r="P97" s="76">
        <f t="shared" si="13"/>
        <v>198.47502629265014</v>
      </c>
      <c r="Q97" s="76">
        <f t="shared" si="13"/>
        <v>197.94821353074659</v>
      </c>
      <c r="R97" s="76">
        <f t="shared" si="13"/>
        <v>197.51727590954803</v>
      </c>
      <c r="S97" s="76">
        <f t="shared" si="13"/>
        <v>197.62047841180768</v>
      </c>
      <c r="T97" s="76">
        <f t="shared" si="13"/>
        <v>197.56453379393344</v>
      </c>
      <c r="U97" s="76">
        <f t="shared" si="13"/>
        <v>197.40905488108592</v>
      </c>
      <c r="V97" s="76">
        <f t="shared" si="13"/>
        <v>197.32531331796358</v>
      </c>
      <c r="W97" s="76">
        <f t="shared" si="13"/>
        <v>197.15429541949013</v>
      </c>
      <c r="X97" s="76">
        <f t="shared" si="13"/>
        <v>196.87224059421371</v>
      </c>
      <c r="Y97" s="76">
        <f t="shared" si="13"/>
        <v>196.51685393258427</v>
      </c>
      <c r="Z97" s="76">
        <f t="shared" si="13"/>
        <v>196.29261976694002</v>
      </c>
      <c r="AA97" s="63">
        <f t="shared" si="13"/>
        <v>196.2161789185879</v>
      </c>
    </row>
    <row r="98" spans="1:27" ht="12.75" customHeight="1" x14ac:dyDescent="0.3">
      <c r="A98" s="13" t="s">
        <v>78</v>
      </c>
      <c r="B98" s="76">
        <f>B85/(B84/1000)</f>
        <v>219.85137615858744</v>
      </c>
      <c r="C98" s="76">
        <f t="shared" ref="C98:AA98" si="14">C85/(C84/1000)</f>
        <v>209.46014276761289</v>
      </c>
      <c r="D98" s="76">
        <f t="shared" si="14"/>
        <v>201.49667133055263</v>
      </c>
      <c r="E98" s="76">
        <f t="shared" si="14"/>
        <v>200.43159106527705</v>
      </c>
      <c r="F98" s="76">
        <f t="shared" si="14"/>
        <v>202.69312544294826</v>
      </c>
      <c r="G98" s="76">
        <f t="shared" si="14"/>
        <v>204.97453718881823</v>
      </c>
      <c r="H98" s="76">
        <f t="shared" si="14"/>
        <v>208.18089230997873</v>
      </c>
      <c r="I98" s="76">
        <f t="shared" si="14"/>
        <v>211.91204756076237</v>
      </c>
      <c r="J98" s="76">
        <f t="shared" si="14"/>
        <v>212.94564412156637</v>
      </c>
      <c r="K98" s="76">
        <f t="shared" si="14"/>
        <v>207.68924698295953</v>
      </c>
      <c r="L98" s="63">
        <f t="shared" si="14"/>
        <v>205.50888425756827</v>
      </c>
      <c r="M98" s="76">
        <f t="shared" si="14"/>
        <v>210.85282648977011</v>
      </c>
      <c r="N98" s="76">
        <f t="shared" si="14"/>
        <v>216.27968995982556</v>
      </c>
      <c r="O98" s="76">
        <f t="shared" si="14"/>
        <v>222.30164403145102</v>
      </c>
      <c r="P98" s="76">
        <f t="shared" si="14"/>
        <v>228.06503336149379</v>
      </c>
      <c r="Q98" s="76">
        <f t="shared" si="14"/>
        <v>233.16422057135955</v>
      </c>
      <c r="R98" s="76">
        <f t="shared" si="14"/>
        <v>237.49034232414397</v>
      </c>
      <c r="S98" s="76">
        <f t="shared" si="14"/>
        <v>242.59966192116971</v>
      </c>
      <c r="T98" s="76">
        <f t="shared" si="14"/>
        <v>247.34743704627215</v>
      </c>
      <c r="U98" s="76">
        <f t="shared" si="14"/>
        <v>250.84350812756355</v>
      </c>
      <c r="V98" s="76">
        <f t="shared" si="14"/>
        <v>254.09090121166946</v>
      </c>
      <c r="W98" s="76">
        <f t="shared" si="14"/>
        <v>256.14374100968786</v>
      </c>
      <c r="X98" s="76">
        <f t="shared" si="14"/>
        <v>256.98183769932649</v>
      </c>
      <c r="Y98" s="76">
        <f t="shared" si="14"/>
        <v>256.71564390665515</v>
      </c>
      <c r="Z98" s="76">
        <f t="shared" si="14"/>
        <v>256.51704790677604</v>
      </c>
      <c r="AA98" s="63">
        <f t="shared" si="14"/>
        <v>256.70384074658659</v>
      </c>
    </row>
    <row r="99" spans="1:27" ht="12.75" customHeight="1" x14ac:dyDescent="0.3">
      <c r="A99" s="13" t="s">
        <v>80</v>
      </c>
      <c r="B99" s="76">
        <f>SUM(B97:B98)</f>
        <v>439.32667992399939</v>
      </c>
      <c r="C99" s="76">
        <f t="shared" ref="C99:AA99" si="15">SUM(C97:C98)</f>
        <v>426.47654232949731</v>
      </c>
      <c r="D99" s="76">
        <f t="shared" si="15"/>
        <v>417.1279522564094</v>
      </c>
      <c r="E99" s="76">
        <f t="shared" si="15"/>
        <v>415.55303623876705</v>
      </c>
      <c r="F99" s="76">
        <f t="shared" si="15"/>
        <v>417.97254376985063</v>
      </c>
      <c r="G99" s="76">
        <f t="shared" si="15"/>
        <v>419.53095971848842</v>
      </c>
      <c r="H99" s="76">
        <f t="shared" si="15"/>
        <v>421.79502310109848</v>
      </c>
      <c r="I99" s="76">
        <f t="shared" si="15"/>
        <v>424.40986186396225</v>
      </c>
      <c r="J99" s="76">
        <f t="shared" si="15"/>
        <v>424.01311883986273</v>
      </c>
      <c r="K99" s="76">
        <f t="shared" si="15"/>
        <v>414.69488464142512</v>
      </c>
      <c r="L99" s="63">
        <f t="shared" si="15"/>
        <v>409.17431192660547</v>
      </c>
      <c r="M99" s="76">
        <f t="shared" si="15"/>
        <v>412.93104560130348</v>
      </c>
      <c r="N99" s="76">
        <f t="shared" si="15"/>
        <v>416.87671515704176</v>
      </c>
      <c r="O99" s="76">
        <f t="shared" si="15"/>
        <v>421.73841900841387</v>
      </c>
      <c r="P99" s="76">
        <f t="shared" si="15"/>
        <v>426.54005965414393</v>
      </c>
      <c r="Q99" s="76">
        <f t="shared" si="15"/>
        <v>431.11243410210614</v>
      </c>
      <c r="R99" s="76">
        <f t="shared" si="15"/>
        <v>435.00761823369203</v>
      </c>
      <c r="S99" s="76">
        <f t="shared" si="15"/>
        <v>440.22014033297739</v>
      </c>
      <c r="T99" s="76">
        <f t="shared" si="15"/>
        <v>444.91197084020558</v>
      </c>
      <c r="U99" s="76">
        <f t="shared" si="15"/>
        <v>448.25256300864947</v>
      </c>
      <c r="V99" s="76">
        <f t="shared" si="15"/>
        <v>451.41621452963307</v>
      </c>
      <c r="W99" s="76">
        <f t="shared" si="15"/>
        <v>453.29803642917796</v>
      </c>
      <c r="X99" s="76">
        <f t="shared" si="15"/>
        <v>453.85407829354017</v>
      </c>
      <c r="Y99" s="76">
        <f t="shared" si="15"/>
        <v>453.23249783923939</v>
      </c>
      <c r="Z99" s="76">
        <f t="shared" si="15"/>
        <v>452.80966767371604</v>
      </c>
      <c r="AA99" s="63">
        <f t="shared" si="15"/>
        <v>452.92001966517449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306050</v>
      </c>
      <c r="D10" s="76">
        <v>307712</v>
      </c>
      <c r="E10" s="76">
        <v>309101</v>
      </c>
      <c r="F10" s="76">
        <v>310237</v>
      </c>
      <c r="G10" s="76">
        <v>311235</v>
      </c>
      <c r="H10" s="76">
        <v>312162</v>
      </c>
      <c r="I10" s="76">
        <v>313045</v>
      </c>
      <c r="J10" s="76">
        <v>313919</v>
      </c>
      <c r="K10" s="76">
        <v>314760</v>
      </c>
      <c r="L10" s="63">
        <v>315573</v>
      </c>
      <c r="M10" s="76">
        <v>316338</v>
      </c>
      <c r="N10" s="76">
        <v>317098</v>
      </c>
      <c r="O10" s="76">
        <v>317869</v>
      </c>
      <c r="P10" s="76">
        <v>318612</v>
      </c>
      <c r="Q10" s="76">
        <v>319328</v>
      </c>
      <c r="R10" s="76">
        <v>320042</v>
      </c>
      <c r="S10" s="76">
        <v>320715</v>
      </c>
      <c r="T10" s="76">
        <v>321402</v>
      </c>
      <c r="U10" s="76">
        <v>322056</v>
      </c>
      <c r="V10" s="76">
        <v>322686</v>
      </c>
      <c r="W10" s="76">
        <v>323297</v>
      </c>
      <c r="X10" s="76">
        <v>323869</v>
      </c>
      <c r="Y10" s="76">
        <v>324407</v>
      </c>
      <c r="Z10" s="76">
        <v>324910</v>
      </c>
      <c r="AA10" s="63">
        <v>325395</v>
      </c>
    </row>
    <row r="11" spans="1:27" ht="12.75" customHeight="1" x14ac:dyDescent="0.3">
      <c r="A11" s="6" t="s">
        <v>55</v>
      </c>
      <c r="B11" s="25"/>
      <c r="C11" s="76">
        <v>3359</v>
      </c>
      <c r="D11" s="76">
        <v>3421</v>
      </c>
      <c r="E11" s="76">
        <v>3430</v>
      </c>
      <c r="F11" s="76">
        <v>3425</v>
      </c>
      <c r="G11" s="76">
        <v>3428</v>
      </c>
      <c r="H11" s="76">
        <v>3429</v>
      </c>
      <c r="I11" s="76">
        <v>3424</v>
      </c>
      <c r="J11" s="76">
        <v>3410</v>
      </c>
      <c r="K11" s="76">
        <v>3394</v>
      </c>
      <c r="L11" s="63">
        <v>3382</v>
      </c>
      <c r="M11" s="76">
        <v>3366</v>
      </c>
      <c r="N11" s="76">
        <v>3356</v>
      </c>
      <c r="O11" s="76">
        <v>3342</v>
      </c>
      <c r="P11" s="76">
        <v>3333</v>
      </c>
      <c r="Q11" s="76">
        <v>3331</v>
      </c>
      <c r="R11" s="76">
        <v>3328</v>
      </c>
      <c r="S11" s="76">
        <v>3334</v>
      </c>
      <c r="T11" s="76">
        <v>3344</v>
      </c>
      <c r="U11" s="76">
        <v>3354</v>
      </c>
      <c r="V11" s="76">
        <v>3368</v>
      </c>
      <c r="W11" s="76">
        <v>3384</v>
      </c>
      <c r="X11" s="76">
        <v>3398</v>
      </c>
      <c r="Y11" s="76">
        <v>3405</v>
      </c>
      <c r="Z11" s="76">
        <v>3412</v>
      </c>
      <c r="AA11" s="63">
        <v>3408</v>
      </c>
    </row>
    <row r="12" spans="1:27" ht="12.75" customHeight="1" x14ac:dyDescent="0.3">
      <c r="A12" s="6" t="s">
        <v>56</v>
      </c>
      <c r="B12" s="25"/>
      <c r="C12" s="76">
        <v>3169</v>
      </c>
      <c r="D12" s="76">
        <v>3263</v>
      </c>
      <c r="E12" s="76">
        <v>3273</v>
      </c>
      <c r="F12" s="76">
        <v>3270</v>
      </c>
      <c r="G12" s="76">
        <v>3267</v>
      </c>
      <c r="H12" s="76">
        <v>3268</v>
      </c>
      <c r="I12" s="76">
        <v>3298</v>
      </c>
      <c r="J12" s="76">
        <v>3305</v>
      </c>
      <c r="K12" s="76">
        <v>3337</v>
      </c>
      <c r="L12" s="63">
        <v>3331</v>
      </c>
      <c r="M12" s="76">
        <v>3345</v>
      </c>
      <c r="N12" s="76">
        <v>3357</v>
      </c>
      <c r="O12" s="76">
        <v>3376</v>
      </c>
      <c r="P12" s="76">
        <v>3408</v>
      </c>
      <c r="Q12" s="76">
        <v>3425</v>
      </c>
      <c r="R12" s="76">
        <v>3444</v>
      </c>
      <c r="S12" s="76">
        <v>3457</v>
      </c>
      <c r="T12" s="76">
        <v>3490</v>
      </c>
      <c r="U12" s="76">
        <v>3529</v>
      </c>
      <c r="V12" s="76">
        <v>3529</v>
      </c>
      <c r="W12" s="76">
        <v>3553</v>
      </c>
      <c r="X12" s="76">
        <v>3587</v>
      </c>
      <c r="Y12" s="76">
        <v>3622</v>
      </c>
      <c r="Z12" s="76">
        <v>3641</v>
      </c>
      <c r="AA12" s="63">
        <v>3663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190</v>
      </c>
      <c r="D14" s="76">
        <f t="shared" ref="D14:AA14" si="0">D11-D12</f>
        <v>158</v>
      </c>
      <c r="E14" s="76">
        <f t="shared" si="0"/>
        <v>157</v>
      </c>
      <c r="F14" s="76">
        <f t="shared" si="0"/>
        <v>155</v>
      </c>
      <c r="G14" s="76">
        <f t="shared" si="0"/>
        <v>161</v>
      </c>
      <c r="H14" s="76">
        <f t="shared" si="0"/>
        <v>161</v>
      </c>
      <c r="I14" s="76">
        <f t="shared" si="0"/>
        <v>126</v>
      </c>
      <c r="J14" s="76">
        <f t="shared" si="0"/>
        <v>105</v>
      </c>
      <c r="K14" s="76">
        <f t="shared" si="0"/>
        <v>57</v>
      </c>
      <c r="L14" s="63">
        <f t="shared" si="0"/>
        <v>51</v>
      </c>
      <c r="M14" s="76">
        <f t="shared" si="0"/>
        <v>21</v>
      </c>
      <c r="N14" s="76">
        <f t="shared" si="0"/>
        <v>-1</v>
      </c>
      <c r="O14" s="76">
        <f t="shared" si="0"/>
        <v>-34</v>
      </c>
      <c r="P14" s="76">
        <f t="shared" si="0"/>
        <v>-75</v>
      </c>
      <c r="Q14" s="76">
        <f t="shared" si="0"/>
        <v>-94</v>
      </c>
      <c r="R14" s="76">
        <f t="shared" si="0"/>
        <v>-116</v>
      </c>
      <c r="S14" s="76">
        <f t="shared" si="0"/>
        <v>-123</v>
      </c>
      <c r="T14" s="76">
        <f t="shared" si="0"/>
        <v>-146</v>
      </c>
      <c r="U14" s="76">
        <f t="shared" si="0"/>
        <v>-175</v>
      </c>
      <c r="V14" s="76">
        <f t="shared" si="0"/>
        <v>-161</v>
      </c>
      <c r="W14" s="76">
        <f t="shared" si="0"/>
        <v>-169</v>
      </c>
      <c r="X14" s="76">
        <f t="shared" si="0"/>
        <v>-189</v>
      </c>
      <c r="Y14" s="76">
        <f t="shared" si="0"/>
        <v>-217</v>
      </c>
      <c r="Z14" s="76">
        <f t="shared" si="0"/>
        <v>-229</v>
      </c>
      <c r="AA14" s="63">
        <f t="shared" si="0"/>
        <v>-255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4700</v>
      </c>
      <c r="D16" s="76">
        <v>4513</v>
      </c>
      <c r="E16" s="76">
        <v>4312</v>
      </c>
      <c r="F16" s="76">
        <v>4253</v>
      </c>
      <c r="G16" s="76">
        <v>4220</v>
      </c>
      <c r="H16" s="76">
        <v>4246</v>
      </c>
      <c r="I16" s="76">
        <v>4268</v>
      </c>
      <c r="J16" s="76">
        <v>4268</v>
      </c>
      <c r="K16" s="76">
        <v>4268</v>
      </c>
      <c r="L16" s="63">
        <v>4268</v>
      </c>
      <c r="M16" s="76">
        <v>4268</v>
      </c>
      <c r="N16" s="76">
        <v>4268</v>
      </c>
      <c r="O16" s="76">
        <v>4268</v>
      </c>
      <c r="P16" s="76">
        <v>4268</v>
      </c>
      <c r="Q16" s="76">
        <v>4268</v>
      </c>
      <c r="R16" s="76">
        <v>4268</v>
      </c>
      <c r="S16" s="76">
        <v>4268</v>
      </c>
      <c r="T16" s="76">
        <v>4268</v>
      </c>
      <c r="U16" s="76">
        <v>4268</v>
      </c>
      <c r="V16" s="76">
        <v>4268</v>
      </c>
      <c r="W16" s="76">
        <v>4268</v>
      </c>
      <c r="X16" s="76">
        <v>4268</v>
      </c>
      <c r="Y16" s="76">
        <v>4268</v>
      </c>
      <c r="Z16" s="76">
        <v>4268</v>
      </c>
      <c r="AA16" s="63">
        <v>4268</v>
      </c>
    </row>
    <row r="17" spans="1:27" ht="12.75" customHeight="1" x14ac:dyDescent="0.3">
      <c r="A17" s="81" t="s">
        <v>83</v>
      </c>
      <c r="B17" s="81"/>
      <c r="C17" s="76">
        <v>3021</v>
      </c>
      <c r="D17" s="76">
        <v>3014</v>
      </c>
      <c r="E17" s="76">
        <v>2999</v>
      </c>
      <c r="F17" s="76">
        <v>2998</v>
      </c>
      <c r="G17" s="76">
        <v>2986</v>
      </c>
      <c r="H17" s="76">
        <v>2986</v>
      </c>
      <c r="I17" s="76">
        <v>2985</v>
      </c>
      <c r="J17" s="76">
        <v>2976</v>
      </c>
      <c r="K17" s="76">
        <v>2982</v>
      </c>
      <c r="L17" s="63">
        <v>2982</v>
      </c>
      <c r="M17" s="76">
        <v>2986</v>
      </c>
      <c r="N17" s="76">
        <v>2981</v>
      </c>
      <c r="O17" s="76">
        <v>2991</v>
      </c>
      <c r="P17" s="76">
        <v>2988</v>
      </c>
      <c r="Q17" s="76">
        <v>2985</v>
      </c>
      <c r="R17" s="76">
        <v>2988</v>
      </c>
      <c r="S17" s="76">
        <v>2980</v>
      </c>
      <c r="T17" s="76">
        <v>2975</v>
      </c>
      <c r="U17" s="76">
        <v>2970</v>
      </c>
      <c r="V17" s="76">
        <v>2959</v>
      </c>
      <c r="W17" s="76">
        <v>2947</v>
      </c>
      <c r="X17" s="76">
        <v>2940</v>
      </c>
      <c r="Y17" s="76">
        <v>2935</v>
      </c>
      <c r="Z17" s="76">
        <v>2931</v>
      </c>
      <c r="AA17" s="63">
        <v>2924</v>
      </c>
    </row>
    <row r="18" spans="1:27" ht="12.75" customHeight="1" x14ac:dyDescent="0.3">
      <c r="A18" s="6" t="s">
        <v>97</v>
      </c>
      <c r="B18" s="6"/>
      <c r="C18" s="76">
        <v>8102</v>
      </c>
      <c r="D18" s="76">
        <v>8170</v>
      </c>
      <c r="E18" s="76">
        <v>8134</v>
      </c>
      <c r="F18" s="76">
        <v>8110</v>
      </c>
      <c r="G18" s="76">
        <v>8100</v>
      </c>
      <c r="H18" s="76">
        <v>8034</v>
      </c>
      <c r="I18" s="76">
        <v>8036</v>
      </c>
      <c r="J18" s="76">
        <v>8022</v>
      </c>
      <c r="K18" s="76">
        <v>8030</v>
      </c>
      <c r="L18" s="63">
        <v>7984</v>
      </c>
      <c r="M18" s="76">
        <v>7968</v>
      </c>
      <c r="N18" s="76">
        <v>7978</v>
      </c>
      <c r="O18" s="76">
        <v>7980</v>
      </c>
      <c r="P18" s="76">
        <v>7953</v>
      </c>
      <c r="Q18" s="76">
        <v>7957</v>
      </c>
      <c r="R18" s="76">
        <v>7929</v>
      </c>
      <c r="S18" s="76">
        <v>7935</v>
      </c>
      <c r="T18" s="76">
        <v>7921</v>
      </c>
      <c r="U18" s="76">
        <v>7902</v>
      </c>
      <c r="V18" s="76">
        <v>7871</v>
      </c>
      <c r="W18" s="76">
        <v>7845</v>
      </c>
      <c r="X18" s="76">
        <v>7833</v>
      </c>
      <c r="Y18" s="76">
        <v>7824</v>
      </c>
      <c r="Z18" s="76">
        <v>7797</v>
      </c>
      <c r="AA18" s="63">
        <v>7773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2397</v>
      </c>
      <c r="D20" s="76">
        <v>2462</v>
      </c>
      <c r="E20" s="76">
        <v>2464</v>
      </c>
      <c r="F20" s="76">
        <v>2467</v>
      </c>
      <c r="G20" s="76">
        <v>2467</v>
      </c>
      <c r="H20" s="76">
        <v>2463</v>
      </c>
      <c r="I20" s="76">
        <v>2466</v>
      </c>
      <c r="J20" s="76">
        <v>2466</v>
      </c>
      <c r="K20" s="76">
        <v>2466</v>
      </c>
      <c r="L20" s="63">
        <v>2466</v>
      </c>
      <c r="M20" s="76">
        <v>2466</v>
      </c>
      <c r="N20" s="76">
        <v>2466</v>
      </c>
      <c r="O20" s="76">
        <v>2466</v>
      </c>
      <c r="P20" s="76">
        <v>2466</v>
      </c>
      <c r="Q20" s="76">
        <v>2466</v>
      </c>
      <c r="R20" s="76">
        <v>2466</v>
      </c>
      <c r="S20" s="76">
        <v>2466</v>
      </c>
      <c r="T20" s="76">
        <v>2466</v>
      </c>
      <c r="U20" s="76">
        <v>2466</v>
      </c>
      <c r="V20" s="76">
        <v>2466</v>
      </c>
      <c r="W20" s="76">
        <v>2466</v>
      </c>
      <c r="X20" s="76">
        <v>2466</v>
      </c>
      <c r="Y20" s="76">
        <v>2466</v>
      </c>
      <c r="Z20" s="76">
        <v>2466</v>
      </c>
      <c r="AA20" s="63">
        <v>2466</v>
      </c>
    </row>
    <row r="21" spans="1:27" ht="12.75" customHeight="1" x14ac:dyDescent="0.3">
      <c r="A21" s="81" t="s">
        <v>84</v>
      </c>
      <c r="B21" s="81"/>
      <c r="C21" s="76">
        <v>2638</v>
      </c>
      <c r="D21" s="76">
        <v>2614</v>
      </c>
      <c r="E21" s="76">
        <v>2621</v>
      </c>
      <c r="F21" s="76">
        <v>2644</v>
      </c>
      <c r="G21" s="76">
        <v>2649</v>
      </c>
      <c r="H21" s="76">
        <v>2635</v>
      </c>
      <c r="I21" s="76">
        <v>2623</v>
      </c>
      <c r="J21" s="76">
        <v>2617</v>
      </c>
      <c r="K21" s="76">
        <v>2617</v>
      </c>
      <c r="L21" s="63">
        <v>2614</v>
      </c>
      <c r="M21" s="76">
        <v>2607</v>
      </c>
      <c r="N21" s="76">
        <v>2595</v>
      </c>
      <c r="O21" s="76">
        <v>2606</v>
      </c>
      <c r="P21" s="76">
        <v>2602</v>
      </c>
      <c r="Q21" s="76">
        <v>2603</v>
      </c>
      <c r="R21" s="76">
        <v>2606</v>
      </c>
      <c r="S21" s="76">
        <v>2605</v>
      </c>
      <c r="T21" s="76">
        <v>2605</v>
      </c>
      <c r="U21" s="76">
        <v>2604</v>
      </c>
      <c r="V21" s="76">
        <v>2607</v>
      </c>
      <c r="W21" s="76">
        <v>2603</v>
      </c>
      <c r="X21" s="76">
        <v>2601</v>
      </c>
      <c r="Y21" s="76">
        <v>2594</v>
      </c>
      <c r="Z21" s="76">
        <v>2582</v>
      </c>
      <c r="AA21" s="63">
        <v>2577</v>
      </c>
    </row>
    <row r="22" spans="1:27" ht="12.75" customHeight="1" x14ac:dyDescent="0.3">
      <c r="A22" s="6" t="s">
        <v>98</v>
      </c>
      <c r="B22" s="6"/>
      <c r="C22" s="76">
        <v>9348</v>
      </c>
      <c r="D22" s="76">
        <v>9429</v>
      </c>
      <c r="E22" s="76">
        <v>9432</v>
      </c>
      <c r="F22" s="76">
        <v>9461</v>
      </c>
      <c r="G22" s="76">
        <v>9479</v>
      </c>
      <c r="H22" s="76">
        <v>9505</v>
      </c>
      <c r="I22" s="76">
        <v>9510</v>
      </c>
      <c r="J22" s="76">
        <v>9510</v>
      </c>
      <c r="K22" s="76">
        <v>9505</v>
      </c>
      <c r="L22" s="63">
        <v>9504</v>
      </c>
      <c r="M22" s="76">
        <v>9481</v>
      </c>
      <c r="N22" s="76">
        <v>9465</v>
      </c>
      <c r="O22" s="76">
        <v>9460</v>
      </c>
      <c r="P22" s="76">
        <v>9425</v>
      </c>
      <c r="Q22" s="76">
        <v>9408</v>
      </c>
      <c r="R22" s="76">
        <v>9404</v>
      </c>
      <c r="S22" s="76">
        <v>9385</v>
      </c>
      <c r="T22" s="76">
        <v>9381</v>
      </c>
      <c r="U22" s="76">
        <v>9362</v>
      </c>
      <c r="V22" s="76">
        <v>9345</v>
      </c>
      <c r="W22" s="76">
        <v>9341</v>
      </c>
      <c r="X22" s="76">
        <v>9337</v>
      </c>
      <c r="Y22" s="76">
        <v>9337</v>
      </c>
      <c r="Z22" s="76">
        <v>9331</v>
      </c>
      <c r="AA22" s="63">
        <v>9329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2303</v>
      </c>
      <c r="D24" s="76">
        <f t="shared" ref="D24:AA26" si="1">D16-D20</f>
        <v>2051</v>
      </c>
      <c r="E24" s="76">
        <f t="shared" si="1"/>
        <v>1848</v>
      </c>
      <c r="F24" s="76">
        <f t="shared" si="1"/>
        <v>1786</v>
      </c>
      <c r="G24" s="76">
        <f t="shared" si="1"/>
        <v>1753</v>
      </c>
      <c r="H24" s="76">
        <f t="shared" si="1"/>
        <v>1783</v>
      </c>
      <c r="I24" s="76">
        <f t="shared" si="1"/>
        <v>1802</v>
      </c>
      <c r="J24" s="76">
        <f t="shared" si="1"/>
        <v>1802</v>
      </c>
      <c r="K24" s="76">
        <f t="shared" si="1"/>
        <v>1802</v>
      </c>
      <c r="L24" s="63">
        <f t="shared" si="1"/>
        <v>1802</v>
      </c>
      <c r="M24" s="76">
        <f t="shared" si="1"/>
        <v>1802</v>
      </c>
      <c r="N24" s="76">
        <f t="shared" si="1"/>
        <v>1802</v>
      </c>
      <c r="O24" s="76">
        <f t="shared" si="1"/>
        <v>1802</v>
      </c>
      <c r="P24" s="76">
        <f t="shared" si="1"/>
        <v>1802</v>
      </c>
      <c r="Q24" s="76">
        <f t="shared" si="1"/>
        <v>1802</v>
      </c>
      <c r="R24" s="76">
        <f t="shared" si="1"/>
        <v>1802</v>
      </c>
      <c r="S24" s="76">
        <f t="shared" si="1"/>
        <v>1802</v>
      </c>
      <c r="T24" s="76">
        <f t="shared" si="1"/>
        <v>1802</v>
      </c>
      <c r="U24" s="76">
        <f t="shared" si="1"/>
        <v>1802</v>
      </c>
      <c r="V24" s="76">
        <f t="shared" si="1"/>
        <v>1802</v>
      </c>
      <c r="W24" s="76">
        <f t="shared" si="1"/>
        <v>1802</v>
      </c>
      <c r="X24" s="76">
        <f t="shared" si="1"/>
        <v>1802</v>
      </c>
      <c r="Y24" s="76">
        <f t="shared" si="1"/>
        <v>1802</v>
      </c>
      <c r="Z24" s="76">
        <f t="shared" si="1"/>
        <v>1802</v>
      </c>
      <c r="AA24" s="63">
        <f t="shared" si="1"/>
        <v>1802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383</v>
      </c>
      <c r="D25" s="76">
        <f t="shared" si="2"/>
        <v>400</v>
      </c>
      <c r="E25" s="76">
        <f t="shared" si="2"/>
        <v>378</v>
      </c>
      <c r="F25" s="76">
        <f t="shared" si="2"/>
        <v>354</v>
      </c>
      <c r="G25" s="76">
        <f t="shared" si="2"/>
        <v>337</v>
      </c>
      <c r="H25" s="76">
        <f t="shared" si="2"/>
        <v>351</v>
      </c>
      <c r="I25" s="76">
        <f t="shared" si="2"/>
        <v>362</v>
      </c>
      <c r="J25" s="76">
        <f t="shared" si="2"/>
        <v>359</v>
      </c>
      <c r="K25" s="76">
        <f t="shared" si="2"/>
        <v>365</v>
      </c>
      <c r="L25" s="63">
        <f t="shared" si="2"/>
        <v>368</v>
      </c>
      <c r="M25" s="76">
        <f t="shared" si="2"/>
        <v>379</v>
      </c>
      <c r="N25" s="76">
        <f t="shared" si="2"/>
        <v>386</v>
      </c>
      <c r="O25" s="76">
        <f t="shared" si="2"/>
        <v>385</v>
      </c>
      <c r="P25" s="76">
        <f t="shared" si="2"/>
        <v>386</v>
      </c>
      <c r="Q25" s="76">
        <f t="shared" si="2"/>
        <v>382</v>
      </c>
      <c r="R25" s="76">
        <f t="shared" si="2"/>
        <v>382</v>
      </c>
      <c r="S25" s="76">
        <f t="shared" si="1"/>
        <v>375</v>
      </c>
      <c r="T25" s="76">
        <f t="shared" si="1"/>
        <v>370</v>
      </c>
      <c r="U25" s="76">
        <f t="shared" si="1"/>
        <v>366</v>
      </c>
      <c r="V25" s="76">
        <f t="shared" si="1"/>
        <v>352</v>
      </c>
      <c r="W25" s="76">
        <f t="shared" si="1"/>
        <v>344</v>
      </c>
      <c r="X25" s="76">
        <f t="shared" si="1"/>
        <v>339</v>
      </c>
      <c r="Y25" s="76">
        <f t="shared" si="1"/>
        <v>341</v>
      </c>
      <c r="Z25" s="76">
        <f t="shared" si="1"/>
        <v>349</v>
      </c>
      <c r="AA25" s="63">
        <f t="shared" si="1"/>
        <v>347</v>
      </c>
    </row>
    <row r="26" spans="1:27" ht="12.75" customHeight="1" x14ac:dyDescent="0.3">
      <c r="A26" s="6" t="s">
        <v>82</v>
      </c>
      <c r="B26" s="6"/>
      <c r="C26" s="76">
        <f t="shared" si="2"/>
        <v>-1246</v>
      </c>
      <c r="D26" s="76">
        <f t="shared" si="1"/>
        <v>-1259</v>
      </c>
      <c r="E26" s="76">
        <f t="shared" si="1"/>
        <v>-1298</v>
      </c>
      <c r="F26" s="76">
        <f t="shared" si="1"/>
        <v>-1351</v>
      </c>
      <c r="G26" s="76">
        <f t="shared" si="1"/>
        <v>-1379</v>
      </c>
      <c r="H26" s="76">
        <f t="shared" si="1"/>
        <v>-1471</v>
      </c>
      <c r="I26" s="76">
        <f t="shared" si="1"/>
        <v>-1474</v>
      </c>
      <c r="J26" s="76">
        <f t="shared" si="1"/>
        <v>-1488</v>
      </c>
      <c r="K26" s="76">
        <f t="shared" si="1"/>
        <v>-1475</v>
      </c>
      <c r="L26" s="63">
        <f t="shared" si="1"/>
        <v>-1520</v>
      </c>
      <c r="M26" s="76">
        <f t="shared" si="1"/>
        <v>-1513</v>
      </c>
      <c r="N26" s="76">
        <f t="shared" si="1"/>
        <v>-1487</v>
      </c>
      <c r="O26" s="76">
        <f t="shared" si="1"/>
        <v>-1480</v>
      </c>
      <c r="P26" s="76">
        <f t="shared" si="1"/>
        <v>-1472</v>
      </c>
      <c r="Q26" s="76">
        <f t="shared" si="1"/>
        <v>-1451</v>
      </c>
      <c r="R26" s="76">
        <f t="shared" si="1"/>
        <v>-1475</v>
      </c>
      <c r="S26" s="76">
        <f t="shared" si="1"/>
        <v>-1450</v>
      </c>
      <c r="T26" s="76">
        <f t="shared" si="1"/>
        <v>-1460</v>
      </c>
      <c r="U26" s="76">
        <f t="shared" si="1"/>
        <v>-1460</v>
      </c>
      <c r="V26" s="76">
        <f t="shared" si="1"/>
        <v>-1474</v>
      </c>
      <c r="W26" s="76">
        <f t="shared" si="1"/>
        <v>-1496</v>
      </c>
      <c r="X26" s="76">
        <f t="shared" si="1"/>
        <v>-1504</v>
      </c>
      <c r="Y26" s="76">
        <f t="shared" si="1"/>
        <v>-1513</v>
      </c>
      <c r="Z26" s="76">
        <f t="shared" si="1"/>
        <v>-1534</v>
      </c>
      <c r="AA26" s="63">
        <f t="shared" si="1"/>
        <v>-1556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1440</v>
      </c>
      <c r="D28" s="76">
        <f t="shared" ref="D28:AA28" si="3">SUM(D24:D26)</f>
        <v>1192</v>
      </c>
      <c r="E28" s="76">
        <f t="shared" si="3"/>
        <v>928</v>
      </c>
      <c r="F28" s="76">
        <f t="shared" si="3"/>
        <v>789</v>
      </c>
      <c r="G28" s="76">
        <f t="shared" si="3"/>
        <v>711</v>
      </c>
      <c r="H28" s="76">
        <f t="shared" si="3"/>
        <v>663</v>
      </c>
      <c r="I28" s="76">
        <f t="shared" si="3"/>
        <v>690</v>
      </c>
      <c r="J28" s="76">
        <f t="shared" si="3"/>
        <v>673</v>
      </c>
      <c r="K28" s="76">
        <f t="shared" si="3"/>
        <v>692</v>
      </c>
      <c r="L28" s="63">
        <f t="shared" si="3"/>
        <v>650</v>
      </c>
      <c r="M28" s="76">
        <f t="shared" si="3"/>
        <v>668</v>
      </c>
      <c r="N28" s="76">
        <f t="shared" si="3"/>
        <v>701</v>
      </c>
      <c r="O28" s="76">
        <f t="shared" si="3"/>
        <v>707</v>
      </c>
      <c r="P28" s="76">
        <f t="shared" si="3"/>
        <v>716</v>
      </c>
      <c r="Q28" s="76">
        <f t="shared" si="3"/>
        <v>733</v>
      </c>
      <c r="R28" s="76">
        <f t="shared" si="3"/>
        <v>709</v>
      </c>
      <c r="S28" s="76">
        <f t="shared" si="3"/>
        <v>727</v>
      </c>
      <c r="T28" s="76">
        <f t="shared" si="3"/>
        <v>712</v>
      </c>
      <c r="U28" s="76">
        <f t="shared" si="3"/>
        <v>708</v>
      </c>
      <c r="V28" s="76">
        <f t="shared" si="3"/>
        <v>680</v>
      </c>
      <c r="W28" s="76">
        <f t="shared" si="3"/>
        <v>650</v>
      </c>
      <c r="X28" s="76">
        <f t="shared" si="3"/>
        <v>637</v>
      </c>
      <c r="Y28" s="76">
        <f t="shared" si="3"/>
        <v>630</v>
      </c>
      <c r="Z28" s="76">
        <f t="shared" si="3"/>
        <v>617</v>
      </c>
      <c r="AA28" s="63">
        <f t="shared" si="3"/>
        <v>593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32</v>
      </c>
      <c r="D30" s="76">
        <v>39</v>
      </c>
      <c r="E30" s="76">
        <v>51</v>
      </c>
      <c r="F30" s="76">
        <v>54</v>
      </c>
      <c r="G30" s="76">
        <v>55</v>
      </c>
      <c r="H30" s="76">
        <v>59</v>
      </c>
      <c r="I30" s="76">
        <v>58</v>
      </c>
      <c r="J30" s="76">
        <v>63</v>
      </c>
      <c r="K30" s="76">
        <v>64</v>
      </c>
      <c r="L30" s="63">
        <v>64</v>
      </c>
      <c r="M30" s="76">
        <v>71</v>
      </c>
      <c r="N30" s="76">
        <v>71</v>
      </c>
      <c r="O30" s="76">
        <v>70</v>
      </c>
      <c r="P30" s="76">
        <v>75</v>
      </c>
      <c r="Q30" s="76">
        <v>75</v>
      </c>
      <c r="R30" s="76">
        <v>80</v>
      </c>
      <c r="S30" s="76">
        <v>83</v>
      </c>
      <c r="T30" s="76">
        <v>88</v>
      </c>
      <c r="U30" s="76">
        <v>97</v>
      </c>
      <c r="V30" s="76">
        <v>92</v>
      </c>
      <c r="W30" s="76">
        <v>91</v>
      </c>
      <c r="X30" s="76">
        <v>90</v>
      </c>
      <c r="Y30" s="76">
        <v>90</v>
      </c>
      <c r="Z30" s="76">
        <v>97</v>
      </c>
      <c r="AA30" s="63">
        <v>99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1662</v>
      </c>
      <c r="D32" s="76">
        <f t="shared" ref="D32:AA32" si="4">D30+D28+D14</f>
        <v>1389</v>
      </c>
      <c r="E32" s="76">
        <f t="shared" si="4"/>
        <v>1136</v>
      </c>
      <c r="F32" s="76">
        <f t="shared" si="4"/>
        <v>998</v>
      </c>
      <c r="G32" s="76">
        <f t="shared" si="4"/>
        <v>927</v>
      </c>
      <c r="H32" s="76">
        <f t="shared" si="4"/>
        <v>883</v>
      </c>
      <c r="I32" s="76">
        <f t="shared" si="4"/>
        <v>874</v>
      </c>
      <c r="J32" s="76">
        <f t="shared" si="4"/>
        <v>841</v>
      </c>
      <c r="K32" s="76">
        <f t="shared" si="4"/>
        <v>813</v>
      </c>
      <c r="L32" s="63">
        <f t="shared" si="4"/>
        <v>765</v>
      </c>
      <c r="M32" s="76">
        <f t="shared" si="4"/>
        <v>760</v>
      </c>
      <c r="N32" s="76">
        <f t="shared" si="4"/>
        <v>771</v>
      </c>
      <c r="O32" s="76">
        <f t="shared" si="4"/>
        <v>743</v>
      </c>
      <c r="P32" s="76">
        <f t="shared" si="4"/>
        <v>716</v>
      </c>
      <c r="Q32" s="76">
        <f t="shared" si="4"/>
        <v>714</v>
      </c>
      <c r="R32" s="76">
        <f t="shared" si="4"/>
        <v>673</v>
      </c>
      <c r="S32" s="76">
        <f t="shared" si="4"/>
        <v>687</v>
      </c>
      <c r="T32" s="76">
        <f t="shared" si="4"/>
        <v>654</v>
      </c>
      <c r="U32" s="76">
        <f t="shared" si="4"/>
        <v>630</v>
      </c>
      <c r="V32" s="76">
        <f t="shared" si="4"/>
        <v>611</v>
      </c>
      <c r="W32" s="76">
        <f t="shared" si="4"/>
        <v>572</v>
      </c>
      <c r="X32" s="76">
        <f t="shared" si="4"/>
        <v>538</v>
      </c>
      <c r="Y32" s="76">
        <f t="shared" si="4"/>
        <v>503</v>
      </c>
      <c r="Z32" s="76">
        <f t="shared" si="4"/>
        <v>485</v>
      </c>
      <c r="AA32" s="63">
        <f t="shared" si="4"/>
        <v>437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307712</v>
      </c>
      <c r="D34" s="76">
        <v>309101</v>
      </c>
      <c r="E34" s="76">
        <v>310237</v>
      </c>
      <c r="F34" s="76">
        <v>311235</v>
      </c>
      <c r="G34" s="76">
        <v>312162</v>
      </c>
      <c r="H34" s="76">
        <v>313045</v>
      </c>
      <c r="I34" s="76">
        <v>313919</v>
      </c>
      <c r="J34" s="76">
        <v>314760</v>
      </c>
      <c r="K34" s="76">
        <v>315573</v>
      </c>
      <c r="L34" s="63">
        <v>316338</v>
      </c>
      <c r="M34" s="76">
        <v>317098</v>
      </c>
      <c r="N34" s="76">
        <v>317869</v>
      </c>
      <c r="O34" s="76">
        <v>318612</v>
      </c>
      <c r="P34" s="76">
        <v>319328</v>
      </c>
      <c r="Q34" s="76">
        <v>320042</v>
      </c>
      <c r="R34" s="76">
        <v>320715</v>
      </c>
      <c r="S34" s="76">
        <v>321402</v>
      </c>
      <c r="T34" s="76">
        <v>322056</v>
      </c>
      <c r="U34" s="76">
        <v>322686</v>
      </c>
      <c r="V34" s="76">
        <v>323297</v>
      </c>
      <c r="W34" s="76">
        <v>323869</v>
      </c>
      <c r="X34" s="76">
        <v>324407</v>
      </c>
      <c r="Y34" s="76">
        <v>324910</v>
      </c>
      <c r="Z34" s="76">
        <v>325395</v>
      </c>
      <c r="AA34" s="63">
        <v>325832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5.430485214834177E-3</v>
      </c>
      <c r="D36" s="38">
        <f t="shared" si="5"/>
        <v>4.513961106489185E-3</v>
      </c>
      <c r="E36" s="38">
        <f t="shared" si="5"/>
        <v>3.6751741340209187E-3</v>
      </c>
      <c r="F36" s="38">
        <f t="shared" si="5"/>
        <v>3.2168954702372701E-3</v>
      </c>
      <c r="G36" s="38">
        <f t="shared" si="5"/>
        <v>2.9784567930984628E-3</v>
      </c>
      <c r="H36" s="38">
        <f t="shared" si="5"/>
        <v>2.8286594780915037E-3</v>
      </c>
      <c r="I36" s="38">
        <f t="shared" si="5"/>
        <v>2.7919308725582585E-3</v>
      </c>
      <c r="J36" s="38">
        <f t="shared" si="5"/>
        <v>2.6790350377008084E-3</v>
      </c>
      <c r="K36" s="38">
        <f t="shared" si="5"/>
        <v>2.5829203202439952E-3</v>
      </c>
      <c r="L36" s="39">
        <f t="shared" si="5"/>
        <v>2.4241617628884601E-3</v>
      </c>
      <c r="M36" s="38">
        <f t="shared" si="5"/>
        <v>2.4024935353956843E-3</v>
      </c>
      <c r="N36" s="38">
        <f t="shared" si="5"/>
        <v>2.4314249853357637E-3</v>
      </c>
      <c r="O36" s="38">
        <f t="shared" si="5"/>
        <v>2.3374408954632254E-3</v>
      </c>
      <c r="P36" s="38">
        <f t="shared" si="5"/>
        <v>2.2472474357525768E-3</v>
      </c>
      <c r="Q36" s="38">
        <f t="shared" si="5"/>
        <v>2.2359454855195911E-3</v>
      </c>
      <c r="R36" s="38">
        <f t="shared" si="5"/>
        <v>2.1028490010686096E-3</v>
      </c>
      <c r="S36" s="38">
        <f t="shared" si="5"/>
        <v>2.1420887704036292E-3</v>
      </c>
      <c r="T36" s="38">
        <f t="shared" si="5"/>
        <v>2.034834879683387E-3</v>
      </c>
      <c r="U36" s="38">
        <f t="shared" si="5"/>
        <v>1.9561815336463224E-3</v>
      </c>
      <c r="V36" s="38">
        <f t="shared" si="5"/>
        <v>1.8934815889130609E-3</v>
      </c>
      <c r="W36" s="38">
        <f t="shared" si="5"/>
        <v>1.7692709799348586E-3</v>
      </c>
      <c r="X36" s="38">
        <f t="shared" si="5"/>
        <v>1.6611654712244766E-3</v>
      </c>
      <c r="Y36" s="38">
        <f t="shared" si="5"/>
        <v>1.5505214129164907E-3</v>
      </c>
      <c r="Z36" s="38">
        <f t="shared" si="5"/>
        <v>1.4927210612169523E-3</v>
      </c>
      <c r="AA36" s="39">
        <f t="shared" si="5"/>
        <v>1.3429831435639761E-3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5.430485214834177E-3</v>
      </c>
      <c r="D37" s="75">
        <f t="shared" si="6"/>
        <v>9.9689593203724884E-3</v>
      </c>
      <c r="E37" s="75">
        <f t="shared" si="6"/>
        <v>1.3680771115830747E-2</v>
      </c>
      <c r="F37" s="75">
        <f t="shared" si="6"/>
        <v>1.6941676196699885E-2</v>
      </c>
      <c r="G37" s="75">
        <f t="shared" si="6"/>
        <v>1.9970593040352883E-2</v>
      </c>
      <c r="H37" s="75">
        <f t="shared" si="6"/>
        <v>2.2855742525731089E-2</v>
      </c>
      <c r="I37" s="75">
        <f t="shared" si="6"/>
        <v>2.5711485051462181E-2</v>
      </c>
      <c r="J37" s="75">
        <f t="shared" si="6"/>
        <v>2.8459402058487175E-2</v>
      </c>
      <c r="K37" s="75">
        <f t="shared" si="6"/>
        <v>3.1115830746610031E-2</v>
      </c>
      <c r="L37" s="77">
        <f t="shared" si="6"/>
        <v>3.3615422316614935E-2</v>
      </c>
      <c r="M37" s="75">
        <f t="shared" si="6"/>
        <v>3.6098676686815878E-2</v>
      </c>
      <c r="N37" s="75">
        <f t="shared" si="6"/>
        <v>3.8617872896585526E-2</v>
      </c>
      <c r="O37" s="75">
        <f t="shared" si="6"/>
        <v>4.1045580787453032E-2</v>
      </c>
      <c r="P37" s="75">
        <f t="shared" si="6"/>
        <v>4.3385067799379187E-2</v>
      </c>
      <c r="Q37" s="75">
        <f t="shared" si="6"/>
        <v>4.571801993138376E-2</v>
      </c>
      <c r="R37" s="75">
        <f t="shared" si="6"/>
        <v>4.7917007024995913E-2</v>
      </c>
      <c r="S37" s="75">
        <f t="shared" si="6"/>
        <v>5.0161738278059143E-2</v>
      </c>
      <c r="T37" s="75">
        <f t="shared" si="6"/>
        <v>5.2298644012416275E-2</v>
      </c>
      <c r="U37" s="75">
        <f t="shared" si="6"/>
        <v>5.4357131187714423E-2</v>
      </c>
      <c r="V37" s="75">
        <f t="shared" si="6"/>
        <v>5.6353537003757559E-2</v>
      </c>
      <c r="W37" s="75">
        <f t="shared" si="6"/>
        <v>5.8222512661329849E-2</v>
      </c>
      <c r="X37" s="75">
        <f t="shared" si="6"/>
        <v>5.9980395360235257E-2</v>
      </c>
      <c r="Y37" s="75">
        <f t="shared" si="6"/>
        <v>6.1623917660512985E-2</v>
      </c>
      <c r="Z37" s="75">
        <f t="shared" si="6"/>
        <v>6.3208626041496491E-2</v>
      </c>
      <c r="AA37" s="77">
        <f t="shared" si="6"/>
        <v>6.4636497304362037E-2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73.464814494345902</v>
      </c>
      <c r="D47" s="11">
        <v>73.328019971701707</v>
      </c>
      <c r="E47" s="11">
        <v>73.451672825441406</v>
      </c>
      <c r="F47" s="11">
        <v>73.612795051740505</v>
      </c>
      <c r="G47" s="11">
        <v>73.784011350024102</v>
      </c>
      <c r="H47" s="11">
        <v>73.897661892328699</v>
      </c>
      <c r="I47" s="11">
        <v>74.0086996234634</v>
      </c>
      <c r="J47" s="11">
        <v>74.119933106053196</v>
      </c>
      <c r="K47" s="11">
        <v>74.205276969092296</v>
      </c>
      <c r="L47" s="64">
        <v>74.383816996856595</v>
      </c>
      <c r="M47" s="11">
        <v>74.530867080089294</v>
      </c>
      <c r="N47" s="11">
        <v>74.642032791495595</v>
      </c>
      <c r="O47" s="11">
        <v>74.782499652580796</v>
      </c>
      <c r="P47" s="11">
        <v>74.908286585246202</v>
      </c>
      <c r="Q47" s="11">
        <v>75.034438382818493</v>
      </c>
      <c r="R47" s="11">
        <v>75.159742838788503</v>
      </c>
      <c r="S47" s="11">
        <v>75.277585420591393</v>
      </c>
      <c r="T47" s="11">
        <v>75.416883046663301</v>
      </c>
      <c r="U47" s="11">
        <v>75.522782902067704</v>
      </c>
      <c r="V47" s="11">
        <v>75.644156908262602</v>
      </c>
      <c r="W47" s="11">
        <v>75.7645162094841</v>
      </c>
      <c r="X47" s="11">
        <v>75.845418093386996</v>
      </c>
      <c r="Y47" s="11">
        <v>75.946516656708695</v>
      </c>
      <c r="Z47" s="11">
        <v>76.072309737614205</v>
      </c>
      <c r="AA47" s="64">
        <v>76.150551210349306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48387</v>
      </c>
      <c r="C57" s="76">
        <v>48462</v>
      </c>
      <c r="D57" s="76">
        <v>48537</v>
      </c>
      <c r="E57" s="76">
        <v>48435</v>
      </c>
      <c r="F57" s="76">
        <v>48370</v>
      </c>
      <c r="G57" s="76">
        <v>48132</v>
      </c>
      <c r="H57" s="76">
        <v>47843</v>
      </c>
      <c r="I57" s="76">
        <v>47663</v>
      </c>
      <c r="J57" s="76">
        <v>47130</v>
      </c>
      <c r="K57" s="76">
        <v>46599</v>
      </c>
      <c r="L57" s="63">
        <v>46197</v>
      </c>
      <c r="M57" s="76">
        <v>45801</v>
      </c>
      <c r="N57" s="76">
        <v>45442</v>
      </c>
      <c r="O57" s="76">
        <v>45162</v>
      </c>
      <c r="P57" s="76">
        <v>44886</v>
      </c>
      <c r="Q57" s="76">
        <v>44810</v>
      </c>
      <c r="R57" s="76">
        <v>44762</v>
      </c>
      <c r="S57" s="76">
        <v>44670</v>
      </c>
      <c r="T57" s="76">
        <v>44584</v>
      </c>
      <c r="U57" s="76">
        <v>44521</v>
      </c>
      <c r="V57" s="76">
        <v>44471</v>
      </c>
      <c r="W57" s="76">
        <v>44432</v>
      </c>
      <c r="X57" s="76">
        <v>44412</v>
      </c>
      <c r="Y57" s="76">
        <v>44413</v>
      </c>
      <c r="Z57" s="76">
        <v>44437</v>
      </c>
      <c r="AA57" s="63">
        <v>44466</v>
      </c>
    </row>
    <row r="58" spans="1:27" ht="12.75" customHeight="1" x14ac:dyDescent="0.3">
      <c r="A58" s="13" t="s">
        <v>68</v>
      </c>
      <c r="B58" s="76">
        <v>76323</v>
      </c>
      <c r="C58" s="76">
        <v>75284</v>
      </c>
      <c r="D58" s="76">
        <v>74075</v>
      </c>
      <c r="E58" s="76">
        <v>72519</v>
      </c>
      <c r="F58" s="76">
        <v>70721</v>
      </c>
      <c r="G58" s="76">
        <v>69887</v>
      </c>
      <c r="H58" s="76">
        <v>69329</v>
      </c>
      <c r="I58" s="76">
        <v>68753</v>
      </c>
      <c r="J58" s="76">
        <v>68493</v>
      </c>
      <c r="K58" s="76">
        <v>68255</v>
      </c>
      <c r="L58" s="63">
        <v>68002</v>
      </c>
      <c r="M58" s="76">
        <v>67967</v>
      </c>
      <c r="N58" s="76">
        <v>68137</v>
      </c>
      <c r="O58" s="76">
        <v>68462</v>
      </c>
      <c r="P58" s="76">
        <v>69005</v>
      </c>
      <c r="Q58" s="76">
        <v>69362</v>
      </c>
      <c r="R58" s="76">
        <v>69493</v>
      </c>
      <c r="S58" s="76">
        <v>69573</v>
      </c>
      <c r="T58" s="76">
        <v>69564</v>
      </c>
      <c r="U58" s="76">
        <v>69469</v>
      </c>
      <c r="V58" s="76">
        <v>69102</v>
      </c>
      <c r="W58" s="76">
        <v>68626</v>
      </c>
      <c r="X58" s="76">
        <v>68287</v>
      </c>
      <c r="Y58" s="76">
        <v>67546</v>
      </c>
      <c r="Z58" s="76">
        <v>66855</v>
      </c>
      <c r="AA58" s="63">
        <v>66279</v>
      </c>
    </row>
    <row r="59" spans="1:27" ht="12.75" customHeight="1" x14ac:dyDescent="0.3">
      <c r="A59" s="13" t="s">
        <v>69</v>
      </c>
      <c r="B59" s="76">
        <v>72789</v>
      </c>
      <c r="C59" s="76">
        <v>74864</v>
      </c>
      <c r="D59" s="76">
        <v>76995</v>
      </c>
      <c r="E59" s="76">
        <v>79429</v>
      </c>
      <c r="F59" s="76">
        <v>82056</v>
      </c>
      <c r="G59" s="76">
        <v>83620</v>
      </c>
      <c r="H59" s="76">
        <v>84557</v>
      </c>
      <c r="I59" s="76">
        <v>85263</v>
      </c>
      <c r="J59" s="76">
        <v>85912</v>
      </c>
      <c r="K59" s="76">
        <v>86501</v>
      </c>
      <c r="L59" s="63">
        <v>86837</v>
      </c>
      <c r="M59" s="76">
        <v>87015</v>
      </c>
      <c r="N59" s="76">
        <v>86771</v>
      </c>
      <c r="O59" s="76">
        <v>86147</v>
      </c>
      <c r="P59" s="76">
        <v>85338</v>
      </c>
      <c r="Q59" s="76">
        <v>84272</v>
      </c>
      <c r="R59" s="76">
        <v>83305</v>
      </c>
      <c r="S59" s="76">
        <v>82374</v>
      </c>
      <c r="T59" s="76">
        <v>81294</v>
      </c>
      <c r="U59" s="76">
        <v>80220</v>
      </c>
      <c r="V59" s="76">
        <v>79856</v>
      </c>
      <c r="W59" s="76">
        <v>79685</v>
      </c>
      <c r="X59" s="76">
        <v>79449</v>
      </c>
      <c r="Y59" s="76">
        <v>79537</v>
      </c>
      <c r="Z59" s="76">
        <v>79562</v>
      </c>
      <c r="AA59" s="63">
        <v>79548</v>
      </c>
    </row>
    <row r="60" spans="1:27" ht="12.75" customHeight="1" x14ac:dyDescent="0.3">
      <c r="A60" s="13" t="s">
        <v>70</v>
      </c>
      <c r="B60" s="76">
        <v>57202</v>
      </c>
      <c r="C60" s="76">
        <v>56834</v>
      </c>
      <c r="D60" s="76">
        <v>56356</v>
      </c>
      <c r="E60" s="76">
        <v>55724</v>
      </c>
      <c r="F60" s="76">
        <v>54804</v>
      </c>
      <c r="G60" s="76">
        <v>54113</v>
      </c>
      <c r="H60" s="76">
        <v>53878</v>
      </c>
      <c r="I60" s="76">
        <v>53830</v>
      </c>
      <c r="J60" s="76">
        <v>53830</v>
      </c>
      <c r="K60" s="76">
        <v>53868</v>
      </c>
      <c r="L60" s="63">
        <v>54044</v>
      </c>
      <c r="M60" s="76">
        <v>54228</v>
      </c>
      <c r="N60" s="76">
        <v>54777</v>
      </c>
      <c r="O60" s="76">
        <v>55458</v>
      </c>
      <c r="P60" s="76">
        <v>56166</v>
      </c>
      <c r="Q60" s="76">
        <v>57328</v>
      </c>
      <c r="R60" s="76">
        <v>58684</v>
      </c>
      <c r="S60" s="76">
        <v>60167</v>
      </c>
      <c r="T60" s="76">
        <v>61875</v>
      </c>
      <c r="U60" s="76">
        <v>63746</v>
      </c>
      <c r="V60" s="76">
        <v>64964</v>
      </c>
      <c r="W60" s="76">
        <v>65788</v>
      </c>
      <c r="X60" s="76">
        <v>66403</v>
      </c>
      <c r="Y60" s="76">
        <v>66975</v>
      </c>
      <c r="Z60" s="76">
        <v>67513</v>
      </c>
      <c r="AA60" s="63">
        <v>67851</v>
      </c>
    </row>
    <row r="61" spans="1:27" ht="12.75" customHeight="1" x14ac:dyDescent="0.3">
      <c r="A61" s="13" t="s">
        <v>71</v>
      </c>
      <c r="B61" s="76">
        <v>37112</v>
      </c>
      <c r="C61" s="76">
        <v>37893</v>
      </c>
      <c r="D61" s="76">
        <v>38781</v>
      </c>
      <c r="E61" s="76">
        <v>39719</v>
      </c>
      <c r="F61" s="76">
        <v>40315</v>
      </c>
      <c r="G61" s="76">
        <v>41068</v>
      </c>
      <c r="H61" s="76">
        <v>41830</v>
      </c>
      <c r="I61" s="76">
        <v>42594</v>
      </c>
      <c r="J61" s="76">
        <v>43317</v>
      </c>
      <c r="K61" s="76">
        <v>44061</v>
      </c>
      <c r="L61" s="63">
        <v>44686</v>
      </c>
      <c r="M61" s="76">
        <v>45220</v>
      </c>
      <c r="N61" s="76">
        <v>45475</v>
      </c>
      <c r="O61" s="76">
        <v>45621</v>
      </c>
      <c r="P61" s="76">
        <v>45682</v>
      </c>
      <c r="Q61" s="76">
        <v>45515</v>
      </c>
      <c r="R61" s="76">
        <v>45161</v>
      </c>
      <c r="S61" s="76">
        <v>44734</v>
      </c>
      <c r="T61" s="76">
        <v>44226</v>
      </c>
      <c r="U61" s="76">
        <v>43504</v>
      </c>
      <c r="V61" s="76">
        <v>42989</v>
      </c>
      <c r="W61" s="76">
        <v>42837</v>
      </c>
      <c r="X61" s="76">
        <v>42816</v>
      </c>
      <c r="Y61" s="76">
        <v>42905</v>
      </c>
      <c r="Z61" s="76">
        <v>43010</v>
      </c>
      <c r="AA61" s="63">
        <v>43251</v>
      </c>
    </row>
    <row r="62" spans="1:27" ht="12.75" customHeight="1" x14ac:dyDescent="0.3">
      <c r="A62" s="13" t="s">
        <v>72</v>
      </c>
      <c r="B62" s="76">
        <v>14237</v>
      </c>
      <c r="C62" s="76">
        <v>14375</v>
      </c>
      <c r="D62" s="76">
        <v>14357</v>
      </c>
      <c r="E62" s="76">
        <v>14411</v>
      </c>
      <c r="F62" s="76">
        <v>14969</v>
      </c>
      <c r="G62" s="76">
        <v>15342</v>
      </c>
      <c r="H62" s="76">
        <v>15608</v>
      </c>
      <c r="I62" s="76">
        <v>15816</v>
      </c>
      <c r="J62" s="76">
        <v>16078</v>
      </c>
      <c r="K62" s="76">
        <v>16289</v>
      </c>
      <c r="L62" s="63">
        <v>16572</v>
      </c>
      <c r="M62" s="76">
        <v>16867</v>
      </c>
      <c r="N62" s="76">
        <v>17267</v>
      </c>
      <c r="O62" s="76">
        <v>17762</v>
      </c>
      <c r="P62" s="76">
        <v>18251</v>
      </c>
      <c r="Q62" s="76">
        <v>18755</v>
      </c>
      <c r="R62" s="76">
        <v>19310</v>
      </c>
      <c r="S62" s="76">
        <v>19884</v>
      </c>
      <c r="T62" s="76">
        <v>20513</v>
      </c>
      <c r="U62" s="76">
        <v>21226</v>
      </c>
      <c r="V62" s="76">
        <v>21915</v>
      </c>
      <c r="W62" s="76">
        <v>22501</v>
      </c>
      <c r="X62" s="76">
        <v>23040</v>
      </c>
      <c r="Y62" s="76">
        <v>23534</v>
      </c>
      <c r="Z62" s="76">
        <v>24018</v>
      </c>
      <c r="AA62" s="63">
        <v>24437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306050</v>
      </c>
      <c r="C64" s="76">
        <f t="shared" ref="C64:AA64" si="7">SUM(C57:C62)</f>
        <v>307712</v>
      </c>
      <c r="D64" s="76">
        <f t="shared" si="7"/>
        <v>309101</v>
      </c>
      <c r="E64" s="76">
        <f t="shared" si="7"/>
        <v>310237</v>
      </c>
      <c r="F64" s="76">
        <f t="shared" si="7"/>
        <v>311235</v>
      </c>
      <c r="G64" s="76">
        <f t="shared" si="7"/>
        <v>312162</v>
      </c>
      <c r="H64" s="76">
        <f t="shared" si="7"/>
        <v>313045</v>
      </c>
      <c r="I64" s="76">
        <f t="shared" si="7"/>
        <v>313919</v>
      </c>
      <c r="J64" s="76">
        <f t="shared" si="7"/>
        <v>314760</v>
      </c>
      <c r="K64" s="76">
        <f t="shared" si="7"/>
        <v>315573</v>
      </c>
      <c r="L64" s="63">
        <f t="shared" si="7"/>
        <v>316338</v>
      </c>
      <c r="M64" s="76">
        <f t="shared" si="7"/>
        <v>317098</v>
      </c>
      <c r="N64" s="76">
        <f t="shared" si="7"/>
        <v>317869</v>
      </c>
      <c r="O64" s="76">
        <f t="shared" si="7"/>
        <v>318612</v>
      </c>
      <c r="P64" s="76">
        <f t="shared" si="7"/>
        <v>319328</v>
      </c>
      <c r="Q64" s="76">
        <f t="shared" si="7"/>
        <v>320042</v>
      </c>
      <c r="R64" s="76">
        <f t="shared" si="7"/>
        <v>320715</v>
      </c>
      <c r="S64" s="76">
        <f t="shared" si="7"/>
        <v>321402</v>
      </c>
      <c r="T64" s="76">
        <f t="shared" si="7"/>
        <v>322056</v>
      </c>
      <c r="U64" s="76">
        <f t="shared" si="7"/>
        <v>322686</v>
      </c>
      <c r="V64" s="76">
        <f t="shared" si="7"/>
        <v>323297</v>
      </c>
      <c r="W64" s="76">
        <f t="shared" si="7"/>
        <v>323869</v>
      </c>
      <c r="X64" s="76">
        <f t="shared" si="7"/>
        <v>324407</v>
      </c>
      <c r="Y64" s="76">
        <f t="shared" si="7"/>
        <v>324910</v>
      </c>
      <c r="Z64" s="76">
        <f t="shared" si="7"/>
        <v>325395</v>
      </c>
      <c r="AA64" s="63">
        <f t="shared" si="7"/>
        <v>325832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0.15810161738278058</v>
      </c>
      <c r="C67" s="38">
        <f t="shared" ref="C67:AA72" si="8">C57/C$64</f>
        <v>0.15749142054908485</v>
      </c>
      <c r="D67" s="38">
        <f t="shared" si="8"/>
        <v>0.15702634413994132</v>
      </c>
      <c r="E67" s="38">
        <f t="shared" si="8"/>
        <v>0.15612257725545309</v>
      </c>
      <c r="F67" s="38">
        <f t="shared" si="8"/>
        <v>0.15541311227850338</v>
      </c>
      <c r="G67" s="38">
        <f t="shared" si="8"/>
        <v>0.15418917100736157</v>
      </c>
      <c r="H67" s="38">
        <f t="shared" si="8"/>
        <v>0.1528310626267789</v>
      </c>
      <c r="I67" s="38">
        <f t="shared" si="8"/>
        <v>0.15183216052548587</v>
      </c>
      <c r="J67" s="38">
        <f t="shared" si="8"/>
        <v>0.14973313000381241</v>
      </c>
      <c r="K67" s="38">
        <f t="shared" si="8"/>
        <v>0.14766472416841744</v>
      </c>
      <c r="L67" s="39">
        <f t="shared" si="8"/>
        <v>0.14603683401930845</v>
      </c>
      <c r="M67" s="38">
        <f t="shared" si="8"/>
        <v>0.14443799708607433</v>
      </c>
      <c r="N67" s="38">
        <f t="shared" si="8"/>
        <v>0.14295826268053821</v>
      </c>
      <c r="O67" s="38">
        <f t="shared" si="8"/>
        <v>0.1417460735942149</v>
      </c>
      <c r="P67" s="38">
        <f t="shared" si="8"/>
        <v>0.1405639342619501</v>
      </c>
      <c r="Q67" s="38">
        <f t="shared" si="8"/>
        <v>0.14001287331037801</v>
      </c>
      <c r="R67" s="38">
        <f t="shared" si="8"/>
        <v>0.139569399622718</v>
      </c>
      <c r="S67" s="38">
        <f t="shared" si="8"/>
        <v>0.13898482274534696</v>
      </c>
      <c r="T67" s="38">
        <f t="shared" si="8"/>
        <v>0.1384355515810915</v>
      </c>
      <c r="U67" s="38">
        <f t="shared" si="8"/>
        <v>0.13797003898526741</v>
      </c>
      <c r="V67" s="38">
        <f t="shared" si="8"/>
        <v>0.13755463242776766</v>
      </c>
      <c r="W67" s="38">
        <f t="shared" si="8"/>
        <v>0.1371912717796393</v>
      </c>
      <c r="X67" s="38">
        <f t="shared" si="8"/>
        <v>0.13690210137265843</v>
      </c>
      <c r="Y67" s="38">
        <f t="shared" si="8"/>
        <v>0.13669323812748146</v>
      </c>
      <c r="Z67" s="38">
        <f t="shared" si="8"/>
        <v>0.13656325389142426</v>
      </c>
      <c r="AA67" s="39">
        <f t="shared" si="8"/>
        <v>0.13646910064082104</v>
      </c>
    </row>
    <row r="68" spans="1:27" ht="12.75" customHeight="1" x14ac:dyDescent="0.3">
      <c r="A68" s="13" t="s">
        <v>68</v>
      </c>
      <c r="B68" s="38">
        <f t="shared" ref="B68:Q72" si="9">B58/B$64</f>
        <v>0.24938082012743015</v>
      </c>
      <c r="C68" s="38">
        <f t="shared" si="9"/>
        <v>0.24465734193011648</v>
      </c>
      <c r="D68" s="38">
        <f t="shared" si="9"/>
        <v>0.23964658800845032</v>
      </c>
      <c r="E68" s="38">
        <f t="shared" si="9"/>
        <v>0.23375354970554768</v>
      </c>
      <c r="F68" s="38">
        <f t="shared" si="9"/>
        <v>0.2272270149565441</v>
      </c>
      <c r="G68" s="38">
        <f t="shared" si="9"/>
        <v>0.22388054920201692</v>
      </c>
      <c r="H68" s="38">
        <f t="shared" si="9"/>
        <v>0.22146656231532208</v>
      </c>
      <c r="I68" s="38">
        <f t="shared" si="9"/>
        <v>0.2190150962509437</v>
      </c>
      <c r="J68" s="38">
        <f t="shared" si="9"/>
        <v>0.2176038886770873</v>
      </c>
      <c r="K68" s="38">
        <f t="shared" si="9"/>
        <v>0.21628909951104816</v>
      </c>
      <c r="L68" s="39">
        <f t="shared" si="9"/>
        <v>0.21496627025523332</v>
      </c>
      <c r="M68" s="38">
        <f t="shared" si="9"/>
        <v>0.21434067701467685</v>
      </c>
      <c r="N68" s="38">
        <f t="shared" si="9"/>
        <v>0.21435559931921641</v>
      </c>
      <c r="O68" s="38">
        <f t="shared" si="9"/>
        <v>0.2148757736682862</v>
      </c>
      <c r="P68" s="38">
        <f t="shared" si="9"/>
        <v>0.21609442328890671</v>
      </c>
      <c r="Q68" s="38">
        <f t="shared" si="9"/>
        <v>0.21672780447566256</v>
      </c>
      <c r="R68" s="38">
        <f t="shared" si="8"/>
        <v>0.21668147732410395</v>
      </c>
      <c r="S68" s="38">
        <f t="shared" si="8"/>
        <v>0.21646722795751117</v>
      </c>
      <c r="T68" s="38">
        <f t="shared" si="8"/>
        <v>0.21599970191519488</v>
      </c>
      <c r="U68" s="38">
        <f t="shared" si="8"/>
        <v>0.21528358838003508</v>
      </c>
      <c r="V68" s="38">
        <f t="shared" si="8"/>
        <v>0.21374154415289964</v>
      </c>
      <c r="W68" s="38">
        <f t="shared" si="8"/>
        <v>0.21189431529414671</v>
      </c>
      <c r="X68" s="38">
        <f t="shared" si="8"/>
        <v>0.21049792390423142</v>
      </c>
      <c r="Y68" s="38">
        <f t="shared" si="8"/>
        <v>0.20789141608445416</v>
      </c>
      <c r="Z68" s="38">
        <f t="shared" si="8"/>
        <v>0.20545798183745909</v>
      </c>
      <c r="AA68" s="39">
        <f t="shared" si="8"/>
        <v>0.20341464312897445</v>
      </c>
    </row>
    <row r="69" spans="1:27" ht="12.75" customHeight="1" x14ac:dyDescent="0.3">
      <c r="A69" s="13" t="s">
        <v>69</v>
      </c>
      <c r="B69" s="38">
        <f t="shared" si="9"/>
        <v>0.23783368730599574</v>
      </c>
      <c r="C69" s="38">
        <f t="shared" si="8"/>
        <v>0.2432924292845258</v>
      </c>
      <c r="D69" s="38">
        <f t="shared" si="8"/>
        <v>0.24909333842336323</v>
      </c>
      <c r="E69" s="38">
        <f t="shared" si="8"/>
        <v>0.25602684399346304</v>
      </c>
      <c r="F69" s="38">
        <f t="shared" si="8"/>
        <v>0.26364644079232735</v>
      </c>
      <c r="G69" s="38">
        <f t="shared" si="8"/>
        <v>0.26787373222877864</v>
      </c>
      <c r="H69" s="38">
        <f t="shared" si="8"/>
        <v>0.27011132584772157</v>
      </c>
      <c r="I69" s="38">
        <f t="shared" si="8"/>
        <v>0.27160828111710345</v>
      </c>
      <c r="J69" s="38">
        <f t="shared" si="8"/>
        <v>0.27294446562460289</v>
      </c>
      <c r="K69" s="38">
        <f t="shared" si="8"/>
        <v>0.27410773418511725</v>
      </c>
      <c r="L69" s="39">
        <f t="shared" si="8"/>
        <v>0.27450701464888821</v>
      </c>
      <c r="M69" s="38">
        <f t="shared" si="8"/>
        <v>0.27441043462904213</v>
      </c>
      <c r="N69" s="38">
        <f t="shared" si="8"/>
        <v>0.27297723275940716</v>
      </c>
      <c r="O69" s="38">
        <f t="shared" si="8"/>
        <v>0.27038215760862744</v>
      </c>
      <c r="P69" s="38">
        <f t="shared" si="8"/>
        <v>0.26724245916424494</v>
      </c>
      <c r="Q69" s="38">
        <f t="shared" si="8"/>
        <v>0.26331543984851991</v>
      </c>
      <c r="R69" s="38">
        <f t="shared" si="8"/>
        <v>0.25974775111859438</v>
      </c>
      <c r="S69" s="38">
        <f t="shared" si="8"/>
        <v>0.25629585379058001</v>
      </c>
      <c r="T69" s="38">
        <f t="shared" si="8"/>
        <v>0.25242193904165733</v>
      </c>
      <c r="U69" s="38">
        <f t="shared" si="8"/>
        <v>0.24860080697644149</v>
      </c>
      <c r="V69" s="38">
        <f t="shared" si="8"/>
        <v>0.24700507582810852</v>
      </c>
      <c r="W69" s="38">
        <f t="shared" si="8"/>
        <v>0.24604083749911229</v>
      </c>
      <c r="X69" s="38">
        <f t="shared" si="8"/>
        <v>0.24490531955229081</v>
      </c>
      <c r="Y69" s="38">
        <f t="shared" si="8"/>
        <v>0.24479702071342832</v>
      </c>
      <c r="Z69" s="38">
        <f t="shared" si="8"/>
        <v>0.24450898139184682</v>
      </c>
      <c r="AA69" s="39">
        <f t="shared" si="8"/>
        <v>0.24413808342949742</v>
      </c>
    </row>
    <row r="70" spans="1:27" ht="12.75" customHeight="1" x14ac:dyDescent="0.3">
      <c r="A70" s="13" t="s">
        <v>70</v>
      </c>
      <c r="B70" s="38">
        <f t="shared" si="9"/>
        <v>0.18690410063715079</v>
      </c>
      <c r="C70" s="38">
        <f t="shared" si="8"/>
        <v>0.1846986792845258</v>
      </c>
      <c r="D70" s="38">
        <f t="shared" si="8"/>
        <v>0.18232228300781944</v>
      </c>
      <c r="E70" s="38">
        <f t="shared" si="8"/>
        <v>0.17961751821994154</v>
      </c>
      <c r="F70" s="38">
        <f t="shared" si="8"/>
        <v>0.17608559448648128</v>
      </c>
      <c r="G70" s="38">
        <f t="shared" si="8"/>
        <v>0.17334909438048193</v>
      </c>
      <c r="H70" s="38">
        <f t="shared" si="8"/>
        <v>0.17210944113466115</v>
      </c>
      <c r="I70" s="38">
        <f t="shared" si="8"/>
        <v>0.17147735562358443</v>
      </c>
      <c r="J70" s="38">
        <f t="shared" si="8"/>
        <v>0.1710191892235354</v>
      </c>
      <c r="K70" s="38">
        <f t="shared" si="8"/>
        <v>0.17069901417421643</v>
      </c>
      <c r="L70" s="39">
        <f t="shared" si="8"/>
        <v>0.17084257977226891</v>
      </c>
      <c r="M70" s="38">
        <f t="shared" si="8"/>
        <v>0.17101337756781815</v>
      </c>
      <c r="N70" s="38">
        <f t="shared" si="8"/>
        <v>0.17232570650173498</v>
      </c>
      <c r="O70" s="38">
        <f t="shared" si="8"/>
        <v>0.17406124063123798</v>
      </c>
      <c r="P70" s="38">
        <f t="shared" si="8"/>
        <v>0.17588811504158733</v>
      </c>
      <c r="Q70" s="38">
        <f t="shared" si="8"/>
        <v>0.17912648964823366</v>
      </c>
      <c r="R70" s="38">
        <f t="shared" si="8"/>
        <v>0.18297865706312458</v>
      </c>
      <c r="S70" s="38">
        <f t="shared" si="8"/>
        <v>0.18720169756255406</v>
      </c>
      <c r="T70" s="38">
        <f t="shared" si="8"/>
        <v>0.19212497205454951</v>
      </c>
      <c r="U70" s="38">
        <f t="shared" si="8"/>
        <v>0.19754808079681177</v>
      </c>
      <c r="V70" s="38">
        <f t="shared" si="8"/>
        <v>0.20094216772812615</v>
      </c>
      <c r="W70" s="38">
        <f t="shared" si="8"/>
        <v>0.20313151305002949</v>
      </c>
      <c r="X70" s="38">
        <f t="shared" si="8"/>
        <v>0.2046904043377609</v>
      </c>
      <c r="Y70" s="38">
        <f t="shared" si="8"/>
        <v>0.20613400634021728</v>
      </c>
      <c r="Z70" s="38">
        <f t="shared" si="8"/>
        <v>0.20748013952273392</v>
      </c>
      <c r="AA70" s="39">
        <f t="shared" si="8"/>
        <v>0.20823921530113679</v>
      </c>
    </row>
    <row r="71" spans="1:27" ht="12.75" customHeight="1" x14ac:dyDescent="0.3">
      <c r="A71" s="13" t="s">
        <v>71</v>
      </c>
      <c r="B71" s="38">
        <f t="shared" si="9"/>
        <v>0.12126123182486521</v>
      </c>
      <c r="C71" s="38">
        <f t="shared" si="8"/>
        <v>0.12314436876039933</v>
      </c>
      <c r="D71" s="38">
        <f t="shared" si="8"/>
        <v>0.12546384515093773</v>
      </c>
      <c r="E71" s="38">
        <f t="shared" si="8"/>
        <v>0.12802792703642699</v>
      </c>
      <c r="F71" s="38">
        <f t="shared" si="8"/>
        <v>0.12953234694041479</v>
      </c>
      <c r="G71" s="38">
        <f t="shared" si="8"/>
        <v>0.13155989518262953</v>
      </c>
      <c r="H71" s="38">
        <f t="shared" si="8"/>
        <v>0.13362296155504799</v>
      </c>
      <c r="I71" s="38">
        <f t="shared" si="8"/>
        <v>0.13568468299147232</v>
      </c>
      <c r="J71" s="38">
        <f t="shared" si="8"/>
        <v>0.13761913839115517</v>
      </c>
      <c r="K71" s="38">
        <f t="shared" si="8"/>
        <v>0.13962221102565808</v>
      </c>
      <c r="L71" s="39">
        <f t="shared" si="8"/>
        <v>0.1412602975298573</v>
      </c>
      <c r="M71" s="38">
        <f t="shared" si="8"/>
        <v>0.14260575594926489</v>
      </c>
      <c r="N71" s="38">
        <f t="shared" si="8"/>
        <v>0.14306207903255744</v>
      </c>
      <c r="O71" s="38">
        <f t="shared" si="8"/>
        <v>0.14318669729953673</v>
      </c>
      <c r="P71" s="38">
        <f t="shared" si="8"/>
        <v>0.14305666900491032</v>
      </c>
      <c r="Q71" s="38">
        <f t="shared" si="8"/>
        <v>0.14221570918816906</v>
      </c>
      <c r="R71" s="38">
        <f t="shared" si="8"/>
        <v>0.14081349484745023</v>
      </c>
      <c r="S71" s="38">
        <f t="shared" si="8"/>
        <v>0.1391839503176707</v>
      </c>
      <c r="T71" s="38">
        <f t="shared" si="8"/>
        <v>0.13732394366197184</v>
      </c>
      <c r="U71" s="38">
        <f t="shared" si="8"/>
        <v>0.13481836832090638</v>
      </c>
      <c r="V71" s="38">
        <f t="shared" si="8"/>
        <v>0.1329706121615728</v>
      </c>
      <c r="W71" s="38">
        <f t="shared" si="8"/>
        <v>0.13226644106104629</v>
      </c>
      <c r="X71" s="38">
        <f t="shared" si="8"/>
        <v>0.13198235549787768</v>
      </c>
      <c r="Y71" s="38">
        <f t="shared" si="8"/>
        <v>0.13205195284848112</v>
      </c>
      <c r="Z71" s="38">
        <f t="shared" si="8"/>
        <v>0.13217781465603343</v>
      </c>
      <c r="AA71" s="39">
        <f t="shared" si="8"/>
        <v>0.13274018512607724</v>
      </c>
    </row>
    <row r="72" spans="1:27" ht="12.75" customHeight="1" x14ac:dyDescent="0.3">
      <c r="A72" s="13" t="s">
        <v>72</v>
      </c>
      <c r="B72" s="38">
        <f t="shared" si="9"/>
        <v>4.6518542721777488E-2</v>
      </c>
      <c r="C72" s="38">
        <f t="shared" si="8"/>
        <v>4.6715760191347752E-2</v>
      </c>
      <c r="D72" s="38">
        <f t="shared" si="8"/>
        <v>4.6447601269487965E-2</v>
      </c>
      <c r="E72" s="38">
        <f t="shared" si="8"/>
        <v>4.6451583789167639E-2</v>
      </c>
      <c r="F72" s="38">
        <f t="shared" si="8"/>
        <v>4.8095490545729112E-2</v>
      </c>
      <c r="G72" s="38">
        <f t="shared" si="8"/>
        <v>4.9147557998731425E-2</v>
      </c>
      <c r="H72" s="38">
        <f t="shared" si="8"/>
        <v>4.98586465204683E-2</v>
      </c>
      <c r="I72" s="38">
        <f t="shared" si="8"/>
        <v>5.0382423491410207E-2</v>
      </c>
      <c r="J72" s="38">
        <f t="shared" si="8"/>
        <v>5.108018807980684E-2</v>
      </c>
      <c r="K72" s="38">
        <f t="shared" si="8"/>
        <v>5.1617216935542651E-2</v>
      </c>
      <c r="L72" s="39">
        <f t="shared" si="8"/>
        <v>5.2387003774443788E-2</v>
      </c>
      <c r="M72" s="38">
        <f t="shared" si="8"/>
        <v>5.3191757753123639E-2</v>
      </c>
      <c r="N72" s="38">
        <f t="shared" si="8"/>
        <v>5.4321119706545781E-2</v>
      </c>
      <c r="O72" s="38">
        <f t="shared" si="8"/>
        <v>5.5748057198096744E-2</v>
      </c>
      <c r="P72" s="38">
        <f t="shared" si="8"/>
        <v>5.7154399238400641E-2</v>
      </c>
      <c r="Q72" s="38">
        <f t="shared" si="8"/>
        <v>5.8601683529036816E-2</v>
      </c>
      <c r="R72" s="38">
        <f t="shared" si="8"/>
        <v>6.0209220024008858E-2</v>
      </c>
      <c r="S72" s="38">
        <f t="shared" si="8"/>
        <v>6.1866447626337112E-2</v>
      </c>
      <c r="T72" s="38">
        <f t="shared" si="8"/>
        <v>6.3693891745534942E-2</v>
      </c>
      <c r="U72" s="38">
        <f t="shared" si="8"/>
        <v>6.5779116540537863E-2</v>
      </c>
      <c r="V72" s="38">
        <f t="shared" si="8"/>
        <v>6.7785967701525229E-2</v>
      </c>
      <c r="W72" s="38">
        <f t="shared" si="8"/>
        <v>6.9475621316025929E-2</v>
      </c>
      <c r="X72" s="38">
        <f t="shared" si="8"/>
        <v>7.1021895335180801E-2</v>
      </c>
      <c r="Y72" s="38">
        <f t="shared" si="8"/>
        <v>7.2432365885937641E-2</v>
      </c>
      <c r="Z72" s="38">
        <f t="shared" si="8"/>
        <v>7.3811828700502471E-2</v>
      </c>
      <c r="AA72" s="39">
        <f t="shared" si="8"/>
        <v>7.4998772373493089E-2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0.99999999999999989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1.0000000000000002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51088</v>
      </c>
      <c r="C83" s="76">
        <v>51240</v>
      </c>
      <c r="D83" s="76">
        <v>51350</v>
      </c>
      <c r="E83" s="76">
        <v>51370</v>
      </c>
      <c r="F83" s="76">
        <v>51257</v>
      </c>
      <c r="G83" s="76">
        <v>51188</v>
      </c>
      <c r="H83" s="76">
        <v>50959</v>
      </c>
      <c r="I83" s="76">
        <v>50666</v>
      </c>
      <c r="J83" s="76">
        <v>50469</v>
      </c>
      <c r="K83" s="76">
        <v>49928</v>
      </c>
      <c r="L83" s="63">
        <v>49396</v>
      </c>
      <c r="M83" s="76">
        <v>48984</v>
      </c>
      <c r="N83" s="76">
        <v>48587</v>
      </c>
      <c r="O83" s="76">
        <v>48218</v>
      </c>
      <c r="P83" s="76">
        <v>47928</v>
      </c>
      <c r="Q83" s="76">
        <v>47653</v>
      </c>
      <c r="R83" s="76">
        <v>47574</v>
      </c>
      <c r="S83" s="76">
        <v>47535</v>
      </c>
      <c r="T83" s="76">
        <v>47452</v>
      </c>
      <c r="U83" s="76">
        <v>47378</v>
      </c>
      <c r="V83" s="76">
        <v>47328</v>
      </c>
      <c r="W83" s="76">
        <v>47292</v>
      </c>
      <c r="X83" s="76">
        <v>47269</v>
      </c>
      <c r="Y83" s="76">
        <v>47257</v>
      </c>
      <c r="Z83" s="76">
        <v>47267</v>
      </c>
      <c r="AA83" s="63">
        <v>47287</v>
      </c>
    </row>
    <row r="84" spans="1:27" ht="12.75" customHeight="1" x14ac:dyDescent="0.3">
      <c r="A84" s="32" t="s">
        <v>77</v>
      </c>
      <c r="B84" s="76">
        <v>218845</v>
      </c>
      <c r="C84" s="76">
        <v>220960.60201999999</v>
      </c>
      <c r="D84" s="76">
        <v>223183.42778</v>
      </c>
      <c r="E84" s="76">
        <v>224066</v>
      </c>
      <c r="F84" s="76">
        <v>224524</v>
      </c>
      <c r="G84" s="76">
        <v>224856</v>
      </c>
      <c r="H84" s="76">
        <v>225258</v>
      </c>
      <c r="I84" s="76">
        <v>225670</v>
      </c>
      <c r="J84" s="76">
        <v>226383.33736999999</v>
      </c>
      <c r="K84" s="76">
        <v>228458.80799999999</v>
      </c>
      <c r="L84" s="63">
        <v>229996</v>
      </c>
      <c r="M84" s="76">
        <v>230149</v>
      </c>
      <c r="N84" s="76">
        <v>230342</v>
      </c>
      <c r="O84" s="76">
        <v>230591</v>
      </c>
      <c r="P84" s="76">
        <v>230775</v>
      </c>
      <c r="Q84" s="76">
        <v>230950</v>
      </c>
      <c r="R84" s="76">
        <v>230903</v>
      </c>
      <c r="S84" s="76">
        <v>230896</v>
      </c>
      <c r="T84" s="76">
        <v>230999</v>
      </c>
      <c r="U84" s="76">
        <v>231245</v>
      </c>
      <c r="V84" s="76">
        <v>231429</v>
      </c>
      <c r="W84" s="76">
        <v>231656</v>
      </c>
      <c r="X84" s="76">
        <v>232057</v>
      </c>
      <c r="Y84" s="76">
        <v>232553</v>
      </c>
      <c r="Z84" s="76">
        <v>233060</v>
      </c>
      <c r="AA84" s="63">
        <v>233506</v>
      </c>
    </row>
    <row r="85" spans="1:27" ht="12.75" customHeight="1" x14ac:dyDescent="0.3">
      <c r="A85" s="13" t="s">
        <v>78</v>
      </c>
      <c r="B85" s="76">
        <v>36117</v>
      </c>
      <c r="C85" s="76">
        <v>35511.397980000002</v>
      </c>
      <c r="D85" s="76">
        <v>34567.572220000002</v>
      </c>
      <c r="E85" s="76">
        <v>34801</v>
      </c>
      <c r="F85" s="76">
        <v>35454</v>
      </c>
      <c r="G85" s="76">
        <v>36118</v>
      </c>
      <c r="H85" s="76">
        <v>36828</v>
      </c>
      <c r="I85" s="76">
        <v>37583</v>
      </c>
      <c r="J85" s="76">
        <v>37907.662629999999</v>
      </c>
      <c r="K85" s="76">
        <v>37186.192000000003</v>
      </c>
      <c r="L85" s="63">
        <v>36946</v>
      </c>
      <c r="M85" s="76">
        <v>37965</v>
      </c>
      <c r="N85" s="76">
        <v>38940</v>
      </c>
      <c r="O85" s="76">
        <v>39803</v>
      </c>
      <c r="P85" s="76">
        <v>40625</v>
      </c>
      <c r="Q85" s="76">
        <v>41439</v>
      </c>
      <c r="R85" s="76">
        <v>42238</v>
      </c>
      <c r="S85" s="76">
        <v>42971</v>
      </c>
      <c r="T85" s="76">
        <v>43605</v>
      </c>
      <c r="U85" s="76">
        <v>44063</v>
      </c>
      <c r="V85" s="76">
        <v>44540</v>
      </c>
      <c r="W85" s="76">
        <v>44921</v>
      </c>
      <c r="X85" s="76">
        <v>45081</v>
      </c>
      <c r="Y85" s="76">
        <v>45100</v>
      </c>
      <c r="Z85" s="76">
        <v>45068</v>
      </c>
      <c r="AA85" s="63">
        <v>45039</v>
      </c>
    </row>
    <row r="86" spans="1:27" ht="12.75" customHeight="1" x14ac:dyDescent="0.3">
      <c r="A86" s="13" t="s">
        <v>91</v>
      </c>
      <c r="B86" s="76">
        <v>218845</v>
      </c>
      <c r="C86" s="76">
        <v>219917</v>
      </c>
      <c r="D86" s="76">
        <v>220665</v>
      </c>
      <c r="E86" s="76">
        <v>221132</v>
      </c>
      <c r="F86" s="76">
        <v>221565</v>
      </c>
      <c r="G86" s="76">
        <v>221856</v>
      </c>
      <c r="H86" s="76">
        <v>222175</v>
      </c>
      <c r="I86" s="76">
        <v>222533</v>
      </c>
      <c r="J86" s="76">
        <v>222648</v>
      </c>
      <c r="K86" s="76">
        <v>222957</v>
      </c>
      <c r="L86" s="63">
        <v>223231</v>
      </c>
      <c r="M86" s="76">
        <v>223484</v>
      </c>
      <c r="N86" s="76">
        <v>223769</v>
      </c>
      <c r="O86" s="76">
        <v>224007</v>
      </c>
      <c r="P86" s="76">
        <v>224160</v>
      </c>
      <c r="Q86" s="76">
        <v>224361</v>
      </c>
      <c r="R86" s="76">
        <v>224410</v>
      </c>
      <c r="S86" s="76">
        <v>224599</v>
      </c>
      <c r="T86" s="76">
        <v>224821</v>
      </c>
      <c r="U86" s="76">
        <v>225110</v>
      </c>
      <c r="V86" s="76">
        <v>225539</v>
      </c>
      <c r="W86" s="76">
        <v>226054</v>
      </c>
      <c r="X86" s="76">
        <v>226593</v>
      </c>
      <c r="Y86" s="76">
        <v>227102</v>
      </c>
      <c r="Z86" s="76">
        <v>227692</v>
      </c>
      <c r="AA86" s="63">
        <v>228066</v>
      </c>
    </row>
    <row r="87" spans="1:27" ht="12.75" customHeight="1" x14ac:dyDescent="0.3">
      <c r="A87" s="13" t="s">
        <v>92</v>
      </c>
      <c r="B87" s="76">
        <v>36117</v>
      </c>
      <c r="C87" s="76">
        <v>36555</v>
      </c>
      <c r="D87" s="76">
        <v>37086</v>
      </c>
      <c r="E87" s="76">
        <v>37735</v>
      </c>
      <c r="F87" s="76">
        <v>38413</v>
      </c>
      <c r="G87" s="76">
        <v>39118</v>
      </c>
      <c r="H87" s="76">
        <v>39911</v>
      </c>
      <c r="I87" s="76">
        <v>40720</v>
      </c>
      <c r="J87" s="76">
        <v>41643</v>
      </c>
      <c r="K87" s="76">
        <v>42688</v>
      </c>
      <c r="L87" s="63">
        <v>43711</v>
      </c>
      <c r="M87" s="76">
        <v>44630</v>
      </c>
      <c r="N87" s="76">
        <v>45513</v>
      </c>
      <c r="O87" s="76">
        <v>46387</v>
      </c>
      <c r="P87" s="76">
        <v>47240</v>
      </c>
      <c r="Q87" s="76">
        <v>48028</v>
      </c>
      <c r="R87" s="76">
        <v>48731</v>
      </c>
      <c r="S87" s="76">
        <v>49268</v>
      </c>
      <c r="T87" s="76">
        <v>49783</v>
      </c>
      <c r="U87" s="76">
        <v>50198</v>
      </c>
      <c r="V87" s="76">
        <v>50430</v>
      </c>
      <c r="W87" s="76">
        <v>50523</v>
      </c>
      <c r="X87" s="76">
        <v>50545</v>
      </c>
      <c r="Y87" s="76">
        <v>50551</v>
      </c>
      <c r="Z87" s="76">
        <v>50436</v>
      </c>
      <c r="AA87" s="63">
        <v>50479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0.16692697271687632</v>
      </c>
      <c r="C90" s="38">
        <f t="shared" ref="C90:AA94" si="11">C83/SUM(C$83:C$85)</f>
        <v>0.16651934276206323</v>
      </c>
      <c r="D90" s="38">
        <f t="shared" si="11"/>
        <v>0.16612692938554066</v>
      </c>
      <c r="E90" s="38">
        <f t="shared" si="11"/>
        <v>0.16558308647904665</v>
      </c>
      <c r="F90" s="38">
        <f t="shared" si="11"/>
        <v>0.16468906132022426</v>
      </c>
      <c r="G90" s="38">
        <f t="shared" si="11"/>
        <v>0.16397895964274961</v>
      </c>
      <c r="H90" s="38">
        <f t="shared" si="11"/>
        <v>0.16278490312894311</v>
      </c>
      <c r="I90" s="38">
        <f t="shared" si="11"/>
        <v>0.1613983224972047</v>
      </c>
      <c r="J90" s="38">
        <f t="shared" si="11"/>
        <v>0.16034121235226842</v>
      </c>
      <c r="K90" s="38">
        <f t="shared" si="11"/>
        <v>0.15821378888561446</v>
      </c>
      <c r="L90" s="39">
        <f t="shared" si="11"/>
        <v>0.15614943509790161</v>
      </c>
      <c r="M90" s="38">
        <f t="shared" si="11"/>
        <v>0.15447590334849162</v>
      </c>
      <c r="N90" s="38">
        <f t="shared" si="11"/>
        <v>0.15285227562297676</v>
      </c>
      <c r="O90" s="38">
        <f t="shared" si="11"/>
        <v>0.15133767717474547</v>
      </c>
      <c r="P90" s="38">
        <f t="shared" si="11"/>
        <v>0.15009018939773525</v>
      </c>
      <c r="Q90" s="38">
        <f t="shared" si="11"/>
        <v>0.14889608238918642</v>
      </c>
      <c r="R90" s="38">
        <f t="shared" si="11"/>
        <v>0.14833730882559282</v>
      </c>
      <c r="S90" s="38">
        <f t="shared" si="11"/>
        <v>0.1478988929751526</v>
      </c>
      <c r="T90" s="38">
        <f t="shared" si="11"/>
        <v>0.14734083513426235</v>
      </c>
      <c r="U90" s="38">
        <f t="shared" si="11"/>
        <v>0.14682384733146153</v>
      </c>
      <c r="V90" s="38">
        <f t="shared" si="11"/>
        <v>0.14639170793419054</v>
      </c>
      <c r="W90" s="38">
        <f t="shared" si="11"/>
        <v>0.14602200272332333</v>
      </c>
      <c r="X90" s="38">
        <f t="shared" si="11"/>
        <v>0.14570893969612247</v>
      </c>
      <c r="Y90" s="38">
        <f t="shared" si="11"/>
        <v>0.14544643131944232</v>
      </c>
      <c r="Z90" s="38">
        <f t="shared" si="11"/>
        <v>0.14526037585088891</v>
      </c>
      <c r="AA90" s="39">
        <f t="shared" si="11"/>
        <v>0.14512693658081466</v>
      </c>
    </row>
    <row r="91" spans="1:27" ht="12.75" customHeight="1" x14ac:dyDescent="0.3">
      <c r="A91" s="13" t="s">
        <v>77</v>
      </c>
      <c r="B91" s="38">
        <f t="shared" ref="B91:Q94" si="12">B84/SUM(B$83:B$85)</f>
        <v>0.71506289821924518</v>
      </c>
      <c r="C91" s="38">
        <f t="shared" si="12"/>
        <v>0.7180759997010191</v>
      </c>
      <c r="D91" s="38">
        <f t="shared" si="12"/>
        <v>0.72204045855561771</v>
      </c>
      <c r="E91" s="38">
        <f t="shared" si="12"/>
        <v>0.7222413832005854</v>
      </c>
      <c r="F91" s="38">
        <f t="shared" si="12"/>
        <v>0.72139701511719445</v>
      </c>
      <c r="G91" s="38">
        <f t="shared" si="12"/>
        <v>0.72031829626924482</v>
      </c>
      <c r="H91" s="38">
        <f t="shared" si="12"/>
        <v>0.71957066875369358</v>
      </c>
      <c r="I91" s="38">
        <f t="shared" si="12"/>
        <v>0.71887971100825376</v>
      </c>
      <c r="J91" s="38">
        <f t="shared" si="12"/>
        <v>0.71922524262930498</v>
      </c>
      <c r="K91" s="38">
        <f t="shared" si="12"/>
        <v>0.72394915914859648</v>
      </c>
      <c r="L91" s="39">
        <f t="shared" si="12"/>
        <v>0.72705776732482341</v>
      </c>
      <c r="M91" s="38">
        <f t="shared" si="12"/>
        <v>0.72579770291834067</v>
      </c>
      <c r="N91" s="38">
        <f t="shared" si="12"/>
        <v>0.72464442899433412</v>
      </c>
      <c r="O91" s="38">
        <f t="shared" si="12"/>
        <v>0.72373608024807601</v>
      </c>
      <c r="P91" s="38">
        <f t="shared" si="12"/>
        <v>0.72268952299829647</v>
      </c>
      <c r="Q91" s="38">
        <f t="shared" si="12"/>
        <v>0.72162403684516407</v>
      </c>
      <c r="R91" s="38">
        <f t="shared" si="11"/>
        <v>0.71996320720889262</v>
      </c>
      <c r="S91" s="38">
        <f t="shared" si="11"/>
        <v>0.71840249905103271</v>
      </c>
      <c r="T91" s="38">
        <f t="shared" si="11"/>
        <v>0.71726345728693142</v>
      </c>
      <c r="U91" s="38">
        <f t="shared" si="11"/>
        <v>0.71662545012798817</v>
      </c>
      <c r="V91" s="38">
        <f t="shared" si="11"/>
        <v>0.71584023359325943</v>
      </c>
      <c r="W91" s="38">
        <f t="shared" si="11"/>
        <v>0.71527685576575717</v>
      </c>
      <c r="X91" s="38">
        <f t="shared" si="11"/>
        <v>0.71532673462656482</v>
      </c>
      <c r="Y91" s="38">
        <f t="shared" si="11"/>
        <v>0.71574589886430084</v>
      </c>
      <c r="Z91" s="38">
        <f t="shared" si="11"/>
        <v>0.71623718864764363</v>
      </c>
      <c r="AA91" s="39">
        <f t="shared" si="11"/>
        <v>0.71664538780721354</v>
      </c>
    </row>
    <row r="92" spans="1:27" ht="12.75" customHeight="1" x14ac:dyDescent="0.3">
      <c r="A92" s="13" t="s">
        <v>78</v>
      </c>
      <c r="B92" s="38">
        <f t="shared" si="12"/>
        <v>0.11801012906387845</v>
      </c>
      <c r="C92" s="38">
        <f t="shared" si="11"/>
        <v>0.11540465753691764</v>
      </c>
      <c r="D92" s="38">
        <f t="shared" si="11"/>
        <v>0.11183261205884161</v>
      </c>
      <c r="E92" s="38">
        <f t="shared" si="11"/>
        <v>0.11217553032036798</v>
      </c>
      <c r="F92" s="38">
        <f t="shared" si="11"/>
        <v>0.11391392356258133</v>
      </c>
      <c r="G92" s="38">
        <f t="shared" si="11"/>
        <v>0.11570274408800559</v>
      </c>
      <c r="H92" s="38">
        <f t="shared" si="11"/>
        <v>0.11764442811736332</v>
      </c>
      <c r="I92" s="38">
        <f t="shared" si="11"/>
        <v>0.11972196649454159</v>
      </c>
      <c r="J92" s="38">
        <f t="shared" si="11"/>
        <v>0.12043354501842676</v>
      </c>
      <c r="K92" s="38">
        <f t="shared" si="11"/>
        <v>0.11783705196578925</v>
      </c>
      <c r="L92" s="39">
        <f t="shared" si="11"/>
        <v>0.11679279757727494</v>
      </c>
      <c r="M92" s="38">
        <f t="shared" si="11"/>
        <v>0.11972639373316767</v>
      </c>
      <c r="N92" s="38">
        <f t="shared" si="11"/>
        <v>0.1225032953826891</v>
      </c>
      <c r="O92" s="38">
        <f t="shared" si="11"/>
        <v>0.12492624257717851</v>
      </c>
      <c r="P92" s="38">
        <f t="shared" si="11"/>
        <v>0.12722028760396834</v>
      </c>
      <c r="Q92" s="38">
        <f t="shared" si="11"/>
        <v>0.12947988076564951</v>
      </c>
      <c r="R92" s="38">
        <f t="shared" si="11"/>
        <v>0.13169948396551456</v>
      </c>
      <c r="S92" s="38">
        <f t="shared" si="11"/>
        <v>0.13369860797381472</v>
      </c>
      <c r="T92" s="38">
        <f t="shared" si="11"/>
        <v>0.13539570757880617</v>
      </c>
      <c r="U92" s="38">
        <f t="shared" si="11"/>
        <v>0.13655070254055027</v>
      </c>
      <c r="V92" s="38">
        <f t="shared" si="11"/>
        <v>0.13776805847255</v>
      </c>
      <c r="W92" s="38">
        <f t="shared" si="11"/>
        <v>0.13870114151091953</v>
      </c>
      <c r="X92" s="38">
        <f t="shared" si="11"/>
        <v>0.13896432567731276</v>
      </c>
      <c r="Y92" s="38">
        <f t="shared" si="11"/>
        <v>0.13880766981625681</v>
      </c>
      <c r="Z92" s="38">
        <f t="shared" si="11"/>
        <v>0.13850243550146746</v>
      </c>
      <c r="AA92" s="39">
        <f t="shared" si="11"/>
        <v>0.1382276756119718</v>
      </c>
    </row>
    <row r="93" spans="1:27" ht="12.75" customHeight="1" x14ac:dyDescent="0.3">
      <c r="A93" s="13" t="s">
        <v>91</v>
      </c>
      <c r="B93" s="38">
        <f t="shared" si="12"/>
        <v>0.71506289821924518</v>
      </c>
      <c r="C93" s="38">
        <f t="shared" si="11"/>
        <v>0.71468451019134771</v>
      </c>
      <c r="D93" s="38">
        <f t="shared" si="11"/>
        <v>0.71389286996806867</v>
      </c>
      <c r="E93" s="38">
        <f t="shared" si="11"/>
        <v>0.71278409731914638</v>
      </c>
      <c r="F93" s="38">
        <f t="shared" si="11"/>
        <v>0.7118897296255241</v>
      </c>
      <c r="G93" s="38">
        <f t="shared" si="11"/>
        <v>0.71070790166644238</v>
      </c>
      <c r="H93" s="38">
        <f t="shared" si="11"/>
        <v>0.70972224440575638</v>
      </c>
      <c r="I93" s="38">
        <f t="shared" si="11"/>
        <v>0.70888668733017113</v>
      </c>
      <c r="J93" s="38">
        <f t="shared" si="11"/>
        <v>0.70735798703774322</v>
      </c>
      <c r="K93" s="38">
        <f t="shared" si="11"/>
        <v>0.70651481590630394</v>
      </c>
      <c r="L93" s="39">
        <f t="shared" si="11"/>
        <v>0.70567241368409739</v>
      </c>
      <c r="M93" s="38">
        <f t="shared" si="11"/>
        <v>0.7047789642318778</v>
      </c>
      <c r="N93" s="38">
        <f t="shared" si="11"/>
        <v>0.7039660992421406</v>
      </c>
      <c r="O93" s="38">
        <f t="shared" si="11"/>
        <v>0.70307144740311101</v>
      </c>
      <c r="P93" s="38">
        <f t="shared" si="11"/>
        <v>0.7019741457059826</v>
      </c>
      <c r="Q93" s="38">
        <f t="shared" si="11"/>
        <v>0.70103611401003618</v>
      </c>
      <c r="R93" s="38">
        <f t="shared" si="11"/>
        <v>0.69971781800040533</v>
      </c>
      <c r="S93" s="38">
        <f t="shared" si="11"/>
        <v>0.69881021275536559</v>
      </c>
      <c r="T93" s="38">
        <f t="shared" si="11"/>
        <v>0.69808045805698393</v>
      </c>
      <c r="U93" s="38">
        <f t="shared" si="11"/>
        <v>0.69761315954209357</v>
      </c>
      <c r="V93" s="38">
        <f t="shared" si="11"/>
        <v>0.69762169150966447</v>
      </c>
      <c r="W93" s="38">
        <f t="shared" si="11"/>
        <v>0.69797973872152008</v>
      </c>
      <c r="X93" s="38">
        <f t="shared" si="11"/>
        <v>0.69848369486478401</v>
      </c>
      <c r="Y93" s="38">
        <f t="shared" si="11"/>
        <v>0.69896894524637587</v>
      </c>
      <c r="Z93" s="38">
        <f t="shared" si="11"/>
        <v>0.69974031561640471</v>
      </c>
      <c r="AA93" s="39">
        <f t="shared" si="11"/>
        <v>0.69994966731321662</v>
      </c>
    </row>
    <row r="94" spans="1:27" ht="12.75" customHeight="1" x14ac:dyDescent="0.3">
      <c r="A94" s="13" t="s">
        <v>92</v>
      </c>
      <c r="B94" s="38">
        <f t="shared" si="12"/>
        <v>0.11801012906387845</v>
      </c>
      <c r="C94" s="38">
        <f t="shared" si="11"/>
        <v>0.11879614704658902</v>
      </c>
      <c r="D94" s="38">
        <f t="shared" si="11"/>
        <v>0.11998020064639066</v>
      </c>
      <c r="E94" s="38">
        <f t="shared" si="11"/>
        <v>0.12163281620180701</v>
      </c>
      <c r="F94" s="38">
        <f t="shared" si="11"/>
        <v>0.12342120905425161</v>
      </c>
      <c r="G94" s="38">
        <f t="shared" si="11"/>
        <v>0.12531313869080798</v>
      </c>
      <c r="H94" s="38">
        <f t="shared" si="11"/>
        <v>0.12749285246530051</v>
      </c>
      <c r="I94" s="38">
        <f t="shared" si="11"/>
        <v>0.12971499017262414</v>
      </c>
      <c r="J94" s="38">
        <f t="shared" si="11"/>
        <v>0.13230080060998858</v>
      </c>
      <c r="K94" s="38">
        <f t="shared" si="11"/>
        <v>0.13527139520808182</v>
      </c>
      <c r="L94" s="39">
        <f t="shared" si="11"/>
        <v>0.13817815121800101</v>
      </c>
      <c r="M94" s="38">
        <f t="shared" si="11"/>
        <v>0.14074513241963052</v>
      </c>
      <c r="N94" s="38">
        <f t="shared" si="11"/>
        <v>0.14318162513488261</v>
      </c>
      <c r="O94" s="38">
        <f t="shared" si="11"/>
        <v>0.14559087542214355</v>
      </c>
      <c r="P94" s="38">
        <f t="shared" si="11"/>
        <v>0.14793566489628218</v>
      </c>
      <c r="Q94" s="38">
        <f t="shared" si="11"/>
        <v>0.1500678036007774</v>
      </c>
      <c r="R94" s="38">
        <f t="shared" si="11"/>
        <v>0.15194487317400185</v>
      </c>
      <c r="S94" s="38">
        <f t="shared" si="11"/>
        <v>0.15329089426948184</v>
      </c>
      <c r="T94" s="38">
        <f t="shared" si="11"/>
        <v>0.15457870680875377</v>
      </c>
      <c r="U94" s="38">
        <f t="shared" si="11"/>
        <v>0.15556299312644489</v>
      </c>
      <c r="V94" s="38">
        <f t="shared" si="11"/>
        <v>0.15598660055614497</v>
      </c>
      <c r="W94" s="38">
        <f t="shared" si="11"/>
        <v>0.15599825855515656</v>
      </c>
      <c r="X94" s="38">
        <f t="shared" si="11"/>
        <v>0.15580736543909349</v>
      </c>
      <c r="Y94" s="38">
        <f t="shared" si="11"/>
        <v>0.15558462343418178</v>
      </c>
      <c r="Z94" s="38">
        <f t="shared" si="11"/>
        <v>0.15499930853270641</v>
      </c>
      <c r="AA94" s="39">
        <f t="shared" si="11"/>
        <v>0.15492339610596872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233.44376156640544</v>
      </c>
      <c r="C97" s="76">
        <f t="shared" ref="C97:AA97" si="13">C83/(C84/1000)</f>
        <v>231.89654414211847</v>
      </c>
      <c r="D97" s="76">
        <f t="shared" si="13"/>
        <v>230.07980704829734</v>
      </c>
      <c r="E97" s="76">
        <f t="shared" si="13"/>
        <v>229.26280649451502</v>
      </c>
      <c r="F97" s="76">
        <f t="shared" si="13"/>
        <v>228.2918529867631</v>
      </c>
      <c r="G97" s="76">
        <f t="shared" si="13"/>
        <v>227.64791688903119</v>
      </c>
      <c r="H97" s="76">
        <f t="shared" si="13"/>
        <v>226.22503973221816</v>
      </c>
      <c r="I97" s="76">
        <f t="shared" si="13"/>
        <v>224.5136704036868</v>
      </c>
      <c r="J97" s="76">
        <f t="shared" si="13"/>
        <v>222.93601899469161</v>
      </c>
      <c r="K97" s="76">
        <f t="shared" si="13"/>
        <v>218.54267925620974</v>
      </c>
      <c r="L97" s="63">
        <f t="shared" si="13"/>
        <v>214.7689525035218</v>
      </c>
      <c r="M97" s="76">
        <f t="shared" si="13"/>
        <v>212.83603230950385</v>
      </c>
      <c r="N97" s="76">
        <f t="shared" si="13"/>
        <v>210.93417613809029</v>
      </c>
      <c r="O97" s="76">
        <f t="shared" si="13"/>
        <v>209.1061663291282</v>
      </c>
      <c r="P97" s="76">
        <f t="shared" si="13"/>
        <v>207.68280792980175</v>
      </c>
      <c r="Q97" s="76">
        <f t="shared" si="13"/>
        <v>206.33470448148952</v>
      </c>
      <c r="R97" s="76">
        <f t="shared" si="13"/>
        <v>206.03456862838507</v>
      </c>
      <c r="S97" s="76">
        <f t="shared" si="13"/>
        <v>205.87190769870418</v>
      </c>
      <c r="T97" s="76">
        <f t="shared" si="13"/>
        <v>205.42080268745752</v>
      </c>
      <c r="U97" s="76">
        <f t="shared" si="13"/>
        <v>204.88226772470756</v>
      </c>
      <c r="V97" s="76">
        <f t="shared" si="13"/>
        <v>204.5033249938426</v>
      </c>
      <c r="W97" s="76">
        <f t="shared" si="13"/>
        <v>204.14752909486481</v>
      </c>
      <c r="X97" s="76">
        <f t="shared" si="13"/>
        <v>203.69564374270115</v>
      </c>
      <c r="Y97" s="76">
        <f t="shared" si="13"/>
        <v>203.20959093195961</v>
      </c>
      <c r="Z97" s="76">
        <f t="shared" si="13"/>
        <v>202.81043508109499</v>
      </c>
      <c r="AA97" s="63">
        <f t="shared" si="13"/>
        <v>202.5087149794866</v>
      </c>
    </row>
    <row r="98" spans="1:27" ht="12.75" customHeight="1" x14ac:dyDescent="0.3">
      <c r="A98" s="13" t="s">
        <v>78</v>
      </c>
      <c r="B98" s="76">
        <f>B85/(B84/1000)</f>
        <v>165.03461353926295</v>
      </c>
      <c r="C98" s="76">
        <f t="shared" ref="C98:AA98" si="14">C85/(C84/1000)</f>
        <v>160.71370939144043</v>
      </c>
      <c r="D98" s="76">
        <f t="shared" si="14"/>
        <v>154.88413527761799</v>
      </c>
      <c r="E98" s="76">
        <f t="shared" si="14"/>
        <v>155.31584443869218</v>
      </c>
      <c r="F98" s="76">
        <f t="shared" si="14"/>
        <v>157.90739520051309</v>
      </c>
      <c r="G98" s="76">
        <f t="shared" si="14"/>
        <v>160.62724588180882</v>
      </c>
      <c r="H98" s="76">
        <f t="shared" si="14"/>
        <v>163.49252856724289</v>
      </c>
      <c r="I98" s="76">
        <f t="shared" si="14"/>
        <v>166.53963752381799</v>
      </c>
      <c r="J98" s="76">
        <f t="shared" si="14"/>
        <v>167.4489963368809</v>
      </c>
      <c r="K98" s="76">
        <f t="shared" si="14"/>
        <v>162.76978911664463</v>
      </c>
      <c r="L98" s="63">
        <f t="shared" si="14"/>
        <v>160.63757630567488</v>
      </c>
      <c r="M98" s="76">
        <f t="shared" si="14"/>
        <v>164.95835306692621</v>
      </c>
      <c r="N98" s="76">
        <f t="shared" si="14"/>
        <v>169.05297340476335</v>
      </c>
      <c r="O98" s="76">
        <f t="shared" si="14"/>
        <v>172.61298142598801</v>
      </c>
      <c r="P98" s="76">
        <f t="shared" si="14"/>
        <v>176.03726573502328</v>
      </c>
      <c r="Q98" s="76">
        <f t="shared" si="14"/>
        <v>179.42844771595585</v>
      </c>
      <c r="R98" s="76">
        <f t="shared" si="14"/>
        <v>182.92529763580379</v>
      </c>
      <c r="S98" s="76">
        <f t="shared" si="14"/>
        <v>186.10543274894326</v>
      </c>
      <c r="T98" s="76">
        <f t="shared" si="14"/>
        <v>188.76705093961445</v>
      </c>
      <c r="U98" s="76">
        <f t="shared" si="14"/>
        <v>190.54682263400289</v>
      </c>
      <c r="V98" s="76">
        <f t="shared" si="14"/>
        <v>192.4564337226536</v>
      </c>
      <c r="W98" s="76">
        <f t="shared" si="14"/>
        <v>193.91252546879855</v>
      </c>
      <c r="X98" s="76">
        <f t="shared" si="14"/>
        <v>194.26692579840298</v>
      </c>
      <c r="Y98" s="76">
        <f t="shared" si="14"/>
        <v>193.93428594771945</v>
      </c>
      <c r="Z98" s="76">
        <f t="shared" si="14"/>
        <v>193.37509654166308</v>
      </c>
      <c r="AA98" s="63">
        <f t="shared" si="14"/>
        <v>192.88155336479576</v>
      </c>
    </row>
    <row r="99" spans="1:27" ht="12.75" customHeight="1" x14ac:dyDescent="0.3">
      <c r="A99" s="13" t="s">
        <v>80</v>
      </c>
      <c r="B99" s="76">
        <f>SUM(B97:B98)</f>
        <v>398.47837510566842</v>
      </c>
      <c r="C99" s="76">
        <f t="shared" ref="C99:AA99" si="15">SUM(C97:C98)</f>
        <v>392.61025353355888</v>
      </c>
      <c r="D99" s="76">
        <f t="shared" si="15"/>
        <v>384.96394232591535</v>
      </c>
      <c r="E99" s="76">
        <f t="shared" si="15"/>
        <v>384.5786509332072</v>
      </c>
      <c r="F99" s="76">
        <f t="shared" si="15"/>
        <v>386.19924818727623</v>
      </c>
      <c r="G99" s="76">
        <f t="shared" si="15"/>
        <v>388.27516277083998</v>
      </c>
      <c r="H99" s="76">
        <f t="shared" si="15"/>
        <v>389.71756829946105</v>
      </c>
      <c r="I99" s="76">
        <f t="shared" si="15"/>
        <v>391.05330792750476</v>
      </c>
      <c r="J99" s="76">
        <f t="shared" si="15"/>
        <v>390.3850153315725</v>
      </c>
      <c r="K99" s="76">
        <f t="shared" si="15"/>
        <v>381.31246837285437</v>
      </c>
      <c r="L99" s="63">
        <f t="shared" si="15"/>
        <v>375.40652880919669</v>
      </c>
      <c r="M99" s="76">
        <f t="shared" si="15"/>
        <v>377.79438537643006</v>
      </c>
      <c r="N99" s="76">
        <f t="shared" si="15"/>
        <v>379.98714954285367</v>
      </c>
      <c r="O99" s="76">
        <f t="shared" si="15"/>
        <v>381.71914775511618</v>
      </c>
      <c r="P99" s="76">
        <f t="shared" si="15"/>
        <v>383.72007366482501</v>
      </c>
      <c r="Q99" s="76">
        <f t="shared" si="15"/>
        <v>385.76315219744538</v>
      </c>
      <c r="R99" s="76">
        <f t="shared" si="15"/>
        <v>388.95986626418886</v>
      </c>
      <c r="S99" s="76">
        <f t="shared" si="15"/>
        <v>391.97734044764741</v>
      </c>
      <c r="T99" s="76">
        <f t="shared" si="15"/>
        <v>394.18785362707195</v>
      </c>
      <c r="U99" s="76">
        <f t="shared" si="15"/>
        <v>395.42909035871048</v>
      </c>
      <c r="V99" s="76">
        <f t="shared" si="15"/>
        <v>396.9597587164962</v>
      </c>
      <c r="W99" s="76">
        <f t="shared" si="15"/>
        <v>398.06005456366336</v>
      </c>
      <c r="X99" s="76">
        <f t="shared" si="15"/>
        <v>397.96256954110413</v>
      </c>
      <c r="Y99" s="76">
        <f t="shared" si="15"/>
        <v>397.14387687967906</v>
      </c>
      <c r="Z99" s="76">
        <f t="shared" si="15"/>
        <v>396.18553162275805</v>
      </c>
      <c r="AA99" s="63">
        <f t="shared" si="15"/>
        <v>395.39026834428239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2020-03-24T08:57:16Z</dcterms:modified>
</cp:coreProperties>
</file>